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immb201\Dropbox\MAGIC Transethnic 1000G manuscript\Nat Genetics Revision Post Acceptance Feb21\"/>
    </mc:Choice>
  </mc:AlternateContent>
  <bookViews>
    <workbookView xWindow="6660" yWindow="870" windowWidth="27660" windowHeight="19710" tabRatio="661" firstSheet="15" activeTab="20"/>
  </bookViews>
  <sheets>
    <sheet name="S1-Cohort Table" sheetId="48" r:id="rId1"/>
    <sheet name="S2-Table Full results" sheetId="6" r:id="rId2"/>
    <sheet name="S3-novel" sheetId="19" r:id="rId3"/>
    <sheet name="S4-Lookups in T2D" sheetId="7" r:id="rId4"/>
    <sheet name="S5-Single-ancestry locus check" sheetId="44" r:id="rId5"/>
    <sheet name="S6-KnownSignalCheck_July2018" sheetId="42" r:id="rId6"/>
    <sheet name="S7-Variant Lists" sheetId="40" r:id="rId7"/>
    <sheet name="S8-varexp - FG" sheetId="14" r:id="rId8"/>
    <sheet name="S9-varexp - FI" sheetId="45" r:id="rId9"/>
    <sheet name="S10 varexp - 2hrGlu" sheetId="46" r:id="rId10"/>
    <sheet name="S11-varexp - HbA1c" sheetId="47" r:id="rId11"/>
    <sheet name=" S12-PGS transf" sheetId="9" r:id="rId12"/>
    <sheet name="S13-99%CSfewer50" sheetId="43" r:id="rId13"/>
    <sheet name="S14-88signalsPPAg0.9" sheetId="41" r:id="rId14"/>
    <sheet name="S15-Epigen Enrich - fGWAS" sheetId="16" r:id="rId15"/>
    <sheet name="S16-Epigen Enrich - GREGOR" sheetId="23" r:id="rId16"/>
    <sheet name="S17-HbA1c-partitions" sheetId="17" r:id="rId17"/>
    <sheet name="S18-Epigen Enrich-GARFIELD" sheetId="24" r:id="rId18"/>
    <sheet name="S19-eQTL Colocalizations" sheetId="18" r:id="rId19"/>
    <sheet name="S20-HbA1c Signal Class" sheetId="33" r:id="rId20"/>
    <sheet name="S21-DEPICTFDRSIG" sheetId="15" r:id="rId21"/>
  </sheets>
  <definedNames>
    <definedName name="_xlnm._FilterDatabase" localSheetId="12" hidden="1">'S13-99%CSfewer50'!$A$3:$N$160</definedName>
    <definedName name="_xlnm._FilterDatabase" localSheetId="13" hidden="1">'S14-88signalsPPAg0.9'!$A$3:$J$92</definedName>
    <definedName name="_xlnm._FilterDatabase" localSheetId="15" hidden="1">'S16-Epigen Enrich - GREGOR'!$A$3:$H$241</definedName>
    <definedName name="_xlnm._FilterDatabase" localSheetId="17" hidden="1">'S18-Epigen Enrich-GARFIELD'!$A$3:$L$477</definedName>
    <definedName name="_xlnm._FilterDatabase" localSheetId="18" hidden="1">'S19-eQTL Colocalizations'!$A$4:$AB$213</definedName>
    <definedName name="_xlnm._FilterDatabase" localSheetId="0" hidden="1">'S1-Cohort Table'!$A$4:$BX$4</definedName>
    <definedName name="_xlnm._FilterDatabase" localSheetId="19" hidden="1">'S20-HbA1c Signal Class'!$A$3:$AZ$195</definedName>
    <definedName name="_xlnm._FilterDatabase" localSheetId="1" hidden="1">'S2-Table Full results'!$A$4:$AR$530</definedName>
    <definedName name="_xlnm._FilterDatabase" localSheetId="3" hidden="1">'S4-Lookups in T2D'!$A$3:$AE$528</definedName>
    <definedName name="_xlnm._FilterDatabase" localSheetId="5" hidden="1">'S6-KnownSignalCheck_July2018'!$A$4:$AI$4</definedName>
    <definedName name="_xlnm._FilterDatabase" localSheetId="6" hidden="1">'S7-Variant Lists'!$A$3:$AD$528</definedName>
  </definedNames>
  <calcPr calcId="162913"/>
</workbook>
</file>

<file path=xl/calcChain.xml><?xml version="1.0" encoding="utf-8"?>
<calcChain xmlns="http://schemas.openxmlformats.org/spreadsheetml/2006/main">
  <c r="F138" i="48" l="1"/>
  <c r="E43" i="47" l="1"/>
  <c r="E40" i="47"/>
  <c r="K37" i="47"/>
  <c r="I37" i="47"/>
  <c r="G37" i="47"/>
  <c r="E36" i="47"/>
  <c r="E35" i="47"/>
  <c r="E34" i="47"/>
  <c r="E33" i="47"/>
  <c r="K31" i="47"/>
  <c r="I31" i="47"/>
  <c r="G31" i="47"/>
  <c r="E30" i="47"/>
  <c r="E29" i="47"/>
  <c r="E28" i="47"/>
  <c r="K26" i="47"/>
  <c r="I26" i="47"/>
  <c r="G26" i="47"/>
  <c r="E25" i="47"/>
  <c r="E24" i="47"/>
  <c r="E23" i="47"/>
  <c r="K21" i="47"/>
  <c r="I21" i="47"/>
  <c r="G21" i="47"/>
  <c r="E19" i="47"/>
  <c r="E18" i="47"/>
  <c r="E16" i="47"/>
  <c r="E14" i="47"/>
  <c r="E13" i="47"/>
  <c r="E12" i="47"/>
  <c r="E11" i="47"/>
  <c r="K9" i="47"/>
  <c r="I9" i="47"/>
  <c r="G9" i="47"/>
  <c r="E8" i="47"/>
  <c r="E7" i="47"/>
  <c r="E6" i="47"/>
  <c r="K14" i="46"/>
  <c r="I14" i="46"/>
  <c r="G14" i="46"/>
  <c r="E13" i="46"/>
  <c r="E12" i="46"/>
  <c r="E10" i="46"/>
  <c r="E9" i="46"/>
  <c r="K7" i="46"/>
  <c r="E6" i="46"/>
  <c r="K17" i="46"/>
  <c r="I17" i="46"/>
  <c r="E16" i="46"/>
  <c r="K20" i="46"/>
  <c r="I20" i="46"/>
  <c r="G20" i="46"/>
  <c r="E19" i="46"/>
  <c r="E26" i="46"/>
  <c r="E23" i="46"/>
  <c r="E36" i="45"/>
  <c r="E35" i="45"/>
  <c r="E31" i="45"/>
  <c r="E32" i="45"/>
  <c r="E30" i="45"/>
  <c r="E26" i="45"/>
  <c r="E27" i="45"/>
  <c r="E25" i="45"/>
  <c r="E13" i="45"/>
  <c r="E15" i="45"/>
  <c r="E16" i="45"/>
  <c r="E17" i="45"/>
  <c r="E18" i="45"/>
  <c r="E19" i="45"/>
  <c r="E20" i="45"/>
  <c r="E21" i="45"/>
  <c r="E22" i="45"/>
  <c r="E11" i="45"/>
  <c r="E41" i="45"/>
  <c r="E44" i="45"/>
  <c r="E45" i="45"/>
  <c r="E40" i="45"/>
  <c r="K37" i="45"/>
  <c r="K33" i="45"/>
  <c r="I33" i="45"/>
  <c r="G33" i="45"/>
  <c r="K28" i="45"/>
  <c r="I28" i="45"/>
  <c r="K23" i="45"/>
  <c r="I23" i="45"/>
  <c r="G23" i="45"/>
  <c r="K8" i="45"/>
  <c r="I8" i="45"/>
  <c r="G8" i="45"/>
  <c r="E7" i="45"/>
  <c r="E6" i="45"/>
  <c r="E45" i="14"/>
  <c r="E48" i="14"/>
  <c r="E49" i="14"/>
  <c r="E44" i="14"/>
  <c r="E40" i="14"/>
  <c r="E39" i="14"/>
  <c r="E38" i="14"/>
  <c r="E33" i="14"/>
  <c r="E34" i="14"/>
  <c r="E35" i="14"/>
  <c r="E32" i="14"/>
  <c r="E28" i="14"/>
  <c r="E29" i="14"/>
  <c r="E27" i="14"/>
  <c r="E12" i="14"/>
  <c r="E13" i="14"/>
  <c r="E14" i="14"/>
  <c r="E15" i="14"/>
  <c r="E16" i="14"/>
  <c r="E18" i="14"/>
  <c r="E20" i="14"/>
  <c r="E21" i="14"/>
  <c r="E23" i="14"/>
  <c r="E24" i="14"/>
  <c r="E11" i="14"/>
  <c r="E7" i="14"/>
  <c r="E8" i="14"/>
  <c r="E6" i="14"/>
  <c r="K41" i="14"/>
  <c r="I41" i="14"/>
  <c r="G41" i="14"/>
  <c r="K36" i="14"/>
  <c r="I36" i="14"/>
  <c r="G36" i="14"/>
  <c r="K30" i="14"/>
  <c r="I30" i="14"/>
  <c r="G30" i="14"/>
  <c r="K25" i="14"/>
  <c r="I25" i="14"/>
  <c r="G25" i="14"/>
  <c r="K9" i="14"/>
  <c r="I9" i="14"/>
  <c r="G9" i="14"/>
</calcChain>
</file>

<file path=xl/sharedStrings.xml><?xml version="1.0" encoding="utf-8"?>
<sst xmlns="http://schemas.openxmlformats.org/spreadsheetml/2006/main" count="44889" uniqueCount="7374">
  <si>
    <t>Ancestry</t>
  </si>
  <si>
    <t>AA</t>
  </si>
  <si>
    <t>MESA</t>
  </si>
  <si>
    <t>ORCADES</t>
  </si>
  <si>
    <t>CoLaus</t>
  </si>
  <si>
    <t>CROATIA-Vis</t>
  </si>
  <si>
    <t>CROATIA-Korcula</t>
  </si>
  <si>
    <t>CROATIA-Split</t>
  </si>
  <si>
    <t>Generation Scotland</t>
  </si>
  <si>
    <t>Family Heart Study (FamHS)</t>
  </si>
  <si>
    <t>Women's Genome Health Study (WGHS)</t>
  </si>
  <si>
    <t>SORBS</t>
  </si>
  <si>
    <t>BioMe</t>
  </si>
  <si>
    <t>French Adult Control</t>
  </si>
  <si>
    <t>French Adult Obese</t>
  </si>
  <si>
    <t>French Young Control</t>
  </si>
  <si>
    <t>French Young Obese</t>
  </si>
  <si>
    <t>Leiden Longevity Study</t>
  </si>
  <si>
    <t>Ely</t>
  </si>
  <si>
    <t>SardiNIA</t>
  </si>
  <si>
    <t>DRECA</t>
  </si>
  <si>
    <t>Cleveland Family Study (CFS)</t>
  </si>
  <si>
    <t>LifeLines</t>
  </si>
  <si>
    <t>AMISH</t>
  </si>
  <si>
    <t>NFBC1986</t>
  </si>
  <si>
    <t>NFBC1966</t>
  </si>
  <si>
    <t>Genetic Epidemiology Network of Arteriopathy (GENOA)</t>
  </si>
  <si>
    <t>ALSPACmothers</t>
  </si>
  <si>
    <t>Inter99</t>
  </si>
  <si>
    <t>Health2006</t>
  </si>
  <si>
    <t>Prevend</t>
  </si>
  <si>
    <t>GeneSTAR</t>
  </si>
  <si>
    <t>ARIC</t>
  </si>
  <si>
    <t>SIGMA</t>
  </si>
  <si>
    <t>NIDDM</t>
  </si>
  <si>
    <t>TWSC</t>
  </si>
  <si>
    <t>KARE</t>
  </si>
  <si>
    <t>Ragama Health Study (RHS)</t>
  </si>
  <si>
    <t>Cebu Longitudinal Health and Nutrition Survey (CLHNS)</t>
  </si>
  <si>
    <t>Singapore Prospective Study Program (SP2)
Illumina610Quad</t>
  </si>
  <si>
    <t>Singapore Prospective Study Program (SP2)
Illumina1Mduov3</t>
  </si>
  <si>
    <t>Singapore Prospective Study Program (SP2)
Illumina550</t>
  </si>
  <si>
    <t>Singapore Chinese Eye Study (SCES)</t>
  </si>
  <si>
    <t>Singapore Malay Eye Study (SiMES)</t>
  </si>
  <si>
    <t>Singapore Indian Eye Study (SINDI)</t>
  </si>
  <si>
    <t>Living Biobank</t>
  </si>
  <si>
    <t>Beijing Eye Study (BES)
Illumina610Quad</t>
  </si>
  <si>
    <t>Beijing Eye Study (BES)
Illumina OmniExpress</t>
  </si>
  <si>
    <t>European descent</t>
  </si>
  <si>
    <t>Northern European</t>
  </si>
  <si>
    <t>European</t>
  </si>
  <si>
    <t>European ancestry</t>
  </si>
  <si>
    <t>European Americans</t>
  </si>
  <si>
    <t>Finnish</t>
  </si>
  <si>
    <t>European American</t>
  </si>
  <si>
    <t>African Americans</t>
  </si>
  <si>
    <t>African Ancestry</t>
  </si>
  <si>
    <t>African American Ancestry</t>
  </si>
  <si>
    <t>African American</t>
  </si>
  <si>
    <t xml:space="preserve">African American
</t>
  </si>
  <si>
    <t>Admixed (European + African: HA in the results files)</t>
  </si>
  <si>
    <t>Mexican-mestizo</t>
  </si>
  <si>
    <t>Hispanic</t>
  </si>
  <si>
    <t>Han Chinese</t>
  </si>
  <si>
    <t>Japanese</t>
  </si>
  <si>
    <t>East Asian</t>
  </si>
  <si>
    <t>Sri Lankan</t>
  </si>
  <si>
    <t>Filipino</t>
  </si>
  <si>
    <t>American American</t>
  </si>
  <si>
    <t>East Asian Chinese</t>
  </si>
  <si>
    <t>East Asian Malay</t>
  </si>
  <si>
    <t>South Asian Indian</t>
  </si>
  <si>
    <t>Chinese</t>
  </si>
  <si>
    <t>Country</t>
  </si>
  <si>
    <t>USA</t>
  </si>
  <si>
    <t>UK</t>
  </si>
  <si>
    <t>Finland and Sweden</t>
  </si>
  <si>
    <t>Netherlands</t>
  </si>
  <si>
    <t>Germany</t>
  </si>
  <si>
    <t>Switzerland</t>
  </si>
  <si>
    <t>Sweden</t>
  </si>
  <si>
    <t>Croatia</t>
  </si>
  <si>
    <t>United Kingdom</t>
  </si>
  <si>
    <t>Denmark</t>
  </si>
  <si>
    <t>Finland</t>
  </si>
  <si>
    <t>Italy</t>
  </si>
  <si>
    <t>Greece</t>
  </si>
  <si>
    <t>USA (New York City)</t>
  </si>
  <si>
    <t>UK, Sweden, Italy, Germany</t>
  </si>
  <si>
    <t>France</t>
  </si>
  <si>
    <t>NL/UK/IRE</t>
  </si>
  <si>
    <t>Spain</t>
  </si>
  <si>
    <t>UK / Ireland</t>
  </si>
  <si>
    <t>Scandinavia</t>
  </si>
  <si>
    <t>Australia</t>
  </si>
  <si>
    <t>The Netherlands</t>
  </si>
  <si>
    <t>United States</t>
  </si>
  <si>
    <t xml:space="preserve">UK </t>
  </si>
  <si>
    <t>Brazil</t>
  </si>
  <si>
    <t>México</t>
  </si>
  <si>
    <t>China</t>
  </si>
  <si>
    <t>Japan</t>
  </si>
  <si>
    <t>Taiwan</t>
  </si>
  <si>
    <t>Sri Lanka</t>
  </si>
  <si>
    <t>Philippines</t>
  </si>
  <si>
    <t>Singapore</t>
  </si>
  <si>
    <t>China, Beijing</t>
  </si>
  <si>
    <t>Study design</t>
  </si>
  <si>
    <t>Population-based</t>
  </si>
  <si>
    <t>Population-Based</t>
  </si>
  <si>
    <t>Population based</t>
  </si>
  <si>
    <t>Family-based</t>
  </si>
  <si>
    <t>Case-control</t>
  </si>
  <si>
    <t>Isolated population</t>
  </si>
  <si>
    <t>EMR-linked clinical care cohort</t>
  </si>
  <si>
    <t>CVD case-control</t>
  </si>
  <si>
    <t>Adolescents - poopulation based</t>
  </si>
  <si>
    <t>Randomised Clinical Trial</t>
  </si>
  <si>
    <t>Cohort of sibships enriched for hypertension</t>
  </si>
  <si>
    <t>Longitudinal study of mothers and children</t>
  </si>
  <si>
    <t>Family-based cohort</t>
  </si>
  <si>
    <t>Population-based birth cohort</t>
  </si>
  <si>
    <t>HbA1c</t>
  </si>
  <si>
    <t>Y</t>
  </si>
  <si>
    <t>GWAS or Metabochip</t>
  </si>
  <si>
    <t>GWAS</t>
  </si>
  <si>
    <t>GWAS&amp;Metabochip</t>
  </si>
  <si>
    <t>Metabochip</t>
  </si>
  <si>
    <t>GWAS and Metabochip</t>
  </si>
  <si>
    <t>MetaboChip</t>
  </si>
  <si>
    <t>no</t>
  </si>
  <si>
    <t>-</t>
  </si>
  <si>
    <t>NA</t>
  </si>
  <si>
    <t>n.a.</t>
  </si>
  <si>
    <t>Sample type</t>
  </si>
  <si>
    <t>Fasting fresh venous plasma with fluoride</t>
  </si>
  <si>
    <t>Fasting serum</t>
  </si>
  <si>
    <t>Fasting plasma</t>
  </si>
  <si>
    <t>Fasting fresh venous blood (EDTA)</t>
  </si>
  <si>
    <t>Fasting plasma Heparin</t>
  </si>
  <si>
    <t>Fasting serum (gel separated)</t>
  </si>
  <si>
    <t>Fasting serum or heparinized plasma</t>
  </si>
  <si>
    <t>Fasting plasma and whole blood(converted)</t>
  </si>
  <si>
    <t>fasting serum</t>
  </si>
  <si>
    <t>Fasting whole blood (EDTA)</t>
  </si>
  <si>
    <t>Fasting plasma (Stanislas)
Fasting blood (Fleurbaix-Laventie)</t>
  </si>
  <si>
    <t>Fasting fresh venous plasma with sodium floride and potassium oxolate</t>
  </si>
  <si>
    <t>Fasting</t>
  </si>
  <si>
    <t>Fasting Plasma</t>
  </si>
  <si>
    <t>Fasting blood sample</t>
  </si>
  <si>
    <t>fasting plasma</t>
  </si>
  <si>
    <t>*HALST: Fasting serum
*TCVGH &amp; SAPPHIRe: Fasting fresh venous plasma with fluoride</t>
  </si>
  <si>
    <t>Fasting venous blood with EDTA</t>
  </si>
  <si>
    <t>Non-fasting</t>
  </si>
  <si>
    <t>Fasting and non-fasting plasma</t>
  </si>
  <si>
    <t>Fasting duration</t>
  </si>
  <si>
    <t>Overnight fast</t>
  </si>
  <si>
    <t>≥8 hr overnight fast</t>
  </si>
  <si>
    <t>Overnight</t>
  </si>
  <si>
    <t>Overnight fast from 10 pm</t>
  </si>
  <si>
    <t>overnight</t>
  </si>
  <si>
    <t>≥ 8 hours overnight fasting</t>
  </si>
  <si>
    <t>12 hour fast</t>
  </si>
  <si>
    <t>overnight fast</t>
  </si>
  <si>
    <t>12 h Overnight fasting</t>
  </si>
  <si>
    <t>Over-night fast</t>
  </si>
  <si>
    <t>8 hour fast (~82% had not eaten within the last 8 hours)</t>
  </si>
  <si>
    <t>4 hour fast (&gt;90% had not had food or drink in the last 4 hours)</t>
  </si>
  <si>
    <t>&gt;8 hrs</t>
  </si>
  <si>
    <t>overnight fasting of at least 10 h</t>
  </si>
  <si>
    <t>8 hours</t>
  </si>
  <si>
    <t>8 hour fast</t>
  </si>
  <si>
    <t>9-12 h fast</t>
  </si>
  <si>
    <t>&gt; 8 hrs</t>
  </si>
  <si>
    <t>N/A</t>
  </si>
  <si>
    <t>yes</t>
  </si>
  <si>
    <t>na</t>
  </si>
  <si>
    <t>Original units</t>
  </si>
  <si>
    <t>mmol/l</t>
  </si>
  <si>
    <t>mg/dL</t>
  </si>
  <si>
    <t>mmol/L</t>
  </si>
  <si>
    <t>mg/dl</t>
  </si>
  <si>
    <t>g/L</t>
  </si>
  <si>
    <t>mmol/L and g/L</t>
  </si>
  <si>
    <t>Conversion factor to mmol/l</t>
  </si>
  <si>
    <t>Multiplied by 0.0555</t>
  </si>
  <si>
    <t>none</t>
  </si>
  <si>
    <t>None</t>
  </si>
  <si>
    <t>Divided by 18</t>
  </si>
  <si>
    <t>divide by 18</t>
  </si>
  <si>
    <t>n.a</t>
  </si>
  <si>
    <t>Collection method</t>
  </si>
  <si>
    <t>Plasma centrifuged immediately and analyzed within 4h</t>
  </si>
  <si>
    <t>After 12 hour fast</t>
  </si>
  <si>
    <t>Venous</t>
  </si>
  <si>
    <t>Analysed within 4 Hours</t>
  </si>
  <si>
    <t>Venous blood, Analysed within 4 Hours</t>
  </si>
  <si>
    <t>venous</t>
  </si>
  <si>
    <t>Venous, analyzed within 2 hours</t>
  </si>
  <si>
    <t>Fasting blood drawn in serum gel tube, between 8 and 9am. Sample allowed to clot for 30min then centrifuged and serum aliquoted then stored at-70C until analysis.</t>
  </si>
  <si>
    <t>2ml of venous blood was taken from consenting participants using standard venepuncture procedures and collected in a sodium fluoride / potassium oxalate tube, with fasting duration recorded.</t>
  </si>
  <si>
    <t>Venous, separated from cells within 1 hour</t>
  </si>
  <si>
    <t>Venipuncture</t>
  </si>
  <si>
    <t>Overnight fast, spinning within 1 hour after collection, then immediate quick-freeze on dry ice before transport, further storage in -80°C freezer</t>
  </si>
  <si>
    <t>Fasting venous blood was centrifuged, serum isolated and frozen at -80oC until measurement</t>
  </si>
  <si>
    <t>Fasting samples transported at ambient temperature and analysed the same day</t>
  </si>
  <si>
    <t>Transported at ambient temperature &amp; delivered to laboratory within 4 hours</t>
  </si>
  <si>
    <t>Plasma centrifuged and analyzed immediately</t>
  </si>
  <si>
    <t>Plasma from NaF tube, transported at 4C and analyzed with 5h</t>
  </si>
  <si>
    <t>Plasma centrifuged immediately and frozen at -80 degree</t>
  </si>
  <si>
    <t>Fasting venous blood collected into sodium floride tubes, plasma frozen and stored at -80oC and thawed immediately before glucose measurement.</t>
  </si>
  <si>
    <t>Blood collected between 0800 and 1100 h. Sample mixed with EDTA anticoagulant and precipitated with 0.5ml of perchloric acid</t>
  </si>
  <si>
    <t>OGTT with an overnight (12 h) fast</t>
  </si>
  <si>
    <t>Blood samples were drawn after over-night fast</t>
  </si>
  <si>
    <t>Blood samples drawn after overnight fast</t>
  </si>
  <si>
    <t>venous blood collection</t>
  </si>
  <si>
    <t>Capillary blood was collected in the morning after fasting overnight using an ambulatory collection kit.</t>
  </si>
  <si>
    <t>Serum separated by centrifugation and quickly frozen in liquid nitrogen</t>
  </si>
  <si>
    <t>A first blood sample of 108 mL was taken after an overnight at least 10h</t>
  </si>
  <si>
    <t>Venous blood samples for glucose samples were drawn into fluoride monovette tubes and insulin samples into native tubes, which were centrifuged on site within 1 h. Plasma or serum was immediately removed from the monovette tubes, and moved into microtubes and stored at –70C.</t>
  </si>
  <si>
    <t>Heparinized plasma</t>
  </si>
  <si>
    <t>Fasting samples stroed at -70C until shipment on dry ice to central repository for long-term storage until measurement</t>
  </si>
  <si>
    <t>EDTA plasma from venous blood after overnight fast.</t>
  </si>
  <si>
    <t>Fasting venous blood was immediatelly centrifuged and plasma frozen at -80C until measurement</t>
  </si>
  <si>
    <t>Fasting venous blood was immediatelly centrifuged and plasma frozen at -70C until measurement</t>
  </si>
  <si>
    <t>Samples were drawn into ice-cold heparinized tubes and plasma was separated inmmediately and stored at -20°C until analysis</t>
  </si>
  <si>
    <t>Peripheral venous blood samples (EDTA) were centrifuged at 4°C, 3,000 rpm for 15 min, transported in dry ice, and stored at -80℃ until analysis.</t>
  </si>
  <si>
    <t>Venous blood was collected from each participant into tubes containing EDTA and centrifuged at 4°C, 3,000 rpm for 15 min, transported in dry ice, and stored at -80C until analysis.</t>
  </si>
  <si>
    <t>Plasma</t>
  </si>
  <si>
    <t>*HALST: Blood samples were drawn after over-night fast
*TCVGH: Plasma centrifuged and analyzed within 6h.
*SAPPHIRe: Plasma centrifuged and frozen at -80C until measurement</t>
  </si>
  <si>
    <t>Immediate photometric measurement</t>
  </si>
  <si>
    <t>Venous blood was
drawn and collected in plain and fluoride oxalate tubes and
stored at 4 _x0002_C for a maximum of 4 h prior to processing</t>
  </si>
  <si>
    <t>Venous blood was drawn and collected in fluoride oxalate tubes and stored at 4 _x0002_C for a maximum of 6 h prior to processing</t>
  </si>
  <si>
    <t>Assay</t>
  </si>
  <si>
    <t>Hexokinase / glucose-6-phosphate dehydrogenase (Dimension RxL, Siemens)</t>
  </si>
  <si>
    <t>Glucose oxidase method on the Vitros analyzer (Johnson &amp; Johnson, Rochester, NY)</t>
  </si>
  <si>
    <t>Hexokinase reagent kit (a-gent glucose test, Abbott, South Pasadena, California)</t>
  </si>
  <si>
    <t>Plasma glucose was measured with a glucose oxidase method (Beckman Glucose Analyzer, Beckman Instruments, Fullerton, CA)</t>
  </si>
  <si>
    <t>Hexokinase / glucose-6-phosphate dehydrogenase (Synchron, Beckman)</t>
  </si>
  <si>
    <t>Vitros 250 Glucose (Johnson &amp; Johnson, Rochester, USA)</t>
  </si>
  <si>
    <t>glucose levels were assessed using the hexokinase method (GLU Flex, Dade Behring)</t>
  </si>
  <si>
    <t>Glucose dehydrogenase (Roche Diagnositcs, CH)</t>
  </si>
  <si>
    <t>Architect Ci8200 analyzer (Abbott Laboratories, Abbott Park, IL, USA)</t>
  </si>
  <si>
    <t>Synchron LX, Beckman</t>
  </si>
  <si>
    <t>UV hexokinase photometry</t>
  </si>
  <si>
    <t>Glucose-oxidase (Kodak Ektachem 700 Analyzer, Rochester, NY)</t>
  </si>
  <si>
    <t>Enzymatic hexokinase photometric assay (Konelab System Reagents, Thermo Fischer Scientific, Vaasa, Finland)</t>
  </si>
  <si>
    <t>Kodak Ektachem 700 analyzer (Eastman Kodak, Rochester, NY)</t>
  </si>
  <si>
    <t>Hexokinase method (Automated analyser Modular, Roche Diagnostics, Mannheim, Germany).</t>
  </si>
  <si>
    <t>Chemiluminescence ADVIA CENTAUR Analyser, Siemens</t>
  </si>
  <si>
    <t>Hexokinase/glucose-6-phosphate dehydrogenase method on a Hitachi 917 autoanalyzer (Roche Diagnostics, Mannheim, Germany)</t>
  </si>
  <si>
    <t>Menarini HA-8160</t>
  </si>
  <si>
    <t>Enzymatic in vitro UV test, Roche Diagnostics; for Modular</t>
  </si>
  <si>
    <t>Glucose oxidase colorimetric assay using a modified glucose oxidase-peroxidase method</t>
  </si>
  <si>
    <t>Glucose oxidase colorimetric assay</t>
  </si>
  <si>
    <t>Hitachi Modular P 800 from Roche (Almere, the Netherlands)</t>
  </si>
  <si>
    <t>Hexokinase assay</t>
  </si>
  <si>
    <t>Measured by enzymatic glucose oxidase method (YSI Life Sciences)</t>
  </si>
  <si>
    <t>Hexokinase / glucose-6-phosphate dehydrogenase (Modular P, Roche)</t>
  </si>
  <si>
    <t>Hexokinase</t>
  </si>
  <si>
    <t>YSI glucose analyzer, Yellow Springs, OH</t>
  </si>
  <si>
    <t>Cobas Integra 700 automatic analyzer (Hoffmann-LaRoche, Basel,
Switzerland).</t>
  </si>
  <si>
    <t>Glucose dehydrogenase method (granutest 250, Diagnostica Merck, Darmstadt, Germany)</t>
  </si>
  <si>
    <t>Blood glucose analysed on a COBRAS MIRA (Roche Diagnostic Systems GmbH,Mannheim, Germany) using an end point analyses with MPR3 Gluco-quant glucose/KH kinetic (Boehringer and Mannheim GmbH Diagnostica, Germany) and the hexokinase/G6P-DH method.</t>
  </si>
  <si>
    <t>Hexokinase reagent from Boehringer Mannheim (Indianapolis, IN 46256) on a Hitachi 911 Chemistry Analyzer (Roche Diagnostics, Indianapolis, IN) for serum</t>
  </si>
  <si>
    <t>Enzymatic colorimetic assay, Roche Diagnostics Gmbh, Cat nos 1491253, using a Hitachi Modular P Analyser.</t>
  </si>
  <si>
    <t>Hexokinase/G6P-DH technique (Boehringer Mannheim, Germany)</t>
  </si>
  <si>
    <t>kodak Ektachem dry chemistry (Eastman Kodak, Rochester, NY)</t>
  </si>
  <si>
    <t>Glucose was measured by an automated Technicon Axon analyzer (Bayer Diagnostics, Sydney, Australia) using a hexokinase method</t>
  </si>
  <si>
    <t>Demecal kit: LabAnywhere, Haarlem, The Netherlands</t>
  </si>
  <si>
    <t>Hexokinase assay on a Coulter DACOS (Coulter Instruments); interassay analytical SD was 1.3 mg / dL (CV, 1.6%) at 79.3 mg / dL</t>
  </si>
  <si>
    <t>Synchron LX 20 Systems analyser (Beckman Coulter, Fullerton, CA, USA)</t>
  </si>
  <si>
    <t>Glucose hexokinase method</t>
  </si>
  <si>
    <t>Roche Modular P800 Analyzer, Roche Diagnostics, Mannheim, Germany</t>
  </si>
  <si>
    <t>Oxidase method on YSI model 2300 STAT PLUS analyser (YSI Corporation, Yellow Springs, OH, USA)</t>
  </si>
  <si>
    <t xml:space="preserve">Analysed using Instrumentation Laboratory IL TestTM kits on an ILab 600/650 clinical chemistry analysers (Werfen, Warrington, UK) </t>
  </si>
  <si>
    <t>Enzymatic colorimetic assay, SYNCHRON CX® System, Kit # 442640.</t>
  </si>
  <si>
    <t>Gluco-quant Glocose/Hexokinase Reagent(Roche) on Ooche Modular P Chemistry Analyzer</t>
  </si>
  <si>
    <t>Glucose oxidase/colorimetric/Vitros</t>
  </si>
  <si>
    <t>autoanalyzer using the glucose oxidase method</t>
  </si>
  <si>
    <t>Glucose was measured by glucose oxidase (Beckman
Glucose Analyzer, Beckman Instruments)</t>
  </si>
  <si>
    <t>Hexokinase / glucose-6-phosphate dehydrogenase</t>
  </si>
  <si>
    <t>Glucose dehydrogenase method (Lifescan Johnson and Johnson)</t>
  </si>
  <si>
    <t>Enzymatic colorimetry, ADVIA 2400 chemistry system (Siemens Healthcare Diagnostics) / Oxygen rate method, Beckman Coulter Unicel DxC 800</t>
  </si>
  <si>
    <t>Enzymatic colorimetry, ADVIA 2400 chemistry system (Siemens Healthcare Diagnostics) / Oxygen rate method, Beckman Coulter Unicel DxC 801</t>
  </si>
  <si>
    <t>Reference (PMID)</t>
  </si>
  <si>
    <t>7874780, 11802755</t>
  </si>
  <si>
    <t>18440328, 18805900</t>
  </si>
  <si>
    <t>Fasting venous plasma with heparin</t>
  </si>
  <si>
    <t>Frozen plasma</t>
  </si>
  <si>
    <t>Fasting serum or plasma</t>
  </si>
  <si>
    <t>pmol/l</t>
  </si>
  <si>
    <t>mU/L</t>
  </si>
  <si>
    <t>µU / ml</t>
  </si>
  <si>
    <t>mU/l</t>
  </si>
  <si>
    <t>uIU/ml</t>
  </si>
  <si>
    <t>microIU/ml</t>
  </si>
  <si>
    <t>microU/ml</t>
  </si>
  <si>
    <t>μIU/mL</t>
  </si>
  <si>
    <t>pmol/L</t>
  </si>
  <si>
    <t>mIU/ml</t>
  </si>
  <si>
    <t>µIU/ml</t>
  </si>
  <si>
    <t>uU/mL</t>
  </si>
  <si>
    <t>mu/L</t>
  </si>
  <si>
    <t>uU/ml</t>
  </si>
  <si>
    <t>mUI/L</t>
  </si>
  <si>
    <t>uIU/mL</t>
  </si>
  <si>
    <t>IU/mL</t>
  </si>
  <si>
    <t>μU/l</t>
  </si>
  <si>
    <t>μU/mL</t>
  </si>
  <si>
    <t>pg/mL</t>
  </si>
  <si>
    <t>μlU/mL</t>
  </si>
  <si>
    <t>uU/L</t>
  </si>
  <si>
    <t>Conversion factor to pmol / l</t>
  </si>
  <si>
    <t>Multiplied by 6</t>
  </si>
  <si>
    <t>Multiplied by 6.945</t>
  </si>
  <si>
    <t>multiply by 6</t>
  </si>
  <si>
    <t>(pg/mL) x 0.1721</t>
  </si>
  <si>
    <t>Analysed within 4 hours</t>
  </si>
  <si>
    <t>Fasting frozen plasma</t>
  </si>
  <si>
    <t>Fast from 10pm prev night, blood drawn inserum gel tube, between 8-9.30 am, taken to biochem lab w / in 2h</t>
  </si>
  <si>
    <t>Overnight fasting, spinning within 1 hour after collection, then immediate quick-freeze on dry ice before transport, further storage in -80°C freezer</t>
  </si>
  <si>
    <t>Fasting venous blood collected into sodium heparin tubes, centrifuged at 4oC within 1 hour, plasma frozen and stored at -80oC and thawed immediately before insulin measurement.</t>
  </si>
  <si>
    <t>Venous, ≥8 hr overnight fast</t>
  </si>
  <si>
    <t>Venous blood samples for  insulin samples into native tubes, which were centrifuged on site within 1 h. Plasma or serum was immediately removed from the monovette tubes, and moved into microtubes and stored at –70C.</t>
  </si>
  <si>
    <t>as above</t>
  </si>
  <si>
    <t>Samples were drawn into ice-cold heparinized tubes and plasma was separated immediately and stored at -20°C until analysis</t>
  </si>
  <si>
    <t># Periphera blood sample
# immediately measured at central laboratory of University Hospital</t>
  </si>
  <si>
    <t># Periphera blood sample
# Measured within the sampling day</t>
  </si>
  <si>
    <t>*HALST: Blood samples were drawn after over-night fast
*TCVGH: Fasting venous blood was centrifuged and analyzed within 6h
*SAPPHIRe:Fasting venous blood was centrifuged within 1h and plasma frozen at -80C until measurement</t>
  </si>
  <si>
    <t>Fasting venous blood was centrifuged within 4 hours and plasma frozen at -80C until measurement</t>
  </si>
  <si>
    <t>1235 AutoDELFIA automatic immunoassay system using a two-step time resolved fluorometric assay Kit No. B080-101 (Perkin Elmer)</t>
  </si>
  <si>
    <t>Immunoenzymatic sandwich assay using Access Ultrasensitive Insulin Reagent on the Access Immunoassay System (Beckman Instruments)</t>
  </si>
  <si>
    <t>DPC Coat-A-Count RIA (total immunoreactive insulin)</t>
  </si>
  <si>
    <t>Radioimmunoassay (Pharmacia, Uppsala, Sweden), enzyme linked immunoassay (DAKO Diagnostics Ltd, Cambridgeshire, UK), and fluoroimmunometric assay (AutoDelfia, Perkin Elmer Finland, Turku, Finland)</t>
  </si>
  <si>
    <t>Access Ultrasensitive Insulin - chemiluminescent immunoassay (Beckman)</t>
  </si>
  <si>
    <t>Immulite 1000 Insulin (DPC, Los Angeles, USA)</t>
  </si>
  <si>
    <t>Serum insulin was determined by ELISA (Invitrogen)</t>
  </si>
  <si>
    <t>Solid phase, two site chemiluminescence immunometric assay</t>
  </si>
  <si>
    <t>Electrochemiluminescence immunoassay ECL1A (Cobas)</t>
  </si>
  <si>
    <t>Access Ultrasensitive insulin (immuno-enzymatic method) (Beckman Coulter)</t>
  </si>
  <si>
    <t>Radioimmunoassay (Coat-A--Count, Diagnostic Products Corporation, Los Angeles, CA)</t>
  </si>
  <si>
    <t>Immunoassay (ADVIA Centaur Insulin RIA, no. 02230141, Siemens Medical Solutions Diagnostics, Tarrytown, NY)</t>
  </si>
  <si>
    <t>Competitive radioimmunoassy (Diagnostic Products Corp., Malver, PA)</t>
  </si>
  <si>
    <t>AutoDELFIA Insulin assay (PerkinElmer Life and Analytical Sciences, Turku, Finland).</t>
  </si>
  <si>
    <t>ELISA (DAKO Ltd., Cambridgeshire, UK)</t>
  </si>
  <si>
    <t>Radio-Immuno-Assay (RIA), Diagnostic Systems Laboratories, Inc, Texas, USA.</t>
  </si>
  <si>
    <t>Micro particle enzyme inmmunoassay</t>
  </si>
  <si>
    <t>Double anti-body radioimmuno-assay</t>
  </si>
  <si>
    <t>Immulite 2,500 from DPC</t>
  </si>
  <si>
    <t>Immunometric assay</t>
  </si>
  <si>
    <t>Millipore 125 Iodine Human Insulin RA kit</t>
  </si>
  <si>
    <t>RIA (Pharmacia Diagnostics, Uppsala, Sweden)</t>
  </si>
  <si>
    <t>1235 Auto DELFIA automatic immunoassay system (WALLACE, OY, Turku, Finland) using a fluoro enzyme linked-immunometric assay with an Auto DELFIA Insulin Kit (Wallace OY, Turku, Finland).</t>
  </si>
  <si>
    <t>Two-site immunoenzymatic assay performed on the Access automated immunoassay system (Beckman Instruments, Chaska, MN)</t>
  </si>
  <si>
    <t>Mercodia Ultra-sensitive insulin ELISA, CAT NO 10-1132-01, Kits supplied by Mercodia, Mercodia AB,Sylveniusgatan 8A Se-754 50 uppsala,Sweden. Tecan Sunrise plate reader and Tecan Magellan v6.4 (2007 Tecan) software for calculation of results.</t>
  </si>
  <si>
    <t>Mercodia Ultra-sensitive insulin ELISA, CAT NO 10-1132-01, Kits supplied by Mercodia, Mercodia AB,Sylveniusgatan 8A Se-754 50 uppsala,Sweden. A Versamax Plate reader and Softmax pro 3.1 2 Software were used for calculation of results.</t>
  </si>
  <si>
    <t>AutoDELFIA insulin kit (Perkin-Elmer, Wallac, Turku, Finland)</t>
  </si>
  <si>
    <t>Insulin was measured by automated radioimmunoassay (Tosoh, Tokyo, Japan).</t>
  </si>
  <si>
    <t>Radioimmunoassay (Cambridge Biomedical); interassay analytical SD was 2.3 mU / L (CV, 17%) at 13.5 mU / L</t>
  </si>
  <si>
    <t>INS-IRMA kit (BioSource)</t>
  </si>
  <si>
    <t>MODULAR ANALYTICS E170 Elecsys 2010 (COBAS Analyzer)</t>
  </si>
  <si>
    <t>Siemens Immulite 2500, Siemens Healthcare Diagnostics, Breda</t>
  </si>
  <si>
    <t>Millipore Human Insulin specific radioimmunoassay (Millipore UK, Watford, UK)</t>
  </si>
  <si>
    <t>Access Immunoassay Systems, Ultrasensitive Insulin, REF 33410, Beckman Coulter</t>
  </si>
  <si>
    <t>Sandwich immunoassay (Roche Diagnostics) on Roche Elecsys 2010 Analyzer</t>
  </si>
  <si>
    <t>Radioimmunoassay kit from Linco.</t>
  </si>
  <si>
    <t>dextran-charcoal radioimmunoassay</t>
  </si>
  <si>
    <t>Human Insulin Specific RIA Kit (LINCO Research, St. Charles, MO; &lt;0.2% cross-reactivity with proinsulin; manufacturer’s inter- and intra-assay coefficients are 2.9–6.0 and 2.2– 4.4%, respectively).</t>
  </si>
  <si>
    <t>Radioimmunoassay</t>
  </si>
  <si>
    <t>Chemiluminescent Immunoassay</t>
  </si>
  <si>
    <t>Immunoassay (DY1065, R&amp;D Systems, Minneapolis, MN)</t>
  </si>
  <si>
    <t>Assay sensitivity</t>
  </si>
  <si>
    <t>1.3 pmol/l</t>
  </si>
  <si>
    <t>2μU / ml</t>
  </si>
  <si>
    <t>1.2 microU / mL</t>
  </si>
  <si>
    <t>Pharmacia: CV=5%; DAKO: CV=7.5%</t>
  </si>
  <si>
    <t>0.21 pmol/L</t>
  </si>
  <si>
    <t>CV &lt; 7.5%</t>
  </si>
  <si>
    <t>Maximun intra-assay CV of 13.7%</t>
  </si>
  <si>
    <t>0.02 uIU / ml</t>
  </si>
  <si>
    <t>0.03 uIU / ml (0.21 pmol / L)</t>
  </si>
  <si>
    <t>2.0 mU/L</t>
  </si>
  <si>
    <t>5 - 400 mIU/L</t>
  </si>
  <si>
    <t>3.0 pmol/L</t>
  </si>
  <si>
    <t>1.75μIU/ml</t>
  </si>
  <si>
    <t>2 mU/L</t>
  </si>
  <si>
    <t>Maximum intra-assay CV of 6.6%</t>
  </si>
  <si>
    <t>2-200 mU / L</t>
  </si>
  <si>
    <t>2.4 U⁄ l, intra- and inter-assay coefficients of variation were 5.3% and 7.6% respectively.</t>
  </si>
  <si>
    <t>14.35 pmol / L</t>
  </si>
  <si>
    <t>Minimal detection limit 3 pmol/L. Inter assay variation coefficient was less than 6%.</t>
  </si>
  <si>
    <t>1 µIU / mL</t>
  </si>
  <si>
    <t>1.39pmol/l</t>
  </si>
  <si>
    <t>5 pmol/L, mean CV 4·2–9·3%</t>
  </si>
  <si>
    <t>2mU/L (12 pmol/L)</t>
  </si>
  <si>
    <t>1 IU/ml</t>
  </si>
  <si>
    <t>13.9pmol/L</t>
  </si>
  <si>
    <t>0.5μU/mL</t>
  </si>
  <si>
    <t>0.31μU/mL</t>
  </si>
  <si>
    <t>*HALST: 0.03–300μIU/mL
*TCVGH: lower detection limit：0.20 μIU/mL ( 1.39 pmol/L)
*SAPPHIRe: NA</t>
  </si>
  <si>
    <t>Percent coefficients of variation for low, mid, and high control samples across all assays were 8.9, 8.0, and 12.2 percent, respectively.</t>
  </si>
  <si>
    <t>4579520, 3908269, 4472196</t>
  </si>
  <si>
    <t>PMID: 5320561</t>
  </si>
  <si>
    <t>2 hour fresh venous plasma with fluoride</t>
  </si>
  <si>
    <t>Fasting and OGTT plasma</t>
  </si>
  <si>
    <t>2h post glucose load venous blood</t>
  </si>
  <si>
    <t>2h post oral gluose load</t>
  </si>
  <si>
    <t>OGTT glucose load</t>
  </si>
  <si>
    <t>75g</t>
  </si>
  <si>
    <t>75 g</t>
  </si>
  <si>
    <t>pg/dL</t>
  </si>
  <si>
    <t>mmol/</t>
  </si>
  <si>
    <t>Blood was immediately centrifuged and plasma frozen at -80C until measured</t>
  </si>
  <si>
    <t>Na</t>
  </si>
  <si>
    <t>Overnigh fast, OGTT</t>
  </si>
  <si>
    <t>Hexokinase reagent kit (agent glucose test, Abbott, South Pasadena, California)</t>
  </si>
  <si>
    <t>Glucose oxidase method (Beckmann, Fullerton)</t>
  </si>
  <si>
    <t>MA</t>
  </si>
  <si>
    <t>EDTA blood</t>
  </si>
  <si>
    <t>Fasting blood</t>
  </si>
  <si>
    <t>Fasting venous blood (EDTA)</t>
  </si>
  <si>
    <t>Whole blood (EDTA)</t>
  </si>
  <si>
    <t>Fasting EDTA blood</t>
  </si>
  <si>
    <t>Packed red blood cells (EDTA)</t>
  </si>
  <si>
    <t>Fasting blood in EDTA</t>
  </si>
  <si>
    <t>EDTA plasma</t>
  </si>
  <si>
    <t>Non-fasting whole blood</t>
  </si>
  <si>
    <t>Blood Plasma</t>
  </si>
  <si>
    <t>Whole blood</t>
  </si>
  <si>
    <t>Venous blood (no information regarding fasting)</t>
  </si>
  <si>
    <t>Red blood cells (EDTA)</t>
  </si>
  <si>
    <t>Blood</t>
  </si>
  <si>
    <t>Red blood cells</t>
  </si>
  <si>
    <t>Flasting blood</t>
  </si>
  <si>
    <t>overnight fast, samples were stored at -80°C until assayed</t>
  </si>
  <si>
    <t>Samples transported at ambient temperature and analysed the same day</t>
  </si>
  <si>
    <t>Freezer pack chilled morning fasting blood sample overnighted to central lab within 24-30 hours of venipuncture</t>
  </si>
  <si>
    <t>Fasting samples transported in melting ice &amp; delivered to laboratory within 4 hours</t>
  </si>
  <si>
    <t>Samples posted to Royal Victoria Infirmary Newcastle</t>
  </si>
  <si>
    <t>Full blood was sampled in EDTA coated tubes, centrifuged at 2800 g for 10 min at 4 degree C and stored in -20 degrees.</t>
  </si>
  <si>
    <t>whole blood, drawn into EDTA Monovette tubes</t>
  </si>
  <si>
    <t>drawn into purple EDTA tubes</t>
  </si>
  <si>
    <t>Held at 4°C until analysis.</t>
  </si>
  <si>
    <t>Venous blood collected in EDTA tubes , stored on protein Saver 903 card at adequate temperatures (-80° C)</t>
  </si>
  <si>
    <t>plasma frozen at -70C until measurement</t>
  </si>
  <si>
    <t># periphera blood sample
# immediately measured at central laboratory of University Hospital</t>
  </si>
  <si>
    <t># periphera blood sample
# Measured within the sampling day</t>
  </si>
  <si>
    <t>*HALST: Fasting samples transported at 4 degree C and analysed the same day.
*TCVGH: Fasting samples transported at ambient temperature and analysed the same day.</t>
  </si>
  <si>
    <t>35-mL sample of venous blood</t>
  </si>
  <si>
    <t>Venous blood was drawn and collected in EDTA tube and stored at 4 _x0002_C for a maximum of 6 h prior to processing</t>
  </si>
  <si>
    <t>Type of assay</t>
  </si>
  <si>
    <t>HbA1C is measured in EDTA blood that is diluted at the Field Centers in a sample preparation vial containing an aqueous solution of EDTA and potassium cyanide (HbA1c Sample Preparation Kit, Bio-Rad, Hercules, CA).</t>
  </si>
  <si>
    <t>Massachusetts General Hospital Diabetes Lab; HPLC after an overnight dialysis against normal saline; standardized against the glycosylated hemoglobin assay used in the Diabetes Control and Complications Trial; inter- and intra-assay CVs &lt;2.5%.</t>
  </si>
  <si>
    <t>Different assays were performed by center:
Botnia - HPLC assay (Diamat,Hercules, CA,USA)
Malmö - Variant II chromatographic method from Bio-Rad (CA,USA)</t>
  </si>
  <si>
    <t>Colorimetric and turbidometric immunoinhibition</t>
  </si>
  <si>
    <t>Nycocard HbA1c (Axis-shield, Oslo, Norway)</t>
  </si>
  <si>
    <t>HbA1c was measured using the HPLC method</t>
  </si>
  <si>
    <t>HPLC with ion-exchange chromatography</t>
  </si>
  <si>
    <t>Clinical Biochemistry, Gentofte Hospital</t>
  </si>
  <si>
    <t>HPLC
(Laboratory: Kuopio University Hospital, ISLAB)
Reagents: Tosoh G7 glycohemoglobin analyser, Tosoh Bioscience, Inc. San Francisco, CA, USA</t>
  </si>
  <si>
    <t>Tina-Quant turbidimetric inhibition immunoassay on Hitachi 911 autoanalyzer</t>
  </si>
  <si>
    <t>The HbA1c determination is performed on TOSOH (manufacturer) Automated Glycohemoglobin Analyzer HPLC-723G8. The analyzer uses non-porous ion exchange, high performance liquid chromatography (HPLC) and microcomputer technology to measure the stable portion of HbA1c as a percentage of the total amount of hemoglobin.</t>
  </si>
  <si>
    <t>Central Laboratory of the University Hospital, Münster, Germany:HbA1c was measured by HPLC on a Merck-Hitachi L-9100 automated HPLC system. Reference material was obtained from the national German INSTAND proficiency testing program. Inter- and intra-assay CVs were &lt;2.5%.</t>
  </si>
  <si>
    <t>non-enzymatic method</t>
  </si>
  <si>
    <t>High-performance liquid chromatography, Variant</t>
  </si>
  <si>
    <t>Clinical biochemistry, Addenbrookes hospital. HPLC Analyser</t>
  </si>
  <si>
    <t>Latex enhanced turbidometric immunoassay</t>
  </si>
  <si>
    <t>high performance liquid chromatography (HPLC)</t>
  </si>
  <si>
    <t>HPLC boronate affinity chromatography</t>
  </si>
  <si>
    <t xml:space="preserve">Tosoh G8 high-performance ion-exchange liquid chromatography platform </t>
  </si>
  <si>
    <t>Enzymatic colorimetic assay, SYNCHRON CX® System, Kit # 650262.</t>
  </si>
  <si>
    <t>HPLC cation exchange on a Tosoh G8 analyser </t>
  </si>
  <si>
    <t>Tosoh HPLC</t>
  </si>
  <si>
    <t>ion-exchange high-performance liquid chromatography (HPLC) method</t>
  </si>
  <si>
    <t>A1C was measured by an automated microparticle immunoassay using whole blood (Medlantic Research Institute, Washington, DC)</t>
  </si>
  <si>
    <t>high performance liquid chromatography (HPLC; HLC-723G7 hemoglobin HPLC analyzer)</t>
  </si>
  <si>
    <t>Turbidometric immunoassay, (Tinaquant
Hemoglobin A1C II)</t>
  </si>
  <si>
    <t>Turbidometric immunoassay</t>
  </si>
  <si>
    <t>Cation Exchange HPLC 
TOSOH HLC-723 G7</t>
  </si>
  <si>
    <t>Latex agglutination immunoassay</t>
  </si>
  <si>
    <t>Cation Exchange HPLC</t>
  </si>
  <si>
    <t>high-pressure liquid chromatography
on a Biorad Variant II analyser</t>
  </si>
  <si>
    <t>immunoassay with the Roche Cobas c501</t>
  </si>
  <si>
    <t>Manufacturer</t>
  </si>
  <si>
    <t>HPLC Analyser: Tosoh (Tosoh Corp, Tokyo, Japan)</t>
  </si>
  <si>
    <t>Specimen from the prep vial is analyzed by HPLC using the Tosoh HPLC Glycohemoglobin Analyzer (Tosoh Medics, Inc., San Francisco, CA 94080).</t>
  </si>
  <si>
    <t>Diamat,Hercules (CA,USA) or Bio-Rad (CA,USA)</t>
  </si>
  <si>
    <t>Beckman</t>
  </si>
  <si>
    <t>Nycocard</t>
  </si>
  <si>
    <t>Variant II Turbo (Bio-Rad Laboratories, Hercules, USA)</t>
  </si>
  <si>
    <t>Tina-quant COBAS INTEGRA 400, Roche</t>
  </si>
  <si>
    <t>Tosoh Bioscience, Inc. San Francisco, CA, USA</t>
  </si>
  <si>
    <t>Roche</t>
  </si>
  <si>
    <t>TOSOH</t>
  </si>
  <si>
    <t>Merck-Hitachi</t>
  </si>
  <si>
    <t>Toshoh, Tokyo, Japan</t>
  </si>
  <si>
    <t>Bio-Rad</t>
  </si>
  <si>
    <t>UNIMATE HbA1c(Roche Diagnostic Systems GmbH, Mannheim, Germany)</t>
  </si>
  <si>
    <t>MENARINI</t>
  </si>
  <si>
    <t>BioRad, USA</t>
  </si>
  <si>
    <t>Primus Ultra, Siemens Healthcare Diagnostics, Breda, Netherlands</t>
  </si>
  <si>
    <t>Tosoh Bioscience, Tessenderlo, Belgium</t>
  </si>
  <si>
    <t>Beckman Coulter</t>
  </si>
  <si>
    <t>Tosch Bioscience</t>
  </si>
  <si>
    <t>VARIANTTM II testing system (Bio-Rad Laboratories Inc, Hercules, CA)</t>
  </si>
  <si>
    <t>Roche Diagnostics (Indianapolis, IN)</t>
  </si>
  <si>
    <t>Roche Diagnostics</t>
  </si>
  <si>
    <t>TOSOH CORPORATION, Tokyo, Japan</t>
  </si>
  <si>
    <t>ADAMS Aic HA-8180
Arkray, Inc. Kyoto, Japan</t>
  </si>
  <si>
    <t>JCA-BM9130, Nihon Kohden, Tokyo, Japan</t>
  </si>
  <si>
    <t>*HALST: HLC-723 G8 Variant Mode，Tosoh
*TCVGH: Bio-Rad VII TURBO (Bio-Rad Laboratories Corporation,United States)</t>
  </si>
  <si>
    <t>Bio-Rad Laboratories</t>
  </si>
  <si>
    <t>Bio-Rad Laboratories / Roche</t>
  </si>
  <si>
    <t>Standardization (if any)</t>
  </si>
  <si>
    <t>Assay reports NGSP % values; calibration anchored to the IFCC calibrator</t>
  </si>
  <si>
    <t>This method is calibrated utilizing standard values derived by the National Glycohemoglobin Standardization Program (NGSP). Reference range is 4.3-6.0% with a laboratory CV range of 1.4-1.9%. Measurements are made at the Collaborative Studies Clinical Laboratory at University of Minnesota Medical Center, Fairview (Minneapolis, MN).</t>
  </si>
  <si>
    <t>standardized against the glycosylated hemoglobin assay used in the Diabetes Control and Complications Trial; inter- and intra-assay CVs &lt;2.5%.</t>
  </si>
  <si>
    <t>DCCT and IFCC</t>
  </si>
  <si>
    <t>Mono S calibration</t>
  </si>
  <si>
    <t>Assay reports NGSP % values</t>
  </si>
  <si>
    <t>The calibration is traceable to DCCT</t>
  </si>
  <si>
    <t>The Tosoh analyzer is certified by the National Glycohemoglobin Standarization Program (NGSP).</t>
  </si>
  <si>
    <t>Yes</t>
  </si>
  <si>
    <t>Calibrator assigned value (5.6%, 10.2%)</t>
  </si>
  <si>
    <t>Assay reports JDS % values.</t>
  </si>
  <si>
    <t>NGSP Standarization</t>
  </si>
  <si>
    <t>Reference material, Lot2, certified by the Japanese Diabetes Society</t>
  </si>
  <si>
    <t>*HALST: NA
*TCVGH: HbA1c Calibrator Set ----NGSP(National Glycohemoglobin Standardization Program)--- Bio-Rad2702458</t>
  </si>
  <si>
    <t>National Glycoprotein Standardization Program with controls
traceable to the Diabetes Control and Complications Trial</t>
  </si>
  <si>
    <t>Was the lab that performed the assay NGSP aligned?</t>
  </si>
  <si>
    <t>Calculated NGSP-HbA1c from MonoS-HbA1c</t>
  </si>
  <si>
    <t>Certified by NGSP</t>
  </si>
  <si>
    <t>N.a.</t>
  </si>
  <si>
    <t>Not sure</t>
  </si>
  <si>
    <t>HbA1c[IFCC] (mmol/mol) = (10.93 9 HbA1c[NGSP %]) - 23.5</t>
  </si>
  <si>
    <t>Secondary Reference Laboratory Univ. of Minn SRL#10</t>
  </si>
  <si>
    <t>Calculated NGSP-HbA1c from JDS-HbA1c (NGSP=JDS+0.4%)</t>
  </si>
  <si>
    <t>*HALST: NA
*TCVGH: Yes</t>
  </si>
  <si>
    <t>PMC4106917</t>
  </si>
  <si>
    <t>18940312, 20549180</t>
  </si>
  <si>
    <t xml:space="preserve">  na</t>
  </si>
  <si>
    <t>19820698, 19651812</t>
  </si>
  <si>
    <t>Exclusions</t>
  </si>
  <si>
    <t>Diabetes, FG ≥ 7 mmol/l</t>
  </si>
  <si>
    <t>Diabetes, Diabetes medication, FG&gt;=7mmol/l, HbA1&gt;=6.5%</t>
  </si>
  <si>
    <t>Non-fasting individuals,
Type 1 diabetes, Other diabetic treatment, 
Fasting glucose ≥ 7 mmol / L, HbA1c ≥ 6.5</t>
  </si>
  <si>
    <t>individuals with Diabetes</t>
  </si>
  <si>
    <t>Diabetes (medication), FG &gt;= 7 mmol/l, HbA1c &gt;= 6.5%</t>
  </si>
  <si>
    <t>individuals with T2DM and missings in traits</t>
  </si>
  <si>
    <t>T1D, T2D, FG&gt;7</t>
  </si>
  <si>
    <t>Anti-diabetic medication, FPG ≥ 7 mmol/L</t>
  </si>
  <si>
    <t>Anti-diabetic medication, FPG ≥ 7 mmol/L
NGSP-HbA1c ≥ 6.5%</t>
  </si>
  <si>
    <t>Self reported,Anti-diabetic medication, FPG ≥ 7 mmol/L</t>
  </si>
  <si>
    <t>non-fasting, self reported diabetic or FPG&gt;=7 mmol/L</t>
  </si>
  <si>
    <t>individuals with Diabetes or hba1c&gt;=6.5</t>
  </si>
  <si>
    <t>Known T2D or Fasting glucose &gt; 7 mmol or on metab. medication or hba1c &gt;= 6.5</t>
  </si>
  <si>
    <t>Diabetes (T2D,T1D) diagnosed, on diabetes treatment, FPG&gt;=7 mmol/L</t>
  </si>
  <si>
    <t>Self-report of history of diabetes, HbA1c&gt;=6.5</t>
  </si>
  <si>
    <t>Non fasted individuals, diabetes (T1D, T2D), on diabetic medication, FPG≥7mmol/L</t>
  </si>
  <si>
    <t>Diabetes (eMERGE algorithm), FG ≥ 7 mmol/l; HbA1c ≥ 6.5</t>
  </si>
  <si>
    <t>Diabetes diagnosed; FPG&gt;=7 mmol/L; HbA1c &gt;= 6.5%</t>
  </si>
  <si>
    <t>Diabetes, FG ≥ 7 mmol/l, HbA1c ≥ 6.5</t>
  </si>
  <si>
    <t>Diabetes, FG &gt;= 7 mmol/l, HbA1c &gt;= 6.5 %, missing covariates</t>
  </si>
  <si>
    <t>Known diabetes, under treatment for diabetes, FPG
&gt;=7 mmol/L, HbA1c
&gt;=
6.5%</t>
  </si>
  <si>
    <t>Known diabetes, under treatment for diabetes, FPG
&gt;=7 mmol/L, Glycemia at 2hr
&gt;=11.1mmol/L</t>
  </si>
  <si>
    <t>FPG
&gt;=7 mmol/L</t>
  </si>
  <si>
    <t>Diabetes,under treatment for diabetes, FPG ≥ 7 mmol/l, 2hrPG&gt;=11.1, HbA1c&gt;=6.5</t>
  </si>
  <si>
    <t>Diabetes, HbA1c&gt;=6.5</t>
  </si>
  <si>
    <t>History of diabetes, under treatment for diabetes, FPG &gt;= 7 mmol/L</t>
  </si>
  <si>
    <t>Diabetes, FG ≥ 7 mmol/l, HbA1c ≥ 6.5%</t>
  </si>
  <si>
    <t>Diabetes (either self-reported or registered as using anti-diabetic drugs), FG &gt;= 7 mmol/l, HbA1c &gt;= 6.5 %, missing covariates</t>
  </si>
  <si>
    <t>Diabetes</t>
  </si>
  <si>
    <t>Diabetes (either self-reported or registered as using anti-diabetic drugs), FG &gt;= 7 mmol/l,</t>
  </si>
  <si>
    <t>Diabetes, FG ≥ 7 mmol/l, on insulin medication, pregnant</t>
  </si>
  <si>
    <t>Diabetes (T1D, T2D), FG ≥ 7 mmol/l, on insulin medication, pregnant, twins</t>
  </si>
  <si>
    <t>Diabetes, FPG &gt;= 7 mmol/l</t>
  </si>
  <si>
    <t>Diabetes (HbA1c &gt;= 6.5% OR Fasting glucose &gt;= 7 mmol/L)</t>
  </si>
  <si>
    <t>History of diabetes/under treatment for diabetes according to questionnaire responses taken previously (not at sampling) - no quesitonnaire data available for ~5% of samples; FPG &gt;=7 mmol/L</t>
  </si>
  <si>
    <t>History of diabetes/under treatment for diabetes according to questionnaire responses taken previously (not at sampling) - no quesitonnaire data available for ~5% of samples; FPG &gt;=7 mmol/L, or HbA1c &gt;=6.5% (no glucose data available for HbA1c samples)</t>
  </si>
  <si>
    <t>Known diabetes. Fasting plasma glucose &gt;= 7 mmol/L. 2-hrs glucose &gt;= 11.1 mmol/L. HbA1c &gt;= 6.5%</t>
  </si>
  <si>
    <t>Known diabetes. Fasting plasma glucose &gt;= 7 mmol/L. HbA1c &gt;= 6.5%</t>
  </si>
  <si>
    <t>Known diabetes, Fasting plasma glucose &gt;= 7mmol/L</t>
  </si>
  <si>
    <t>Known diabetes, fasting plasma glucose &gt;=7mmol/L</t>
  </si>
  <si>
    <t>Non-fasting (&lt; 8 hr), self-reported physician diagnosis of diabetes, diabetes medication, FG &gt; 7 mmol/l</t>
  </si>
  <si>
    <t>personal history of T2D OR self-reported diabetic medication OR fasting glucose &gt;=7 mmol/L OR HbA1c&gt;=6.5%</t>
  </si>
  <si>
    <t>On treatment for diabetes, FPG &gt;= 7 mmol/L, no fasting</t>
  </si>
  <si>
    <t>individuals with T2D, T1D; and FPG&gt;=7 mmol/L, HbA1c&gt;=6.5%</t>
  </si>
  <si>
    <t>Excluded  those with no genotype, impaired fasting glucose, impaired glucose tolerance, diabetes</t>
  </si>
  <si>
    <t>T2D cases (on diabetic treatment or fasting glucose  ≥7 mmol/l) were excluded.</t>
  </si>
  <si>
    <t>as per VarExp protocol</t>
  </si>
  <si>
    <t>Excluded those with no genotype, impaired fasting glucose, impaired glucose tolerance, diabetes, non-European ancestry, relateds based on GRM&gt;-0.05</t>
  </si>
  <si>
    <t>Subjects with diabetes, FG ≥ 7 mmol/L and HbA1C ≥6.5%</t>
  </si>
  <si>
    <t>Diabetes, FG&gt;=7 mmol/l; HbA1c&gt;=6.5; ARIC-JHS overlap samples</t>
  </si>
  <si>
    <t>Diabetes (HbA1c &gt;= 6.5% OR Random glucose &gt;= 200 mg/dl)</t>
  </si>
  <si>
    <t>Diabetes, FG&gt;=7</t>
  </si>
  <si>
    <t>Diabetes, FPG&gt;=7mmol/l, HbA1&gt;=6.5%</t>
  </si>
  <si>
    <t>History of diabetes, under treatment for diabetes, FPG
&gt;=7 mmol/L, and/or HbA1c &gt;=6.5%</t>
  </si>
  <si>
    <t>Treatment for diabetes,
HbA1c &gt;=6.5%</t>
  </si>
  <si>
    <t>Diabetes (using antihyperglycemic drugs, FG &gt;= 7 mmol/l, HbA1c &gt;= 6.5 %)</t>
  </si>
  <si>
    <t>Known diabetes, Fasting plasma glucose &gt;= 7 mmol/L, 2-hrs glucose &gt;= 11.1 mmol/L. Hba1c &gt;= 6.5%</t>
  </si>
  <si>
    <t>Known diabetes or fasting plasma glucose &gt;= 7 mmol/L for all data. 
HbA1c &gt;= 6.5% only for HbA1c analysis data.</t>
  </si>
  <si>
    <t>personal history of T2D OR self-reported diabetic medication OR HbA1c&gt;=6.5%</t>
  </si>
  <si>
    <t>Participants with FASTING GLUCOSE
N all (% males / % females)</t>
  </si>
  <si>
    <t>2456(47.27%/52.73%)</t>
  </si>
  <si>
    <t>1446 (48.5/51.5)</t>
  </si>
  <si>
    <t>1672 (39.71%/60.28%)</t>
  </si>
  <si>
    <t>6403 (36.8/63.2)</t>
  </si>
  <si>
    <t>2313 (46.1/53.9)</t>
  </si>
  <si>
    <t>2155 (47.8 / 52.2)</t>
  </si>
  <si>
    <t>8005 (45.7 / 54.3)</t>
  </si>
  <si>
    <t>818(with complete covariates)(41.2%males,58.8% females)</t>
  </si>
  <si>
    <t>762(with complete covariates)(33.6%males,66.4% females)</t>
  </si>
  <si>
    <t>889 (38.4%males,61.6% females)</t>
  </si>
  <si>
    <t>7841 (41.58 / 58.42)</t>
  </si>
  <si>
    <t>3387 (47 / 53)</t>
  </si>
  <si>
    <t>8522 (1.00/0.00)</t>
  </si>
  <si>
    <t>1141 (0.48/0.52)</t>
  </si>
  <si>
    <t>1128 (with complete covariates): (43.8% males / 56.2% females)</t>
  </si>
  <si>
    <t>2868 (37.7 / 62.3)</t>
  </si>
  <si>
    <t>754 (40.32/ 59.68)</t>
  </si>
  <si>
    <t>561 (40.29 / 59.71)</t>
  </si>
  <si>
    <t>155 (23.87 / 76.13)</t>
  </si>
  <si>
    <t>853 (50.3/49.7)</t>
  </si>
  <si>
    <t>2886 (76.3/23.7)</t>
  </si>
  <si>
    <t>846 (72.22 / 27.77)</t>
  </si>
  <si>
    <t>497 (86.32 / 13.68)</t>
  </si>
  <si>
    <t>529 (100 / 0)</t>
  </si>
  <si>
    <t>958 (47.7/52.3)</t>
  </si>
  <si>
    <t>731 (24.8/75.2)</t>
  </si>
  <si>
    <t>465 (18.9/81.1)</t>
  </si>
  <si>
    <t>658 (49.1/50.9)</t>
  </si>
  <si>
    <t>606 (45.5/54.5)</t>
  </si>
  <si>
    <t>228 (48.2/51.8)</t>
  </si>
  <si>
    <t>1255 (46.3/53.7)</t>
  </si>
  <si>
    <t>4410 (46.7/53.3)</t>
  </si>
  <si>
    <t>5666 (41.32 / 58.68)</t>
  </si>
  <si>
    <t>11897 (41.2/58.7)</t>
  </si>
  <si>
    <t>851 (48.9/51.1)</t>
  </si>
  <si>
    <t>1578(46.4/53.5)</t>
  </si>
  <si>
    <t>4436 (49% / 51%)</t>
  </si>
  <si>
    <t>5267 (48%/52%)</t>
  </si>
  <si>
    <t>2474 (84% / 16%)</t>
  </si>
  <si>
    <t>1419 (75% / 25%)</t>
  </si>
  <si>
    <t>Controls: 262 (100/0) Cases: 168 (100/0)</t>
  </si>
  <si>
    <t>1150 (43.1/56.9)</t>
  </si>
  <si>
    <t>2844 (0/100)</t>
  </si>
  <si>
    <t>1405 (50.1/49.9)</t>
  </si>
  <si>
    <t>5436 (47.2/52.8)</t>
  </si>
  <si>
    <t>2515 (43.5/56.5)</t>
  </si>
  <si>
    <t>3306 (51% / 49%)</t>
  </si>
  <si>
    <t>At 16year: 1011 (51.34/48.66); At 20year: 567 (52.38/47.62)</t>
  </si>
  <si>
    <t>1563 (47% / 53%)</t>
  </si>
  <si>
    <t>1034 (48.1 / 51.9)</t>
  </si>
  <si>
    <t>591 (45.5%/54.5%)</t>
  </si>
  <si>
    <t>7885 (46.2%/53.8%)</t>
  </si>
  <si>
    <t>2022(42.7/57.3)</t>
  </si>
  <si>
    <t>2733(42.2/57.8)</t>
  </si>
  <si>
    <t>1781(44.36)/55.64)</t>
  </si>
  <si>
    <t>2681(42.07)/57.93)</t>
  </si>
  <si>
    <t>5135 (47/53)</t>
  </si>
  <si>
    <t>2846 (77/23)</t>
  </si>
  <si>
    <t>6961 (44, 56)</t>
  </si>
  <si>
    <t>2047 (39.8/60.2)</t>
  </si>
  <si>
    <t>576 (36.8 / 63.2)</t>
  </si>
  <si>
    <t>442 (35 / 65)</t>
  </si>
  <si>
    <t>1571 (35.8/64.2)</t>
  </si>
  <si>
    <t>691 (45.01 / 54.99)</t>
  </si>
  <si>
    <t>6577 (0/100)</t>
  </si>
  <si>
    <t>576 (28.8 / 71.2)</t>
  </si>
  <si>
    <t>944 (37.5% / 62.5%)</t>
  </si>
  <si>
    <t>1667 (40.0/60.0)</t>
  </si>
  <si>
    <t>1549 (43.58%/56.42%)</t>
  </si>
  <si>
    <t>1911 (38.4/61.6)</t>
  </si>
  <si>
    <t>2543 (37.4/62.6)</t>
  </si>
  <si>
    <t>1021 (41% / 59%)</t>
  </si>
  <si>
    <t>181 (42% / 58%)</t>
  </si>
  <si>
    <t>769(43.3/56.7)</t>
  </si>
  <si>
    <t>706(41.08/58.92)</t>
  </si>
  <si>
    <t>182(43.41/56.59)</t>
  </si>
  <si>
    <t>1230(47.48%/52.52%)</t>
  </si>
  <si>
    <t>4529 (85.32 / 14.68)</t>
  </si>
  <si>
    <t>544 (53.86 / 46.14)</t>
  </si>
  <si>
    <t>2059 (100 / 0)</t>
  </si>
  <si>
    <t>368 (100 / 0)</t>
  </si>
  <si>
    <t>2386 (42.4/57.6)</t>
  </si>
  <si>
    <t>434 (77.9/22.1)</t>
  </si>
  <si>
    <t>497 (58.1/41.9)</t>
  </si>
  <si>
    <t>756 (54% / 46%)</t>
  </si>
  <si>
    <t>436 (37.8/62.2)</t>
  </si>
  <si>
    <t>2,298
(31.6/68.4)</t>
  </si>
  <si>
    <t>8076 (46.6/53.4)</t>
  </si>
  <si>
    <t>1849 (43.9/56.1)</t>
  </si>
  <si>
    <t>3950 (60.4/39.6)</t>
  </si>
  <si>
    <t>1624 (0/100)</t>
  </si>
  <si>
    <t>2075 (37.8%/62.2%)</t>
  </si>
  <si>
    <t>1026 (21.83/78.17)</t>
  </si>
  <si>
    <t>926 (63.61/36.39)</t>
  </si>
  <si>
    <t>294 (76.19/23.81)</t>
  </si>
  <si>
    <t>1158 (50.60/49.40)</t>
  </si>
  <si>
    <t>938 (49.15/50.85)</t>
  </si>
  <si>
    <t>723 (37.34/62.66)</t>
  </si>
  <si>
    <t>619 (42.49/57.51)</t>
  </si>
  <si>
    <t>696 (47.99%/52.01%)</t>
  </si>
  <si>
    <t>Participants with FASTING INSULIN
N all (% males / % females)</t>
  </si>
  <si>
    <t>1379 (48.1/51.9)</t>
  </si>
  <si>
    <t>6368 (36.6/63.4)</t>
  </si>
  <si>
    <t>2307(46.0/54.0)</t>
  </si>
  <si>
    <t>815 (with completecovariates)(41.3% males,58.7% females)</t>
  </si>
  <si>
    <t>755(with complete covariates)(33.6%males,66.4% females)</t>
  </si>
  <si>
    <t>3380 (47 / 53)</t>
  </si>
  <si>
    <t>8518 (1.00/0.00)</t>
  </si>
  <si>
    <t>1142 (0.48/0.52)</t>
  </si>
  <si>
    <t>2854 (37.7 / 62.3)</t>
  </si>
  <si>
    <t>556 (40.29 / 59.71)</t>
  </si>
  <si>
    <t>155 (23.22 / 76.78)</t>
  </si>
  <si>
    <t>3264 (76.8/23.2)</t>
  </si>
  <si>
    <t>841 (72.29 / 27.71)</t>
  </si>
  <si>
    <t>492 (86.38 / 13.62)</t>
  </si>
  <si>
    <t>528 (100 / 0)</t>
  </si>
  <si>
    <t>949 (47.4/52.6)</t>
  </si>
  <si>
    <t>730 (24.8/75.2)</t>
  </si>
  <si>
    <t>445 (19.1/80.9)</t>
  </si>
  <si>
    <t>580 (45.5/54.5)</t>
  </si>
  <si>
    <t>1254 (46.3/53.7)</t>
  </si>
  <si>
    <t>4490 (46.8/53.2)</t>
  </si>
  <si>
    <t>1617(45.8/54.1)</t>
  </si>
  <si>
    <t>4525 (49% / 51%)</t>
  </si>
  <si>
    <t>5240 (48%/52%)</t>
  </si>
  <si>
    <t>Controls: 258 (100/0) Cases: 167 (100/0)</t>
  </si>
  <si>
    <t>2833 (0/100)</t>
  </si>
  <si>
    <t>1409 (50.2/49.8)</t>
  </si>
  <si>
    <t>5222 (47.4/52.6)</t>
  </si>
  <si>
    <t>3402 (51%/49%)</t>
  </si>
  <si>
    <t>650 (47% / 53%)</t>
  </si>
  <si>
    <t>5149 (47/53)</t>
  </si>
  <si>
    <t>2649 (77/23)</t>
  </si>
  <si>
    <t>6954 (44, 56)</t>
  </si>
  <si>
    <t>2073 (40.1/59.9)</t>
  </si>
  <si>
    <t>429 (34 / 66)</t>
  </si>
  <si>
    <t>697 (45.19 / 54.81)</t>
  </si>
  <si>
    <t>6394 (0/100)</t>
  </si>
  <si>
    <t>500 (32% / 68%)</t>
  </si>
  <si>
    <t>1668 (40.0/60.0)</t>
  </si>
  <si>
    <t>1642 (36.4/63.6)</t>
  </si>
  <si>
    <t>1022 (41% / 59%)</t>
  </si>
  <si>
    <t>546(41.94/58.06)</t>
  </si>
  <si>
    <t>650(39.85/60.15)</t>
  </si>
  <si>
    <t>124(45.97/54.03)</t>
  </si>
  <si>
    <t>4182 (86.78 / 13.22)</t>
  </si>
  <si>
    <t>369 (54.47 / 45.53)</t>
  </si>
  <si>
    <t>1592 (100 / 0)</t>
  </si>
  <si>
    <t>367 (100 / 0)</t>
  </si>
  <si>
    <t>157 (100%, 0%)</t>
  </si>
  <si>
    <t>1848 (43.8/56.2)</t>
  </si>
  <si>
    <t>3191 (55.0/45.0)</t>
  </si>
  <si>
    <t>1025 (21.85/78.15)</t>
  </si>
  <si>
    <t>925 (63.57/36.43)</t>
  </si>
  <si>
    <t>Participants with 2 HOUR GLUCOSE
N all (% males / % females)</t>
  </si>
  <si>
    <t>1090 (48.6/51.4)</t>
  </si>
  <si>
    <t>8512 (1.00/0.00)</t>
  </si>
  <si>
    <t>2785 (38.2 / 61.8)</t>
  </si>
  <si>
    <t>302 (19.5/80.5)</t>
  </si>
  <si>
    <t>484 (46.3/53.7)</t>
  </si>
  <si>
    <t>Controls: 265 (100/0) Cases: 165 (100/0)</t>
  </si>
  <si>
    <t>5167 (48.1/51.9)</t>
  </si>
  <si>
    <t>577 (45.6%/54.4%)</t>
  </si>
  <si>
    <t>5498 (44.6%/55.4%)</t>
  </si>
  <si>
    <t>2844 (77/23)</t>
  </si>
  <si>
    <t>121 (35.5 / 64.5)</t>
  </si>
  <si>
    <t>182 (42% / 58%)</t>
  </si>
  <si>
    <t>767(43.55/56.45)</t>
  </si>
  <si>
    <t>702(41.03/58.97)</t>
  </si>
  <si>
    <t>162(45.06/54.94)</t>
  </si>
  <si>
    <t>8042 (46.6/53.4)</t>
  </si>
  <si>
    <t>1012 (34.3%/65.7%)</t>
  </si>
  <si>
    <t>Participants with HbA1c
N all (% males / % females)</t>
  </si>
  <si>
    <t>2354(58.64%/51.36)</t>
  </si>
  <si>
    <t>484 (45.7/54.3)</t>
  </si>
  <si>
    <t>1671 (39.74%/ 60.26%)</t>
  </si>
  <si>
    <t>6801 (36.7/63.3)</t>
  </si>
  <si>
    <t>2315 (46.2/53.8)</t>
  </si>
  <si>
    <t>8325 (45.3 / 54.7)</t>
  </si>
  <si>
    <t>48.8% / 51.2%</t>
  </si>
  <si>
    <t>22448 (0/100)</t>
  </si>
  <si>
    <t>496 (55.2/44.8)</t>
  </si>
  <si>
    <t>1662 (77.3/22.7)</t>
  </si>
  <si>
    <t>841 (72.18 / 27.82)</t>
  </si>
  <si>
    <t>490 (86.33 / 13.67)</t>
  </si>
  <si>
    <t>2179 (50.2/49.8)</t>
  </si>
  <si>
    <t>4289 (41.97 / 58.03)</t>
  </si>
  <si>
    <t>Controls: 261 (100/0) Cases: 162 (100/0)</t>
  </si>
  <si>
    <t>1465 (50.9/49.1)</t>
  </si>
  <si>
    <t>5430 (47.2/52.8)</t>
  </si>
  <si>
    <t>2507 (43.5/56.5)</t>
  </si>
  <si>
    <t>7376 (45.6%/54.4%)</t>
  </si>
  <si>
    <t>5128 (47/53)</t>
  </si>
  <si>
    <t>2490 (76/24)</t>
  </si>
  <si>
    <t>2046 (40.14/59.86)</t>
  </si>
  <si>
    <t>7607 (42/58)</t>
  </si>
  <si>
    <t>1343 (31.9/68.1)</t>
  </si>
  <si>
    <t>719 (45.06 / 54.94)</t>
  </si>
  <si>
    <t>1707 (40.3/59.7)</t>
  </si>
  <si>
    <t>1408(47.30%/52.70)</t>
  </si>
  <si>
    <t>1677 (34.9/65.1)</t>
  </si>
  <si>
    <t>2728 (48.3/51.7)</t>
  </si>
  <si>
    <t>180 (42% / 58%)</t>
  </si>
  <si>
    <t>1300(48.23%/51.77%)</t>
  </si>
  <si>
    <t>3661 (81.92 / 18.08)</t>
  </si>
  <si>
    <t>532 (53.38 / 46.62)</t>
  </si>
  <si>
    <t>1594 (100/0)</t>
  </si>
  <si>
    <t>368 (100/0)</t>
  </si>
  <si>
    <t>216 (0%, 100%)</t>
  </si>
  <si>
    <t>893 (51.51/ 48.49)</t>
  </si>
  <si>
    <t>323 (54% / 46%)</t>
  </si>
  <si>
    <t>7756 (46.8/53.2)</t>
  </si>
  <si>
    <t>1858 (43.9/56.1)</t>
  </si>
  <si>
    <t>1937 (51.4/48.6)</t>
  </si>
  <si>
    <t>1764 (36.8%/63.2%)</t>
  </si>
  <si>
    <t>828 (19.81/80.19)</t>
  </si>
  <si>
    <t>794 (64.74/35.26)</t>
  </si>
  <si>
    <t>273 (76.19/23.81)</t>
  </si>
  <si>
    <t>1573 (50.41/49.59)</t>
  </si>
  <si>
    <t>1721 (49.62/50.38)</t>
  </si>
  <si>
    <t>1512 (49.07/50.93)</t>
  </si>
  <si>
    <t>1288 (50.62/49.38)</t>
  </si>
  <si>
    <t>1055 (48.34/51.66)</t>
  </si>
  <si>
    <t>446 (34.53/65.47)</t>
  </si>
  <si>
    <t>319 (41.07/58.93)</t>
  </si>
  <si>
    <t>694(49.71%/50.29%)</t>
  </si>
  <si>
    <t>Age
[Mean (SD) men / Mean (SD) women], years</t>
  </si>
  <si>
    <t>62.52(10.11)/62.34(10.38)</t>
  </si>
  <si>
    <t>50.4 (9.3) / 57.8 (9.2)</t>
  </si>
  <si>
    <t>58.2 (10.2) / 59.1 (10.0)</t>
  </si>
  <si>
    <t>55.1 (13.48)/ 54.94 (13.67); 55.21 (13.64) / 55.09 (13.45)</t>
  </si>
  <si>
    <t>43.1 (16.0) / 41.9 (14.3)</t>
  </si>
  <si>
    <t>47.2 (13.2) / 47.1 (12.8)</t>
  </si>
  <si>
    <t>52.6 (10.8)
53.5 (10.7)</t>
  </si>
  <si>
    <t>60.7 (8.5) / 61.3 (8.4)</t>
  </si>
  <si>
    <t>65.0 (8.1) / 64.3 (8.2)</t>
  </si>
  <si>
    <t>(54.88(15.92)women,54.57(15.01)men)</t>
  </si>
  <si>
    <t>(53.86(13.14)women,55.85(14.61)men)</t>
  </si>
  <si>
    <t>(50.21(13.7)women,48.1(15.38)men)</t>
  </si>
  <si>
    <t>52.3 (13.65) / 51.85 (13.32)</t>
  </si>
  <si>
    <t>6.34 (0.94) / 6.30 (0.99)</t>
  </si>
  <si>
    <t>51.0 (13.9) / 51.7 (13.3)</t>
  </si>
  <si>
    <t>57.14 (7.07) / NA (NA)</t>
  </si>
  <si>
    <t>63.51 (7.66) / 63.73 (7.26)</t>
  </si>
  <si>
    <t>44.68(15.73) men / 45.09(16.40) women</t>
  </si>
  <si>
    <t>73.0 (5.7) / 71.9 (5.1)</t>
  </si>
  <si>
    <t>NA/54.6 (7.1)</t>
  </si>
  <si>
    <t>47.85 (16.71) / 48.23 (16.05)</t>
  </si>
  <si>
    <t>55.90 (21.10) / 58.76 (20.23)</t>
  </si>
  <si>
    <t>50.59 (12.08) / 41.03 (13.09)</t>
  </si>
  <si>
    <t>66.3 (9.6) / 65.8 (8.6)</t>
  </si>
  <si>
    <t>56.9 (8.4) / 60.5 (7.8)</t>
  </si>
  <si>
    <t>56.07 (9.84) / 55.66 (9.70)</t>
  </si>
  <si>
    <t>54.47 (10.08) / 53.78 (12.26)</t>
  </si>
  <si>
    <t>55.70 (9.08) / n.a.</t>
  </si>
  <si>
    <t>16.2 (0.6) / 16.2 (0.7)</t>
  </si>
  <si>
    <t>53.1 (5.6) / 49.3 (8.7)</t>
  </si>
  <si>
    <t>40.9 (11.4) / 43.9 (12.1)</t>
  </si>
  <si>
    <t>11.9 (2.4) / 11.9 (2.2)</t>
  </si>
  <si>
    <t>11.1 (3.0) / 10.8 (3.4)</t>
  </si>
  <si>
    <t>65.3 (6.1)/62.2 (6.8)</t>
  </si>
  <si>
    <t>61.3(9.2) /60.4(9.1)</t>
  </si>
  <si>
    <t>53(-) / (53(-) birth cohort, so no sd</t>
  </si>
  <si>
    <t>75.01 (3.28) / 75.68 (3.41)</t>
  </si>
  <si>
    <t>43.03 (17.52) / 43.39 (16.89)</t>
  </si>
  <si>
    <t>49.0 (11.7) / 48.6 (11.2)</t>
  </si>
  <si>
    <t>52.3 (11.0) / 43.5 (13.1)</t>
  </si>
  <si>
    <t>45.8(15.1)/47.8(14.7)</t>
  </si>
  <si>
    <t>16 (0) /16 (0)</t>
  </si>
  <si>
    <t>31 (0) / 31 (0)</t>
  </si>
  <si>
    <t>63.6 (8.2) / 63.6 (7.4)</t>
  </si>
  <si>
    <t>60.0 (8.9) / 62.7 (8.3)</t>
  </si>
  <si>
    <t>Controls: 49.8 (6.05) Cases:47.39 (4.95)</t>
  </si>
  <si>
    <t>55.1 (11.2) / 54.5 (10.8)</t>
  </si>
  <si>
    <t>GLU/INS: 15.4 (0.3) / 15.5 (0.3) HBA1C: 10.0 (0.3) / 10.0 (0.3)</t>
  </si>
  <si>
    <t>46.5 (7.8) / 45.8 (8.0)</t>
  </si>
  <si>
    <t>50.8 (12.8) / 48.8 (12.9)</t>
  </si>
  <si>
    <t>49.9 (12.9) / 47.8(12.6)</t>
  </si>
  <si>
    <t>At 16 year: 17.01 (0.237) / 17.05 (0.261): At 20 year:19.99 (0.383) / 19.96 (0.406)</t>
  </si>
  <si>
    <t>43.5 (10.8) [42.9 (10.2) / 44.1 (11.2) ]</t>
  </si>
  <si>
    <t>5.57 (0.38) / 5.59 (0.40)</t>
  </si>
  <si>
    <t>60.6 (0.41) / 60.5 (0.49)</t>
  </si>
  <si>
    <t>54.5 (5.68) / 53.8 (5.65)</t>
  </si>
  <si>
    <t>49.09(14.21)/47.75(14.27)</t>
  </si>
  <si>
    <t>71.60(6.46)/72.50(7.22)</t>
  </si>
  <si>
    <t>64.39(7.39)/64.85(8.22)</t>
  </si>
  <si>
    <t>56.70(6.34)/57.36(6.98)</t>
  </si>
  <si>
    <t>56.14 (6.02) / 55.82 (5.87)</t>
  </si>
  <si>
    <t>48.65 (5.87) / 49.42 (6.06) for FG, Fin, 2hGlu 60.47 (5.84) / 61.21 (6.11) for HbA1C</t>
  </si>
  <si>
    <t>41.65 (5.70) / 41.42 (5.94)</t>
  </si>
  <si>
    <t>51.27(15.44)/48.91(14.99)</t>
  </si>
  <si>
    <t>49.2 (16.5)/49.9 (16.1)</t>
  </si>
  <si>
    <t>72.7 (5.9) / 73.0 (5.7)</t>
  </si>
  <si>
    <t>52.4 (10.4) / 53.8 (11.0)</t>
  </si>
  <si>
    <t>48.5 (13.9) / 49.1 (14.8)</t>
  </si>
  <si>
    <t>47.82 (8.66) / 46.70 (8.96)</t>
  </si>
  <si>
    <t>NA (NA) / 61.3 (7.04)</t>
  </si>
  <si>
    <t>57.0 (10.4) / 55.2 (11.8)</t>
  </si>
  <si>
    <t>42.8 (10.4) [42.5 (10.6) / 42.9 (10.4) ]</t>
  </si>
  <si>
    <t>48.3 (11.8) / 49.0 (12.1)</t>
  </si>
  <si>
    <t>61.69(10.32)/61.71(10.06)</t>
  </si>
  <si>
    <t>50.8 (15.2) / 50.4 (16.0)</t>
  </si>
  <si>
    <t>57.5(9.4)/56.8(9.5)</t>
  </si>
  <si>
    <t>39.6 (14.2) / 41.5 (13.3)</t>
  </si>
  <si>
    <t>58.0 (8.9) / 59.0 (7.9)</t>
  </si>
  <si>
    <t>34.5(9.18)/34.48(8.62)</t>
  </si>
  <si>
    <t>36.98(14.32)/37.48(14.01)</t>
  </si>
  <si>
    <t>31.1(10.27)/32.25(9.05)</t>
  </si>
  <si>
    <t>60.40(10.41)/60.87(10.35)</t>
  </si>
  <si>
    <t>55.10 (10.66) / 56.87 (9.95)</t>
  </si>
  <si>
    <t>48.69 (9.79) / 50.82 (10.05)</t>
  </si>
  <si>
    <t>48.25 (10.46) / n.a.</t>
  </si>
  <si>
    <t>43.3(7.2)/45.2(9.3)</t>
  </si>
  <si>
    <t>58.7 (6.0) / 58.1 (6.1)</t>
  </si>
  <si>
    <t>68.4 (3.5) / 73.0 (2.1)</t>
  </si>
  <si>
    <t>62.9 (5.2) / 62.9 (5.3)</t>
  </si>
  <si>
    <t>46.38 (18.37)/ 53.46 (16.52)</t>
  </si>
  <si>
    <t>66.1 (7.6) / 64.0 (7.0)</t>
  </si>
  <si>
    <t>63.2 (11.0) / 63.3 (10.3)</t>
  </si>
  <si>
    <t>54.4 (14.3) / 51.3 (13.9)</t>
  </si>
  <si>
    <t>51.8 (8.8) / 52.6 (9.0)</t>
  </si>
  <si>
    <t>51.5 (8.1) / 51.3 (8.2)</t>
  </si>
  <si>
    <t>67.1 (11.1) / 66.0 (9.6)</t>
  </si>
  <si>
    <t>NA / 48.4 (6.7)</t>
  </si>
  <si>
    <t>53.4 (5.88) / 52.7 (5.57)</t>
  </si>
  <si>
    <t>46.55 (12.16) / 47.94 (10.68)</t>
  </si>
  <si>
    <t>47.90 (10.53) / 44.74 (9.27)</t>
  </si>
  <si>
    <t>48.84 (12.03) / 48.39 (14.18)</t>
  </si>
  <si>
    <t>58.24 (9.62) / 57.09 (9.13)</t>
  </si>
  <si>
    <t>58.23 (11.50) / 56.88 (10.86)</t>
  </si>
  <si>
    <t>56.97 (9.86) / 55.89 (9.64)</t>
  </si>
  <si>
    <t>35.14 (11.70) / 35.31 (8.85)</t>
  </si>
  <si>
    <t>39.64 (12.70) / 35.09 (8.05)</t>
  </si>
  <si>
    <t>54.41 (9.76) / 52.23 (8.77)</t>
  </si>
  <si>
    <t>57.48 (10.17) / 54.93 (9.43)</t>
  </si>
  <si>
    <t>62.03(10.41)/61.56(10.37)</t>
  </si>
  <si>
    <t>BMI
[Mean (SD) men / Mean (SD) women], kg / m2</t>
  </si>
  <si>
    <t>27.71(3.95)/27.33(5.71)</t>
  </si>
  <si>
    <t>26.5 (3.2) / 25.9 (4.2)</t>
  </si>
  <si>
    <t>26.6 (3.2) /26.7 (4.2)</t>
  </si>
  <si>
    <t>28.05 (3.86)/ 27.48 (5.29)</t>
  </si>
  <si>
    <t>25.1 (3.6) / 24.7 (4.4)</t>
  </si>
  <si>
    <t>26.9 (3.9) / 26.2 (4.9)</t>
  </si>
  <si>
    <t>25.8 (4.5)
25.9 (4.6)</t>
  </si>
  <si>
    <t>26.7 (3.2) / 26.0 (4.1)</t>
  </si>
  <si>
    <t>26.1 (3.5) / 25.6 (4.2)</t>
  </si>
  <si>
    <t>(26.93(4.65)women,27.39(3.67)men)</t>
  </si>
  <si>
    <t>(27.25(4.31)women,28.39(3.59)men)</t>
  </si>
  <si>
    <t>(26.02(4.45)women,27.84(3.76)men)</t>
  </si>
  <si>
    <t>27.02 (4.14) / 26.63 (5.43)</t>
  </si>
  <si>
    <t>16.03 (1.48) / 15.91 (1.60)</t>
  </si>
  <si>
    <t>30.65 (5.35) / 31.47 (6.56)</t>
  </si>
  <si>
    <t>26.80 (3.78) / NA (NA)</t>
  </si>
  <si>
    <t>27.03 (3.54) / 27.24 (4.16)</t>
  </si>
  <si>
    <t>25.81(3.85) men / 24.95(4.82) women</t>
  </si>
  <si>
    <t>26.1 (3.4) / 26.0 (4.8)</t>
  </si>
  <si>
    <t>NA/25.8 (4.8)</t>
  </si>
  <si>
    <t>27.12 (4.0) / 26.89 (5.57)</t>
  </si>
  <si>
    <t>29.05 (4.40) / 28.70 (5.29)</t>
  </si>
  <si>
    <t>25.85 (3.92) / 27.85 (4.93)</t>
  </si>
  <si>
    <t>27.8 (5.1) / 26.4 (6.0)</t>
  </si>
  <si>
    <t>27.1 (3.7) / 26.7 (4.8)</t>
  </si>
  <si>
    <t>27.80 (4.44) / 26.64 (5.10)</t>
  </si>
  <si>
    <t>28.28 (4.64) / 29.02 (6.48)</t>
  </si>
  <si>
    <t>28.65 (5.32) / n.a.</t>
  </si>
  <si>
    <t>20.8 (3.2) / 21.6 (2.9)</t>
  </si>
  <si>
    <t>23.1 (1.2) / 21.3 (1.8)</t>
  </si>
  <si>
    <t>47.7 (8.7) / 47.0 (7.3)</t>
  </si>
  <si>
    <t>17.5 (2.2) / 17.6 (2.5)</t>
  </si>
  <si>
    <t>29.6 (6.2) / 29.5 (6.8)</t>
  </si>
  <si>
    <t>26.8 (3.2) / 26.1 (4.2)</t>
  </si>
  <si>
    <t>27.1(3.8) / 27.0(5.4)</t>
  </si>
  <si>
    <t>27.3(3.8) / 27.1(5.0)</t>
  </si>
  <si>
    <t>26.36 (3.51) / 26.85 (4.57)</t>
  </si>
  <si>
    <t>25.84 (3.89) / 24.38 (4.74)</t>
  </si>
  <si>
    <t>26.4 (3.6) / 26.1 (4.7)</t>
  </si>
  <si>
    <t>27.1 (4.0) / 26.9 (5.4)</t>
  </si>
  <si>
    <t>26.1 (3.8) / 28.3 (5.5)</t>
  </si>
  <si>
    <t>21.2 (3.6) / 21.2 (3.2)</t>
  </si>
  <si>
    <t>25.2 (3.6) / 24.2 (4.7)</t>
  </si>
  <si>
    <t>28.3 (4.3) / 28.5 (5.1)</t>
  </si>
  <si>
    <t>28.0 (3.8) / 27.5 (5.6)</t>
  </si>
  <si>
    <t>Controls: 25.91 (3.58) Cases:35.36 (5.53)</t>
  </si>
  <si>
    <t>30.0 ( 5.0) / 29.9 ( 7.0)</t>
  </si>
  <si>
    <t>GLU/INS: 21.1 (3.4) / 21.9 (3.6)</t>
  </si>
  <si>
    <t>26.8 (4.0) / 25.8 (5.1)</t>
  </si>
  <si>
    <t>26.6 (4.1) / 25.3 (5.0)</t>
  </si>
  <si>
    <t>26.2(3.6)/26.0(4.2)</t>
  </si>
  <si>
    <t>At 16 year: 23.77 (4.287) / 24.14 (5.110): At 20 year: 24.44 (4.189) / 24.35 (5.473)</t>
  </si>
  <si>
    <t>27.9 (5.6) [28.3 (4.7) / 27.6 (6.3) ]</t>
  </si>
  <si>
    <t>15.36 (1.20) / 15.39 (1.46)</t>
  </si>
  <si>
    <t>27.1 (3.47) / 26.1 (4.39)</t>
  </si>
  <si>
    <t>27.2 (3.82) / 26.2 (5.14)</t>
  </si>
  <si>
    <t>27.19(3.96)/26.41(4.88)</t>
  </si>
  <si>
    <t>26.14(3.03)/26.96(4.21)</t>
  </si>
  <si>
    <t>26.57(3.18)/27.27(4.27)</t>
  </si>
  <si>
    <t>27.59(3.70)/27.36(4.83)</t>
  </si>
  <si>
    <t>29.73 (3.94) / 30.23 (5.52)</t>
  </si>
  <si>
    <t>25.02(3.04) / 25.42(4.55) for FG, Fin,2hrGlu   26.26(2.91) / 26.97(4.44) for HbA1C</t>
  </si>
  <si>
    <t>26.62 (4.13) / 25.27 (4.91)</t>
  </si>
  <si>
    <t>28.08(4.15)/26.93(5.29)</t>
  </si>
  <si>
    <t>26.3 (4.1) / 28.9 (5.8)</t>
  </si>
  <si>
    <t>30.26 (6.14) / 33.95 (7.63)</t>
  </si>
  <si>
    <t>28.9 (6.8) / 32.2 (8.6)</t>
  </si>
  <si>
    <t>26.64 (5.39) / 30.90 (8.68)</t>
  </si>
  <si>
    <t>NA (NA) / 30.5 (6.2)</t>
  </si>
  <si>
    <t>27.2 (4.7) / 31.3 (7.1)</t>
  </si>
  <si>
    <t>31.0 (7.6) [28.8 (6.1) / 32.3 (8.0) ]</t>
  </si>
  <si>
    <t>29.8 (6.5) / 32.7 (7.9)</t>
  </si>
  <si>
    <t>28.41(4.65)/31.00(6.48)</t>
  </si>
  <si>
    <t>29.1 (6.1) / 30.3 (7.0)</t>
  </si>
  <si>
    <t>27.9(3.8)/28.8(4.6)</t>
  </si>
  <si>
    <t>28.0 (5.2) / 28.5 (6.1)</t>
  </si>
  <si>
    <t>28.8 (4.1) / 29.0 (5.7)</t>
  </si>
  <si>
    <t>28.66(4.44)/29.12(5.56)</t>
  </si>
  <si>
    <t>28.52(4.98)/28.88(5.76)</t>
  </si>
  <si>
    <t>28.11(6.2)/29.01(6.28)</t>
  </si>
  <si>
    <t>28.50(4.12)/29.50(5.31)</t>
  </si>
  <si>
    <t>26.85 (4.05) / 28.74 (5.31)</t>
  </si>
  <si>
    <t>27.15 (4.10) / 28.42 (4.87)</t>
  </si>
  <si>
    <t>26.78 (4.26) / n.a.</t>
  </si>
  <si>
    <t>22.2(2.2)/22.5(1.9)</t>
  </si>
  <si>
    <t>23.9 (3.4) / 24.5 (3.7)</t>
  </si>
  <si>
    <t>23.4 (2.7) / 22.3 (2.8)</t>
  </si>
  <si>
    <t>23.1 (2.5) / 22.5 (3.2)</t>
  </si>
  <si>
    <t>23.2 (2.7) / 22.5 (3.0)</t>
  </si>
  <si>
    <t>24.0 (2.6) / 22.4 (2.9)</t>
  </si>
  <si>
    <t>23.3 (2.8) / 21.6 (3.1)</t>
  </si>
  <si>
    <t>24.3 (2.9) / 24.9 (3.3)</t>
  </si>
  <si>
    <t>23.0 (3.9) / 24.8 (4.4)</t>
  </si>
  <si>
    <t>24.8 (3.3) / 24.5 (3.8)</t>
  </si>
  <si>
    <t>NA / 24.3 (4.4)</t>
  </si>
  <si>
    <t>27.6 (4.54) / 30.1 (6.36)</t>
  </si>
  <si>
    <t>23.28 (4.02) / 22.10 (3.56)</t>
  </si>
  <si>
    <t>23.26 (3.29) / 22.03 (3.46)</t>
  </si>
  <si>
    <t>23.52 (3.33) / 22.57 (3.65)</t>
  </si>
  <si>
    <t>23.64 (3.29) / 23.27 (3.62)</t>
  </si>
  <si>
    <t>24.49 (4.27) / 26.98 (5.51)</t>
  </si>
  <si>
    <t>24.70 (3.91) / 26.59 (4.88)</t>
  </si>
  <si>
    <t>23.96 (4.00) / 22.48 (4.05)</t>
  </si>
  <si>
    <t>25.45 (4.78) / 26.26 (5.50)</t>
  </si>
  <si>
    <t>25.17 (3.42) / 26.20 (4.24)</t>
  </si>
  <si>
    <t>24.86 (2.92) / 25.35 (4.18)</t>
  </si>
  <si>
    <t>23.89(3.14)/23.82(3.47)</t>
  </si>
  <si>
    <t>Fasting plasma glucose
[Mean (SD) men / Mean (SD) women], mmol/l</t>
  </si>
  <si>
    <t>5.01(0.55)/4.77(0.57)</t>
  </si>
  <si>
    <t>5.35 (0.45) / 5.06 (0.46)</t>
  </si>
  <si>
    <t>5.33 (0.54) / 5.28 (0.51)</t>
  </si>
  <si>
    <t>5.3 (0.48)/5.1 (0.51)</t>
  </si>
  <si>
    <t>5.45 (0.53) / 5.26 (0.53)</t>
  </si>
  <si>
    <t>5.97 (0.46) / 5.68 (0.49)</t>
  </si>
  <si>
    <t>5.37 (0.53)
5.34 (0.56)</t>
  </si>
  <si>
    <t>5.89 (0.46) / 5.72 (0.48)</t>
  </si>
  <si>
    <t>5.43 (0.55) / 5.25 (0.53)</t>
  </si>
  <si>
    <t>(5.25(0.66) women,5.38(0.66)men)</t>
  </si>
  <si>
    <t>(5.29(0.59) women,5.52(0.6)men)</t>
  </si>
  <si>
    <t>(5.06(0.54) women,5.37(0.57) men)</t>
  </si>
  <si>
    <t>4.829 (0.497) / 4.670 (0.459)</t>
  </si>
  <si>
    <t>5.30 (0.52) / 5.05 (0.51)</t>
  </si>
  <si>
    <t>5.711 (0.478) / NA (NA)</t>
  </si>
  <si>
    <t>5.452 (0.450) / 5.213 (0.454)</t>
  </si>
  <si>
    <t>4.66(0.61) men / 4.49(0.53) women</t>
  </si>
  <si>
    <t>5.6 (0.5) / 5.5 (0.5)</t>
  </si>
  <si>
    <t>5.45 (0.47)/ 5.17 (0.53)</t>
  </si>
  <si>
    <t>5.29 (0.71) / 5.06 (0.66)</t>
  </si>
  <si>
    <t>5.38 (0.90) / 5.13 (0.67)</t>
  </si>
  <si>
    <t>4.94 (0.76) / 4.84 (0.68)</t>
  </si>
  <si>
    <t>5.35 (0.60) / 5.32 (0.57)</t>
  </si>
  <si>
    <t>5.19 (0.51) / 5.03 (0.47)</t>
  </si>
  <si>
    <t>5.14 (0.54) / 5.03 (0.43)</t>
  </si>
  <si>
    <t>5.22 (0.58) / n.a.</t>
  </si>
  <si>
    <t>4.59 (0.39) / 4.47 (0.37)</t>
  </si>
  <si>
    <t>5.1 (0.3) / 5.0 (0.4)</t>
  </si>
  <si>
    <t>5.8 (0.7) / 5.5 (0.6)</t>
  </si>
  <si>
    <t>4.9 (0.4) / 4.9 (0.4)</t>
  </si>
  <si>
    <t>4.9 (0.5) / 4.9 (0.5)</t>
  </si>
  <si>
    <t>5.2 (0.5) / 5.0 (0.5)</t>
  </si>
  <si>
    <t>5.1(0.5) / 4.9(0.5)</t>
  </si>
  <si>
    <t>5.10 (0.59) / 5.01 (0.62)</t>
  </si>
  <si>
    <t>5.56 (0.58) / 5.28 (0.57)</t>
  </si>
  <si>
    <t>5.11 (0.48) / 4.88 (0.48)</t>
  </si>
  <si>
    <t>5.16 (1.01) / 4.86 (1.19)</t>
  </si>
  <si>
    <t>4.83 (0.60) / 4.82 (0.56)</t>
  </si>
  <si>
    <t>5.30 (0.39) / 5.02 (0.40)</t>
  </si>
  <si>
    <t>5.79 (0.45) / 5.53 (0.45)</t>
  </si>
  <si>
    <t>5.91 (0.63) / 5.79 (0.64)</t>
  </si>
  <si>
    <t>5.98 (0.57) / 5.84 (0.54)</t>
  </si>
  <si>
    <t>Controls: 5.6 (0.53) Cases:5.8 (0.57)</t>
  </si>
  <si>
    <t>5.8 ( 0.5) / 5.6 ( 0.5)</t>
  </si>
  <si>
    <t>5.3 (0.4) / 5.1 (0.4)</t>
  </si>
  <si>
    <t>5.6 (0.5) /5.3 (0.5)</t>
  </si>
  <si>
    <t>5.6 (0.5) / 5.3 (0.5)</t>
  </si>
  <si>
    <t>4.9(0.62)/4.6(0.61)</t>
  </si>
  <si>
    <t>At 16 year: 4.838 (0.3985)/ 4.649 (0.3672): At 20 year: 5.034 (0.3732) / 4.861 (0.3720)</t>
  </si>
  <si>
    <t>4.99 (0.56) [5.12 (0.54) / 4.86 (0.55) ]</t>
  </si>
  <si>
    <t>4.56 (0.49) / 4.45 (0.44)</t>
  </si>
  <si>
    <t>5.32 (0.52) / 5.12 (0.49)</t>
  </si>
  <si>
    <t>6.3 (0.55) / 6.1 (0.55)</t>
  </si>
  <si>
    <t>4.62(0.66)/4.35(0.62)</t>
  </si>
  <si>
    <t>5.57(0.52)/5.49(0.56)</t>
  </si>
  <si>
    <t>5.67(0.51)/5.54(0.51)</t>
  </si>
  <si>
    <t>5.42(0.56)/5.21(0.56)</t>
  </si>
  <si>
    <t>5.57 (0.53) / 5.38 (0.53)</t>
  </si>
  <si>
    <t>5.20(0.39) / 5.01(0.42)</t>
  </si>
  <si>
    <t>5.36 (0.46) / 5.04 (0.42)</t>
  </si>
  <si>
    <t>5.05(0.97)/4.76(0.78)</t>
  </si>
  <si>
    <t>5.5 (0.7) / 5.5 (0.6)</t>
  </si>
  <si>
    <t>5.41 (0.53) / 5.18 (0.59)</t>
  </si>
  <si>
    <t>4.77 (0.73) / 4.66 (0.71)</t>
  </si>
  <si>
    <t>5.14 (0.56) / 5.09 (0.57)</t>
  </si>
  <si>
    <t>NA (NA) / 5.14(0.61)</t>
  </si>
  <si>
    <t>5.8 (0.5) / 5.7 (0.6)</t>
  </si>
  <si>
    <t>5.02 (0.66) [5.11 (0.65) / 4.97 (0.66) ]</t>
  </si>
  <si>
    <t>5.02 (0.47) / 4.90 (0.46)</t>
  </si>
  <si>
    <t>5.07(0.61)/4.97(0.59)</t>
  </si>
  <si>
    <t>4.77 (0.74) / 4.72 (0.74)</t>
  </si>
  <si>
    <t>4.9(0.5)/4.9(0.5)</t>
  </si>
  <si>
    <t>5.29 (0.49) / 5.11 (0.54)</t>
  </si>
  <si>
    <t>5.53 (0.57) / 5.28 (0.52)</t>
  </si>
  <si>
    <t>5.24(0.54)/5.04(0.56)</t>
  </si>
  <si>
    <t>5.47(0.52)/5.17(0.53)</t>
  </si>
  <si>
    <t>5(0.74)/4.77(0.69)</t>
  </si>
  <si>
    <t>5.14(0.58)/4.96(0.61)</t>
  </si>
  <si>
    <t>5.15 (0.61) / 5.07 (0.49)</t>
  </si>
  <si>
    <t>5.07 (0.44) / 4.90 (0.42)</t>
  </si>
  <si>
    <t>5.90 (2.09) / n.a.</t>
  </si>
  <si>
    <t>4.86(0.42)/4.88(.047)</t>
  </si>
  <si>
    <t>5.37 (0.56) / 5.31 (0.55)</t>
  </si>
  <si>
    <t>5.25 (0.52) / 5.11 (0.45)</t>
  </si>
  <si>
    <t>5.18 (0.49) / 5.06 (0.44)</t>
  </si>
  <si>
    <t>5.40 (0.51) / 5.22 (0.50)</t>
  </si>
  <si>
    <t>5.66 (0.48) / 5.41 (0.46)</t>
  </si>
  <si>
    <t>5.09 (0.49) / 4.88 (0.42)</t>
  </si>
  <si>
    <t>4.8 (0.7) / 4.6 (0.6)</t>
  </si>
  <si>
    <t>5.7 (0.5) / 5.6 (0.6)</t>
  </si>
  <si>
    <t>5.48 (0.62) / 5.50 (0.57)</t>
  </si>
  <si>
    <t>NA / 5.03 (0.62)</t>
  </si>
  <si>
    <t>6.3 (0.62) / 6.1 (0.61)</t>
  </si>
  <si>
    <t>4.81 (0.49) / 4.64 (0.48)</t>
  </si>
  <si>
    <t>4.79 (0.46) / 4.61 (0.45)</t>
  </si>
  <si>
    <t>4.75 (0.48) / 4.69 (0.58)</t>
  </si>
  <si>
    <t>4.72 (0.41) / 4.62 (0.39)</t>
  </si>
  <si>
    <t>4.86 (0.50) / 4.73 (0.50)</t>
  </si>
  <si>
    <t>5.26 (0.64) / 5.23 (0.56)</t>
  </si>
  <si>
    <t>5.24 (0.56) / 5.19 (0.60)</t>
  </si>
  <si>
    <t>5.17(0.53)/5.00(0.57)</t>
  </si>
  <si>
    <t>Fasting insulin
[Mean (SD) men / Mean (SD) women], pmol / l</t>
  </si>
  <si>
    <t>56.05(32.24)/50.34(28.77)</t>
  </si>
  <si>
    <t>31.7 (17.8) / 28.2 (15.1)</t>
  </si>
  <si>
    <t>37.9 (40.5) / 33.3 (22.8)</t>
  </si>
  <si>
    <t>44.56 (29.40)/41.21 (24.20)</t>
  </si>
  <si>
    <t>56.0 (36.2) / 53.08 (36.3)</t>
  </si>
  <si>
    <t>51.3 (153.0) / 52.6 (293.0)</t>
  </si>
  <si>
    <t xml:space="preserve">51.0 (33.4)
50.2 (32.9)
</t>
  </si>
  <si>
    <t>(45.71(36.37) women,49.27(58.28)men)</t>
  </si>
  <si>
    <t>(36.6 (24.09) women, 36.29 (23.45) men)</t>
  </si>
  <si>
    <t>76.06 (50.25) / 66.59 (44.31)</t>
  </si>
  <si>
    <t>49.310 (35.147) / NA (NA)</t>
  </si>
  <si>
    <t>53.529 (30.724) / 58.337 (37.738)</t>
  </si>
  <si>
    <t>4.5 (0.4) / 4.4 (0.4)</t>
  </si>
  <si>
    <t>37.08 (23.65) / 39.66 (24.09)</t>
  </si>
  <si>
    <t>72.95 (52.34) / 74.03 (53.74)</t>
  </si>
  <si>
    <t>62.12 (32.66) / 83.04 (49.99)</t>
  </si>
  <si>
    <t>57.5 (50.5) / 52.4 (43.1)</t>
  </si>
  <si>
    <t>65.69 (52.89) / 52.20 (42.28)</t>
  </si>
  <si>
    <t>65.55 (48.95) / 55.46 (39.60)</t>
  </si>
  <si>
    <t>72.83 (82.64) / n.a.</t>
  </si>
  <si>
    <t>74.8 (35.3) / 79.5 (36.7)</t>
  </si>
  <si>
    <t>32.9 (14.5) / 34.0 (15.4)</t>
  </si>
  <si>
    <t>123.8 (78.1) / 88.5 (62.9)</t>
  </si>
  <si>
    <t>88.5 (72.0) / 94.7 (77.6)</t>
  </si>
  <si>
    <t>45.1 (30.1) /46.2 (34.3)</t>
  </si>
  <si>
    <t>59.0(35.7) / 52.7(33.5)</t>
  </si>
  <si>
    <t>57.81 (63.74) / 60.55 (62.81)</t>
  </si>
  <si>
    <t>55.15 (44.52) / 55.22 (46.99)</t>
  </si>
  <si>
    <t>53.62 (25.59) / 61.02 (32.32)</t>
  </si>
  <si>
    <t>56.7 (1.56) / 58.0 (1.47)</t>
  </si>
  <si>
    <t>48.4 (14.9)/44.0 (14.8)</t>
  </si>
  <si>
    <t>Controls: 39.05 (28.7) Cases:67.39 (47.19)</t>
  </si>
  <si>
    <t>59.8 (44.2) / 55.2 (38.6)</t>
  </si>
  <si>
    <t>59.9 (40.5) / 67.6 (40.5)</t>
  </si>
  <si>
    <t>45.2 (31.0) / 40.9 (28.3)</t>
  </si>
  <si>
    <t>44.7 (33.7) / 40.6 (29.0)</t>
  </si>
  <si>
    <t>76.03(66.11)/66(47.4)</t>
  </si>
  <si>
    <t>At 16year: 61.01 (54.179) / 67.87 (87.735): At 20year: 28.73 (35.320)/ 30.84 (25.524)</t>
  </si>
  <si>
    <t>54.0 (44.5) [57.5 (48.0) / 51.0 (40.9) ]</t>
  </si>
  <si>
    <t>45.2 (28.4) / 40.4 (18.9)</t>
  </si>
  <si>
    <t>79.0 (55.64) / 66.0 (48.15)</t>
  </si>
  <si>
    <t>80.63(49.00)/75.89(37.09)</t>
  </si>
  <si>
    <t>69.70(41.16)/74.90(41.84)</t>
  </si>
  <si>
    <t>79.10(43.53)/75.59(40.82)</t>
  </si>
  <si>
    <t>95.99(59.70)/86.16(54.12)</t>
  </si>
  <si>
    <t>76.26 (47.08) / 65.39 (42.95)</t>
  </si>
  <si>
    <t>37.94(30.72) / 35.52(29.47)</t>
  </si>
  <si>
    <t>83.56 (45.86), 72.33 (34.88)</t>
  </si>
  <si>
    <t>48.92(36.2)/50.54(282.03)</t>
  </si>
  <si>
    <t>4.3 (0.5) / 4.4 (0.5)</t>
  </si>
  <si>
    <t>76.61 (59.55) / 88.45 (62.23)</t>
  </si>
  <si>
    <t>69.7 (70.9) / 73.6 (58.7)</t>
  </si>
  <si>
    <t>NA (NA) / 63.2 (50.7)</t>
  </si>
  <si>
    <t>51.8 (46.3) / 66.0 (58.9)</t>
  </si>
  <si>
    <t>64.7 (42.2) [63.2 (42.7) / 65.4 (42.1) ]</t>
  </si>
  <si>
    <t>104.47(58.04)/115.47(64.83)</t>
  </si>
  <si>
    <t>56.64(34.10)/61.58(34.74)</t>
  </si>
  <si>
    <t>70.5(46.6)/67.3(47.3)</t>
  </si>
  <si>
    <t>89.6 (63.1) / 89.2 (68.7)</t>
  </si>
  <si>
    <t>117.6 (78.3) / 105.7 (63.2)</t>
  </si>
  <si>
    <t>111.92(67.06)/111.89(62.6)</t>
  </si>
  <si>
    <t>109.68(75.49)/106.7(76.15)</t>
  </si>
  <si>
    <t>106.44(69.35)/99.64(59.38)</t>
  </si>
  <si>
    <t>64.28(38.41)/63.96(36.07)</t>
  </si>
  <si>
    <t>81.09 (58.80) / 71.25 (52.41)</t>
  </si>
  <si>
    <t>76.05 (43.24) / 74.99 (136.20)</t>
  </si>
  <si>
    <t>81.81 (56.27) / n.a.</t>
  </si>
  <si>
    <t>51.6(45.1)/42.29(38.2)</t>
  </si>
  <si>
    <t>81.3 (43.9) / 94.9 (50.5)</t>
  </si>
  <si>
    <t>31.1 (34.8) / 28.5 (13.7)</t>
  </si>
  <si>
    <t>32.4 (30.1) / 39.0 (41.9)</t>
  </si>
  <si>
    <t>34.6 (19.8) / 32.3 (17.3)</t>
  </si>
  <si>
    <t>32.1 (21.5) / 29.1 (22.7)</t>
  </si>
  <si>
    <t>3.7 (0.6) / 3.9 (0.6)</t>
  </si>
  <si>
    <t>42.9 (30.7) / 52.9 (30.3)</t>
  </si>
  <si>
    <t>3.67 (0.64) / 3.68 (0.63)</t>
  </si>
  <si>
    <t>NA / 60.95 (57.37)</t>
  </si>
  <si>
    <t>83.5 (60.5)/104.3(75.20)</t>
  </si>
  <si>
    <t>49.32 (35.44) / 46.71 (39.07)</t>
  </si>
  <si>
    <t>47.07 (32.47) / 44.68 (29.49)</t>
  </si>
  <si>
    <t>48.23 (43.08) / 49.88 (35.63)</t>
  </si>
  <si>
    <t>59.27(33.17)/54.48(28.84)</t>
  </si>
  <si>
    <t>2 hour plasma glucose
[Mean (SD) men / Mean (SD) women], mmol/l</t>
  </si>
  <si>
    <t>5.42 (1.34) / 5.77 (1.30)</t>
  </si>
  <si>
    <t>6.56 (1.65) / 6.49 (1.66)</t>
  </si>
  <si>
    <t xml:space="preserve">5.59 (0.59)
5.24 (0.52)
</t>
  </si>
  <si>
    <t>6.03 (1.68) / NA (NA)</t>
  </si>
  <si>
    <t>5.61 (1.21) / 5.71 (1.14)</t>
  </si>
  <si>
    <t>7.4 (2.3) / 7.7 (2.4)</t>
  </si>
  <si>
    <t>5.11 (1.78)/ 5.57 (1.60)</t>
  </si>
  <si>
    <t>7.0 (2.2) / 6.4 (1.7)</t>
  </si>
  <si>
    <t>4.9 (0.5) / 5.7 (1.1)</t>
  </si>
  <si>
    <t>5.4 (1.8)/5.5 (1.5)</t>
  </si>
  <si>
    <t>6.1(1.9) / 6.0(1.7)</t>
  </si>
  <si>
    <t>Controls: 6.7 (1.9) Cases: 7.2 (1.82)</t>
  </si>
  <si>
    <t>5.8 (1.6) / 6.0 (1.4)</t>
  </si>
  <si>
    <t>6.07 (1.75) / 6.12 (1.57)</t>
  </si>
  <si>
    <t>6.9 (2.21) / 7.4 (2.31)</t>
  </si>
  <si>
    <t xml:space="preserve">5.08(1.19) /5.28(1.09) </t>
  </si>
  <si>
    <t>7.2 (1.9) / 7.3 (2.1)</t>
  </si>
  <si>
    <t>6.70 (2.00) / 7.18 (2.24)</t>
  </si>
  <si>
    <t>6.14(2.06)/6.58(1.84)</t>
  </si>
  <si>
    <t>6.85(1.97)/7.26(1.98)</t>
  </si>
  <si>
    <t>6.41(1.92)/6.62(1.51)</t>
  </si>
  <si>
    <t>6.27(1.30)/6.12(1.24)</t>
  </si>
  <si>
    <t>6.6 (2.3) / 6.9 (2.0)</t>
  </si>
  <si>
    <t>6.9 (2.20) / 7.4 (2.14)</t>
  </si>
  <si>
    <t>HbA1c
[Mean (SD) men / Mean (SD) women], %, NGSP</t>
  </si>
  <si>
    <t>5.32(0.36)/5.33(0.35)</t>
  </si>
  <si>
    <t>5.2 (0.5) / 5.2 (0.6)</t>
  </si>
  <si>
    <t>5.4 (0.51) / 5.3 (0.52)</t>
  </si>
  <si>
    <t>5.40 (0.37)/ 5.39 (0.41)</t>
  </si>
  <si>
    <t>5.25 (0.42) / 5.26 (0.43)</t>
  </si>
  <si>
    <t>5.39 (0.31) / 5.38 (0.32)</t>
  </si>
  <si>
    <t>5.64 (0.29) / 5.65 (0.28)</t>
  </si>
  <si>
    <t>5.42 (0.27) / 5.39 (0.24)</t>
  </si>
  <si>
    <t>5.659 (0.316) / NA (NA)</t>
  </si>
  <si>
    <t>5.47 (0.43) / 5.53 (0.37)</t>
  </si>
  <si>
    <t>5.64 (0.44) / 5.70 (0.40)</t>
  </si>
  <si>
    <t>5.28 (0.41) / 5.37 (0.37)</t>
  </si>
  <si>
    <t>4.95 (0.52) / 5.43 (0.33)</t>
  </si>
  <si>
    <t>5.03 (0.50) / n.a.</t>
  </si>
  <si>
    <t>5.22 (0.44) / 5.13 (0.41)</t>
  </si>
  <si>
    <t>5.3 (0.4) / 5.2 (0.4)</t>
  </si>
  <si>
    <t>5.3(0.4) / 5.3(0.4)</t>
  </si>
  <si>
    <t>5.6(0.4) / 5.5(0.4)</t>
  </si>
  <si>
    <t>5.31 (0.48) / 5.25 (0.42)</t>
  </si>
  <si>
    <t>5.53 (0.31) / 5.51 (0.32)</t>
  </si>
  <si>
    <t>Controls: 5.59 (0.31) Cases:5.63 (0.33)</t>
  </si>
  <si>
    <t>4.9 (0.3) / 4.9 (0.3)</t>
  </si>
  <si>
    <t>5.8 (0.3) / 5.7 (0.4)</t>
  </si>
  <si>
    <t>5.4 (0.3) / 5.4 (0.3)</t>
  </si>
  <si>
    <t>5.4 (0.36) / 5.4 (0.34)</t>
  </si>
  <si>
    <t>5.34 (0.26) / 5.34 ( 0.25)</t>
  </si>
  <si>
    <t>5.58(0.35) / 5.58(0.36)</t>
  </si>
  <si>
    <t>5.38(0.46)/5.34(0.39)</t>
  </si>
  <si>
    <t>5.38 (0.35)/5.37 (0.36)</t>
  </si>
  <si>
    <t>5.53 (0.45) / 5.60 (0.42)</t>
  </si>
  <si>
    <t>5.58 (0.41) / 5.63 (0.38)</t>
  </si>
  <si>
    <t>5.48 (0.49) / 5.45 (0.45)</t>
  </si>
  <si>
    <t>5.55(0.51)/5.59(0.44)</t>
  </si>
  <si>
    <t>5.56 (0.44) / 5.57 (0.40)</t>
  </si>
  <si>
    <t>5.09 (0.43) / 5.06 (0.42)</t>
  </si>
  <si>
    <t>5.41 (0.38) / 5.44 (0.59)</t>
  </si>
  <si>
    <t>5.46(0.44)/5.52(0.44)</t>
  </si>
  <si>
    <t>5.53 (0.47) / 5.67 (0.41)</t>
  </si>
  <si>
    <t>5.34 (0.52) / 5.55 (0.35)</t>
  </si>
  <si>
    <t>5.42 (0.47) / n.a.</t>
  </si>
  <si>
    <t>4.97 (0.53) / n.a.</t>
  </si>
  <si>
    <t>5.52(0.35)/5.53(0.35)</t>
  </si>
  <si>
    <t>5.63 (0.36) / 5.68 (0.36)</t>
  </si>
  <si>
    <t>5.6 (0.3) / 5.6 (0.3)</t>
  </si>
  <si>
    <t>5.5 (0.3) / 5.6 (0.2)</t>
  </si>
  <si>
    <t>5.17 (0.39)/ 5.20 (0.41)</t>
  </si>
  <si>
    <t>5.20 (0.29) / 5.25 (0.24)</t>
  </si>
  <si>
    <t>5.67 (0.30) / 5.70 (0.27)</t>
  </si>
  <si>
    <t>5.37 (0.34) / 5.38 (0.31)</t>
  </si>
  <si>
    <t>5.6 (0.3) / 5.5 (0.4)</t>
  </si>
  <si>
    <t>5.4 (0.4) / 5.4 (0.4)</t>
  </si>
  <si>
    <t>5.76 (0.37) / 5.79 (0.32)</t>
  </si>
  <si>
    <t>5.6 (0.46) / 5.6 (0.40)</t>
  </si>
  <si>
    <t>5.47 (0.41) / 5.46 (0.41)</t>
  </si>
  <si>
    <t>5.45 (0.40) / 5.40 (0.42)</t>
  </si>
  <si>
    <t>5.44 (0.43) / 5.38 (0.50)</t>
  </si>
  <si>
    <t>5.79 (0.31) / 5.83 (0.27)</t>
  </si>
  <si>
    <t>5.74 (0.37) / 5.68 (0.38)</t>
  </si>
  <si>
    <t>5.69 (0.35) / 5.68 (0.35)</t>
  </si>
  <si>
    <t>5.55 (0.32) / 5.58 (0.30)</t>
  </si>
  <si>
    <t>5.59 (0.32) / 5.58 (0.32)</t>
  </si>
  <si>
    <t>4.00 (0.40) / 4.14 (0.41)</t>
  </si>
  <si>
    <t>3.99 (0.32) / 4.16 (0.38)</t>
  </si>
  <si>
    <t>5.49(0.39)/5.51(0.39)</t>
  </si>
  <si>
    <t>HbA1c
[Mean (SD)], % (combined men &amp; women)</t>
  </si>
  <si>
    <t>5.35(0.37)</t>
  </si>
  <si>
    <t>5.2 (0.6)</t>
  </si>
  <si>
    <t>5.4 (0.51)</t>
  </si>
  <si>
    <t>5.39 (0.40)</t>
  </si>
  <si>
    <t>5.26 (0.42)</t>
  </si>
  <si>
    <t>5.39 (0.31)</t>
  </si>
  <si>
    <t>5.64 (0.28)</t>
  </si>
  <si>
    <t>5.40 (0.25)</t>
  </si>
  <si>
    <t>5.659 (0.316)</t>
  </si>
  <si>
    <t>5.01 (0.27)</t>
  </si>
  <si>
    <t>5.50 (0.40)</t>
  </si>
  <si>
    <t>5.65 (0.43)</t>
  </si>
  <si>
    <t>5.31 (0.40)</t>
  </si>
  <si>
    <t>5.01 (0.53)</t>
  </si>
  <si>
    <t>5.03 (0.50)</t>
  </si>
  <si>
    <t>5.17 (0.43)</t>
  </si>
  <si>
    <t>5.2 (0.4)</t>
  </si>
  <si>
    <t>5.3(0.4)</t>
  </si>
  <si>
    <t>5.6(0.4)</t>
  </si>
  <si>
    <t>5.27 (0.45)</t>
  </si>
  <si>
    <t>5.52 (0.32)</t>
  </si>
  <si>
    <t>4.9 (0.3)</t>
  </si>
  <si>
    <t>5.7 (0.4)</t>
  </si>
  <si>
    <t>5.4 (0.3)</t>
  </si>
  <si>
    <t>5.4 (0.35)</t>
  </si>
  <si>
    <t>5.34 (0.26)</t>
  </si>
  <si>
    <t>5.57(0.34)</t>
  </si>
  <si>
    <t>5.36(0.42)</t>
  </si>
  <si>
    <t>5.37 (0.36)</t>
  </si>
  <si>
    <t>5.57 (0.43)</t>
  </si>
  <si>
    <t>5.61 (0.40)</t>
  </si>
  <si>
    <t>5.47 (0.46)</t>
  </si>
  <si>
    <t>5.57(0.45)</t>
  </si>
  <si>
    <t>5.57 (0.42)</t>
  </si>
  <si>
    <t>5.08 (0.43)</t>
  </si>
  <si>
    <t>5.43 (0.51)</t>
  </si>
  <si>
    <t>5.50(0.41)</t>
  </si>
  <si>
    <t>5.56 (0.46)</t>
  </si>
  <si>
    <t>5.42 (0.47)</t>
  </si>
  <si>
    <t>4.97 (0.53)</t>
  </si>
  <si>
    <t>5.52(0.35)</t>
  </si>
  <si>
    <t>5.66 (0.36)</t>
  </si>
  <si>
    <t>5.6 (0.3)</t>
  </si>
  <si>
    <t>5.5 (0.3)</t>
  </si>
  <si>
    <t>5.18 (0.40)</t>
  </si>
  <si>
    <t>5.22 (0.27)</t>
  </si>
  <si>
    <t>5.69 (0.28)</t>
  </si>
  <si>
    <t>5.38 (0.32)</t>
  </si>
  <si>
    <t>5.6 (0.4)</t>
  </si>
  <si>
    <t>5.4 (0.4)</t>
  </si>
  <si>
    <t>5.78 (0.35)</t>
  </si>
  <si>
    <t>5.6 (0.42)</t>
  </si>
  <si>
    <t>5.46 (0.41)</t>
  </si>
  <si>
    <t>5.44 (0.41)</t>
  </si>
  <si>
    <t>5.42 (0.45)</t>
  </si>
  <si>
    <t>5.81 (0.29)</t>
  </si>
  <si>
    <t>5.71 (0.37)</t>
  </si>
  <si>
    <t>5.68 (0.35)</t>
  </si>
  <si>
    <t>5.56 (0.31)</t>
  </si>
  <si>
    <t>5.58 (0.32)</t>
  </si>
  <si>
    <t>4.09 (0.41)</t>
  </si>
  <si>
    <t>4.09 (0.37)</t>
  </si>
  <si>
    <t>5.52(0.38)</t>
  </si>
  <si>
    <t>HbA1c
[Median / Min / Max],
% (combined men &amp; women)</t>
  </si>
  <si>
    <t>5.3/3.9/6.5</t>
  </si>
  <si>
    <t>5.2 / 2.7 / 6.4</t>
  </si>
  <si>
    <t>5.4 / 3.3 / 6.4</t>
  </si>
  <si>
    <t>5.4/4.1/6.4</t>
  </si>
  <si>
    <t>5.2 / 3.0 / 6.4</t>
  </si>
  <si>
    <t>5.4 / 3.7 / 6.4</t>
  </si>
  <si>
    <t>5.59 / 3.93 / 6.42</t>
  </si>
  <si>
    <t>5.40 / 4.60 / 6.20</t>
  </si>
  <si>
    <t>5.700 / 3.400 / 6.486</t>
  </si>
  <si>
    <t>4.98/2.27/6.5</t>
  </si>
  <si>
    <t>5.5 / 3.9 / 6.4</t>
  </si>
  <si>
    <t>5.7 / 2.9 / 6.4</t>
  </si>
  <si>
    <t>5.30 / 3.70 / 6.40</t>
  </si>
  <si>
    <t>5.05 / 3.60 / 6.40</t>
  </si>
  <si>
    <t>5.00 / 3.00 / 6.40</t>
  </si>
  <si>
    <t>5.2/3.2/6.4</t>
  </si>
  <si>
    <t>5.2 / 3.9 / 6.2</t>
  </si>
  <si>
    <t>5.3/4/6.4</t>
  </si>
  <si>
    <t>5.6/4/6.4</t>
  </si>
  <si>
    <t>5.3 / 2.8 / 6.4</t>
  </si>
  <si>
    <t>5.5/3.4/6.4</t>
  </si>
  <si>
    <t>Controls: 5.58/4.3/6.4 Cases: 5.64/4.7/6.4</t>
  </si>
  <si>
    <t>4.9 / 3.8 / 6.2</t>
  </si>
  <si>
    <t>5.8 / 3.6 / 6.4</t>
  </si>
  <si>
    <t>4.2 / 5.4 / 6.4</t>
  </si>
  <si>
    <t>5.4/3.5/6.4</t>
  </si>
  <si>
    <t>5.32/4.2/6.4</t>
  </si>
  <si>
    <t>5.58/ 3.02 / 6.4</t>
  </si>
  <si>
    <t>5.3/4.4/11.6</t>
  </si>
  <si>
    <t>5.35 / 4.30 / 6.45</t>
  </si>
  <si>
    <t>5.6 / 4.0 / 6.4</t>
  </si>
  <si>
    <t>5.60 / 4.20 / 6.40</t>
  </si>
  <si>
    <t xml:space="preserve">5.5/3.6/6.4
</t>
  </si>
  <si>
    <t>5.6/4.1/6.5</t>
  </si>
  <si>
    <t>5.6 / 3.0 / 6.4</t>
  </si>
  <si>
    <t>5.10 / 1.90 / 6.40</t>
  </si>
  <si>
    <t>5.35 / 4.40 / 9.80</t>
  </si>
  <si>
    <t>5.5/3.9/6.5</t>
  </si>
  <si>
    <t>5.60 / 2.20 / 6.40</t>
  </si>
  <si>
    <t>5.50 / 3.70 / 6.40</t>
  </si>
  <si>
    <t>5.00 / 2.30 / 6.40</t>
  </si>
  <si>
    <t>5.5/4.0/7.1</t>
  </si>
  <si>
    <t>5.65/4.34/6.49</t>
  </si>
  <si>
    <t>5.7 / 4.5 / 6.4</t>
  </si>
  <si>
    <t>5.6 / 4.1 / 6.4</t>
  </si>
  <si>
    <t>5.6 / 4.6 / 5.9</t>
  </si>
  <si>
    <t>5.2/ 3.6/ 6.0</t>
  </si>
  <si>
    <t>5.3 / 4.4 / 5.8</t>
  </si>
  <si>
    <t>5.66 / 5.04 / 6.37</t>
  </si>
  <si>
    <t>5.35 / 4.23 / 6.47</t>
  </si>
  <si>
    <t>5.5/1.0/6.4</t>
  </si>
  <si>
    <t>5.4 / 3.6 / 6.4</t>
  </si>
  <si>
    <t>5.8 / 4.3 / 6.4</t>
  </si>
  <si>
    <t>5.6/4.2/6.4</t>
  </si>
  <si>
    <t>5.39/3.41/6.49</t>
  </si>
  <si>
    <t>5.39/3.90/6.49</t>
  </si>
  <si>
    <t>5.49/3.51/6.49</t>
  </si>
  <si>
    <t>5.80/4.50/6.40</t>
  </si>
  <si>
    <t>5.70/4.20/6.40</t>
  </si>
  <si>
    <t>5.70/3.94/6.40</t>
  </si>
  <si>
    <t>5.60/3.99/6.40</t>
  </si>
  <si>
    <t>5.60/4.40/6.40</t>
  </si>
  <si>
    <t>4.05/3.19/5.90</t>
  </si>
  <si>
    <t>4.06/3.17/5.60</t>
  </si>
  <si>
    <t>5.5/4.2/6.5</t>
  </si>
  <si>
    <t>HbA1c
[10% / 25% / 75% / 90%iles],
% (combined men &amp; women)</t>
  </si>
  <si>
    <t>4.9/5.1/5.6/5.8</t>
  </si>
  <si>
    <t>4.4 / 4.8 / 5.6 / 6</t>
  </si>
  <si>
    <t>4.8 / 5.1 / 5.6 / 5.8</t>
  </si>
  <si>
    <t>4.7 / 5 / 5.7 / 6</t>
  </si>
  <si>
    <t>4.9/5.1/5.7/5.9</t>
  </si>
  <si>
    <t>4.8 / 5.0 / 5.5 / 5.8</t>
  </si>
  <si>
    <t>5.0 / 5.2 / 5.6 / 5.8</t>
  </si>
  <si>
    <t>5.31 / 5.50 / 5.78 / 6.05</t>
  </si>
  <si>
    <t>5.10 / 5.20 / 5.60 / 5.78</t>
  </si>
  <si>
    <t>5.300 / 5.500 / 5.900 / 6.100</t>
  </si>
  <si>
    <t>4.70/4.83/5.16/5.35</t>
  </si>
  <si>
    <t>5.0 / 5.3 / 5.7 / 6.0</t>
  </si>
  <si>
    <t>5.1 / 5.4 / 6.0 / 6.2</t>
  </si>
  <si>
    <t>4.3 / 4.6 / 5.4 / 5.7</t>
  </si>
  <si>
    <t>4.4 / 4.7 / 5.4 / 5.7</t>
  </si>
  <si>
    <t>4.6/4.9/5.5/5.7</t>
  </si>
  <si>
    <t>4.7 / 5 / 5.4 / 5.7</t>
  </si>
  <si>
    <t>4.8/5.1/5.6/5.8</t>
  </si>
  <si>
    <t>5.1/5.3/5.7/5.9</t>
  </si>
  <si>
    <t>5.1/5.3/5.8/6.1</t>
  </si>
  <si>
    <t>4.7 / 5 / 5.6 /5.9</t>
  </si>
  <si>
    <t>Controls: 5.23/5.39/5.79/5.99 Cases: 5.19/5.42/5.85/6.08</t>
  </si>
  <si>
    <t>4.5 / 4.7 / 5.1 / 5.3</t>
  </si>
  <si>
    <t>5.3 / 5.5 / 6.0 / 6.2</t>
  </si>
  <si>
    <t>5.0 / 5.1 / 5.6 / 5.8</t>
  </si>
  <si>
    <t>5.0/5.1/5.6/5.8</t>
  </si>
  <si>
    <t>5.02/5.18/5.50/5.68</t>
  </si>
  <si>
    <t>5.187/ 5.384/ 5.778 /5.975</t>
  </si>
  <si>
    <t>5/5.1/5.5/5.7</t>
  </si>
  <si>
    <t>4.99 / 5.17 / 5.63 / 5.81</t>
  </si>
  <si>
    <t>5.0 / 5.3 / 5.9 / 6.1</t>
  </si>
  <si>
    <t>5.10 / 5.40 / 5.90 / 6.10</t>
  </si>
  <si>
    <t>4.9 / 5.2 / 5.8 / 6.1</t>
  </si>
  <si>
    <t>5.0/5.3/5.9/6.1</t>
  </si>
  <si>
    <t>5.1 / 5.3 / 5.9 / 6.1</t>
  </si>
  <si>
    <t>1.90 / 4.90 / 5.3 / 5.50</t>
  </si>
  <si>
    <t>4.90 / 5.10 / 5.70 / 5.95</t>
  </si>
  <si>
    <t>5.0/5.2/5.8/6.0</t>
  </si>
  <si>
    <t>4.8 / 5.1 / 5.8 / 6.0</t>
  </si>
  <si>
    <t>4.8 / 5.2 / 5.7 / 6.0</t>
  </si>
  <si>
    <t>4.4 / 4.6 / 5.3 / 5.6</t>
  </si>
  <si>
    <t>5.1/5.3/5.7/6.0</t>
  </si>
  <si>
    <t>5.21/5.41/5.92/6.15</t>
  </si>
  <si>
    <t>5.3 / 5.5 / 6 / 6.2</t>
  </si>
  <si>
    <t>5.1 / 5.3 / 5.8 / 6.0</t>
  </si>
  <si>
    <t>5.2 / 5.4 / 5.7 / 5.9</t>
  </si>
  <si>
    <t>4.7/ 4.9/ 5.5/ 5.7</t>
  </si>
  <si>
    <t>4.9 / 5.0 / 5.4 / 5.5</t>
  </si>
  <si>
    <t>5.25 / 5.45 / 5.86 / 6.06</t>
  </si>
  <si>
    <t>5.04 / 5.15 / 5.55 / 5.76</t>
  </si>
  <si>
    <t>5.1/5.3/5.8/6.0</t>
  </si>
  <si>
    <t>4.8 / 5.1 / 5.6 / 5.9</t>
  </si>
  <si>
    <t>5.4 / 5.6 / 6 / 6.2</t>
  </si>
  <si>
    <t>5.00/5.20/5.69/5.99</t>
  </si>
  <si>
    <t>4.90/5.20/5.69/5.99</t>
  </si>
  <si>
    <t>5.40/5.60/6.00/6.20</t>
  </si>
  <si>
    <t>5.20/5.50/6.00/6.20</t>
  </si>
  <si>
    <t>5.20/5.40/5.90/6.10</t>
  </si>
  <si>
    <t>5.20/5.40/5.70/5.90</t>
  </si>
  <si>
    <t>5.20/5.40/5.80/6.00</t>
  </si>
  <si>
    <t>3.60/3.80/4.31/4.60</t>
  </si>
  <si>
    <t>3.68/3.87/4.30/4.54</t>
  </si>
  <si>
    <t>Genotyping centre</t>
  </si>
  <si>
    <t>Cambridge Genomic Services, Department of Pathology, University of Cambridge, UK</t>
  </si>
  <si>
    <t>Broad Institute</t>
  </si>
  <si>
    <t>Sanger</t>
  </si>
  <si>
    <t>Affymetrix</t>
  </si>
  <si>
    <t>Munich GSF; Integragen Paris; Gen-Probe, Livingston</t>
  </si>
  <si>
    <t>Perlegen Sciences Mountain View CF USA, Finnish Genome Center Helsinki Finland, SNP technology Platform Uppsala Sweden, Molecular Epidemiology Leiden The Netherlands, Translational Genomics Research Institute Phoenix AZ USA, Institute of Human Genetics LIFE &amp; BRAIN Center Bonn Germany, Avera Institute for Human Genetics Sioux Falls SD USA, RUCDR BRTC Genetics Rutgers University NJ USA.</t>
  </si>
  <si>
    <t>Helmholtz Genome Analysis Center</t>
  </si>
  <si>
    <t>GSK</t>
  </si>
  <si>
    <t>Uppsala SNP&amp;SEQ Technology Platform, Uppsala, Sweden</t>
  </si>
  <si>
    <t>Wellcome Trust Clinical Research Facility at the Western General Hospital, Edinburgh, Scotland</t>
  </si>
  <si>
    <t>Munich GSF; Integragen Paris</t>
  </si>
  <si>
    <t>part AROS Applied Biotechnology, Aarhus, Denmark, part Wellcome Trust Clinical Research Facility at the Western General Hospital, Edinburgh, Scotland</t>
  </si>
  <si>
    <t>AROS Applied Biotechnology, Aarhus, Denmark</t>
  </si>
  <si>
    <t>Washington University Genome Institute, Missouri, USA</t>
  </si>
  <si>
    <t>Center for Inherited Disease Research, Johns Hopkins University</t>
  </si>
  <si>
    <t>Munich, GSF</t>
  </si>
  <si>
    <t xml:space="preserve">General Clinical Research Center's Phenotyping/Genotyping Laboratory at Cedars-Sinai
</t>
  </si>
  <si>
    <t>Illumina</t>
  </si>
  <si>
    <t>Microarray Core Facility of the Interdisciplinary Centre for Clinical Research, University of Leipzig, Germany and ATLAS Biolabs GmbH, Berlin, Germany</t>
  </si>
  <si>
    <t xml:space="preserve">
Wellcome Trust Sanger Institue, Wellcome Trust Genome Campus, Hinxton, Cambridge, CB10 1HH</t>
  </si>
  <si>
    <t>Wellcome Trust Sanger Institue, Wellcome Trust Genome Campus, Hinxton, Cambridge, CB10 1HH</t>
  </si>
  <si>
    <t>Cincinatti and Mount Sinai</t>
  </si>
  <si>
    <t>CNG, Paris and SNP genotyping facility, Uppsala University</t>
  </si>
  <si>
    <t>DeCode</t>
  </si>
  <si>
    <t>Perlegen</t>
  </si>
  <si>
    <t>University Medical Center Groningen</t>
  </si>
  <si>
    <t>Rotterdam Genomics Core ErasmusMC</t>
  </si>
  <si>
    <t>Erasmus MC, Rotterdam, the Netherlands</t>
  </si>
  <si>
    <t xml:space="preserve">Centre National de Génotypage, Institut de Génomique, France
</t>
  </si>
  <si>
    <t>Univ of Maryland Division of Endocrinology</t>
  </si>
  <si>
    <t>Broad Institute, US</t>
  </si>
  <si>
    <t>Centre National de Genotypage, Paris</t>
  </si>
  <si>
    <t>Barts and The London Genome Centre</t>
  </si>
  <si>
    <t>CNG, Evry, France</t>
  </si>
  <si>
    <t>Genotyping Shared Resource, Advanced Genomic Technology Center, Mayo Clinic College of Medicine</t>
  </si>
  <si>
    <t>Centre national de Genotypage (CNG).</t>
  </si>
  <si>
    <t>23andMe subcontracting the Wellcome Trust Sanger Institute, Cambridge, UK, and the Laboratory Corporation of America, Burlington, NC, US.</t>
  </si>
  <si>
    <t>Novo Nordisk Foundation Center for Basic Metabolic Research, University of Copenhagen</t>
  </si>
  <si>
    <t>Lifelines, Groningen, NL</t>
  </si>
  <si>
    <t>Centre for Applied Genomics (Toronto, Ontario, Canada).</t>
  </si>
  <si>
    <t>deCODE Genetics (Reykjavik, Iceland)</t>
  </si>
  <si>
    <t>Human Genotyping Facility (HuGeF) of the Genetic laboratory of the department of Internal Medicine at ErasmusMC, Rotterdam, the Netherlands</t>
  </si>
  <si>
    <t>UT Houston, Human Genetics Center</t>
  </si>
  <si>
    <t>Erasmus Medical Center, Rotterdam, Netherlands</t>
  </si>
  <si>
    <t>Centre national de Génotypage, Paris, France</t>
  </si>
  <si>
    <t>UCL Genomics</t>
  </si>
  <si>
    <t>Edinburgh Clinical Research Facility, University of Edinburgh</t>
  </si>
  <si>
    <t>Laboratory of Neurogenetics, National Institute
on Aging, National Institutes of Health</t>
  </si>
  <si>
    <t>Affymetrix Inc</t>
  </si>
  <si>
    <t>The Broad Institute, Cambridge, MA, USA</t>
  </si>
  <si>
    <t>Illumina facility in San Diego (CA, US)</t>
  </si>
  <si>
    <t>BROAD Institute, USA</t>
  </si>
  <si>
    <t>LA BioMed (Kent Taylor)</t>
  </si>
  <si>
    <t>LA BioMed Research Institute</t>
  </si>
  <si>
    <t>the Chinese National Human Genome Center in Shanghai, China.</t>
  </si>
  <si>
    <t>Bio-X Center; Chinese National Human Genome Center at Shanghai</t>
  </si>
  <si>
    <t>Affymetrix, Illumina</t>
  </si>
  <si>
    <t>Division of Genome Analysis, Medical Institute of Bioregulation, Kyushu University, Fukuoka, Japan</t>
  </si>
  <si>
    <t>deCODE Genetics (Reykjavík, Iceland)</t>
  </si>
  <si>
    <t>NCGM, Japan</t>
  </si>
  <si>
    <t>National Center for Global Health and Medicine, Japan</t>
  </si>
  <si>
    <t>Center for Genomic Medicine, Kyoto University Graduate School of Medicine</t>
  </si>
  <si>
    <t>DNALink, Korea</t>
  </si>
  <si>
    <t>Hudson-Alpha Biotechnology Institute in Huntsville, AL, USA and at the Medical Genetics Institute and the Clinical and Translational Science Institute of CSMC.</t>
  </si>
  <si>
    <t>Vanderbilt Microarray Shared Resource Center, Nashville, TN</t>
  </si>
  <si>
    <t>Genome Institute of Singapore, Singapore</t>
  </si>
  <si>
    <t>Genotyping Array</t>
  </si>
  <si>
    <t>Affy6.0</t>
  </si>
  <si>
    <t>Affymetrix 500K</t>
  </si>
  <si>
    <t>Affymetrix 500K and MIPS 50K</t>
  </si>
  <si>
    <t>Affymetrix GeneChip® Human Mapping 500K Array Set</t>
  </si>
  <si>
    <t>Illumina Hap300, Omni1, OmniX</t>
  </si>
  <si>
    <t>Perlegen-Affymetrix, Affymetrix 6.0, Illumina 370K, 600K, 1M Omni</t>
  </si>
  <si>
    <t>Affymetrix Axiom</t>
  </si>
  <si>
    <t>affymetrix genechip human mapping 500k</t>
  </si>
  <si>
    <t>Illumina HumanCoreExome BeadChip</t>
  </si>
  <si>
    <t>Illumina HumanOmniExpress</t>
  </si>
  <si>
    <t>Illumina Hap300</t>
  </si>
  <si>
    <t>Illumina 370CNV</t>
  </si>
  <si>
    <t>Illumina 370CNV and Illumina OMNI-ExpressExome-8v1</t>
  </si>
  <si>
    <t>Illumina Omni-ExpressExome</t>
  </si>
  <si>
    <t>Illumina HumMap 550K, Human 6100-QuadV1, Human 1M-DuoV3</t>
  </si>
  <si>
    <t>HumanOmniExpress-12v1</t>
  </si>
  <si>
    <t>Illumina Infinium™ 
II HumanHap300 BeadChip v.1.0</t>
  </si>
  <si>
    <t>Illumina Infinium HumanHap300 v2 SNP bead microarrays</t>
  </si>
  <si>
    <t xml:space="preserve">Illumina HumanCNV370-Duo BeadChip
</t>
  </si>
  <si>
    <t>Illumina HumanHap300 Duo+</t>
  </si>
  <si>
    <t>500K Affymetrix GeneChip (250K Sty and 250K Nsp arrays, Affymetrix, Inc) and Affymetrix Genome-Wide Human SNP Array 6.0</t>
  </si>
  <si>
    <t>Illumina OmniExpress and Illumina Exomechip</t>
  </si>
  <si>
    <t>Illumina HumanOmniExpressExome-8 v1.0</t>
  </si>
  <si>
    <t>Illumina Human 1M or 610K</t>
  </si>
  <si>
    <t>Illumina Human610</t>
  </si>
  <si>
    <t>Affymetrix 500K Array</t>
  </si>
  <si>
    <t>Perlegen Custom Array</t>
  </si>
  <si>
    <t>Illumina Cyto SNP12 v2</t>
  </si>
  <si>
    <t>Illumina Human CNV370-Duo Array and Illumina HAP300 array</t>
  </si>
  <si>
    <t>Illumina Human CNV370-Duo Array</t>
  </si>
  <si>
    <t>Illumina W-660Quad, Illumina OmniExpress</t>
  </si>
  <si>
    <t>Illumina Metabochip</t>
  </si>
  <si>
    <t>Illumina 660K beadchip</t>
  </si>
  <si>
    <t>Illumina Metabochip, Illumina Immunochip, Illumina Exomechip, Illumina OmniExpress</t>
  </si>
  <si>
    <t>IBC chip, Illumina OmniExpress + Exome</t>
  </si>
  <si>
    <t>Illumina Human660W-Quad Beadchip</t>
  </si>
  <si>
    <t>illumina OmniChip 2.5M, Affy 500K, Affy6.0, Metabochip</t>
  </si>
  <si>
    <t>Illumina HumanCNV‐370DUO Analysis BeadChip</t>
  </si>
  <si>
    <t>Illumina HumanCNV 370</t>
  </si>
  <si>
    <t>Illumina Human Omni Exome Express v8.1</t>
  </si>
  <si>
    <t>Illumina 610K QUAD</t>
  </si>
  <si>
    <t>Affymetrix 6.0 and Illumina Human1M-Duo Bead Chip</t>
  </si>
  <si>
    <t>Human660W-quad array</t>
  </si>
  <si>
    <t>Illumina HumanHap550 quad chip.</t>
  </si>
  <si>
    <t>HumanCytoSNP-12 illumina</t>
  </si>
  <si>
    <t>Illumina 660W</t>
  </si>
  <si>
    <t>Illumina Human 1M_v1C</t>
  </si>
  <si>
    <t>Illumina HumanCoreExomeChip</t>
  </si>
  <si>
    <t>Affymetrix 6.0</t>
  </si>
  <si>
    <t>Illumina 318K, Illumina 370K and Affymetrix 250K</t>
  </si>
  <si>
    <t>Illumina / HumanHap 550K V.3 ADHumanHap 550 V.3;</t>
  </si>
  <si>
    <t>Illumina / HumanHap 550K V.3 ADHumanHap 550 V.3 DUO;</t>
  </si>
  <si>
    <t>Illumina / HumanHap610</t>
  </si>
  <si>
    <t>Illumina HumanCoreExome-24v1_A Beadchip</t>
  </si>
  <si>
    <t>Illumina Drug Dev array</t>
  </si>
  <si>
    <t>Affymetrix UK Biobank Axiom Array chip</t>
  </si>
  <si>
    <t>HumanOmniExpressExome8v1-2_A</t>
  </si>
  <si>
    <t>Illumina CoreExome v1.0</t>
  </si>
  <si>
    <t>Illumina HumanOmni1-Quad_v1 BeadChip system</t>
  </si>
  <si>
    <t>Illumina Human 1M-DuoV3</t>
  </si>
  <si>
    <t>Illumina Human 1M, 1M duo</t>
  </si>
  <si>
    <t>IBC chip, Affy 6.0. Illumina Exome only for those with prior Affy 6, otherwise Illumina OmniExpress + Exome</t>
  </si>
  <si>
    <t>Illumina HumanOmni2.5-8v1</t>
  </si>
  <si>
    <t>Illumina HumanOmni2.5-4v1_B SNP array</t>
  </si>
  <si>
    <t>Illumina HumanOmniExpress-12v1_A and Omni1S</t>
  </si>
  <si>
    <t>Omni Exress + 1s</t>
  </si>
  <si>
    <t>Illumina Human660-Quad BeadChips</t>
  </si>
  <si>
    <t>Illumina Human660w</t>
  </si>
  <si>
    <t>Affymetrix Genome-Wide 
Human SNP Array 6.0, Illumina HumanOmniExpress BeadChip</t>
  </si>
  <si>
    <t>Illumina Human660W-Quad</t>
  </si>
  <si>
    <t>Illumina HumanOmni2.5-8</t>
  </si>
  <si>
    <t>Illumina HumanHap550-Duo BeadChip</t>
  </si>
  <si>
    <t>Illumina 550/610K</t>
  </si>
  <si>
    <t>HumanHap610 quad
HumanOmni2.5-4
HumanOmni2.5-8
HumanOmni2.5s
HumanExome
HumanCoreExome</t>
  </si>
  <si>
    <t>Affymetrix 5.0</t>
  </si>
  <si>
    <t>Illumina Omni 2.5M, 610K</t>
  </si>
  <si>
    <t>Illumina610Quad</t>
  </si>
  <si>
    <t>Illumina1Mduov3</t>
  </si>
  <si>
    <t>Illumina550</t>
  </si>
  <si>
    <t>IlluminaOmniExpress</t>
  </si>
  <si>
    <t>Genotyping calling algorithm</t>
  </si>
  <si>
    <t>Birdseed v1.33</t>
  </si>
  <si>
    <t>BRLMM</t>
  </si>
  <si>
    <t>Bead Studio, Genome Studio</t>
  </si>
  <si>
    <t>Genotyper, Beadstudio</t>
  </si>
  <si>
    <t>Affymetrix Software</t>
  </si>
  <si>
    <t>GenCall, zCall</t>
  </si>
  <si>
    <t>GenCall</t>
  </si>
  <si>
    <t>BeadStudio</t>
  </si>
  <si>
    <t>Genome Studio</t>
  </si>
  <si>
    <t>GenomeStudio</t>
  </si>
  <si>
    <t>Genome Studio v20111.1, Genotyping Module v1.9.4, GenTrain v1.0</t>
  </si>
  <si>
    <t>BeadStudio v.2.3.25</t>
  </si>
  <si>
    <t xml:space="preserve">Illumina BeadStudio software
</t>
  </si>
  <si>
    <t>BeadStudio v. 3.3</t>
  </si>
  <si>
    <t>BRLMM algorithm (Affymetrix, Inc) for 500K and Birdseed Algorithm for Genome-Wide Human SNP Array 6.0</t>
  </si>
  <si>
    <t>GenCall&amp;zCall (exomechip) Illuminus (OmniExpress)</t>
  </si>
  <si>
    <t>zCall (GenomeStudio)</t>
  </si>
  <si>
    <t>Beadstudio</t>
  </si>
  <si>
    <t>Custom</t>
  </si>
  <si>
    <t>Illumina Beadsation Genotyping Solution</t>
  </si>
  <si>
    <t>GeneCall</t>
  </si>
  <si>
    <t>GenCall &amp; Zcall</t>
  </si>
  <si>
    <t>Beadstudio (Illumina)</t>
  </si>
  <si>
    <t>GeneCall, BRLLM</t>
  </si>
  <si>
    <t>Birdseed and Genome Studio</t>
  </si>
  <si>
    <t>Illumina GenomeStudio</t>
  </si>
  <si>
    <t>Beadstudio (illumina)</t>
  </si>
  <si>
    <t>GenomeStudio (Illumina)</t>
  </si>
  <si>
    <t>Genomestudio
GenTrain and GenCall</t>
  </si>
  <si>
    <t>birdseed</t>
  </si>
  <si>
    <t>Illumina Bead Studio, BRLMM</t>
  </si>
  <si>
    <t>Genomestudio Genecall</t>
  </si>
  <si>
    <t>GenCall, GenomeStudio (Illumina)</t>
  </si>
  <si>
    <t>Illumina Genome Studio</t>
  </si>
  <si>
    <t>Beadstudio-Gencall v3.0</t>
  </si>
  <si>
    <t>GenomeStudio v2010.3</t>
  </si>
  <si>
    <t>Genome Studio with extensive manual review</t>
  </si>
  <si>
    <t>Birdseed algorithm v2 for 
Affymetrix arrays or GenomeStudio software for Illumina arrays</t>
  </si>
  <si>
    <t>Beadstudio/Genomestudio (Illumina)</t>
  </si>
  <si>
    <t>Birdseed v.2</t>
  </si>
  <si>
    <t>Sample call rate [filter detail / N individuals excluded]</t>
  </si>
  <si>
    <t>&gt;=94% / 90</t>
  </si>
  <si>
    <t>97% / 102</t>
  </si>
  <si>
    <t>≥ 95%</t>
  </si>
  <si>
    <t>&gt; 90%</t>
  </si>
  <si>
    <t>≥ 0.98 [exclude if &lt;0.98]</t>
  </si>
  <si>
    <t>≥ 0.97 [exclude if &lt;0.97]</t>
  </si>
  <si>
    <t>97% for OMNI Epress, 99% for Exome</t>
  </si>
  <si>
    <t>≥ 98% / 0</t>
  </si>
  <si>
    <t>≥ 98%</t>
  </si>
  <si>
    <t>≥ 97.5%</t>
  </si>
  <si>
    <t>&gt;98%</t>
  </si>
  <si>
    <t xml:space="preserve">&gt;95%
</t>
  </si>
  <si>
    <t>≥ 98% [exclude if &lt;98%]</t>
  </si>
  <si>
    <t>&gt;0.94</t>
  </si>
  <si>
    <t>OmniExpress =98%; Exomechip GenCall 98% &amp; zCall 99%</t>
  </si>
  <si>
    <t>≥ 98% [exclude if &lt;98%/ 834]</t>
  </si>
  <si>
    <t>95% [exclude if &lt; 95%]</t>
  </si>
  <si>
    <t>Duplicates, gender discrepancy, contaminated samples, relatedness, call rate &lt;95%</t>
  </si>
  <si>
    <t>Duplicates, contaminated samples, relatedness, samples already in EW610, call rate &lt;95%</t>
  </si>
  <si>
    <t>Duplicates, contaminated samples, samples already in EW610, call rate &lt;95%, samples ascertained on Adult
Treatment Panel (ATP) III criteria for metabolic syndrome</t>
  </si>
  <si>
    <t>≥ 95% [exclude if &lt;95%]</t>
  </si>
  <si>
    <t>≥ 90% [exclude if &lt;90% / 26]</t>
  </si>
  <si>
    <t>≥ 90% [exclude if &lt;90% / 4]</t>
  </si>
  <si>
    <t>≥ 95% [exclude if &lt;95%/ 0]</t>
  </si>
  <si>
    <t>≥ 95% [exclude if &lt;95%/ 10]</t>
  </si>
  <si>
    <t>≥ 95% [exclude if &lt;95%/ 12]</t>
  </si>
  <si>
    <t>&gt;95%</t>
  </si>
  <si>
    <t>call rate &gt;90% in OmniExpress and &gt; 98% in the other arrays</t>
  </si>
  <si>
    <t>≥ 0.8 [exclude if &lt;0.8]</t>
  </si>
  <si>
    <t>Excluded if &lt; 95%</t>
  </si>
  <si>
    <t>Excluded if &lt;95%</t>
  </si>
  <si>
    <t>Excluded if &lt;97%</t>
  </si>
  <si>
    <t>&gt;=95%</t>
  </si>
  <si>
    <t>≥ 90% [0 excluded]</t>
  </si>
  <si>
    <t>≥ 97% [exclude if &lt;97%/ 24]</t>
  </si>
  <si>
    <t>Excluded if &lt;95% (3 individuals)</t>
  </si>
  <si>
    <t>&gt;0.98</t>
  </si>
  <si>
    <t>≥97.5%</t>
  </si>
  <si>
    <t>Exclude if &lt;98% (21 removed)</t>
  </si>
  <si>
    <t>≤97%</t>
  </si>
  <si>
    <t>Excluded if &lt;98%</t>
  </si>
  <si>
    <t>&gt; 95% [exclude if &lt;=95%]</t>
  </si>
  <si>
    <t>&gt;= 90% [0 excluded; average=99.65%]</t>
  </si>
  <si>
    <t>≥ 97%</t>
  </si>
  <si>
    <t>0.98 / 1</t>
  </si>
  <si>
    <t>0.98 / 2</t>
  </si>
  <si>
    <t>Duplicates, contaminated samples, samples already in IA610, call rate &lt;95%, samples ascertained on Adult
Treatment Panel (ATP) III criteria for metabolic syndrome</t>
  </si>
  <si>
    <t>≥ 90%</t>
  </si>
  <si>
    <t>&gt;= 95%</t>
  </si>
  <si>
    <t>&lt;95%</t>
  </si>
  <si>
    <t>Heterozygosity [filter detail / N individuals excluded]</t>
  </si>
  <si>
    <t>not applied</t>
  </si>
  <si>
    <t>&lt;23% or &gt;30%: n=20</t>
  </si>
  <si>
    <t>5 SD from mean (&lt; 25.758% or &gt; 29.958%) / 16</t>
  </si>
  <si>
    <t>F &lt; -0.10 &amp; F &gt; 0.10</t>
  </si>
  <si>
    <t>- 5SD from mean heterozygosity rate</t>
  </si>
  <si>
    <t>&gt; 5 s.d. [exclude if &gt; 5 s.d. from mean]</t>
  </si>
  <si>
    <t>FDR&lt;1%</t>
  </si>
  <si>
    <t>&lt;0.0375 &amp; &gt;0.27</t>
  </si>
  <si>
    <t>Not applied</t>
  </si>
  <si>
    <t>OmniExpress = Visual outliers; Exomechip = visual outliers at MAF &lt;1% &amp; MAF≥1%</t>
  </si>
  <si>
    <t>inbreeding coefficient &lt; -0.1 or &gt; 0.3 for common variants (MAF&gt;1%); inbreeding coefficient &lt; 0.4 or &gt; 0.9 for rare variants (MAF&lt;1%) [773]</t>
  </si>
  <si>
    <t>Heterozygosity [&gt;3SD from mean]</t>
  </si>
  <si>
    <t>-0.1&lt;F&lt;0.1 [exclude if |F|&gt;=0.1 / 0]</t>
  </si>
  <si>
    <t>-0.15&lt;F&lt;0.15 [exclude if |F|&gt;=0.15 / 0]</t>
  </si>
  <si>
    <t>&gt;3SD</t>
  </si>
  <si>
    <t>Samples with excess heterozygosity were excluded</t>
  </si>
  <si>
    <t>[abs(F)&gt;0.05 / 17]</t>
  </si>
  <si>
    <t>Samples with excess heterozygosity were excluded [2]</t>
  </si>
  <si>
    <t>separately &lt;1%, &gt;1% MAF, excl +/- 3 SD</t>
  </si>
  <si>
    <t>All indiviudals HET&lt;0.302 or HET&gt;0.35 were removed</t>
  </si>
  <si>
    <t>F&lt;0.1 or F&gt;0.1</t>
  </si>
  <si>
    <t>Het &lt; 0.30 / 3</t>
  </si>
  <si>
    <t>all individuals with heterozygosity rate ±3SD from the mean were excluded (n=1)</t>
  </si>
  <si>
    <t>Inclusion criteria for inbreeding coefficient: Rare alleles (MAF&lt;1%): -0.4 to 0.4, Common alleles: -0.03 to 0.03. (16 individuals removed)</t>
  </si>
  <si>
    <t>FDR&lt;0.01</t>
  </si>
  <si>
    <t>heterozygosity out of the range 0.35-0.45 (0 removed)</t>
  </si>
  <si>
    <t xml:space="preserve">individual heterozygosity &gt; mean (heterozygosity) + 3* stdev OR 
individual heterozygosity &lt; mean (heterozygosity) - 3* stdev
</t>
  </si>
  <si>
    <t>All individuals with HET ± 3SD of mean</t>
  </si>
  <si>
    <t>Visual outliers were excluded after plotting heterozygosity using 2 different MAF bins (MAF ≥1% and &lt;1%)</t>
  </si>
  <si>
    <t>exclude if &lt; - 6 SD or &gt; 6 SD from mean heterozygosity rate</t>
  </si>
  <si>
    <t>Outside the range of median ± 1.5*IQR of heterozygosity rate</t>
  </si>
  <si>
    <t>exclude f&gt;0.15 and f&lt;-0.15 / 0</t>
  </si>
  <si>
    <t>exclude f&gt;0.15 and f&lt;-0.15 / 2</t>
  </si>
  <si>
    <t>heterozygosity outliers</t>
  </si>
  <si>
    <t>excess heterozygosity (outlier)
visual assessment of heterozygosity distribution</t>
  </si>
  <si>
    <t>Other exclusions [N]</t>
  </si>
  <si>
    <t>Relatedness, n=4, duplicate n=1</t>
  </si>
  <si>
    <t>&gt; 1000 Mendelian errors (1)</t>
  </si>
  <si>
    <t>Sequenom fingerprint profile check, gender check, cryptic first degree relatives</t>
  </si>
  <si>
    <t>Duplicates, gender mismatch; incorrect genomic sharing with relatives</t>
  </si>
  <si>
    <t>Duplicate mismatch, Gender mismatch, IBD mismatch</t>
  </si>
  <si>
    <t>-missmatch of phenotypic and genetic gender
- check for European ancestry 
- check for population outlier 
- comparison with other genotyping of the same individuals</t>
  </si>
  <si>
    <t>Gender mismatch, cryptic relatedness</t>
  </si>
  <si>
    <t>Mendelian errors / 2</t>
  </si>
  <si>
    <t>sex mismatch, unexpected duplicates, sample swaps</t>
  </si>
  <si>
    <t>first degree relatives</t>
  </si>
  <si>
    <t>sex mismatch</t>
  </si>
  <si>
    <t xml:space="preserve">African American excluded, 1908 persons were excluded from genotyping if they had prevalent cardiovascular disease. Other samples were excluded for sex mismatch and discordance with prior genotyping.
</t>
  </si>
  <si>
    <t>Sex mismatch [693], Related Individuals [1224] and Ancestry Outliers [279]</t>
  </si>
  <si>
    <t>Duplicate and MZ samples, sex mismatch, non-caucasians</t>
  </si>
  <si>
    <t>poor chip [2], ancestry outliers [3]</t>
  </si>
  <si>
    <t>duplicates [6], related [1]</t>
  </si>
  <si>
    <t>ancestry outlier [1], poor chip [5], duplicate [1], related [4]</t>
  </si>
  <si>
    <t>poor chip [2], duplicate [1], ancestry outliers [17]</t>
  </si>
  <si>
    <t>non-Caucasian (Principle Components Analysis); relatedness: pi-hat &gt; 0.4; gender mismatch</t>
  </si>
  <si>
    <t>mendelian errors</t>
  </si>
  <si>
    <t>non-consent [230], mismatch-sex [35], cryptic relatedness [80], parents [625]</t>
  </si>
  <si>
    <t>Duplicates concordance &lt; 99%; IBS pairwise sharing&gt;0.20; withdrew consent; gender mismatch, MDS outliers</t>
  </si>
  <si>
    <t>Ancestry outliers by PCA: iteratively removing individuals +/-6sd on first 10 PCs; duplicates, 1st &amp; 2nd deg rels excluded</t>
  </si>
  <si>
    <t>Ancestry outliers by PCA; duplicates &amp; related by 0.25 IBD pi_hat threshold; gender mismatch</t>
  </si>
  <si>
    <t>Sex mismatch, Missingness (genotyped SNPs/Individuals typed), non-Europeans removed, relatedness, individuals not matching with phenotype: non concordant wrt previous studies</t>
  </si>
  <si>
    <t>Identical twins and sex mismatch; Outliers (±6 SDs) on first 10 PCs from EIGENSTRAT</t>
  </si>
  <si>
    <t>indeterminate X chr heterozygosity; cryptic relatedness measured as proportion of IBD (plink pihat &gt; 0.125);non-European ancestry, as compared with Hapmap II.</t>
  </si>
  <si>
    <t>Gender mismatch; insufficient sample replication (IBD &lt; 0.8); non-European ancestry, as compared with Hapmap II; cryptic relatedness measured as proportion of IBD (plink pihat &gt; 0.10); children whose mothers were in the analysis excluded from the children's analysis of the same phenotype; children who shared IBD (pihat) &gt; 0.1 with any mother in the analysis excluded from the children's analysis of the same phenotype.</t>
  </si>
  <si>
    <t>Outlying individuals were excluded on the basis of relatedness, non-European ancestry, sex discrepancy</t>
  </si>
  <si>
    <t>1) callrate &lt;95%, 2)Duplicates, sex mismatches, 3) Population stratification was assessed by principal component analysis (PCA) over the sample correlation matrix, based on 16,842 independent (LD-pruned) SNPs. Samples were excluded when for they diverged from the mean with at least 3 standard deviations (Z-score &gt; 3) for the first 5 principal components.</t>
  </si>
  <si>
    <t>1) Duplicates, individual with lower call rate removed, 2) Sex mismatches, 3) cryptic relatedness (pi &gt; 0.1875); 4) individuals with &gt;3% missingness excluded</t>
  </si>
  <si>
    <t>sex mismatch
cryptic relatedness (pi &gt; 0.1875)</t>
  </si>
  <si>
    <t>PCA: 6 individuals, SexQC: 2 individuals, IBD QC: 0 individuals</t>
  </si>
  <si>
    <t>1. exclude samples with +/- 3.5 SD of NEO European Caucasian sample cluster (417 removed);
2. Gender mismatch (23 removed) ; 3. cryptic relatedness (421 removed)</t>
  </si>
  <si>
    <t>duplicates, sex discrepancy, non-European ancestry</t>
  </si>
  <si>
    <t>Outliers; duplicates</t>
  </si>
  <si>
    <t>whites, if their genotype was discordant with known sex or prior genotyping (to identify possible sample swaps).</t>
  </si>
  <si>
    <t>Mendelian errors / 1</t>
  </si>
  <si>
    <t>Sex mismatch, cryptic relatedness, discordance between self-reported ancestry and ancestry confirmed by analysis of genotyped SNPs</t>
  </si>
  <si>
    <t>Sex mismatch</t>
  </si>
  <si>
    <t>Sex mismatches (only for non-pseudoautosomal X chromosome SNPs; heterozygosity threshold: 0.02) and cryptic relatedness.</t>
  </si>
  <si>
    <t>Fingerprinting using candidate gene studies, gender discrepancy, duplicate, low concordance on overlapping SNPs in OmniExpress and Omni1S, pedcheck inconsistencies</t>
  </si>
  <si>
    <t>Fingerprinting using candidate gene studies, gender discrepancy, duplicate or related individuals, low concordance on overlapping SNPs in OmniExpress and Omni1S</t>
  </si>
  <si>
    <t>Family QC, Gender mismatch, Bad Concordance OMNI1 and 1S</t>
  </si>
  <si>
    <t>Sex mismatch; first-degree relatives</t>
  </si>
  <si>
    <t>genetically identical (i.e., PI_HAT &gt;0.9) or duplicate samples</t>
  </si>
  <si>
    <t>First-degree cryptic relationships</t>
  </si>
  <si>
    <t>relatedness 
(pi-hat &gt; 0.35)
no ethinic outliers</t>
  </si>
  <si>
    <t>First-degree cryptic relationships, gender inconsistencies, individuals who had developed any kind of cancer</t>
  </si>
  <si>
    <t>First-degree cryptic relationships, PCA outliers</t>
  </si>
  <si>
    <t>Sex Discrepancy; mismatch designed-duplicates; designed-duplicates with lower call rate; unexpected duplicates; possibly contaminated samples; relatedness: pi-hat &gt; 0.12; genetic outliers.</t>
  </si>
  <si>
    <t>first degree relationships</t>
  </si>
  <si>
    <t>Individuals for analysis</t>
  </si>
  <si>
    <t>6403, 6368, 6801, 6296</t>
  </si>
  <si>
    <t>controls=265, cases=168</t>
  </si>
  <si>
    <t>2856 with glucose and/or insulin plus covariates. Samples imputed as part of a batch of 17,842 samples.</t>
  </si>
  <si>
    <t>3625 with glucose and/or insulin and/or HbA1c plus covariates. Samples imputed as part of a batch of 17,842 samples.</t>
  </si>
  <si>
    <t xml:space="preserve">3650 with glucose, insulin, hba1c plus covariates and genotype.  </t>
  </si>
  <si>
    <t>6961 with glucose or insulin plus covariates</t>
  </si>
  <si>
    <t>2103 with glucose and/or insulin plus covariates. Samples imputed as part of a batch of 2181.</t>
  </si>
  <si>
    <t>MAF [filter detail / N SNPs excluded]</t>
  </si>
  <si>
    <t>&gt; 1%</t>
  </si>
  <si>
    <t>1% / 68,953</t>
  </si>
  <si>
    <t>1% / 69696</t>
  </si>
  <si>
    <t>1%, monomorphic</t>
  </si>
  <si>
    <t>exclude if MAF &lt; 0.5% (chr1-22, zCall), MAF &lt; 1% (chrX, GenCall)</t>
  </si>
  <si>
    <t>exclude if MAF &lt; 1%</t>
  </si>
  <si>
    <t>1% for OMNI Epress, 0.01% for Exome</t>
  </si>
  <si>
    <t>MAF &lt; 1%</t>
  </si>
  <si>
    <t>MAC&lt;1</t>
  </si>
  <si>
    <t>No MAF restriction</t>
  </si>
  <si>
    <t>&lt;1%</t>
  </si>
  <si>
    <t>≥ 1% [exclude if MAF&lt;1%]</t>
  </si>
  <si>
    <t>OmniExpress = exclude if MAF=0 /44564</t>
  </si>
  <si>
    <t>OmniExpress = exclude if MAF=0 /56039</t>
  </si>
  <si>
    <t>&gt; 0 [exclude if MAF=0]</t>
  </si>
  <si>
    <t>MAF &gt; 0.01 [exclude if &lt;= 0.01]</t>
  </si>
  <si>
    <t>MAF&lt;0.01</t>
  </si>
  <si>
    <t>≥ 5% [exclude if MAF&lt;5% / 8202]</t>
  </si>
  <si>
    <t>≥ 5% [exclude if MAF&lt;5%/ 8202]</t>
  </si>
  <si>
    <t>MAF&gt;0</t>
  </si>
  <si>
    <t>MAF&gt;1% for OmniExpress</t>
  </si>
  <si>
    <t>≥ 1%</t>
  </si>
  <si>
    <t>&gt; 0% (excluded 3,838 monomorhpic SNPs)</t>
  </si>
  <si>
    <t>&gt;1</t>
  </si>
  <si>
    <t>0.01 (251,334 SNPs removed)</t>
  </si>
  <si>
    <t>&gt;0</t>
  </si>
  <si>
    <t>maf&lt;0.01</t>
  </si>
  <si>
    <t>&lt;0.01%</t>
  </si>
  <si>
    <t>&gt;0.01 for OMNI markers; &gt;0.0001 for Exome Chip markers</t>
  </si>
  <si>
    <t>Minor allele count ≤1</t>
  </si>
  <si>
    <t>MAF &lt; 1% / 85370</t>
  </si>
  <si>
    <t>MAF&gt;=0.01</t>
  </si>
  <si>
    <t>&gt;0 (exclude if MAF=0)</t>
  </si>
  <si>
    <t>MAF&lt;1%</t>
  </si>
  <si>
    <t>&gt;0.01</t>
  </si>
  <si>
    <t>≥ 0.01</t>
  </si>
  <si>
    <t>exclude if MAF=0</t>
  </si>
  <si>
    <t>&gt;= 0.01</t>
  </si>
  <si>
    <t>&lt;0%</t>
  </si>
  <si>
    <t>HWE [filter detail / N SNPs excluded]</t>
  </si>
  <si>
    <t>p&gt;10-6</t>
  </si>
  <si>
    <t>10-6 / 20,999</t>
  </si>
  <si>
    <t>P &gt; 1e-06 / 5775</t>
  </si>
  <si>
    <t>p &gt; 10-5</t>
  </si>
  <si>
    <t>exclude if HWE P ≤ 10-4</t>
  </si>
  <si>
    <t>exclude if HWE P ≤ 10-7</t>
  </si>
  <si>
    <t>E-6</t>
  </si>
  <si>
    <t>p_HWE &lt; 1E-6</t>
  </si>
  <si>
    <t>pHWE&lt;10e-6</t>
  </si>
  <si>
    <t xml:space="preserve">P &gt; 10-5
</t>
  </si>
  <si>
    <t>p&gt; 10-6 [exclude if p≤10-6 ]</t>
  </si>
  <si>
    <t>P &gt; 10-4</t>
  </si>
  <si>
    <t>OmniExpress = exclude if p&lt;10e-4 / 6556 Exomechip = exclude if p&lt;10e-4 Gencall / 6556</t>
  </si>
  <si>
    <t>OmniExpress = exclude if p&lt;10e-4 / 6239 Exomechip exclude if p&lt;10e-4 Gencall</t>
  </si>
  <si>
    <t>p &gt; 5x10-5 [exclude if p ≤ 5x10-5]</t>
  </si>
  <si>
    <t>HWE &gt; 1e-6 [exclude if &lt;=1e-6]</t>
  </si>
  <si>
    <t>P_HWE&lt;1e-6</t>
  </si>
  <si>
    <t>p&gt; 10-4 [exclude if p≤10-4]</t>
  </si>
  <si>
    <t>p&gt; 10-4 [exclude if p≤10-4 / 398]</t>
  </si>
  <si>
    <t>P &gt; 10-6</t>
  </si>
  <si>
    <t>P&gt;10-6</t>
  </si>
  <si>
    <t>HWE p&gt;=10-6</t>
  </si>
  <si>
    <t>p&gt; 10-3 [exclude if p≤10-3]</t>
  </si>
  <si>
    <t>p&gt; 10-6</t>
  </si>
  <si>
    <t>p&gt; 10-6 [exclude if p≤10-6]</t>
  </si>
  <si>
    <t>HWE &gt; 5e-7 [if MAF&gt;=0.05], HWE &gt; 1e-5 [if 0.01=&lt;MAF&lt;0.05]</t>
  </si>
  <si>
    <t>HWE &gt; 5e-7</t>
  </si>
  <si>
    <t>e-07</t>
  </si>
  <si>
    <t>P&lt;1E-06</t>
  </si>
  <si>
    <t>P&lt;5E-07</t>
  </si>
  <si>
    <t>P&lt;1E-04</t>
  </si>
  <si>
    <t>pHWE&lt;0.00001</t>
  </si>
  <si>
    <t>p &lt; 10-6</t>
  </si>
  <si>
    <t>10^-6</t>
  </si>
  <si>
    <t>&gt;1*10-6 (712 removed)</t>
  </si>
  <si>
    <t>HWE&lt;0.0001</t>
  </si>
  <si>
    <t>&lt;1e-6</t>
  </si>
  <si>
    <t>P&lt;1E-4</t>
  </si>
  <si>
    <t>p_HWE &lt; 1E-6 / 783</t>
  </si>
  <si>
    <t>HWE &gt; 1e-7 [exclude if &lt;=1e-7]</t>
  </si>
  <si>
    <t>p &gt; 10-7</t>
  </si>
  <si>
    <t>HWE P ≥10-4</t>
  </si>
  <si>
    <t>p &lt; 10-5</t>
  </si>
  <si>
    <t>Call rate [filter detail / N SNPs excluded]</t>
  </si>
  <si>
    <t>&lt;90%</t>
  </si>
  <si>
    <t>95% / 23,312</t>
  </si>
  <si>
    <t>&gt;95% / 34532</t>
  </si>
  <si>
    <t>&gt; 95% per platform</t>
  </si>
  <si>
    <t>exclude if &lt; 97% (GenCall),
&lt; 99% (zCall)</t>
  </si>
  <si>
    <t>exclude if callrate &lt; 97%</t>
  </si>
  <si>
    <t>98% for both chips</t>
  </si>
  <si>
    <t>Call rate &lt; 98%</t>
  </si>
  <si>
    <t>Call rate &lt;95%</t>
  </si>
  <si>
    <t>Call rate &lt;90%</t>
  </si>
  <si>
    <t>&lt;98%</t>
  </si>
  <si>
    <t xml:space="preserve">&lt;97%
</t>
  </si>
  <si>
    <t>≥ 90% [exclude if &lt;90%]</t>
  </si>
  <si>
    <t>OmniExpress=95%(MAF≥5%) &amp; 99%(MAF&lt;5%) / 6340 Exomechip= Gencall95%, zCall99%</t>
  </si>
  <si>
    <t>OmniExpress=95%(MAF≥5%) &amp; 99%(MAF&lt;5%) / 6092 Exomechip= GenCall 95% &amp; zCall 99%</t>
  </si>
  <si>
    <t>&gt; 97.5% [exclude if &lt;=97.5%]</t>
  </si>
  <si>
    <t>Call_rate&lt;95%</t>
  </si>
  <si>
    <t>≥ 95% [exclude if &lt;95% / 3346]</t>
  </si>
  <si>
    <t>&gt;97.5%</t>
  </si>
  <si>
    <t>≥ 95% [if MAF≥0.05], ≥ 99% [if 0.01&lt;MAF&lt;0.05]</t>
  </si>
  <si>
    <t>≥ 90% [0 excluded, average=99.65%]</t>
  </si>
  <si>
    <t>&gt; 95%</t>
  </si>
  <si>
    <t>95% (9721 SNPs)</t>
  </si>
  <si>
    <t>&gt;98% (8,436 removed)</t>
  </si>
  <si>
    <t>&lt;97%</t>
  </si>
  <si>
    <t>Call rate &lt; 98% / 15948</t>
  </si>
  <si>
    <t>Call_rate&lt;99%</t>
  </si>
  <si>
    <t>≥ 0.95</t>
  </si>
  <si>
    <t>&gt;=98.0%</t>
  </si>
  <si>
    <t>≥ 99%</t>
  </si>
  <si>
    <t>Other</t>
  </si>
  <si>
    <t>concordance with another DNA is &gt;99.0% n= 1</t>
  </si>
  <si>
    <t>Sex chromosomes, SNPs that map to multiple locations on the genome, SNPs without strand information</t>
  </si>
  <si>
    <t>Platform missmatch, strand mismatch, Mendelian eror rate &gt; 2%, Location problems.</t>
  </si>
  <si>
    <t>exclude if haploid heterozygous proportion &gt; 1% (chrX)</t>
  </si>
  <si>
    <t>SNP not lifted over Build 37 or triallelic</t>
  </si>
  <si>
    <t>triallelic</t>
  </si>
  <si>
    <t>Mendelian errors / 5035, MAF-p_HWE-call rate / 13844</t>
  </si>
  <si>
    <t>unmappable SNPs</t>
  </si>
  <si>
    <t>Mendelian inconsistencies and duplicate pair discrepancies &gt; 3</t>
  </si>
  <si>
    <t xml:space="preserve">&lt;=2 duplicate errors or Mendelian inconsistencies (for reference CEPH trios), heterozygote frequency = 0, SNP not found in HapMap.
</t>
  </si>
  <si>
    <t>Cluster separation score &lt;0.4 (exomechip); if contains het haploids for X-chr; duplicate; mapping discrepancy with 1000genomes. Prior to phasing and imputation excluded indels, SNPs from OmniExpress with MAF &lt;5%, singletons</t>
  </si>
  <si>
    <t>removed A/T and G/C SNPs and any SNPs that deviate from 1kg</t>
  </si>
  <si>
    <t>Chr X SNPs &gt;1% heterozygous in men</t>
  </si>
  <si>
    <t>SNPs that map to multiple locations on the genome, SNPs without strand information</t>
  </si>
  <si>
    <t>SNPs that map to multiple locations</t>
  </si>
  <si>
    <t>excess of Mendelian errors (defined as &gt;1% of the families or &gt;1 for ExomeChip SNPs called with Zcall)</t>
  </si>
  <si>
    <t>HapMap ref concordence</t>
  </si>
  <si>
    <t>Cluster Separation Score 0.4</t>
  </si>
  <si>
    <t>preimputation: HWE p &lt; 1E-6 and SNPs not on forward strand removed</t>
  </si>
  <si>
    <t>Duplicates check</t>
  </si>
  <si>
    <t>The following script from this website was used to  filter as well: http://www.well.ox.ac.uk/~wrayner/tools/</t>
  </si>
  <si>
    <t>&gt; 1 duplicate error or Mendelian inconsistency (for reference CEPH trios), heterozygote frequency = 0.</t>
  </si>
  <si>
    <t>Not in 1000 Genomes / 17515</t>
  </si>
  <si>
    <t>Heterozygous genotypes of nonpseudoautosomal X chromosome SNPs in males were first set to missing</t>
  </si>
  <si>
    <t>GenTrain score &lt;0.6, cluster separation score &lt;0.4</t>
  </si>
  <si>
    <t>discordance rate &gt; 6%</t>
  </si>
  <si>
    <t>Include only autosome</t>
  </si>
  <si>
    <t>exclude indels</t>
  </si>
  <si>
    <t>SNPs without strand information or genomic position, include autosomal SNPs only</t>
  </si>
  <si>
    <t>SNPs that met QC criteria</t>
  </si>
  <si>
    <t>287208;843723;654651</t>
  </si>
  <si>
    <t>312214-814708</t>
  </si>
  <si>
    <t>281200 autosomes,7530 X</t>
  </si>
  <si>
    <t>316879 autosomes,9076 X</t>
  </si>
  <si>
    <t>184290 common SNPs on autosomes between the two chips- More markers were used for imputations as the two chip were imputed sequentially, using the result from the denser chip imputation as reference for the lower density chip</t>
  </si>
  <si>
    <t>690163 autosomes, 15414 X chr</t>
  </si>
  <si>
    <t>657699 autosomes</t>
  </si>
  <si>
    <t>501404 (550K), 530979 (610K), 910456 (1Mil)</t>
  </si>
  <si>
    <t>312752 
(autosomal:303859; noautosomal X: 8893 )</t>
  </si>
  <si>
    <t>Autosomal &amp; x-chr = 636528</t>
  </si>
  <si>
    <t>Autosomal &amp; xchr = 626908</t>
  </si>
  <si>
    <t>596941 from the Affymetrix 6.0 chip and 804154 from the Illumina Human 1M-Duo BeadChip</t>
  </si>
  <si>
    <t>535,632 (pre-imputation)</t>
  </si>
  <si>
    <t>817821 (preimputation)</t>
  </si>
  <si>
    <t>550324 from the Affymetrix 6.0 chip and 780147 from the Illumina Human 1M-Duo BeadChip</t>
  </si>
  <si>
    <t>818154 (preimputation)</t>
  </si>
  <si>
    <t>610k=459876
2500k= 1160944
2500o=1232335
2500s=512138
Exome=31829
CoreExome=250195
Combined=1788637</t>
  </si>
  <si>
    <t>Imputation software</t>
  </si>
  <si>
    <t>Impute2</t>
  </si>
  <si>
    <t>IMPUTE (v2.2.2)</t>
  </si>
  <si>
    <t>MACH</t>
  </si>
  <si>
    <t>IMPUTE2</t>
  </si>
  <si>
    <t>IMPUTE v2.2.2</t>
  </si>
  <si>
    <t>IMPUTE v2.3.0</t>
  </si>
  <si>
    <t>minimac</t>
  </si>
  <si>
    <t>IMPUTE v.2.3.0</t>
  </si>
  <si>
    <t>minimac, released 2012-10-03</t>
  </si>
  <si>
    <t>SHAPEIT2 &amp; IMPUTE2</t>
  </si>
  <si>
    <t>MaCH, MINIMAC</t>
  </si>
  <si>
    <t>SHAPEIT2, MINIMAC</t>
  </si>
  <si>
    <t>MACH v1.0.16</t>
  </si>
  <si>
    <t>MACH/minimac</t>
  </si>
  <si>
    <t>SHAPEITv2 (prephasing) IMPUTEv2 (imputation)</t>
  </si>
  <si>
    <t>Impute</t>
  </si>
  <si>
    <t>IMPUTE2 v2.3.0</t>
  </si>
  <si>
    <t>Impute v2.2.2</t>
  </si>
  <si>
    <t>IMPUTE (v2, genotyped SNPs used where available)</t>
  </si>
  <si>
    <t>IMPUTE v2</t>
  </si>
  <si>
    <t>MACH &amp; minimac</t>
  </si>
  <si>
    <t>Shapeit / IMPUTE v2</t>
  </si>
  <si>
    <t>MinMac</t>
  </si>
  <si>
    <t>IMPUTE V2</t>
  </si>
  <si>
    <t>IMPUTEv2</t>
  </si>
  <si>
    <t>MiniMac</t>
  </si>
  <si>
    <t>minimac-omp</t>
  </si>
  <si>
    <t>Prephasing with SHAPEIT and imputation with IMPUTE2</t>
  </si>
  <si>
    <t>Pre-phasing with ShapeIT and imputation with IMPUTE2</t>
  </si>
  <si>
    <t>Pre-phasing using MACH1 and imputation using minimac</t>
  </si>
  <si>
    <t>michigan imputation server</t>
  </si>
  <si>
    <t>Pre-phasing with ShapeIT and imputation with Minimac</t>
  </si>
  <si>
    <t>Phasing: shapeit2r837 + duohmm. Imputation: PBWT Sanger server.</t>
  </si>
  <si>
    <t>IMPUTE version 2.2.2</t>
  </si>
  <si>
    <t>MACH and minimac</t>
  </si>
  <si>
    <t xml:space="preserve">minimac
</t>
  </si>
  <si>
    <t>IMPUTE v2.2</t>
  </si>
  <si>
    <t>SHAPEIT, IMPUTEv2.3.0</t>
  </si>
  <si>
    <t>IMPUTE v.2.2.2</t>
  </si>
  <si>
    <t>MACH v1.0 and Minimac</t>
  </si>
  <si>
    <t>BEAGLE version 4</t>
  </si>
  <si>
    <t>SHAPEITv2 (prephasing) 
MiniMac (Imputation)</t>
  </si>
  <si>
    <t>BEAGLE 4 (r1399)</t>
  </si>
  <si>
    <t>Minimac</t>
  </si>
  <si>
    <t>MACH (UM Imputation server)
https://imputationserver.sph.umich.edu/</t>
  </si>
  <si>
    <t>Date of 1000G map</t>
  </si>
  <si>
    <t>March 2012 v3</t>
  </si>
  <si>
    <t>Phase 1 (v3)</t>
  </si>
  <si>
    <t>ALL (Phase 1 integrated release v3, April 2012)</t>
  </si>
  <si>
    <t>phase
1, release 3 (Nov 2010) CEU population hg18</t>
  </si>
  <si>
    <t>release stamp 2012-11-16</t>
  </si>
  <si>
    <t>1000G phase I v.3 release (March 2012) GIANT reduced ALL panel</t>
  </si>
  <si>
    <t>ALL_1000G_phase1integrated_v3_impute_macGT1 = Phase I integrated variant set release (v3) in NCBI build 37 (hg19) coordinates. Based on sequence data freezes from 23 Nov 2010 (low-coverage genomes) and 21 May 2011 (high-coverage exomes); the phased haplotypes were released Mar 2012 ("version 3" of the Phase 1 integrated data)</t>
  </si>
  <si>
    <t>1000G phase I v.3 release (March 2012)</t>
  </si>
  <si>
    <t>March 2012 (phase 1 integrated v3)</t>
  </si>
  <si>
    <t>v3</t>
  </si>
  <si>
    <t>v3 (Mar 2012 )</t>
  </si>
  <si>
    <t>v3 (mar 2012)</t>
  </si>
  <si>
    <t>v_Dec2013</t>
  </si>
  <si>
    <t>Nov 23 2010 v3</t>
  </si>
  <si>
    <t>December 2013 v3</t>
  </si>
  <si>
    <t>Phase 1 integrated release v3, April 2012</t>
  </si>
  <si>
    <t>phase1 v3</t>
  </si>
  <si>
    <t>phase 1 March 2012</t>
  </si>
  <si>
    <t>1000G phase1v3</t>
  </si>
  <si>
    <t>Phase I integrated variant set release (v3) in NCBI build 37 (hg19) coordinates (8/26/2012)</t>
  </si>
  <si>
    <t>Phase I integrated variant set release (v3) in NCBI build 37 (hg19) coordinates (Mar 2012)</t>
  </si>
  <si>
    <t>??????</t>
  </si>
  <si>
    <t>phase one integrated variant release v3, March 2012</t>
  </si>
  <si>
    <t>HRC</t>
  </si>
  <si>
    <t>Phase 3 v5</t>
  </si>
  <si>
    <t>NA; HRC.r1-1</t>
  </si>
  <si>
    <t>1000GP Phase I integrated variant set release (v3)</t>
  </si>
  <si>
    <t>(NCBI build 37 / hg19) - based on data freezes from 23 Nov 2010 (low-coverage whole-genome) and 21 May 2011 (high- coverage exome); phased haplotypes released March 2012 (v3)</t>
  </si>
  <si>
    <t>March 2012 V3</t>
  </si>
  <si>
    <t>Phase I v3</t>
  </si>
  <si>
    <t>December 2013 v3 (autosomals) and March 2012 v3 (X chromosome)</t>
  </si>
  <si>
    <t>phase1_v3.20101123</t>
  </si>
  <si>
    <t>GIANT ALL reference panel from the 1000 Genomes Project phase 1 release v3 (http://www.1000genomes.org/) using MACH v1.0 and Minimac</t>
  </si>
  <si>
    <t>Version 3 (March 2012 )</t>
  </si>
  <si>
    <t>phase 1 (20110521) shapeit2_phased</t>
  </si>
  <si>
    <t>phase3 v5 (May 2013)</t>
  </si>
  <si>
    <t>phase1 integrated v3</t>
  </si>
  <si>
    <t>Phase 3</t>
  </si>
  <si>
    <t>phase 1 integrated v3</t>
  </si>
  <si>
    <t>Imputation quality metrics</t>
  </si>
  <si>
    <t>no filtering done post-imputation</t>
  </si>
  <si>
    <t>r2hat &gt; 0.3</t>
  </si>
  <si>
    <t>no filtering</t>
  </si>
  <si>
    <t>Plink internal QC criteria</t>
  </si>
  <si>
    <t>No exclusion</t>
  </si>
  <si>
    <t>Excluded variants with minimaq r2 &lt; 0.3</t>
  </si>
  <si>
    <t>No filtering</t>
  </si>
  <si>
    <t>Rsq</t>
  </si>
  <si>
    <t>No filtering performed</t>
  </si>
  <si>
    <t>Proper-info &gt; 0.4</t>
  </si>
  <si>
    <t>em_info</t>
  </si>
  <si>
    <t>no filtering, done post-imputation</t>
  </si>
  <si>
    <t>filtered monomorphic SNPs</t>
  </si>
  <si>
    <t>Removed monomorphic and singletons</t>
  </si>
  <si>
    <t>no filtering done post imputation</t>
  </si>
  <si>
    <t>No filtering post imputation</t>
  </si>
  <si>
    <t>Uploaded without filtering</t>
  </si>
  <si>
    <t>MACH R2 ≥ 0.3</t>
  </si>
  <si>
    <t>Impute info</t>
  </si>
  <si>
    <t>Removed monomorphic and indels.</t>
  </si>
  <si>
    <t>No filtering: Note AAs have 2 Info columns for Affy 6 and OmniExpress subset imputation</t>
  </si>
  <si>
    <t>impute conf_score&lt;0.9 or info_score&lt;0.5</t>
  </si>
  <si>
    <t>Removed monomorphic</t>
  </si>
  <si>
    <t xml:space="preserve">INFO &gt;= 0.3
</t>
  </si>
  <si>
    <t>R2</t>
  </si>
  <si>
    <t>Other SNP QC filters applied?</t>
  </si>
  <si>
    <t>MAF &gt; 1%</t>
  </si>
  <si>
    <t>Monomorphic SNPs removed</t>
  </si>
  <si>
    <t>SNPs for which the regression model could not be fit</t>
  </si>
  <si>
    <t>No</t>
  </si>
  <si>
    <t>variance on the allele dosage ≤0.01</t>
  </si>
  <si>
    <t>MAF=0</t>
  </si>
  <si>
    <t>HWE pval &gt; 1x10-5 &amp; MAF&gt;0.1%</t>
  </si>
  <si>
    <t>imputed within fine-mapping regions, plus genotyped SNPs (passed pre-imputation QC)</t>
  </si>
  <si>
    <t>rsids have ":" for non-alphanumeric characters after accounting for GWAF replacements. Dot SNPs changed to chr1:1234:I etc</t>
  </si>
  <si>
    <t>info score &gt; 0.4</t>
  </si>
  <si>
    <t>Variants with insufficient effective minor alleles are filtered prior to analysis.  This threshold was set at 5 effective alleles. Where effective alleles is defined as MAF*sampleN*2*impQuality</t>
  </si>
  <si>
    <t>no filetering done post-imputation</t>
  </si>
  <si>
    <t>maf &gt;=0.01</t>
  </si>
  <si>
    <t>maf&gt;=0.01</t>
  </si>
  <si>
    <t>Trait transformation/covariates FASTING GLUCOSE</t>
  </si>
  <si>
    <t>Untransformed / Age, Age2, sex, BMI</t>
  </si>
  <si>
    <t>untransformed / age, age2, sex, bmi, cohort, PC1,PC2,PC3</t>
  </si>
  <si>
    <t>untransformed / age, age2, sex, bmi, cohort, PC1,PC2,PC3,PC6,PC7,PC8</t>
  </si>
  <si>
    <t>Untransformed / Age, Age2,
sex, BMI, Center, PC3</t>
  </si>
  <si>
    <t>Untransformed/ Age, Age2, sex, BMI, array, PC1-10</t>
  </si>
  <si>
    <t>Untransformed / Age Age2 Sex BMI PCs 1-6 Global PCs 1-3 Netherlands Array combinations</t>
  </si>
  <si>
    <t>untransformed
age,age²,sex,SMI,PC1-10</t>
  </si>
  <si>
    <t>Untransformed/age, sex, bmi, component 1-5</t>
  </si>
  <si>
    <t>Untransformed/age, sex, bmi</t>
  </si>
  <si>
    <t>Untransformed and inverse normal transformed /age, age2,sex, bmi</t>
  </si>
  <si>
    <t>Untransformed / age, age2, sex, center, platform, PCs, BMI</t>
  </si>
  <si>
    <t>Untransformed &amp; inverse normalised; adjust age, age2, bmi</t>
  </si>
  <si>
    <t>Untransformed &amp; inverse normalised; adjust age, age2, sex, studysite, bmi</t>
  </si>
  <si>
    <t>Untransformed and inverse normal transformed /age, age2,sex,cohort/site and bmi</t>
  </si>
  <si>
    <t>Untransformed &amp; inverse normalised; adjust age, age2, sex, bmi</t>
  </si>
  <si>
    <t>Untransformed and inverse normal / sex, age, age2, bmi</t>
  </si>
  <si>
    <t>Untransformed and inverse normal / age, age2, bmi (sex was also tested but was not influencing the trait and so not included)</t>
  </si>
  <si>
    <t>Untransformed FG / Age, Age2, sex, PCs, BMI
FG_RESID_INVNORM</t>
  </si>
  <si>
    <t>Untransformed FG / Age, Age2, sex, cohort, PCs 1-4, BMI; FGlu_Resid_Invnorm</t>
  </si>
  <si>
    <t>untransformed and inverse normal transformed / age, age2, sex, PCs1-5</t>
  </si>
  <si>
    <t>untransformed and inverse normal transformed / age, age2, PCs1-5</t>
  </si>
  <si>
    <t>untransformed / age, sex, BMI</t>
  </si>
  <si>
    <t>untransformed / age, age2, sex, BMI, first 2 principal components</t>
  </si>
  <si>
    <t>Untransformed / Age, Age2, sex, BMI; inverse normal transformed residuals;</t>
  </si>
  <si>
    <t>Age, age2, sex, BMI, 10 x PCA</t>
  </si>
  <si>
    <t>raw &amp; inverse transformed trait / Age, sex, BMI, pc1,pc2,pc3</t>
  </si>
  <si>
    <t>Untransformed/Age, age2, sex BMI and cohort</t>
  </si>
  <si>
    <t>untransformed / sex, BMI, PC1, PC2, PC3</t>
  </si>
  <si>
    <t>raw &amp; inverse transformed trait / Age, age^2, sex, BMI, 10pcs</t>
  </si>
  <si>
    <t>raw &amp; inverse transformed trait / Age, age^2, sex, BMI, country, 10pcs</t>
  </si>
  <si>
    <t>Untransformed / Age, Age2, Sex, PC1-PC10</t>
  </si>
  <si>
    <t>Raw &amp; iRT trait / age, age^2, BMI</t>
  </si>
  <si>
    <t>Raw &amp; iRT trait / age, age^2, sex, BMI</t>
  </si>
  <si>
    <t>Raw &amp; InvNorm / age, sex, BMI, PC1</t>
  </si>
  <si>
    <t>age, sex, BMI, PC1</t>
  </si>
  <si>
    <t>raw and inverse transformed/age, age^2, PC1, PC2, PC3, PC4, PC5, BMI</t>
  </si>
  <si>
    <t>raw and inverse norm / age, age2, sex, PC1, PC2, BMI</t>
  </si>
  <si>
    <t>raw and inverse normal transformed / age, sex, BMI, PC1, PC2, PC4, PC5</t>
  </si>
  <si>
    <t>raw and inverse norm / age, age2, sex, BMI, PC1-4</t>
  </si>
  <si>
    <t>raw and inverse norm/ age, sex, BMI</t>
  </si>
  <si>
    <t>raw and inverse norm/ age, sex, center, BMI, PC3</t>
  </si>
  <si>
    <t>polygenic, family transform/Age, age2, sex and BMI</t>
  </si>
  <si>
    <t>Untransformed/Age, age2, sex BMI and PCs</t>
  </si>
  <si>
    <t>untransformed and inverse normal transformed residuals/age,sex,BMI,PC1-3</t>
  </si>
  <si>
    <t>untransformed/age,age^2,sex,bmi,PC1-PC10</t>
  </si>
  <si>
    <t>untransformed/ age, sex, bmi, pc1-4</t>
  </si>
  <si>
    <t>untransformed / age, age^2, BMI (trait residuals extracted from LMM to a/c for relatedness)</t>
  </si>
  <si>
    <t>untransformed / age, age2, sex, site, bmi, pc1-5</t>
  </si>
  <si>
    <t>Untransformed / age, age2, sex, PCs, BMI</t>
  </si>
  <si>
    <t>Untransformed fasting serum glucose / age, age2, sex, BMI, and PCs 1-10; Inverse-normal transformed residuals.</t>
  </si>
  <si>
    <t>untransformed / age, age2, BMI, first 4 PCs</t>
  </si>
  <si>
    <t>raw and inverse normal transformed / age, sex, BMI, PC1, PC3, PC6, PC8</t>
  </si>
  <si>
    <t>untransformed and inverse normal transformed residuals / age, age2, sex, bmi, 10 admixture estimates</t>
  </si>
  <si>
    <t>untransformed/sex,age, bmi, pc1, pc2</t>
  </si>
  <si>
    <t>raw and inverse normal transformed residuals / age, sex, center, BMI, 3 admixture estimates</t>
  </si>
  <si>
    <t>untransformed and inverse normal transformed residuals / age, age2, sex, bmi, 3 admixture estimates</t>
  </si>
  <si>
    <t>untransformed and inverse normal transformed residuals/ age, age2, sex, bmi, 3 admixture estimates</t>
  </si>
  <si>
    <t>untransformed and inverse normal transformed / age, age2, sex, PCs1-5, cohort and CHD</t>
  </si>
  <si>
    <t>untransformed and inverse normal transformed / age, age2, sex, PCs1-5, and batch</t>
  </si>
  <si>
    <t>Untransformed / Age, Age2, sex, BMI, study site, PC1, PC2; inverse normal transformed residuals;</t>
  </si>
  <si>
    <t>Untransformed / Age, Age2, Sex, BMI</t>
  </si>
  <si>
    <t>raw &amp; inverse transformed trait / sex, site, BMI</t>
  </si>
  <si>
    <t>age, age2, sex, BMI, PC1, PC2</t>
  </si>
  <si>
    <t>Raw &amp; Inverse transformed/Recruitment area, sex, age, PC1,PC2,PC3, BMI</t>
  </si>
  <si>
    <t>raw &amp; inverse transformed trait / sex, age, BMI, PCs</t>
  </si>
  <si>
    <t>InvNorm / age, age2, sex, BMI, study, PC1-PC2</t>
  </si>
  <si>
    <t>raw and inverse norm/ age, sex, center, BMI, PC1,PC9</t>
  </si>
  <si>
    <t>untranaformed and inverse normal transformed
age + age2 + sex + bmi</t>
  </si>
  <si>
    <t>Trait transformation FASTING INSULIN</t>
  </si>
  <si>
    <t>natural log / Age, Age2, sex, BMI</t>
  </si>
  <si>
    <t>natural logarithm / Age, Age2, sex, BMI, Cohort, PC1,PC2,PC3</t>
  </si>
  <si>
    <t>natural logarithm / Age, Age2, sex, BMI, Cohort, PC1,PC2,PC3,PC6,PC7,PC8</t>
  </si>
  <si>
    <t>Natural log / Age, Age2,
sex, BMI, Center</t>
  </si>
  <si>
    <t>natural log/ Age, Age2, sex, BMI, array, PC1-10</t>
  </si>
  <si>
    <t>Natural Logarithm / Age Age2 Sex BMI PCs 1-6 Global PCs 1-3 Netherlands Array combinations</t>
  </si>
  <si>
    <t>ln
age,age²,sex,SMI,PC1-10</t>
  </si>
  <si>
    <t>ln transformed and inverse normal transformed of ln transformed/age/age2,sex and bmi</t>
  </si>
  <si>
    <t>Natural log / age, age2, sex, center, platform, PCs, BMI</t>
  </si>
  <si>
    <t>log-transformed &amp; inverse normalised; adjust age, age2, bmi</t>
  </si>
  <si>
    <t>log-transformed &amp; inverse normalised; adjust age, age2, sex, studysite, bmi</t>
  </si>
  <si>
    <t>log / age, age2, sex, site, bmi, pc1-5</t>
  </si>
  <si>
    <t>log-transformed &amp; inverse normalised; adjust age, age2, sex, bmi</t>
  </si>
  <si>
    <t>Natural log &amp; inverse normalise / bmi (age,age2 and sex were tested but were not influencing the trait and so not included)</t>
  </si>
  <si>
    <t>Natural log &amp; inverse normalise / bmi, sex (age,age2 were also tested but were not influencing the trait and so not included)</t>
  </si>
  <si>
    <t>Natural log transformed fasting serum insulin / age, age2, sex, cohort, PCs 1-4, BMI; Finsulin_Resid_Invnorm</t>
  </si>
  <si>
    <t>natural log / age, sex, BMI</t>
  </si>
  <si>
    <t>natural log transformed / Age, Age2, sex, BMI, ; inverse normal transformed residuals;</t>
  </si>
  <si>
    <t>natural log/Age, age2, sex BMI and cohort</t>
  </si>
  <si>
    <t>natral log / sex, BMI, PC1, PC2, PC3</t>
  </si>
  <si>
    <t>Natural log / Age, Age2, Sex, PC1-PC10</t>
  </si>
  <si>
    <t>Natural log &amp; iRT / age, age^2, BMI</t>
  </si>
  <si>
    <t>Natural log &amp; iRT / age, age^2, sex, BMI</t>
  </si>
  <si>
    <t>Log</t>
  </si>
  <si>
    <t>log and inverse norm / age, age 2, sex, PC1, PC2, BMI</t>
  </si>
  <si>
    <t>natural log and inverse normal transformed / age, sex, BMI, PC1, PC2, PC3, PC9</t>
  </si>
  <si>
    <t>log and inverse norm/ age, sex, BMI</t>
  </si>
  <si>
    <t>raw and inverse norm/ age, sex, center, BMI, PC2,PC4</t>
  </si>
  <si>
    <t>natural log,polygenic, family transform/Age, age2, sex and BMI</t>
  </si>
  <si>
    <t>natural log/Age, age2, sex BMI and PCs</t>
  </si>
  <si>
    <t>natural log and inverse normal transformed residuals/age,sex,BMI,PC1-3</t>
  </si>
  <si>
    <t>natural log/age,age^2,sex,bmi,PC1-PC10</t>
  </si>
  <si>
    <t>Natural log transformed/ age, sex, bmi, pc1-4</t>
  </si>
  <si>
    <t>Natural log / age, age^2, BMI (trait residuals extracted from LMM to a/c for relatedness)</t>
  </si>
  <si>
    <t>Natural log / age, age2, sex, PCs, BMI</t>
  </si>
  <si>
    <t>Natural log transformed fasting serum insulin / age, age2, sex, BMI, and PCs 1-10; Inverse-normal transformed residuals.</t>
  </si>
  <si>
    <t>natural log / age, age2, BMI, first 4 PCs</t>
  </si>
  <si>
    <t>natural log and inverse normal transformed / age, sex, BMI, PC1, PC2, PC3, PC4</t>
  </si>
  <si>
    <t>natural logarithm and inverse normal transformed residuals/ Age, Age2, sex, BMI, 10 admixture estimates</t>
  </si>
  <si>
    <t>natural log/sex,age, bmi, pc1,pc2</t>
  </si>
  <si>
    <t>natural log and inverse normal transformed residuals / age, sex, center, BMI, 2 admixture estimates</t>
  </si>
  <si>
    <t>natural logarithm and inverse normal transformed residuals/ Age, Age2, sex, BMI,3 admixture estimates</t>
  </si>
  <si>
    <t>natural logarithm and inverse normal transformed residuals/ Age, Age2, sex, BMI, 3 admixture estimates</t>
  </si>
  <si>
    <t>natural log transformed / Age, Age2, sex, BMI, study site, PC1, PC2; inverse normal transformed residuals;</t>
  </si>
  <si>
    <t>Natural log / Age, Age2, Sex, BMI</t>
  </si>
  <si>
    <t>log &amp; inverse transformed trait / sex, age, BMI, PCs</t>
  </si>
  <si>
    <t>Natural log / age, age2, sex, BMI, study, PC1-PC2</t>
  </si>
  <si>
    <t>raw and inverse norm/ age, sex, center, BMI</t>
  </si>
  <si>
    <t>natural log and inverse normal transformed
age + age2 + sex + bmi</t>
  </si>
  <si>
    <t>Trait transformation 2 HOUR GLUCOSE</t>
  </si>
  <si>
    <t>untransformed/Age, Age2, sex, BMI, Cohort, PC1,PC2,PC3,PC6,PC7,PC8</t>
  </si>
  <si>
    <t>Untransformed / Age, Age2, sex, BMI, Center, PC3, PC4</t>
  </si>
  <si>
    <t>untransformed / age, sex, BMI, group</t>
  </si>
  <si>
    <t>untransformed / age, sex, BMI, first 2 principal components</t>
  </si>
  <si>
    <t>un transformed with covariates: age,age2,sex,bmi,PC1-10</t>
  </si>
  <si>
    <t>Raw &amp; InvNorm</t>
  </si>
  <si>
    <t>raw and inverse norm/ age, sex, center, BMI, PC6</t>
  </si>
  <si>
    <t>Trait transformation HBA1C</t>
  </si>
  <si>
    <t>untransformed / age, age2, sex, first 2 principal components, with/without FPG</t>
  </si>
  <si>
    <t>Untransformed / age, age2, sex, bmi, cohort, PC7</t>
  </si>
  <si>
    <t>Untransformed / Age, Age2,
sex, BMI, Center, PC1</t>
  </si>
  <si>
    <t>Untransformed/ Age, Age2, sex, array, PC1-10, fasting glucose (where requested)</t>
  </si>
  <si>
    <t>Untransformed/age, sex, ± FG</t>
  </si>
  <si>
    <t>Untransformed/ Age, Age2, sex, array, PC1-3</t>
  </si>
  <si>
    <t>residualized for age, age2, PC1-10 +/- inverse normal transformation</t>
  </si>
  <si>
    <t>Untransformed HBA1C / Age, Age2, PCs, sex
HBA1C_RESID_INVNORM
Untransformed HBA1C / Age, Age2, PCs, sex, FG
HBA1C-adj-FG_RESID_INVNORM</t>
  </si>
  <si>
    <t>Untransformed fasting HbA1c / age, age2, sex, cohort, PCs 1-4; HbA1c_Resid_Invnorm; Untransformed fasting HbA1c / age, age2, sex, cohort, PCs 1-4, FGlu; HbA1c-adj-FGlu_Resid_Invnorm</t>
  </si>
  <si>
    <t>Untransformed / Age, Age2, sex</t>
  </si>
  <si>
    <t>untransformed / sex, first 2 principal components</t>
  </si>
  <si>
    <t>Untransformed / Age, Age2, sex, +/- fasting glucose; inverse normal transformed residuals;</t>
  </si>
  <si>
    <t>Age, age2, sex, 10 x PCA</t>
  </si>
  <si>
    <t>raw &amp; inverse transformed trait / Age, age^2, sex, 10pcs</t>
  </si>
  <si>
    <t>Raw &amp; iRT trait / age, age^2, sex</t>
  </si>
  <si>
    <t>Raw &amp; Inverse transformed/center, sex, age, fasting plasma glucose</t>
  </si>
  <si>
    <t>age,age^2,sex,PC1-PC10</t>
  </si>
  <si>
    <t>untransformed / age, age^2, BMI</t>
  </si>
  <si>
    <t>Untransformed fasting HbA1c / age, age2, sex, and PCs 1-10; Inverse-normal transformed residuals; Untransformed fasting HbA1c / age, age2, sex, fasting serum glucose, and PCs 1-10; Inverse-normal transformed residuals.</t>
  </si>
  <si>
    <t>raw &amp; inverse transformed trait / age, age2, sex, top 20 PCs</t>
  </si>
  <si>
    <t>raw and inverse normal transformed residuals / age, sex, center, 3 admixture estimates, +/- fasting glucose</t>
  </si>
  <si>
    <t>Untransformed / Age, Age2, sex, study site, PC1, PC2, +/- fasting glucose; inverse normal transformed residuals;</t>
  </si>
  <si>
    <t>Untransformed / Age, Age2, Sex, +/- FPG</t>
  </si>
  <si>
    <t>raw &amp; inverse transformed trait / sex, fasting glucose</t>
  </si>
  <si>
    <t>&lt;Model 1&gt;
age, age2, sex, PC1, PC2
&lt;Model 2&gt;
age, age2, sex, Glu, PC1, PC2</t>
  </si>
  <si>
    <t>Raw &amp; Inverse transformed/Recruitment area, sex, age, PC1,PC2,PC3, fasting plasma glucose</t>
  </si>
  <si>
    <t>raw &amp; inverse transformed trait / age, sex, fasting glucose, PCs</t>
  </si>
  <si>
    <t>age, sex, BMI, study</t>
  </si>
  <si>
    <t>Raw &amp; Inverse transformed/center, sex, age, fasting plasma glucose, PC1, PC10</t>
  </si>
  <si>
    <t>untranaformed and inverse normal transformed
age + age2 + sex
age + age2 + sex + FG</t>
  </si>
  <si>
    <t>Software for analysis</t>
  </si>
  <si>
    <t>SNPTEST v2.4.1</t>
  </si>
  <si>
    <t>SNPTEST v2.4.0</t>
  </si>
  <si>
    <t>LMEKIN (R package)</t>
  </si>
  <si>
    <t>snptest_v2.5-beta4</t>
  </si>
  <si>
    <t>ProbABEL</t>
  </si>
  <si>
    <t>Plink</t>
  </si>
  <si>
    <t>SNPTEST v2.4.1.</t>
  </si>
  <si>
    <t>in-house</t>
  </si>
  <si>
    <t>SNPTEST v.2.4.1</t>
  </si>
  <si>
    <t>EMMAX</t>
  </si>
  <si>
    <t>SAS, R</t>
  </si>
  <si>
    <t>EPACTS</t>
  </si>
  <si>
    <t>R</t>
  </si>
  <si>
    <t>ProbABEL, R</t>
  </si>
  <si>
    <t>GEMMA</t>
  </si>
  <si>
    <t>SNPTEST 2.4.1</t>
  </si>
  <si>
    <t>STATA, SAS, Plink</t>
  </si>
  <si>
    <t>snptest</t>
  </si>
  <si>
    <t>SNPtest v2.4.1</t>
  </si>
  <si>
    <t>SNPTEST</t>
  </si>
  <si>
    <t>GWAF v2</t>
  </si>
  <si>
    <t>PLINK</t>
  </si>
  <si>
    <t>SNPTEST v2.5-beta4</t>
  </si>
  <si>
    <t>MMAP</t>
  </si>
  <si>
    <t>Mach2Qtl V1.1.2</t>
  </si>
  <si>
    <t>Quicktest</t>
  </si>
  <si>
    <t>SNPTEST v2.5</t>
  </si>
  <si>
    <t>R (coxme package)</t>
  </si>
  <si>
    <t>probabel.pl</t>
  </si>
  <si>
    <t>R 3.5, qctoolV2</t>
  </si>
  <si>
    <t>As per protocol</t>
  </si>
  <si>
    <t>VarExp only - as per protocol</t>
  </si>
  <si>
    <t>mach2qtl V1.1.3</t>
  </si>
  <si>
    <t>R 2.11.0</t>
  </si>
  <si>
    <t>mach2qtl</t>
  </si>
  <si>
    <t>SOLAR 7.2.5</t>
  </si>
  <si>
    <t>SNPTESTv2.4.1</t>
  </si>
  <si>
    <t>R (GWAF)</t>
  </si>
  <si>
    <t xml:space="preserve">
Mach2Qtl V1.1.3</t>
  </si>
  <si>
    <t>Mach2qtl V1.1.3</t>
  </si>
  <si>
    <t>PLINK version 1.07</t>
  </si>
  <si>
    <t>PLINK (v1.07)</t>
  </si>
  <si>
    <t>Mach2QTL</t>
  </si>
  <si>
    <t>EPACTS
http://genome.sph.umich.edu/wiki/EPACTS</t>
  </si>
  <si>
    <t>Analysis options</t>
  </si>
  <si>
    <t>--frequentist 1 --method em</t>
  </si>
  <si>
    <t>-frequentist : 1 -method em</t>
  </si>
  <si>
    <t>expected</t>
  </si>
  <si>
    <t>-frequentist 1 -method em</t>
  </si>
  <si>
    <t>--ngpreds 1</t>
  </si>
  <si>
    <t>--dosage --family --linear -noweb</t>
  </si>
  <si>
    <t>-frequentist 1
-method em</t>
  </si>
  <si>
    <t>mmscore argument used to take relatedness into account</t>
  </si>
  <si>
    <t>-method score -frequentist 1</t>
  </si>
  <si>
    <t>Kinship model for relatedness</t>
  </si>
  <si>
    <t>Mixed-model association (EMMAX)</t>
  </si>
  <si>
    <t>model-based standard errors</t>
  </si>
  <si>
    <t>Kinship matrix to account for relatedness</t>
  </si>
  <si>
    <t>Linear mixed model (kinship matrix used to account for relatedness)</t>
  </si>
  <si>
    <t>--noweb --dosage --cluster --vif500</t>
  </si>
  <si>
    <t>linear regression, em method</t>
  </si>
  <si>
    <t>--frequentist 1 --method expected</t>
  </si>
  <si>
    <t>--useCovariates, --samplesize</t>
  </si>
  <si>
    <t>--npheno, --ncovar,--methodmean</t>
  </si>
  <si>
    <t>-method em -frequentist 1 -use_raw_phenotypes -hwe -missing_code -9 -assume_chromosome X [X chr only]</t>
  </si>
  <si>
    <t>--ntraits 1 --ngpreds 1</t>
  </si>
  <si>
    <t>lmekin</t>
  </si>
  <si>
    <t>--frequentist 1 --method em --hwe -use_raw_phenotypes</t>
  </si>
  <si>
    <t>mmscore</t>
  </si>
  <si>
    <t>-method em -frequentist 1</t>
  </si>
  <si>
    <t>polymod, maximize</t>
  </si>
  <si>
    <t>-frequentist 1 2 3, -method score</t>
  </si>
  <si>
    <t>--assoc</t>
  </si>
  <si>
    <t>--samplesize</t>
  </si>
  <si>
    <t>--test q.emmax --field DS --kinf kinship_matrix</t>
  </si>
  <si>
    <t>Reference study description (PMID)</t>
  </si>
  <si>
    <t>20813863; 25200635 </t>
  </si>
  <si>
    <t>11753597; 19700477; 21877163; 1833235</t>
  </si>
  <si>
    <t>Study link/ website</t>
  </si>
  <si>
    <t>http://www.mesa-nhlbi.org/</t>
  </si>
  <si>
    <t>http://www.ncbi.nlm.nih.gov/projects/gap/cgi-bin/study.cgi?study_id=phs000007.v2.p1</t>
  </si>
  <si>
    <t>http://www.broadinstitute.org/diabetes</t>
  </si>
  <si>
    <t>http://www.orcades.ed.ac.uk/orcades/index.html</t>
  </si>
  <si>
    <t>http://www.tweelingenregister.org</t>
  </si>
  <si>
    <t>http://www.helmholtz-muenchen.de/en/kora-en/kora-homepage/index.html</t>
  </si>
  <si>
    <t>www.colaus.ch</t>
  </si>
  <si>
    <t>https://www.epihealth.se/</t>
  </si>
  <si>
    <t>www.generationscotland.org</t>
  </si>
  <si>
    <t>www.copsac.com</t>
  </si>
  <si>
    <t>https://dsgweb.wustl.edu/fhscc/</t>
  </si>
  <si>
    <t xml:space="preserve">http://www.chs-nhlbi.org/
</t>
  </si>
  <si>
    <t>http://www.helic.org/</t>
  </si>
  <si>
    <t>http://icahn.mssm.edu/research/institutes/institute-for-personalized-medicine/innovation-and-technology/biome-platform</t>
  </si>
  <si>
    <t>http://www.procardis.org/</t>
  </si>
  <si>
    <t>http://www.lolipopstudy.org/</t>
  </si>
  <si>
    <t>http://www.trails.nl</t>
  </si>
  <si>
    <t>http://www.molepi.nl/research/longevity</t>
  </si>
  <si>
    <t>http://www.mrc-epid.cam.ac.uk/Studies/Ely/</t>
  </si>
  <si>
    <t>http://www.nshd.mrc.ac.uk/</t>
  </si>
  <si>
    <t>http://www.lifelines.net/</t>
  </si>
  <si>
    <t>https://www.lumc.nl/org/klinische-epidemiologie/research/85843/85900/</t>
  </si>
  <si>
    <t>http://medschool.umaryland.edu/endocrinology/amish.asp</t>
  </si>
  <si>
    <t>http://kelo.oulu.fi/NFBC/</t>
  </si>
  <si>
    <t>http://www.bristol.ac.uk/alspac/</t>
  </si>
  <si>
    <t>www.inter99.dk</t>
  </si>
  <si>
    <t>http://www.prevend.org/</t>
  </si>
  <si>
    <t>http://www.rainestudy.org.au/</t>
  </si>
  <si>
    <t>http://www.genestarstudy.com/</t>
  </si>
  <si>
    <t>http://www.abcd-studie.nl/</t>
  </si>
  <si>
    <t>https://www2.cscc.unc.edu/aric/</t>
  </si>
  <si>
    <t>https://www.ucl.ac.uk/iehc/research/epidemiology-public-health/research/whitehallII</t>
  </si>
  <si>
    <t>https://www.oxfordbiobank.org.uk/</t>
  </si>
  <si>
    <t>https://www.understandingsociety.ac.uk</t>
  </si>
  <si>
    <t>http://handls.nih.gov/</t>
  </si>
  <si>
    <t>https://www.whi.org</t>
  </si>
  <si>
    <t>https://www.jacksonheartstudy.org/jhsinfo/</t>
  </si>
  <si>
    <t>http://www.epidemio-ufpel.org.br/site/content/home/index.php</t>
  </si>
  <si>
    <t>https://ifs2.phs.wakehealth.edu/</t>
  </si>
  <si>
    <t>http://www.cpc.unc.edu/projects/cebu</t>
  </si>
  <si>
    <t>https://www.seri.com.sg/key-programmes/singapore-epidemiology-of-eye-diseases-seed/</t>
  </si>
  <si>
    <t>AGES</t>
  </si>
  <si>
    <t>DIAGEN</t>
  </si>
  <si>
    <t>Fenland</t>
  </si>
  <si>
    <t>Fenland-OMICS</t>
  </si>
  <si>
    <t>IMPROVE</t>
  </si>
  <si>
    <t>LEIPZIG-adults</t>
  </si>
  <si>
    <t>LEIPZIG-kids</t>
  </si>
  <si>
    <t>LURIC</t>
  </si>
  <si>
    <t>SOL</t>
  </si>
  <si>
    <t>Uganda</t>
  </si>
  <si>
    <t>EUR</t>
  </si>
  <si>
    <t>EAS</t>
  </si>
  <si>
    <t>HISP</t>
  </si>
  <si>
    <t>SAS</t>
  </si>
  <si>
    <t>AFR</t>
  </si>
  <si>
    <t>rs17052030</t>
  </si>
  <si>
    <t>X</t>
  </si>
  <si>
    <t>rs7063597</t>
  </si>
  <si>
    <t>HbA1c_adjBMI</t>
  </si>
  <si>
    <t>rs199546838</t>
  </si>
  <si>
    <t>rs145600138</t>
  </si>
  <si>
    <t>rs182859029</t>
  </si>
  <si>
    <t>rs12007422</t>
  </si>
  <si>
    <t>FI</t>
  </si>
  <si>
    <t>rs2497942</t>
  </si>
  <si>
    <t>rs2143923</t>
  </si>
  <si>
    <t>rs184389108</t>
  </si>
  <si>
    <t>2hGlu</t>
  </si>
  <si>
    <t>rs855791</t>
  </si>
  <si>
    <t>rs39713</t>
  </si>
  <si>
    <t>FG</t>
  </si>
  <si>
    <t>rs737092</t>
  </si>
  <si>
    <t>RBM38:6019</t>
  </si>
  <si>
    <t>rs1999536</t>
  </si>
  <si>
    <t>rs285171</t>
  </si>
  <si>
    <t>MYBL2:0</t>
  </si>
  <si>
    <t>rs17265513</t>
  </si>
  <si>
    <t>rs62217197</t>
  </si>
  <si>
    <t>VSX1:0</t>
  </si>
  <si>
    <t>rs3833331</t>
  </si>
  <si>
    <t>rs6113722</t>
  </si>
  <si>
    <t>rs979012</t>
  </si>
  <si>
    <t>CASC20:114268</t>
  </si>
  <si>
    <t>rs200172871</t>
  </si>
  <si>
    <t>rs2302593</t>
  </si>
  <si>
    <t>rs10423928</t>
  </si>
  <si>
    <t>rs55872740</t>
  </si>
  <si>
    <t>rs339525</t>
  </si>
  <si>
    <t>rs10422861</t>
  </si>
  <si>
    <t>rs4499344</t>
  </si>
  <si>
    <t>rs17533945</t>
  </si>
  <si>
    <t>rs4804833</t>
  </si>
  <si>
    <t>rs1799815</t>
  </si>
  <si>
    <t>INSR:0</t>
  </si>
  <si>
    <t>rs12454712</t>
  </si>
  <si>
    <t>rs28671200</t>
  </si>
  <si>
    <t>C18orf25:0</t>
  </si>
  <si>
    <t>rs9909940</t>
  </si>
  <si>
    <t>FN3KRP:3143</t>
  </si>
  <si>
    <t>rs2748427</t>
  </si>
  <si>
    <t>rs2060779</t>
  </si>
  <si>
    <t>rs3764400</t>
  </si>
  <si>
    <t>rs12452315</t>
  </si>
  <si>
    <t>EFCAB13:0</t>
  </si>
  <si>
    <t>rs143960646</t>
  </si>
  <si>
    <t>rs9914988</t>
  </si>
  <si>
    <t>ERAL1:0</t>
  </si>
  <si>
    <t>rs13306736</t>
  </si>
  <si>
    <t>rs8072971</t>
  </si>
  <si>
    <t>rs1880900</t>
  </si>
  <si>
    <t>rs6503094</t>
  </si>
  <si>
    <t>PFAS:0</t>
  </si>
  <si>
    <t>rs858516</t>
  </si>
  <si>
    <t>SHBG:397</t>
  </si>
  <si>
    <t>2hG_adjBMI</t>
  </si>
  <si>
    <t>rs72839768</t>
  </si>
  <si>
    <t>rs837763</t>
  </si>
  <si>
    <t>PIEZO1:2357</t>
  </si>
  <si>
    <t>rs1862748</t>
  </si>
  <si>
    <t>CDH1:0</t>
  </si>
  <si>
    <t>rs56137030</t>
  </si>
  <si>
    <t>rs2024449</t>
  </si>
  <si>
    <t>RBL2:0</t>
  </si>
  <si>
    <t>rs8050500</t>
  </si>
  <si>
    <t>ITGAD:61</t>
  </si>
  <si>
    <t>rs4787458</t>
  </si>
  <si>
    <t>rs9926463</t>
  </si>
  <si>
    <t>rs2238435</t>
  </si>
  <si>
    <t>rs3752435</t>
  </si>
  <si>
    <t>rs9940149</t>
  </si>
  <si>
    <t>rs6598541</t>
  </si>
  <si>
    <t>FG_adjBMI</t>
  </si>
  <si>
    <t>rs115880135</t>
  </si>
  <si>
    <t>rs8034233</t>
  </si>
  <si>
    <t>rs114189680</t>
  </si>
  <si>
    <t>rs7177055</t>
  </si>
  <si>
    <t>rs11633054</t>
  </si>
  <si>
    <t>rs11630478</t>
  </si>
  <si>
    <t>rs368777</t>
  </si>
  <si>
    <t>rs7163757</t>
  </si>
  <si>
    <t>rs11634163</t>
  </si>
  <si>
    <t>rs12888855</t>
  </si>
  <si>
    <t>WARS:0</t>
  </si>
  <si>
    <t>rs1535464</t>
  </si>
  <si>
    <t>rs17776811</t>
  </si>
  <si>
    <t>rs8003022</t>
  </si>
  <si>
    <t>rs147727276</t>
  </si>
  <si>
    <t>rs59914095</t>
  </si>
  <si>
    <t>SPTB:0</t>
  </si>
  <si>
    <t>rs182584439</t>
  </si>
  <si>
    <t>rs112824462</t>
  </si>
  <si>
    <t>rs7994900</t>
  </si>
  <si>
    <t>rs76533333</t>
  </si>
  <si>
    <t>rs9521730</t>
  </si>
  <si>
    <t>rs10781829</t>
  </si>
  <si>
    <t>rs576674</t>
  </si>
  <si>
    <t>rs11619319</t>
  </si>
  <si>
    <t>rs11610045</t>
  </si>
  <si>
    <t>rs7975482</t>
  </si>
  <si>
    <t>rs7962128</t>
  </si>
  <si>
    <t>rs2649999</t>
  </si>
  <si>
    <t>rs4766971</t>
  </si>
  <si>
    <t>PTPN11:70762</t>
  </si>
  <si>
    <t>rs17696736</t>
  </si>
  <si>
    <t>rs10774624</t>
  </si>
  <si>
    <t>rs35747</t>
  </si>
  <si>
    <t>rs6538804</t>
  </si>
  <si>
    <t>rs73343765</t>
  </si>
  <si>
    <t>rs7968682</t>
  </si>
  <si>
    <t>rs12315434</t>
  </si>
  <si>
    <t>rs11172134</t>
  </si>
  <si>
    <t>rs2657879</t>
  </si>
  <si>
    <t>GLS2:0</t>
  </si>
  <si>
    <t>rs4760682</t>
  </si>
  <si>
    <t>rs111264094</t>
  </si>
  <si>
    <t>rs10842708</t>
  </si>
  <si>
    <t>rs2054435</t>
  </si>
  <si>
    <t>GYS2:0</t>
  </si>
  <si>
    <t>rs12369443</t>
  </si>
  <si>
    <t>PDE3A:0</t>
  </si>
  <si>
    <t>rs2110073</t>
  </si>
  <si>
    <t>PHB2:0</t>
  </si>
  <si>
    <t>rs117233107</t>
  </si>
  <si>
    <t>rs617948</t>
  </si>
  <si>
    <t>C2CD2L:0</t>
  </si>
  <si>
    <t>rs11224302</t>
  </si>
  <si>
    <t>rs10830963</t>
  </si>
  <si>
    <t>rs77464186</t>
  </si>
  <si>
    <t>ARAP1:0</t>
  </si>
  <si>
    <t>rs3781926</t>
  </si>
  <si>
    <t>rs174584</t>
  </si>
  <si>
    <t>FADS2:0</t>
  </si>
  <si>
    <t>rs174583</t>
  </si>
  <si>
    <t>rs4498979</t>
  </si>
  <si>
    <t>rs10769572</t>
  </si>
  <si>
    <t>rs1483121</t>
  </si>
  <si>
    <t>rs34228231</t>
  </si>
  <si>
    <t>rs10501320</t>
  </si>
  <si>
    <t>MADD:0</t>
  </si>
  <si>
    <t>rs11039154</t>
  </si>
  <si>
    <t>rs8914</t>
  </si>
  <si>
    <t>rs10838524</t>
  </si>
  <si>
    <t>rs5213</t>
  </si>
  <si>
    <t>rs117706710</t>
  </si>
  <si>
    <t>rs373894</t>
  </si>
  <si>
    <t>rs2168101</t>
  </si>
  <si>
    <t>rs10743026</t>
  </si>
  <si>
    <t>rs116006800</t>
  </si>
  <si>
    <t>rs77121243</t>
  </si>
  <si>
    <t>rs73388897</t>
  </si>
  <si>
    <t>rs2237897</t>
  </si>
  <si>
    <t>rs2237896</t>
  </si>
  <si>
    <t>rs3842727</t>
  </si>
  <si>
    <t>rs689</t>
  </si>
  <si>
    <t>rs4980325</t>
  </si>
  <si>
    <t>SIRT3:0</t>
  </si>
  <si>
    <t>rs7071062</t>
  </si>
  <si>
    <t>rs7903146</t>
  </si>
  <si>
    <t>rs34872471</t>
  </si>
  <si>
    <t>rs35011531</t>
  </si>
  <si>
    <t>rs11191559</t>
  </si>
  <si>
    <t>rs7095788</t>
  </si>
  <si>
    <t>rs12769346</t>
  </si>
  <si>
    <t>rs17476364</t>
  </si>
  <si>
    <t>rs35696875</t>
  </si>
  <si>
    <t>rs10761762</t>
  </si>
  <si>
    <t>rs1046521</t>
  </si>
  <si>
    <t>NRBF2:0</t>
  </si>
  <si>
    <t>rs2839671</t>
  </si>
  <si>
    <t>rs11257655</t>
  </si>
  <si>
    <t>CDC123:15305</t>
  </si>
  <si>
    <t>rs3829109</t>
  </si>
  <si>
    <t>rs649129</t>
  </si>
  <si>
    <t>ABO:3674</t>
  </si>
  <si>
    <t>rs507666</t>
  </si>
  <si>
    <t>ABO:0</t>
  </si>
  <si>
    <t>rs550057</t>
  </si>
  <si>
    <t>rs8176693</t>
  </si>
  <si>
    <t>rs16913693</t>
  </si>
  <si>
    <t>IKBKAP:0</t>
  </si>
  <si>
    <t>rs1467311</t>
  </si>
  <si>
    <t>rs61750929</t>
  </si>
  <si>
    <t>rs11138325</t>
  </si>
  <si>
    <t>rs7847351</t>
  </si>
  <si>
    <t>rs62560863</t>
  </si>
  <si>
    <t>rs642157</t>
  </si>
  <si>
    <t>NFX1:0</t>
  </si>
  <si>
    <t>rs10811662</t>
  </si>
  <si>
    <t>rs10811660</t>
  </si>
  <si>
    <t>rs4339696</t>
  </si>
  <si>
    <t>rs1574285</t>
  </si>
  <si>
    <t>rs60405463</t>
  </si>
  <si>
    <t>rs3757970</t>
  </si>
  <si>
    <t>DGAT1:0</t>
  </si>
  <si>
    <t>rs2954021</t>
  </si>
  <si>
    <t>rs11558471</t>
  </si>
  <si>
    <t>rs13266634</t>
  </si>
  <si>
    <t>rs896854</t>
  </si>
  <si>
    <t>TP53INP1:0</t>
  </si>
  <si>
    <t>rs13274117</t>
  </si>
  <si>
    <t>rs6980507</t>
  </si>
  <si>
    <t>SLC20A2:0</t>
  </si>
  <si>
    <t>rs4737009</t>
  </si>
  <si>
    <t>ANK1:0</t>
  </si>
  <si>
    <t>rs12541800</t>
  </si>
  <si>
    <t>rs4841132</t>
  </si>
  <si>
    <t>rs7012814</t>
  </si>
  <si>
    <t>rs13234269</t>
  </si>
  <si>
    <t>rs77300440</t>
  </si>
  <si>
    <t>rs2301889</t>
  </si>
  <si>
    <t>ARPC1A:0</t>
  </si>
  <si>
    <t>rs194520</t>
  </si>
  <si>
    <t>rs848494</t>
  </si>
  <si>
    <t>PHTF2:0</t>
  </si>
  <si>
    <t>rs67070387</t>
  </si>
  <si>
    <t>rs35332062</t>
  </si>
  <si>
    <t>MLXIPL:0</t>
  </si>
  <si>
    <t>rs2108349</t>
  </si>
  <si>
    <t>rs2282930</t>
  </si>
  <si>
    <t>rs57003656</t>
  </si>
  <si>
    <t>rs2908286</t>
  </si>
  <si>
    <t>rs2971669</t>
  </si>
  <si>
    <t>rs1799884</t>
  </si>
  <si>
    <t>rs1635852</t>
  </si>
  <si>
    <t>JAZF1:0</t>
  </si>
  <si>
    <t>rs137954340</t>
  </si>
  <si>
    <t>rs2191349</t>
  </si>
  <si>
    <t>rs10228796</t>
  </si>
  <si>
    <t>rs4709746</t>
  </si>
  <si>
    <t>rs12055786</t>
  </si>
  <si>
    <t>RGS17:0</t>
  </si>
  <si>
    <t>rs632057</t>
  </si>
  <si>
    <t>rs9376090</t>
  </si>
  <si>
    <t>rs2745353</t>
  </si>
  <si>
    <t>rs1761880</t>
  </si>
  <si>
    <t>rs13195517</t>
  </si>
  <si>
    <t>PPIL6:0</t>
  </si>
  <si>
    <t>rs2025704</t>
  </si>
  <si>
    <t>rs998584</t>
  </si>
  <si>
    <t>rs5875762</t>
  </si>
  <si>
    <t>rs10305492</t>
  </si>
  <si>
    <t>rs1187129</t>
  </si>
  <si>
    <t>rs115541994</t>
  </si>
  <si>
    <t>rs2256974</t>
  </si>
  <si>
    <t>rs116684538</t>
  </si>
  <si>
    <t>rs116735744</t>
  </si>
  <si>
    <t>rs34979126</t>
  </si>
  <si>
    <t>GPX6:21692</t>
  </si>
  <si>
    <t>rs13214703</t>
  </si>
  <si>
    <t>rs13194491</t>
  </si>
  <si>
    <t>rs1799945</t>
  </si>
  <si>
    <t>rs75580845</t>
  </si>
  <si>
    <t>rs12193223</t>
  </si>
  <si>
    <t>rs9348441</t>
  </si>
  <si>
    <t>rs34499031</t>
  </si>
  <si>
    <t>rs3778321</t>
  </si>
  <si>
    <t>rs3733977</t>
  </si>
  <si>
    <t>FBLL1:0</t>
  </si>
  <si>
    <t>rs1023667</t>
  </si>
  <si>
    <t>rs1948759</t>
  </si>
  <si>
    <t>HAVCR1:13873</t>
  </si>
  <si>
    <t>rs13166977</t>
  </si>
  <si>
    <t>rs144559191</t>
  </si>
  <si>
    <t>rs7729395</t>
  </si>
  <si>
    <t>Insulinogenic index</t>
  </si>
  <si>
    <t>rs6876986</t>
  </si>
  <si>
    <t>rs7732130</t>
  </si>
  <si>
    <t>rs6878122</t>
  </si>
  <si>
    <t>rs157512</t>
  </si>
  <si>
    <t>FI_adjBMI</t>
  </si>
  <si>
    <t>rs459193</t>
  </si>
  <si>
    <t>rs4865796</t>
  </si>
  <si>
    <t>rs13164333</t>
  </si>
  <si>
    <t>rs4862423</t>
  </si>
  <si>
    <t>rs6855363</t>
  </si>
  <si>
    <t>PDGFC:12225</t>
  </si>
  <si>
    <t>rs7654571</t>
  </si>
  <si>
    <t>rs77909720</t>
  </si>
  <si>
    <t>rs13129993</t>
  </si>
  <si>
    <t>rs139577195</t>
  </si>
  <si>
    <t>rs144392753</t>
  </si>
  <si>
    <t>rs10010325</t>
  </si>
  <si>
    <t>rs2276936</t>
  </si>
  <si>
    <t>FAM13A:0</t>
  </si>
  <si>
    <t>rs190355720</t>
  </si>
  <si>
    <t>rs9846651</t>
  </si>
  <si>
    <t>rs189651013</t>
  </si>
  <si>
    <t>rs6777684</t>
  </si>
  <si>
    <t>rs6808574</t>
  </si>
  <si>
    <t>rs35188816</t>
  </si>
  <si>
    <t>IGF2BP2:0</t>
  </si>
  <si>
    <t>rs7630554</t>
  </si>
  <si>
    <t>rs7631557</t>
  </si>
  <si>
    <t>rs7632281</t>
  </si>
  <si>
    <t>rs1604038</t>
  </si>
  <si>
    <t>rs148134482</t>
  </si>
  <si>
    <t>MBNL1:0</t>
  </si>
  <si>
    <t>rs62271373</t>
  </si>
  <si>
    <t>LINC01214:25006</t>
  </si>
  <si>
    <t>rs75098673</t>
  </si>
  <si>
    <t>rs11719201</t>
  </si>
  <si>
    <t>ADCY5:0</t>
  </si>
  <si>
    <t>rs11708067</t>
  </si>
  <si>
    <t>rs4132537</t>
  </si>
  <si>
    <t>TMEM45A:0</t>
  </si>
  <si>
    <t>rs66499923</t>
  </si>
  <si>
    <t>TMEM110-MUSTN1:0;TMEM110:0</t>
  </si>
  <si>
    <t>rs17331151</t>
  </si>
  <si>
    <t>ITIH3:1509</t>
  </si>
  <si>
    <t>rs9819511</t>
  </si>
  <si>
    <t>rs13064576</t>
  </si>
  <si>
    <t>BSN:0</t>
  </si>
  <si>
    <t>rs9818758</t>
  </si>
  <si>
    <t>USP4:5389</t>
  </si>
  <si>
    <t>rs11712037</t>
  </si>
  <si>
    <t>rs1822534</t>
  </si>
  <si>
    <t>rs17508368</t>
  </si>
  <si>
    <t>IRS1:0</t>
  </si>
  <si>
    <t>rs2138157</t>
  </si>
  <si>
    <t>rs2972145</t>
  </si>
  <si>
    <t>rs7572235</t>
  </si>
  <si>
    <t>rs13427681</t>
  </si>
  <si>
    <t>rs17256082</t>
  </si>
  <si>
    <t>SCRN3:0</t>
  </si>
  <si>
    <t>rs6731931</t>
  </si>
  <si>
    <t>rs560887</t>
  </si>
  <si>
    <t>rs78996387</t>
  </si>
  <si>
    <t>rs12692738</t>
  </si>
  <si>
    <t>rs1128249</t>
  </si>
  <si>
    <t>rs4854444</t>
  </si>
  <si>
    <t>rs2252867</t>
  </si>
  <si>
    <t>rs189548</t>
  </si>
  <si>
    <t>EML6:11036</t>
  </si>
  <si>
    <t>rs6723441</t>
  </si>
  <si>
    <t>rs12712928</t>
  </si>
  <si>
    <t>rs183381538</t>
  </si>
  <si>
    <t>rs1367173</t>
  </si>
  <si>
    <t>rs141107738</t>
  </si>
  <si>
    <t>rs115640879</t>
  </si>
  <si>
    <t>rs1260326</t>
  </si>
  <si>
    <t>GCKR:0</t>
  </si>
  <si>
    <t>rs61007968</t>
  </si>
  <si>
    <t>rs1371614</t>
  </si>
  <si>
    <t>rs1560868</t>
  </si>
  <si>
    <t>RAB10:0</t>
  </si>
  <si>
    <t>rs12612492</t>
  </si>
  <si>
    <t>ATAD2B:0</t>
  </si>
  <si>
    <t>rs77935490</t>
  </si>
  <si>
    <t>rs348330</t>
  </si>
  <si>
    <t>rs6674544</t>
  </si>
  <si>
    <t>rs340874</t>
  </si>
  <si>
    <t>rs340882</t>
  </si>
  <si>
    <t>rs10900585</t>
  </si>
  <si>
    <t>rs857725</t>
  </si>
  <si>
    <t>SPTA1:0</t>
  </si>
  <si>
    <t>rs12127403</t>
  </si>
  <si>
    <t>rs10796941</t>
  </si>
  <si>
    <t>rs267738</t>
  </si>
  <si>
    <t>rs6662924</t>
  </si>
  <si>
    <t>rs841572</t>
  </si>
  <si>
    <t>SLC2A1-AS1:0</t>
  </si>
  <si>
    <t>rs644592</t>
  </si>
  <si>
    <t>rs1175549</t>
  </si>
  <si>
    <t>SMIM1:0</t>
  </si>
  <si>
    <t>rs12142172</t>
  </si>
  <si>
    <t>MANTRA log10BF (InvNorm)</t>
  </si>
  <si>
    <t>Other Allele</t>
  </si>
  <si>
    <t>Effect Allele</t>
  </si>
  <si>
    <t>rsID</t>
  </si>
  <si>
    <t>Pos (bp)</t>
  </si>
  <si>
    <t>Chr</t>
  </si>
  <si>
    <t>Trait</t>
  </si>
  <si>
    <t>ClosestGene(s):Distance to closest gene</t>
  </si>
  <si>
    <t>rs184506746</t>
  </si>
  <si>
    <t>rs200678953</t>
  </si>
  <si>
    <t>rs12315677</t>
  </si>
  <si>
    <t>rs61909476</t>
  </si>
  <si>
    <t>rs2845885</t>
  </si>
  <si>
    <t>MACROD1:0</t>
  </si>
  <si>
    <t>rs13258890</t>
  </si>
  <si>
    <t>rs12056334</t>
  </si>
  <si>
    <t>GCTA Pvalue</t>
  </si>
  <si>
    <t>P-value (METAL)</t>
  </si>
  <si>
    <t>SE</t>
  </si>
  <si>
    <t>Effect</t>
  </si>
  <si>
    <t>EAF</t>
  </si>
  <si>
    <t>rs17052130</t>
  </si>
  <si>
    <t>rs139287365</t>
  </si>
  <si>
    <t>rs200970501</t>
  </si>
  <si>
    <t>rs149309160</t>
  </si>
  <si>
    <t>AFR(LD)</t>
  </si>
  <si>
    <t>rs146474788</t>
  </si>
  <si>
    <t>rs1050828</t>
  </si>
  <si>
    <t>rs140801471</t>
  </si>
  <si>
    <t>rs137875631</t>
  </si>
  <si>
    <t>rs199768384</t>
  </si>
  <si>
    <t>rs138245006</t>
  </si>
  <si>
    <t>rs1206760</t>
  </si>
  <si>
    <t>rs1337918</t>
  </si>
  <si>
    <t>rs1800437</t>
  </si>
  <si>
    <t>rs731839</t>
  </si>
  <si>
    <t>rs10405535</t>
  </si>
  <si>
    <t>PDCD5:8</t>
  </si>
  <si>
    <t>rs12978547</t>
  </si>
  <si>
    <t>rs12982956</t>
  </si>
  <si>
    <t>rs141786856</t>
  </si>
  <si>
    <t>rs191734192</t>
  </si>
  <si>
    <t>rs12452572</t>
  </si>
  <si>
    <t>rs113373052</t>
  </si>
  <si>
    <t>rs62076520</t>
  </si>
  <si>
    <t>rs72634341</t>
  </si>
  <si>
    <t>rs200350733</t>
  </si>
  <si>
    <t>rs2748424</t>
  </si>
  <si>
    <t>rs8075153</t>
  </si>
  <si>
    <t>rs117643180</t>
  </si>
  <si>
    <t>rs142484519</t>
  </si>
  <si>
    <t>rs4238685</t>
  </si>
  <si>
    <t>rs7198799</t>
  </si>
  <si>
    <t>rs7190771</t>
  </si>
  <si>
    <t>CCDC101:0</t>
  </si>
  <si>
    <t>rs11643024</t>
  </si>
  <si>
    <t>RMI2:0</t>
  </si>
  <si>
    <t>rs11248914</t>
  </si>
  <si>
    <t>esv2676630</t>
  </si>
  <si>
    <t>rs7178572</t>
  </si>
  <si>
    <t>rs12594062</t>
  </si>
  <si>
    <t>LMAN1L:2342</t>
  </si>
  <si>
    <t>rs452306</t>
  </si>
  <si>
    <t>HACD3:49</t>
  </si>
  <si>
    <t>rs17271305</t>
  </si>
  <si>
    <t>rs33952550</t>
  </si>
  <si>
    <t>rs35889227</t>
  </si>
  <si>
    <t>rs10151436</t>
  </si>
  <si>
    <t>PSEN1:0</t>
  </si>
  <si>
    <t>rs2273475</t>
  </si>
  <si>
    <t>rs1278769</t>
  </si>
  <si>
    <t>rs7133378</t>
  </si>
  <si>
    <t>DNAH10:0</t>
  </si>
  <si>
    <t>rs6489811</t>
  </si>
  <si>
    <t>rs860598</t>
  </si>
  <si>
    <t>rs1402013</t>
  </si>
  <si>
    <t>rs1351394</t>
  </si>
  <si>
    <t>rs76261711</t>
  </si>
  <si>
    <t>rs6487237</t>
  </si>
  <si>
    <t>rs79354397</t>
  </si>
  <si>
    <t>rs10830962</t>
  </si>
  <si>
    <t>rs10466351</t>
  </si>
  <si>
    <t>rs11523890</t>
  </si>
  <si>
    <t>rs7113297</t>
  </si>
  <si>
    <t>rs11603349</t>
  </si>
  <si>
    <t>rs77980989</t>
  </si>
  <si>
    <t>rs174559</t>
  </si>
  <si>
    <t>FADS1:0</t>
  </si>
  <si>
    <t>rs10838696</t>
  </si>
  <si>
    <t>rs10717442</t>
  </si>
  <si>
    <t>rs7115753</t>
  </si>
  <si>
    <t>rs4148646</t>
  </si>
  <si>
    <t>ABCC8:0</t>
  </si>
  <si>
    <t>rs360140</t>
  </si>
  <si>
    <t>rs234864</t>
  </si>
  <si>
    <t>rs4930011</t>
  </si>
  <si>
    <t>rs3842753</t>
  </si>
  <si>
    <t>rs7113235</t>
  </si>
  <si>
    <t>rs61875120</t>
  </si>
  <si>
    <t>rs11195538</t>
  </si>
  <si>
    <t>rs12784552</t>
  </si>
  <si>
    <t>rs118164457</t>
  </si>
  <si>
    <t>rs200572185</t>
  </si>
  <si>
    <t>rs72805692</t>
  </si>
  <si>
    <t>rs150705486</t>
  </si>
  <si>
    <t>rs4745982</t>
  </si>
  <si>
    <t>rs5785903</t>
  </si>
  <si>
    <t>rs10781511</t>
  </si>
  <si>
    <t>rs75179845</t>
  </si>
  <si>
    <t>rs7042939</t>
  </si>
  <si>
    <t>rs12351997</t>
  </si>
  <si>
    <t>rs10811661</t>
  </si>
  <si>
    <t>rs10217762</t>
  </si>
  <si>
    <t>rs10974438</t>
  </si>
  <si>
    <t>rs57884925</t>
  </si>
  <si>
    <t>rs9650069</t>
  </si>
  <si>
    <t>rs35859536</t>
  </si>
  <si>
    <t>rs73702967</t>
  </si>
  <si>
    <t>rs12541643</t>
  </si>
  <si>
    <t>rs34664882</t>
  </si>
  <si>
    <t>rs4317621</t>
  </si>
  <si>
    <t>rs200250298</t>
  </si>
  <si>
    <t>rs9987289</t>
  </si>
  <si>
    <t>rs7012637</t>
  </si>
  <si>
    <t>rs330945</t>
  </si>
  <si>
    <t>rs972283</t>
  </si>
  <si>
    <t>KLF14:47994</t>
  </si>
  <si>
    <t>rs4731113</t>
  </si>
  <si>
    <t>rs13242882</t>
  </si>
  <si>
    <t>STEAP2-AS1:0</t>
  </si>
  <si>
    <t>rs58925536</t>
  </si>
  <si>
    <t>rs13234131</t>
  </si>
  <si>
    <t>rs878521</t>
  </si>
  <si>
    <t>rs138917529</t>
  </si>
  <si>
    <t>rs6975024</t>
  </si>
  <si>
    <t>rs3757840</t>
  </si>
  <si>
    <t>rs2971670</t>
  </si>
  <si>
    <t>rs10259649</t>
  </si>
  <si>
    <t>rs2971671</t>
  </si>
  <si>
    <t>rs55841377</t>
  </si>
  <si>
    <t>AEBP1:0</t>
  </si>
  <si>
    <t>rs10487796</t>
  </si>
  <si>
    <t>AGMO:176512</t>
  </si>
  <si>
    <t>rs10231021</t>
  </si>
  <si>
    <t>DGKB:179354</t>
  </si>
  <si>
    <t>rs2191346</t>
  </si>
  <si>
    <t>rs4721386</t>
  </si>
  <si>
    <t>rs10281892</t>
  </si>
  <si>
    <t>DGKB:38777</t>
  </si>
  <si>
    <t>rs73013411</t>
  </si>
  <si>
    <t>rs9389268</t>
  </si>
  <si>
    <t>rs1474696</t>
  </si>
  <si>
    <t>rs9472135</t>
  </si>
  <si>
    <t>rs10305457</t>
  </si>
  <si>
    <t>rs2780215</t>
  </si>
  <si>
    <t>rs116141873</t>
  </si>
  <si>
    <t>rs6929796</t>
  </si>
  <si>
    <t>rs1800562</t>
  </si>
  <si>
    <t>rs6931514</t>
  </si>
  <si>
    <t>rs35612982</t>
  </si>
  <si>
    <t>rs9379084</t>
  </si>
  <si>
    <t>rs6877043</t>
  </si>
  <si>
    <t>rs1820176</t>
  </si>
  <si>
    <t>PCSK1:29454</t>
  </si>
  <si>
    <t>rs7708285</t>
  </si>
  <si>
    <t>rs3936511</t>
  </si>
  <si>
    <t>rs11727676</t>
  </si>
  <si>
    <t>rs112578089</t>
  </si>
  <si>
    <t>rs13134327</t>
  </si>
  <si>
    <t>FREM3:37967</t>
  </si>
  <si>
    <t>rs2299002</t>
  </si>
  <si>
    <t>rs9884482</t>
  </si>
  <si>
    <t>TET2:0</t>
  </si>
  <si>
    <t>rs3775380</t>
  </si>
  <si>
    <t>rs144346724</t>
  </si>
  <si>
    <t>rs13089972</t>
  </si>
  <si>
    <t>rs4894769</t>
  </si>
  <si>
    <t>rs3215234</t>
  </si>
  <si>
    <t>rs17437560</t>
  </si>
  <si>
    <t>rs16851397</t>
  </si>
  <si>
    <t>rs35000407</t>
  </si>
  <si>
    <t>rs12491937</t>
  </si>
  <si>
    <t>rs308971</t>
  </si>
  <si>
    <t>rs2943646</t>
  </si>
  <si>
    <t>LOC646736:54756</t>
  </si>
  <si>
    <t>rs4674280</t>
  </si>
  <si>
    <t>PNKD:0;TMBIM1:0</t>
  </si>
  <si>
    <t>rs114691375</t>
  </si>
  <si>
    <t>rs199666154</t>
  </si>
  <si>
    <t>rs508741</t>
  </si>
  <si>
    <t>rs3755158</t>
  </si>
  <si>
    <t>rs56100844</t>
  </si>
  <si>
    <t>rs191257736</t>
  </si>
  <si>
    <t>rs557462</t>
  </si>
  <si>
    <t>rs114764002</t>
  </si>
  <si>
    <t>rs563694</t>
  </si>
  <si>
    <t>rs13419326</t>
  </si>
  <si>
    <t>rs13430620</t>
  </si>
  <si>
    <t>rs17539351</t>
  </si>
  <si>
    <t>rs145353824</t>
  </si>
  <si>
    <t>rs2232326</t>
  </si>
  <si>
    <t>rs492594</t>
  </si>
  <si>
    <t>3.43e-367</t>
  </si>
  <si>
    <t>3.98e-334</t>
  </si>
  <si>
    <t>rs573225</t>
  </si>
  <si>
    <t>rs1402837</t>
  </si>
  <si>
    <t>rs540524</t>
  </si>
  <si>
    <t>rs12623237</t>
  </si>
  <si>
    <t>rs143486794</t>
  </si>
  <si>
    <t>rs151057583</t>
  </si>
  <si>
    <t>rs111485380</t>
  </si>
  <si>
    <t>rs150171632</t>
  </si>
  <si>
    <t>rs7582529</t>
  </si>
  <si>
    <t>rs72883292</t>
  </si>
  <si>
    <t>rs13389219</t>
  </si>
  <si>
    <t>rs75265117</t>
  </si>
  <si>
    <t>rs6713419</t>
  </si>
  <si>
    <t>rs17037289</t>
  </si>
  <si>
    <t>rs5830819</t>
  </si>
  <si>
    <t>rs780093</t>
  </si>
  <si>
    <t>rs877273</t>
  </si>
  <si>
    <t>rs6545222</t>
  </si>
  <si>
    <t>MFSD2B:0</t>
  </si>
  <si>
    <t>rs2075423</t>
  </si>
  <si>
    <t>rs7547793</t>
  </si>
  <si>
    <t>rs857676</t>
  </si>
  <si>
    <t>rs7534795</t>
  </si>
  <si>
    <t>FDPS:2985</t>
  </si>
  <si>
    <t>rs78132593</t>
  </si>
  <si>
    <t>rs2375278</t>
  </si>
  <si>
    <t>SYF2:19728</t>
  </si>
  <si>
    <t>Uganda (AFR)</t>
  </si>
  <si>
    <t>Hispanic Ancestry (HISP)</t>
  </si>
  <si>
    <t>South Asian Ancestry (SAS)</t>
  </si>
  <si>
    <t>East Asian Ancestry (EAS)</t>
  </si>
  <si>
    <t>African American Ancestry (AA)</t>
  </si>
  <si>
    <t>European Ancestry (EUR)</t>
  </si>
  <si>
    <t>P-value</t>
  </si>
  <si>
    <t>Proxy</t>
  </si>
  <si>
    <t>Fasting insulin</t>
  </si>
  <si>
    <t>Fasting glucose</t>
  </si>
  <si>
    <t>Pancreas</t>
  </si>
  <si>
    <t>Digestive System</t>
  </si>
  <si>
    <t>&lt;0.01</t>
  </si>
  <si>
    <t>Adipose Tissue</t>
  </si>
  <si>
    <t>Tissues</t>
  </si>
  <si>
    <t>Connective Tissue</t>
  </si>
  <si>
    <t>&lt;0.20</t>
  </si>
  <si>
    <t>Subcutaneous Fat  Abdominal</t>
  </si>
  <si>
    <t>Abdominal Fat</t>
  </si>
  <si>
    <t>Adipocytes</t>
  </si>
  <si>
    <t>Cells</t>
  </si>
  <si>
    <t>Connective Tissue Cells</t>
  </si>
  <si>
    <t>Adipose Tissue  White</t>
  </si>
  <si>
    <t>Subcutaneous Fat</t>
  </si>
  <si>
    <t>Adrenal Cortex</t>
  </si>
  <si>
    <t>Endocrine System</t>
  </si>
  <si>
    <t>Endocrine Glands</t>
  </si>
  <si>
    <t>Adrenal Glands</t>
  </si>
  <si>
    <t>Arteries</t>
  </si>
  <si>
    <t>Cardiovascular System</t>
  </si>
  <si>
    <t>Blood Vessels</t>
  </si>
  <si>
    <t>Muscles</t>
  </si>
  <si>
    <t>Osteoblasts</t>
  </si>
  <si>
    <t>Fetal Blood</t>
  </si>
  <si>
    <t>Hemic and Immune Systems</t>
  </si>
  <si>
    <t>Hematopoietic System</t>
  </si>
  <si>
    <t>Bone Marrow Cells</t>
  </si>
  <si>
    <t>Granulocyte Macrophage Progenitor Cells</t>
  </si>
  <si>
    <t>Stem Cells</t>
  </si>
  <si>
    <t>Myeloid Cells</t>
  </si>
  <si>
    <t>Monocytes</t>
  </si>
  <si>
    <t>Phagocytes</t>
  </si>
  <si>
    <t>Immune System</t>
  </si>
  <si>
    <t>Monocyte Macrophage Precursor Cells</t>
  </si>
  <si>
    <t>Mononuclear Phagocyte System</t>
  </si>
  <si>
    <t>Granulocytes</t>
  </si>
  <si>
    <t>Blood Cells</t>
  </si>
  <si>
    <t>&lt;0.05</t>
  </si>
  <si>
    <t>Antigen Presenting Cells</t>
  </si>
  <si>
    <t>Antigen-Presenting Cells</t>
  </si>
  <si>
    <t>Dendritic Cells</t>
  </si>
  <si>
    <t>Myeloid Progenitor Cells</t>
  </si>
  <si>
    <t>Neutrophils</t>
  </si>
  <si>
    <t>Macrophages</t>
  </si>
  <si>
    <t>Hematopoietic Stem Cells</t>
  </si>
  <si>
    <t>Colon  Sigmoid</t>
  </si>
  <si>
    <t>Gastrointestinal Tract</t>
  </si>
  <si>
    <t>Granulocyte Precursor Cells</t>
  </si>
  <si>
    <t>Cecum</t>
  </si>
  <si>
    <t>Spleen</t>
  </si>
  <si>
    <t>Lower Gastrointestinal Tract</t>
  </si>
  <si>
    <t>Rectum</t>
  </si>
  <si>
    <t>Intestine  Large</t>
  </si>
  <si>
    <t>Colon</t>
  </si>
  <si>
    <t>Leukocytes</t>
  </si>
  <si>
    <t>Synovial Fluid</t>
  </si>
  <si>
    <t>Musculoskeletal System</t>
  </si>
  <si>
    <t>Skeleton</t>
  </si>
  <si>
    <t>Intestines</t>
  </si>
  <si>
    <t>Ileum</t>
  </si>
  <si>
    <t>Liver</t>
  </si>
  <si>
    <t>Upper Gastrointestinal Tract</t>
  </si>
  <si>
    <t>Intestine  Small</t>
  </si>
  <si>
    <t>HMEC</t>
  </si>
  <si>
    <t>Stretch Enhancer</t>
  </si>
  <si>
    <t>CingulateGyrus</t>
  </si>
  <si>
    <t>MidFrontalLobe</t>
  </si>
  <si>
    <t>DuodenumMucosa</t>
  </si>
  <si>
    <t>ES-HUES6</t>
  </si>
  <si>
    <t>ColonicMucosa</t>
  </si>
  <si>
    <t>NHLF</t>
  </si>
  <si>
    <t>HippocampusMiddle</t>
  </si>
  <si>
    <t>hASC-t3</t>
  </si>
  <si>
    <t>Islets</t>
  </si>
  <si>
    <t>hASC-t4</t>
  </si>
  <si>
    <t>Adipose</t>
  </si>
  <si>
    <t>ES-HUES64</t>
  </si>
  <si>
    <t>RectalSmoothMuscle</t>
  </si>
  <si>
    <t>CD34-PB</t>
  </si>
  <si>
    <t>AnteriorCaudate</t>
  </si>
  <si>
    <t>InferiorTemporalLobe</t>
  </si>
  <si>
    <t>hASC-t2</t>
  </si>
  <si>
    <t>K562</t>
  </si>
  <si>
    <t>Huvec</t>
  </si>
  <si>
    <t>RectalMucosa</t>
  </si>
  <si>
    <t>SubstantiaNigra</t>
  </si>
  <si>
    <t>hASC-t1</t>
  </si>
  <si>
    <t>SkeletalMuscle</t>
  </si>
  <si>
    <t>HepG2</t>
  </si>
  <si>
    <t>H1</t>
  </si>
  <si>
    <t>GM12878</t>
  </si>
  <si>
    <t>HSMM</t>
  </si>
  <si>
    <t>StomachSmoothMuscle</t>
  </si>
  <si>
    <t>NHEK</t>
  </si>
  <si>
    <t>Iron</t>
  </si>
  <si>
    <t>eQTL proxy variant</t>
  </si>
  <si>
    <t>eQTL transcript/gene</t>
  </si>
  <si>
    <t>Tissue</t>
  </si>
  <si>
    <t>GWAS variant association with expression level</t>
  </si>
  <si>
    <t>Lead eSNP association with expression level</t>
  </si>
  <si>
    <t>Lead eSNP</t>
  </si>
  <si>
    <t>Allele 1</t>
  </si>
  <si>
    <t>Allele 2</t>
  </si>
  <si>
    <t>A</t>
  </si>
  <si>
    <t>C</t>
  </si>
  <si>
    <t>SMIM1</t>
  </si>
  <si>
    <t>Blood - eQTLgen</t>
  </si>
  <si>
    <t>3.3E-310</t>
  </si>
  <si>
    <t>rs1175550</t>
  </si>
  <si>
    <t>G</t>
  </si>
  <si>
    <t>TRIM63</t>
  </si>
  <si>
    <t>Sub. Adipose - METSIM</t>
  </si>
  <si>
    <t>rs9438866</t>
  </si>
  <si>
    <t>SLC2A1</t>
  </si>
  <si>
    <t>rs841576</t>
  </si>
  <si>
    <t>T</t>
  </si>
  <si>
    <t>FAM189B</t>
  </si>
  <si>
    <t>rs11264347</t>
  </si>
  <si>
    <t>Pancreatic Islets</t>
  </si>
  <si>
    <t>rs1076556</t>
  </si>
  <si>
    <t>RUSC1-AS1</t>
  </si>
  <si>
    <t>Skeletal Muscle - GTEx</t>
  </si>
  <si>
    <t>rs10908462</t>
  </si>
  <si>
    <t>SPTA1|OR10Z1</t>
  </si>
  <si>
    <t>Blood - FHS</t>
  </si>
  <si>
    <t>rs1029083</t>
  </si>
  <si>
    <t>UBXN2A</t>
  </si>
  <si>
    <t>rs72796402</t>
  </si>
  <si>
    <t>Liver - GTEx</t>
  </si>
  <si>
    <t>rs2551340</t>
  </si>
  <si>
    <t>HADHA</t>
  </si>
  <si>
    <t>rs2243834</t>
  </si>
  <si>
    <t>EMILIN1</t>
  </si>
  <si>
    <t>rs780094</t>
  </si>
  <si>
    <t>SPTBN1</t>
  </si>
  <si>
    <t>rs11885703</t>
  </si>
  <si>
    <t>GPR155</t>
  </si>
  <si>
    <t>rs6757461</t>
  </si>
  <si>
    <t>rs3739150</t>
  </si>
  <si>
    <t>CIR1</t>
  </si>
  <si>
    <t>rs13009079</t>
  </si>
  <si>
    <t>SCRN3</t>
  </si>
  <si>
    <t>rs12613658</t>
  </si>
  <si>
    <t>GPBAR1</t>
  </si>
  <si>
    <t>rs11554825</t>
  </si>
  <si>
    <t>TMBIM1</t>
  </si>
  <si>
    <t>rs7559416</t>
  </si>
  <si>
    <t>rs62182826</t>
  </si>
  <si>
    <t>AAMP</t>
  </si>
  <si>
    <t>rs10932766</t>
  </si>
  <si>
    <t>RNF25</t>
  </si>
  <si>
    <t>ARPC2</t>
  </si>
  <si>
    <t>Blood - GTEx</t>
  </si>
  <si>
    <t>rs6736362</t>
  </si>
  <si>
    <t>IRS1</t>
  </si>
  <si>
    <t>rs1399627</t>
  </si>
  <si>
    <t>Sub. Adipose - GTEx</t>
  </si>
  <si>
    <t>rs2972136</t>
  </si>
  <si>
    <t>RP11-395N3.2</t>
  </si>
  <si>
    <t>rs2713536</t>
  </si>
  <si>
    <t>RP11-395N3.1</t>
  </si>
  <si>
    <t>rs144966294</t>
  </si>
  <si>
    <t>USP4</t>
  </si>
  <si>
    <t>rs35446411</t>
  </si>
  <si>
    <t>APEH</t>
  </si>
  <si>
    <t>rs11718165</t>
  </si>
  <si>
    <t>rs13093385</t>
  </si>
  <si>
    <t>FAM212A</t>
  </si>
  <si>
    <t>Sk. Muscle - GTEx</t>
  </si>
  <si>
    <t>rs11709525</t>
  </si>
  <si>
    <t>GPX1</t>
  </si>
  <si>
    <t>rs11130203</t>
  </si>
  <si>
    <t>TCTA</t>
  </si>
  <si>
    <t>rs34196454</t>
  </si>
  <si>
    <t>ITIH4</t>
  </si>
  <si>
    <t>rs13059141</t>
  </si>
  <si>
    <t>AT</t>
  </si>
  <si>
    <t>rs34092621</t>
  </si>
  <si>
    <t>TMEM45A</t>
  </si>
  <si>
    <t>rs7640470</t>
  </si>
  <si>
    <t>rs7630198</t>
  </si>
  <si>
    <t>rs7619507</t>
  </si>
  <si>
    <t>TOMM70A</t>
  </si>
  <si>
    <t>Vis. Adipose  - GTEx</t>
  </si>
  <si>
    <t>2hGlu, FG, FI</t>
  </si>
  <si>
    <t>ADCY5</t>
  </si>
  <si>
    <t>TSC22D2</t>
  </si>
  <si>
    <t>MBNL1</t>
  </si>
  <si>
    <t>rs17437475</t>
  </si>
  <si>
    <t>GTGTTCTTGACTAACCAAGACA</t>
  </si>
  <si>
    <t>rs13092876</t>
  </si>
  <si>
    <t>IGF2BP2</t>
  </si>
  <si>
    <t>rs35430985</t>
  </si>
  <si>
    <t>CA</t>
  </si>
  <si>
    <t>FAM13A</t>
  </si>
  <si>
    <t>rs10012528</t>
  </si>
  <si>
    <t>TET2</t>
  </si>
  <si>
    <t>rs974801</t>
  </si>
  <si>
    <t>RP11-780M14.1</t>
  </si>
  <si>
    <t>rs34569841</t>
  </si>
  <si>
    <t>RP11-673E1.1</t>
  </si>
  <si>
    <t>rs4054526</t>
  </si>
  <si>
    <t>Vis. Adipose - GTEx</t>
  </si>
  <si>
    <t>rs7679687</t>
  </si>
  <si>
    <t>RP11-673E1.3</t>
  </si>
  <si>
    <t>rs3852081</t>
  </si>
  <si>
    <t>PDGFC</t>
  </si>
  <si>
    <t>rs2162100</t>
  </si>
  <si>
    <t>rs4568281</t>
  </si>
  <si>
    <t>PCSK1</t>
  </si>
  <si>
    <t>rs9285019</t>
  </si>
  <si>
    <t>HAVCR1</t>
  </si>
  <si>
    <t>RARS</t>
  </si>
  <si>
    <t>rs10058869</t>
  </si>
  <si>
    <t>FBLL1</t>
  </si>
  <si>
    <t>rs17664614</t>
  </si>
  <si>
    <t>rs13175257</t>
  </si>
  <si>
    <t>ZNF192</t>
  </si>
  <si>
    <t>rs116816823</t>
  </si>
  <si>
    <t>MICAL1</t>
  </si>
  <si>
    <t>rs34533653</t>
  </si>
  <si>
    <t>rs12206928</t>
  </si>
  <si>
    <t>SMPD2</t>
  </si>
  <si>
    <t>rs9480948</t>
  </si>
  <si>
    <t>rs34673219</t>
  </si>
  <si>
    <t>TC</t>
  </si>
  <si>
    <t>rs36099706</t>
  </si>
  <si>
    <t>RGS17</t>
  </si>
  <si>
    <t>rs4481443</t>
  </si>
  <si>
    <t>DGKB</t>
  </si>
  <si>
    <t>JAZF1</t>
  </si>
  <si>
    <t>rs1708302</t>
  </si>
  <si>
    <t>rs864745</t>
  </si>
  <si>
    <t>SPC25</t>
  </si>
  <si>
    <t>TBL2</t>
  </si>
  <si>
    <t>rs2240466</t>
  </si>
  <si>
    <t>BCL7B</t>
  </si>
  <si>
    <t>rs799166</t>
  </si>
  <si>
    <t>MLXIPL</t>
  </si>
  <si>
    <t>rs78815801</t>
  </si>
  <si>
    <t>PTPN12</t>
  </si>
  <si>
    <t>rs10215731</t>
  </si>
  <si>
    <t>PHTF2</t>
  </si>
  <si>
    <t>rs2428939</t>
  </si>
  <si>
    <t>GTPBP10</t>
  </si>
  <si>
    <t>rs194505</t>
  </si>
  <si>
    <t>BUD31</t>
  </si>
  <si>
    <t>rs17161692</t>
  </si>
  <si>
    <t>KLF14</t>
  </si>
  <si>
    <t>rs6467315</t>
  </si>
  <si>
    <t>ANK1</t>
  </si>
  <si>
    <t>rs4736819</t>
  </si>
  <si>
    <t>NKX6-3</t>
  </si>
  <si>
    <t>rs12549902</t>
  </si>
  <si>
    <t>IKBKB</t>
  </si>
  <si>
    <t>rs4737010</t>
  </si>
  <si>
    <t>SMIM19</t>
  </si>
  <si>
    <t>rs3099936</t>
  </si>
  <si>
    <t>SLC20A2</t>
  </si>
  <si>
    <t>rs2974356</t>
  </si>
  <si>
    <t>TP53INP1</t>
  </si>
  <si>
    <t>rs10097617</t>
  </si>
  <si>
    <t>rs6987752</t>
  </si>
  <si>
    <t>ADCK5</t>
  </si>
  <si>
    <t>rs7838717</t>
  </si>
  <si>
    <t>NFX1</t>
  </si>
  <si>
    <t>rs147386297</t>
  </si>
  <si>
    <t>rs706111</t>
  </si>
  <si>
    <t>rs474884</t>
  </si>
  <si>
    <t>ANKRD18B</t>
  </si>
  <si>
    <t>CTNNAL1</t>
  </si>
  <si>
    <t>rs145262699</t>
  </si>
  <si>
    <t>rs148032876</t>
  </si>
  <si>
    <t>IKBKAP</t>
  </si>
  <si>
    <t>rs148161226</t>
  </si>
  <si>
    <t>ABO</t>
  </si>
  <si>
    <t>rs77693339</t>
  </si>
  <si>
    <t>rs600038</t>
  </si>
  <si>
    <t>VPS13A</t>
  </si>
  <si>
    <t>rs651007</t>
  </si>
  <si>
    <t>CAMK1D</t>
  </si>
  <si>
    <t>rs7100710</t>
  </si>
  <si>
    <t>CAMK1D|LOC283070</t>
  </si>
  <si>
    <t>rs11257658</t>
  </si>
  <si>
    <t>CDC123</t>
  </si>
  <si>
    <t>NRBF2</t>
  </si>
  <si>
    <t>rs12762907</t>
  </si>
  <si>
    <t>rs111346856</t>
  </si>
  <si>
    <t>rs200913182</t>
  </si>
  <si>
    <t>TA</t>
  </si>
  <si>
    <t>REEP3</t>
  </si>
  <si>
    <t>rs6479911</t>
  </si>
  <si>
    <t>SIRT3</t>
  </si>
  <si>
    <t>rs4758633</t>
  </si>
  <si>
    <t>BET1L</t>
  </si>
  <si>
    <t>RP1-239B22.5</t>
  </si>
  <si>
    <t>rs1002226</t>
  </si>
  <si>
    <t>MADD</t>
  </si>
  <si>
    <t>FNBP4</t>
  </si>
  <si>
    <t>ACP2</t>
  </si>
  <si>
    <t>rs11039182</t>
  </si>
  <si>
    <t>TMEM258; RP11-467L20.9</t>
  </si>
  <si>
    <t>rs174538</t>
  </si>
  <si>
    <t>FADS1</t>
  </si>
  <si>
    <t>FADS2</t>
  </si>
  <si>
    <t>TMEM258</t>
  </si>
  <si>
    <t>rs102275</t>
  </si>
  <si>
    <t>rs174528</t>
  </si>
  <si>
    <t>DNAJC4</t>
  </si>
  <si>
    <t>STARD10</t>
  </si>
  <si>
    <t>rs7109575</t>
  </si>
  <si>
    <t>C2CD2L</t>
  </si>
  <si>
    <t>rs547345</t>
  </si>
  <si>
    <t>DPAGT1</t>
  </si>
  <si>
    <t>rs10790282</t>
  </si>
  <si>
    <t>HINFP</t>
  </si>
  <si>
    <t>rs583713</t>
  </si>
  <si>
    <t>LPCAT3</t>
  </si>
  <si>
    <t>rs3764031</t>
  </si>
  <si>
    <t>LPCAT3|EMG1</t>
  </si>
  <si>
    <t>rs1984564</t>
  </si>
  <si>
    <t>CHD4</t>
  </si>
  <si>
    <t>PDE3A</t>
  </si>
  <si>
    <t>rs4762753</t>
  </si>
  <si>
    <t>C12orf39</t>
  </si>
  <si>
    <t>rs10770825</t>
  </si>
  <si>
    <t>rs59571792</t>
  </si>
  <si>
    <t>AAAGCCAAGAG</t>
  </si>
  <si>
    <t>LDHB</t>
  </si>
  <si>
    <t>rs10770829</t>
  </si>
  <si>
    <t>SPRYD4</t>
  </si>
  <si>
    <t>rs7302925</t>
  </si>
  <si>
    <t>rs2657878</t>
  </si>
  <si>
    <t>GLS2</t>
  </si>
  <si>
    <t>rs1043011</t>
  </si>
  <si>
    <t>HECTD4</t>
  </si>
  <si>
    <t>rs12423268</t>
  </si>
  <si>
    <t>NAA25</t>
  </si>
  <si>
    <t>rs78831907</t>
  </si>
  <si>
    <t>RP3-462E2.5</t>
  </si>
  <si>
    <t>rs12423190</t>
  </si>
  <si>
    <t>ZNF664</t>
  </si>
  <si>
    <t>rs4765335</t>
  </si>
  <si>
    <t>rs12303671</t>
  </si>
  <si>
    <t>CCDC92|DNAH10</t>
  </si>
  <si>
    <t>rs12316080</t>
  </si>
  <si>
    <t>RP11-380L11.4</t>
  </si>
  <si>
    <t>rs11835839</t>
  </si>
  <si>
    <t>RP11-214K3.24</t>
  </si>
  <si>
    <t>rs4930706</t>
  </si>
  <si>
    <t>SPTB|PLEKHG3</t>
  </si>
  <si>
    <t>rs2285003</t>
  </si>
  <si>
    <t>RBM25</t>
  </si>
  <si>
    <t>rs10498532</t>
  </si>
  <si>
    <t>WARS</t>
  </si>
  <si>
    <t>rs2146107</t>
  </si>
  <si>
    <t>2.3E-308</t>
  </si>
  <si>
    <t>rs941928</t>
  </si>
  <si>
    <t>rs1998902</t>
  </si>
  <si>
    <t>rs9453</t>
  </si>
  <si>
    <t>rs2273804</t>
  </si>
  <si>
    <t>RP11-638I2.10</t>
  </si>
  <si>
    <t>rs11627197</t>
  </si>
  <si>
    <t>PTPLAD1</t>
  </si>
  <si>
    <t>rs2414885</t>
  </si>
  <si>
    <t>rs7167567</t>
  </si>
  <si>
    <t>DPP8</t>
  </si>
  <si>
    <t>rs631095</t>
  </si>
  <si>
    <t>CYP1A1</t>
  </si>
  <si>
    <t>rs2960192</t>
  </si>
  <si>
    <t>RP11-485G7.6</t>
  </si>
  <si>
    <t>APOBR</t>
  </si>
  <si>
    <t>rs180743</t>
  </si>
  <si>
    <t>SULT1A1</t>
  </si>
  <si>
    <t>rs3859172</t>
  </si>
  <si>
    <t>SULT1A2</t>
  </si>
  <si>
    <t>rs143626010</t>
  </si>
  <si>
    <t>GTGTA</t>
  </si>
  <si>
    <t>NPIPB7</t>
  </si>
  <si>
    <t>rs12446550</t>
  </si>
  <si>
    <t>rs56354901</t>
  </si>
  <si>
    <t>RP11-1348G14.4</t>
  </si>
  <si>
    <t>rs151181</t>
  </si>
  <si>
    <t>TUFM</t>
  </si>
  <si>
    <t>rs1126446</t>
  </si>
  <si>
    <t>NFATC2IP</t>
  </si>
  <si>
    <t>rs762634</t>
  </si>
  <si>
    <t>ITGAD</t>
  </si>
  <si>
    <t>RBL2</t>
  </si>
  <si>
    <t>3.27e-310</t>
  </si>
  <si>
    <t>rs13332406</t>
  </si>
  <si>
    <t>rs6499613</t>
  </si>
  <si>
    <t>rs4281707</t>
  </si>
  <si>
    <t>rs1861351</t>
  </si>
  <si>
    <t>CDH1</t>
  </si>
  <si>
    <t>rs9646283</t>
  </si>
  <si>
    <t>APRT</t>
  </si>
  <si>
    <t>FXR2</t>
  </si>
  <si>
    <t>rs858519</t>
  </si>
  <si>
    <t>CTC1</t>
  </si>
  <si>
    <t>rs9891699</t>
  </si>
  <si>
    <t>ERAL1</t>
  </si>
  <si>
    <t>rs2242345</t>
  </si>
  <si>
    <t>rs4313850</t>
  </si>
  <si>
    <t>FAM222B</t>
  </si>
  <si>
    <t>rs12938360</t>
  </si>
  <si>
    <t>MRPL45P2</t>
  </si>
  <si>
    <t>rs62073966</t>
  </si>
  <si>
    <t>KPNB1</t>
  </si>
  <si>
    <t>rs9911944</t>
  </si>
  <si>
    <t>EFCAB13</t>
  </si>
  <si>
    <t>rs34609599</t>
  </si>
  <si>
    <t>rs10048173</t>
  </si>
  <si>
    <t>TBKBP1</t>
  </si>
  <si>
    <t>rs4264433</t>
  </si>
  <si>
    <t>RPS7P11</t>
  </si>
  <si>
    <t>NPEPPS</t>
  </si>
  <si>
    <t>rs9913503</t>
  </si>
  <si>
    <t>FN3K</t>
  </si>
  <si>
    <t>rs7208565</t>
  </si>
  <si>
    <t>rs1046896</t>
  </si>
  <si>
    <t>RP11-388C12.5</t>
  </si>
  <si>
    <t>rs7216058</t>
  </si>
  <si>
    <t>C18orf25</t>
  </si>
  <si>
    <t>rs7234695</t>
  </si>
  <si>
    <t>rs12607898</t>
  </si>
  <si>
    <t>INSR</t>
  </si>
  <si>
    <t>PDCD5</t>
  </si>
  <si>
    <t>rs10402931</t>
  </si>
  <si>
    <t>FERMT1</t>
  </si>
  <si>
    <t>rs6054405</t>
  </si>
  <si>
    <t>ACSS1</t>
  </si>
  <si>
    <t>rs7265950</t>
  </si>
  <si>
    <t>MYBL2</t>
  </si>
  <si>
    <t>rs285205</t>
  </si>
  <si>
    <t>RBM38</t>
  </si>
  <si>
    <t>Start Pos. (bp)</t>
  </si>
  <si>
    <t>End Pos. (bp)</t>
  </si>
  <si>
    <t>Closest Gene</t>
  </si>
  <si>
    <t>1*</t>
  </si>
  <si>
    <t>PRDM16</t>
  </si>
  <si>
    <t>SLC2A1-AS1</t>
  </si>
  <si>
    <t>CDC14A</t>
  </si>
  <si>
    <t>FDPS</t>
  </si>
  <si>
    <t>ATP2B4</t>
  </si>
  <si>
    <t>RAB10</t>
  </si>
  <si>
    <t>SLC8A1</t>
  </si>
  <si>
    <t>EML6</t>
  </si>
  <si>
    <t>ARHGAP25</t>
  </si>
  <si>
    <t>PNKD</t>
  </si>
  <si>
    <t>32*</t>
  </si>
  <si>
    <t>EPHA4</t>
  </si>
  <si>
    <t>ITIH3</t>
  </si>
  <si>
    <t>TMEM110-MUSTN1</t>
  </si>
  <si>
    <t>ZBTB38</t>
  </si>
  <si>
    <t>LINC01214</t>
  </si>
  <si>
    <t>47*</t>
  </si>
  <si>
    <t>FGF12</t>
  </si>
  <si>
    <t>48*</t>
  </si>
  <si>
    <t>LINC00885</t>
  </si>
  <si>
    <t>53*</t>
  </si>
  <si>
    <t>LOC101927282</t>
  </si>
  <si>
    <t>57*</t>
  </si>
  <si>
    <t>MIR4278</t>
  </si>
  <si>
    <t>63*</t>
  </si>
  <si>
    <t>AQPEP</t>
  </si>
  <si>
    <t>MIR1303</t>
  </si>
  <si>
    <t>LOC101927697</t>
  </si>
  <si>
    <t>67*</t>
  </si>
  <si>
    <t>FAM65B</t>
  </si>
  <si>
    <t>LRRC16A</t>
  </si>
  <si>
    <t>LINC00240</t>
  </si>
  <si>
    <t>OR2B6</t>
  </si>
  <si>
    <t>GPX6</t>
  </si>
  <si>
    <t>ZNF311</t>
  </si>
  <si>
    <t>RPS10-NUDT3</t>
  </si>
  <si>
    <t>81*</t>
  </si>
  <si>
    <t>FOXP4</t>
  </si>
  <si>
    <t>RFX6</t>
  </si>
  <si>
    <t>QKI</t>
  </si>
  <si>
    <t>91*</t>
  </si>
  <si>
    <t>AGR2</t>
  </si>
  <si>
    <t>ZMIZ2</t>
  </si>
  <si>
    <t>ARPC1A</t>
  </si>
  <si>
    <t>RNU6-2</t>
  </si>
  <si>
    <t>BLK</t>
  </si>
  <si>
    <t>TPD52</t>
  </si>
  <si>
    <t>TRIB1</t>
  </si>
  <si>
    <t>GAD2</t>
  </si>
  <si>
    <t>128*</t>
  </si>
  <si>
    <t>JMJD1C</t>
  </si>
  <si>
    <t>PTEN</t>
  </si>
  <si>
    <t>NT5C2</t>
  </si>
  <si>
    <t>135*</t>
  </si>
  <si>
    <t>MIR5694</t>
  </si>
  <si>
    <t>139*</t>
  </si>
  <si>
    <t>OR51E2</t>
  </si>
  <si>
    <t>141*</t>
  </si>
  <si>
    <t>OR52N2</t>
  </si>
  <si>
    <t>PPFIBP2</t>
  </si>
  <si>
    <t>LMO1</t>
  </si>
  <si>
    <t>ARHGAP1</t>
  </si>
  <si>
    <t>FOLH1</t>
  </si>
  <si>
    <t>OR4A5</t>
  </si>
  <si>
    <t>163*</t>
  </si>
  <si>
    <t>GYS2</t>
  </si>
  <si>
    <t>STAC3</t>
  </si>
  <si>
    <t>INHBC</t>
  </si>
  <si>
    <t>170*</t>
  </si>
  <si>
    <t>SYT1</t>
  </si>
  <si>
    <t>ZNF664-FAM101A</t>
  </si>
  <si>
    <t>182*</t>
  </si>
  <si>
    <t>COL4A2</t>
  </si>
  <si>
    <t>CLEC14A</t>
  </si>
  <si>
    <t>187*</t>
  </si>
  <si>
    <t>PTGDR</t>
  </si>
  <si>
    <t>PSEN1</t>
  </si>
  <si>
    <t>FOXN3</t>
  </si>
  <si>
    <t>HACD3</t>
  </si>
  <si>
    <t>LMAN1L</t>
  </si>
  <si>
    <t>196*</t>
  </si>
  <si>
    <t>ADAMTS7</t>
  </si>
  <si>
    <t>C15orf26</t>
  </si>
  <si>
    <t>ADCY9</t>
  </si>
  <si>
    <t>RMI2</t>
  </si>
  <si>
    <t>IL27</t>
  </si>
  <si>
    <t>PFAS</t>
  </si>
  <si>
    <t>LINC01476</t>
  </si>
  <si>
    <t>MAP2K7</t>
  </si>
  <si>
    <t>224*</t>
  </si>
  <si>
    <t>MAP3K10</t>
  </si>
  <si>
    <t>ZC3H4</t>
  </si>
  <si>
    <t>CASC20</t>
  </si>
  <si>
    <t>VSX1</t>
  </si>
  <si>
    <t>237*</t>
  </si>
  <si>
    <t>RRP7A</t>
  </si>
  <si>
    <t>A4GALT</t>
  </si>
  <si>
    <t>AR</t>
  </si>
  <si>
    <t>CHRDL1</t>
  </si>
  <si>
    <t>NSDHL</t>
  </si>
  <si>
    <t>LOC100128993</t>
  </si>
  <si>
    <t>NKX2-6</t>
  </si>
  <si>
    <t>ETS1</t>
  </si>
  <si>
    <t>PIK3C2G</t>
  </si>
  <si>
    <t>D21S2088E</t>
  </si>
  <si>
    <t>CD99L2</t>
  </si>
  <si>
    <t>Cohort</t>
  </si>
  <si>
    <t>6/6</t>
  </si>
  <si>
    <t>11/12</t>
  </si>
  <si>
    <t>49/50</t>
  </si>
  <si>
    <t>12/12</t>
  </si>
  <si>
    <t>50/50</t>
  </si>
  <si>
    <t>Mean</t>
  </si>
  <si>
    <t>80/81</t>
  </si>
  <si>
    <t>105/105</t>
  </si>
  <si>
    <t>110/110</t>
  </si>
  <si>
    <t>79/81</t>
  </si>
  <si>
    <t>102/105</t>
  </si>
  <si>
    <t>106/110</t>
  </si>
  <si>
    <t>FHS</t>
  </si>
  <si>
    <t>81/81</t>
  </si>
  <si>
    <t>107/110</t>
  </si>
  <si>
    <t>64/81</t>
  </si>
  <si>
    <t>82/105</t>
  </si>
  <si>
    <t>87/110</t>
  </si>
  <si>
    <t>WHITEHALL II</t>
  </si>
  <si>
    <t>78/81</t>
  </si>
  <si>
    <t>99/105</t>
  </si>
  <si>
    <t>99/110</t>
  </si>
  <si>
    <t>Oxford Biobank</t>
  </si>
  <si>
    <t>103/105</t>
  </si>
  <si>
    <t>65/81</t>
  </si>
  <si>
    <t>84/105</t>
  </si>
  <si>
    <t>88/110</t>
  </si>
  <si>
    <t>109/110</t>
  </si>
  <si>
    <t>VIKING</t>
  </si>
  <si>
    <t>FENLAND</t>
  </si>
  <si>
    <t>101/105</t>
  </si>
  <si>
    <t>104/110</t>
  </si>
  <si>
    <t>FENLAND_OMICS</t>
  </si>
  <si>
    <t>77/81</t>
  </si>
  <si>
    <t>NAGAHAMA</t>
  </si>
  <si>
    <t>14/14</t>
  </si>
  <si>
    <t>18/18</t>
  </si>
  <si>
    <t>66/66</t>
  </si>
  <si>
    <t>13/14</t>
  </si>
  <si>
    <t>17/18</t>
  </si>
  <si>
    <t>64/66</t>
  </si>
  <si>
    <t>63/66</t>
  </si>
  <si>
    <t>6/7</t>
  </si>
  <si>
    <t>11/13</t>
  </si>
  <si>
    <t>7/7</t>
  </si>
  <si>
    <t>13/13</t>
  </si>
  <si>
    <t>12/13</t>
  </si>
  <si>
    <t>LOLIPOP-IA317</t>
  </si>
  <si>
    <t>5/5</t>
  </si>
  <si>
    <t>9/9</t>
  </si>
  <si>
    <t>50/51</t>
  </si>
  <si>
    <t>LOLIPOP-IA610</t>
  </si>
  <si>
    <t>RHS</t>
  </si>
  <si>
    <t>51/51</t>
  </si>
  <si>
    <t>1/1</t>
  </si>
  <si>
    <t>2/2</t>
  </si>
  <si>
    <t>23/23</t>
  </si>
  <si>
    <t>22/23</t>
  </si>
  <si>
    <t>39/43</t>
  </si>
  <si>
    <t>53/61</t>
  </si>
  <si>
    <t>62/72</t>
  </si>
  <si>
    <t>43/43</t>
  </si>
  <si>
    <t>61/61</t>
  </si>
  <si>
    <t>72/72</t>
  </si>
  <si>
    <t>42/43</t>
  </si>
  <si>
    <t>58/61</t>
  </si>
  <si>
    <t>67/72</t>
  </si>
  <si>
    <t>35/43</t>
  </si>
  <si>
    <t>49/61</t>
  </si>
  <si>
    <t>59/72</t>
  </si>
  <si>
    <t>60/61</t>
  </si>
  <si>
    <t>69/72</t>
  </si>
  <si>
    <t>32/43</t>
  </si>
  <si>
    <t>45/61</t>
  </si>
  <si>
    <t>56/72</t>
  </si>
  <si>
    <t>71/72</t>
  </si>
  <si>
    <t>41/43</t>
  </si>
  <si>
    <t>66/72</t>
  </si>
  <si>
    <t>59/61</t>
  </si>
  <si>
    <t>68/72</t>
  </si>
  <si>
    <t>38/38</t>
  </si>
  <si>
    <t>35/38</t>
  </si>
  <si>
    <t>3/3</t>
  </si>
  <si>
    <t>8/8</t>
  </si>
  <si>
    <t>44/46</t>
  </si>
  <si>
    <t>45/46</t>
  </si>
  <si>
    <t>7/8</t>
  </si>
  <si>
    <t>26/27</t>
  </si>
  <si>
    <t>2/3</t>
  </si>
  <si>
    <t>5/6</t>
  </si>
  <si>
    <t>34/37</t>
  </si>
  <si>
    <t>1/3</t>
  </si>
  <si>
    <t>3/6</t>
  </si>
  <si>
    <t>31/37</t>
  </si>
  <si>
    <t>36/37</t>
  </si>
  <si>
    <t>93/93</t>
  </si>
  <si>
    <t>120/120</t>
  </si>
  <si>
    <t>132/132</t>
  </si>
  <si>
    <t>90/93</t>
  </si>
  <si>
    <t>115/120</t>
  </si>
  <si>
    <t>126/132</t>
  </si>
  <si>
    <t>73/93</t>
  </si>
  <si>
    <t>97/120</t>
  </si>
  <si>
    <t>109/132</t>
  </si>
  <si>
    <t>UKHLS</t>
  </si>
  <si>
    <t>71/93</t>
  </si>
  <si>
    <t>93/120</t>
  </si>
  <si>
    <t>101/132</t>
  </si>
  <si>
    <t>91/93</t>
  </si>
  <si>
    <t>118/120</t>
  </si>
  <si>
    <t>129/132</t>
  </si>
  <si>
    <t>110/132</t>
  </si>
  <si>
    <t>87/93</t>
  </si>
  <si>
    <t>111/120</t>
  </si>
  <si>
    <t>125/132</t>
  </si>
  <si>
    <t xml:space="preserve">FENLAND </t>
  </si>
  <si>
    <t>86/93</t>
  </si>
  <si>
    <t>121/132</t>
  </si>
  <si>
    <t>82/93</t>
  </si>
  <si>
    <t>106/120</t>
  </si>
  <si>
    <t>117/132</t>
  </si>
  <si>
    <t>20/20</t>
  </si>
  <si>
    <t>27/27</t>
  </si>
  <si>
    <t>82/82</t>
  </si>
  <si>
    <t>18/20</t>
  </si>
  <si>
    <t>25/27</t>
  </si>
  <si>
    <t>78/82</t>
  </si>
  <si>
    <t>72/82</t>
  </si>
  <si>
    <t>75/77</t>
  </si>
  <si>
    <t>76/77</t>
  </si>
  <si>
    <t>8/9</t>
  </si>
  <si>
    <t>77/77</t>
  </si>
  <si>
    <t>SINDI</t>
  </si>
  <si>
    <t>4/5</t>
  </si>
  <si>
    <t>17/17</t>
  </si>
  <si>
    <t>11/14</t>
  </si>
  <si>
    <t>14/17</t>
  </si>
  <si>
    <t>17/20</t>
  </si>
  <si>
    <t>12/14</t>
  </si>
  <si>
    <t>15/17</t>
  </si>
  <si>
    <t>16/20</t>
  </si>
  <si>
    <t>4/4</t>
  </si>
  <si>
    <t>18/19</t>
  </si>
  <si>
    <t>Enhancer</t>
  </si>
  <si>
    <t>Enhancer_Hoffman</t>
  </si>
  <si>
    <t>Static Annotation</t>
  </si>
  <si>
    <t>Coding</t>
  </si>
  <si>
    <t>Coding_UCSC</t>
  </si>
  <si>
    <t>GM12878.stretchEnhancer</t>
  </si>
  <si>
    <t>H1.stretchEnhancer</t>
  </si>
  <si>
    <t xml:space="preserve">H3K4me3 peaks </t>
  </si>
  <si>
    <t>H3K4me3_peaks_Trynka</t>
  </si>
  <si>
    <t>Skeletal Muscle</t>
  </si>
  <si>
    <t>SkeletalMuscle.stretchEnhancer</t>
  </si>
  <si>
    <t>Rectal Smooth Muscle</t>
  </si>
  <si>
    <t>RectalSmoothMuscle.stretchEnhancer</t>
  </si>
  <si>
    <t>3' UTRs</t>
  </si>
  <si>
    <t>UTR_3_UCSC</t>
  </si>
  <si>
    <t xml:space="preserve">FetalDHS </t>
  </si>
  <si>
    <t>FetalDHS_Trynka</t>
  </si>
  <si>
    <t xml:space="preserve">H3K4me1 </t>
  </si>
  <si>
    <t>H3K4me1_Trynka</t>
  </si>
  <si>
    <t>Super Enhancers</t>
  </si>
  <si>
    <t>SuperEnhancer_Hnisz</t>
  </si>
  <si>
    <t xml:space="preserve">H3K4me1 peaks </t>
  </si>
  <si>
    <t>H3K4me1_peaks_Trynka</t>
  </si>
  <si>
    <t xml:space="preserve">DHS </t>
  </si>
  <si>
    <t>DHS_Trynka</t>
  </si>
  <si>
    <t>hASC-t1.stretchEnhancer</t>
  </si>
  <si>
    <t>Transcribed</t>
  </si>
  <si>
    <t>Transcribed_Hoffman</t>
  </si>
  <si>
    <t>Anterior Caudate</t>
  </si>
  <si>
    <t>AnteriorCaudate.stretchEnhancer</t>
  </si>
  <si>
    <t xml:space="preserve">H3K9ac peaks </t>
  </si>
  <si>
    <t>H3K9ac_peaks_Trynka</t>
  </si>
  <si>
    <t>Repressed</t>
  </si>
  <si>
    <t>Repressed_Hoffman</t>
  </si>
  <si>
    <t>NHLF.stretchEnhancer</t>
  </si>
  <si>
    <t>Colonic Mucosa</t>
  </si>
  <si>
    <t>ColonicMucosa.stretchEnhancer</t>
  </si>
  <si>
    <t>H3K27ac PGC2</t>
  </si>
  <si>
    <t>H3K27ac_PGC2</t>
  </si>
  <si>
    <t>5' UTRs</t>
  </si>
  <si>
    <t>UTR_5_UCSC</t>
  </si>
  <si>
    <t>Promoter</t>
  </si>
  <si>
    <t>Promoter_UCSC</t>
  </si>
  <si>
    <t>ES-HUES6.stretchEnhancer</t>
  </si>
  <si>
    <t>CTCF</t>
  </si>
  <si>
    <t>CTCF_Hoffman</t>
  </si>
  <si>
    <t xml:space="preserve">H3K4me3 </t>
  </si>
  <si>
    <t>H3K4me3_Trynka</t>
  </si>
  <si>
    <t>HMEC.stretchEnhancer</t>
  </si>
  <si>
    <t>hASC-t2.stretchEnhancer</t>
  </si>
  <si>
    <t>Intron</t>
  </si>
  <si>
    <t>Intron_UCSC</t>
  </si>
  <si>
    <t>Stomach Smooth Muscle</t>
  </si>
  <si>
    <t>StomachSmoothMuscle.stretchEnhancer</t>
  </si>
  <si>
    <t>NHEK.stretchEnhancer</t>
  </si>
  <si>
    <t>HSMM.stretchEnhancer</t>
  </si>
  <si>
    <t>Huvec.stretchEnhancer</t>
  </si>
  <si>
    <t>Inferior Temporal Lobe</t>
  </si>
  <si>
    <t>InferiorTemporalLobe.stretchEnhancer</t>
  </si>
  <si>
    <t>Islets.stretchEnhancer</t>
  </si>
  <si>
    <t>TFBS</t>
  </si>
  <si>
    <t>TFBS_ENCODE</t>
  </si>
  <si>
    <t>Substantia Nigra</t>
  </si>
  <si>
    <t>SubstantiaNigra.stretchEnhancer</t>
  </si>
  <si>
    <t>PromoterFlanking</t>
  </si>
  <si>
    <t>PromoterFlanking_Hoffman</t>
  </si>
  <si>
    <t>CD34-PB.stretchEnhancer</t>
  </si>
  <si>
    <t>ES-HUES64.stretchEnhancer</t>
  </si>
  <si>
    <t>Mid Frontal Lobe</t>
  </si>
  <si>
    <t>MidFrontalLobe.stretchEnhancer</t>
  </si>
  <si>
    <t>Duodenum Mucosa</t>
  </si>
  <si>
    <t>DuodenumMucosa.stretchEnhancer</t>
  </si>
  <si>
    <t>Adipose.stretchEnhancer</t>
  </si>
  <si>
    <t>hASC-t4.stretchEnhancer</t>
  </si>
  <si>
    <t>Transcribed Enhancers</t>
  </si>
  <si>
    <t>Enhancer_Andersson</t>
  </si>
  <si>
    <t>hASC-t3.stretchEnhancer</t>
  </si>
  <si>
    <t>Conserved</t>
  </si>
  <si>
    <t>Conserved_LindbladToh</t>
  </si>
  <si>
    <t>Liver.stretchEnhancer</t>
  </si>
  <si>
    <t xml:space="preserve">DHS peaks </t>
  </si>
  <si>
    <t>DHS_peaks_Trynka</t>
  </si>
  <si>
    <t>Cingulate Gyrus</t>
  </si>
  <si>
    <t>CingulateGyrus.stretchEnhancer</t>
  </si>
  <si>
    <t>Hippocampus Middle</t>
  </si>
  <si>
    <t>HippocampusMiddle.stretchEnhancer</t>
  </si>
  <si>
    <t>WeakEnhancer</t>
  </si>
  <si>
    <t>WeakEnhancer_Hoffman</t>
  </si>
  <si>
    <t>TSS</t>
  </si>
  <si>
    <t>TSS_Hoffman</t>
  </si>
  <si>
    <t>H3K27ac peaks</t>
  </si>
  <si>
    <t>H3K27ac_Hnisz</t>
  </si>
  <si>
    <t>K562.stretchEnhancer</t>
  </si>
  <si>
    <t>DGF</t>
  </si>
  <si>
    <t>DGF_ENCODE</t>
  </si>
  <si>
    <t>HepG2.stretchEnhancer</t>
  </si>
  <si>
    <t xml:space="preserve">H3K9ac </t>
  </si>
  <si>
    <t>H3K9ac_Trynka</t>
  </si>
  <si>
    <t>Rectal Mucosa</t>
  </si>
  <si>
    <t>RectalMucosa.stretchEnhancer</t>
  </si>
  <si>
    <t>Nominally significant (P&lt;0.05)</t>
  </si>
  <si>
    <t>Significant (Bonferroni corrected)</t>
  </si>
  <si>
    <t>Transcr</t>
  </si>
  <si>
    <t>Transcr_Hoffman</t>
  </si>
  <si>
    <t>Beta</t>
  </si>
  <si>
    <t>Annotation name</t>
  </si>
  <si>
    <t>Longer annotation name</t>
  </si>
  <si>
    <t>Annotation type</t>
  </si>
  <si>
    <t>rs11717195</t>
  </si>
  <si>
    <t>rs2877716</t>
  </si>
  <si>
    <t>rs7651090</t>
  </si>
  <si>
    <t>rs2549782</t>
  </si>
  <si>
    <t>2hG</t>
  </si>
  <si>
    <t>rs1019503</t>
  </si>
  <si>
    <t>rs730497</t>
  </si>
  <si>
    <t>rs2908289</t>
  </si>
  <si>
    <t>rs11782386</t>
  </si>
  <si>
    <t>rs4506565</t>
  </si>
  <si>
    <t>rs12243326</t>
  </si>
  <si>
    <t>rs12255372</t>
  </si>
  <si>
    <t>rs2074356</t>
  </si>
  <si>
    <t>rs1169288</t>
  </si>
  <si>
    <t>rs3784634</t>
  </si>
  <si>
    <t>rs1436958</t>
  </si>
  <si>
    <t>rs4502156</t>
  </si>
  <si>
    <t>rs12440695</t>
  </si>
  <si>
    <t>rs11672660</t>
  </si>
  <si>
    <t>rs1886686</t>
  </si>
  <si>
    <t>rs3736594</t>
  </si>
  <si>
    <t>rs35720761</t>
  </si>
  <si>
    <t>rs7578597</t>
  </si>
  <si>
    <t>rs895636</t>
  </si>
  <si>
    <t>-3.43e-367</t>
  </si>
  <si>
    <t>rs138726309</t>
  </si>
  <si>
    <t>rs2232323</t>
  </si>
  <si>
    <t>rs146779637</t>
  </si>
  <si>
    <t>rs552976</t>
  </si>
  <si>
    <t>rs733331</t>
  </si>
  <si>
    <t>rs11715915</t>
  </si>
  <si>
    <t>rs1280</t>
  </si>
  <si>
    <t>rs11920090</t>
  </si>
  <si>
    <t>rs5400</t>
  </si>
  <si>
    <t>rs1470579</t>
  </si>
  <si>
    <t>rs146886108</t>
  </si>
  <si>
    <t>rs4869272</t>
  </si>
  <si>
    <t>rs13179048</t>
  </si>
  <si>
    <t>rs7713317</t>
  </si>
  <si>
    <t>rs6235</t>
  </si>
  <si>
    <t>rs6234</t>
  </si>
  <si>
    <t>rs17762454</t>
  </si>
  <si>
    <t>rs35742417</t>
  </si>
  <si>
    <t>rs9368222</t>
  </si>
  <si>
    <t>rs4607517</t>
  </si>
  <si>
    <t>rs6943153</t>
  </si>
  <si>
    <t>rs194524</t>
  </si>
  <si>
    <t>rs6947345</t>
  </si>
  <si>
    <t>rs983309</t>
  </si>
  <si>
    <t>rs10815355</t>
  </si>
  <si>
    <t>rs7034200</t>
  </si>
  <si>
    <t>rs7867224</t>
  </si>
  <si>
    <t>rs10814916</t>
  </si>
  <si>
    <t>rs17853166</t>
  </si>
  <si>
    <t>rs60980157</t>
  </si>
  <si>
    <t>rs701865</t>
  </si>
  <si>
    <t>rs11195502</t>
  </si>
  <si>
    <t>rs10885122</t>
  </si>
  <si>
    <t>rs11607883</t>
  </si>
  <si>
    <t>rs11605924</t>
  </si>
  <si>
    <t>rs2167079</t>
  </si>
  <si>
    <t>rs35233100</t>
  </si>
  <si>
    <t>rs7944584</t>
  </si>
  <si>
    <t>rs753993</t>
  </si>
  <si>
    <t>rs174550</t>
  </si>
  <si>
    <t>rs174576</t>
  </si>
  <si>
    <t>rs56200889</t>
  </si>
  <si>
    <t>rs11603334</t>
  </si>
  <si>
    <t>rs1387153</t>
  </si>
  <si>
    <t>-1.43e-321</t>
  </si>
  <si>
    <t>rs17331697</t>
  </si>
  <si>
    <t>rs10747083</t>
  </si>
  <si>
    <t>rs2293941</t>
  </si>
  <si>
    <t>rs3783347</t>
  </si>
  <si>
    <t>rs7173964</t>
  </si>
  <si>
    <t>rs11071657</t>
  </si>
  <si>
    <t>rs2018860</t>
  </si>
  <si>
    <t>rs6048205</t>
  </si>
  <si>
    <t>rs6072275</t>
  </si>
  <si>
    <t>rs15943</t>
  </si>
  <si>
    <t>rs56381411</t>
  </si>
  <si>
    <t>rs2820436</t>
  </si>
  <si>
    <t>rs2785980</t>
  </si>
  <si>
    <t>rs4846565</t>
  </si>
  <si>
    <t>rs141203811</t>
  </si>
  <si>
    <t>rs1530559</t>
  </si>
  <si>
    <t>rs10195252</t>
  </si>
  <si>
    <t>rs7607980</t>
  </si>
  <si>
    <t>rs1983210</t>
  </si>
  <si>
    <t>rs3183099</t>
  </si>
  <si>
    <t>rs2943634</t>
  </si>
  <si>
    <t>rs2943645</t>
  </si>
  <si>
    <t>rs2972143</t>
  </si>
  <si>
    <t>rs17036328</t>
  </si>
  <si>
    <t>rs1801282</t>
  </si>
  <si>
    <t>rs3822072</t>
  </si>
  <si>
    <t>rs4691380</t>
  </si>
  <si>
    <t>rs6822892</t>
  </si>
  <si>
    <t>rs17046216</t>
  </si>
  <si>
    <t>rs6450057</t>
  </si>
  <si>
    <t>rs6912327</t>
  </si>
  <si>
    <t>rs4646949</t>
  </si>
  <si>
    <t>rs1167800</t>
  </si>
  <si>
    <t>rs2126259</t>
  </si>
  <si>
    <t>rs7077836</t>
  </si>
  <si>
    <t>rs145878042</t>
  </si>
  <si>
    <t>rs35767</t>
  </si>
  <si>
    <t>rs1421085</t>
  </si>
  <si>
    <t>rs213676</t>
  </si>
  <si>
    <t>rs6684514</t>
  </si>
  <si>
    <t>rs12132919</t>
  </si>
  <si>
    <t>rs863362</t>
  </si>
  <si>
    <t>rs2779116</t>
  </si>
  <si>
    <t>rs2246434</t>
  </si>
  <si>
    <t>rs857691</t>
  </si>
  <si>
    <t>rs17509001</t>
  </si>
  <si>
    <t>rs11887523</t>
  </si>
  <si>
    <t>rs12621844</t>
  </si>
  <si>
    <t>rs13387347</t>
  </si>
  <si>
    <t>rs3755157</t>
  </si>
  <si>
    <t>rs7616006</t>
  </si>
  <si>
    <t>rs35726701</t>
  </si>
  <si>
    <t>rs8192675</t>
  </si>
  <si>
    <t>rs4894799</t>
  </si>
  <si>
    <t>rs2237051</t>
  </si>
  <si>
    <t>rs7683365</t>
  </si>
  <si>
    <t>rs31244</t>
  </si>
  <si>
    <t>rs11954649</t>
  </si>
  <si>
    <t>rs7772603</t>
  </si>
  <si>
    <t>rs7756992</t>
  </si>
  <si>
    <t>rs7747752</t>
  </si>
  <si>
    <t>rs198846</t>
  </si>
  <si>
    <t>rs11964178</t>
  </si>
  <si>
    <t>rs9399137</t>
  </si>
  <si>
    <t>rs9494142</t>
  </si>
  <si>
    <t>rs592423</t>
  </si>
  <si>
    <t>rs3824065</t>
  </si>
  <si>
    <t>rs3812316</t>
  </si>
  <si>
    <t>rs6474359</t>
  </si>
  <si>
    <t>rs2383208</t>
  </si>
  <si>
    <t>rs11557154</t>
  </si>
  <si>
    <t>rs7040409</t>
  </si>
  <si>
    <t>rs579459</t>
  </si>
  <si>
    <t>rs906220</t>
  </si>
  <si>
    <t>rs10823343</t>
  </si>
  <si>
    <t>rs16926246</t>
  </si>
  <si>
    <t>rs10159477</t>
  </si>
  <si>
    <t>rs7072268</t>
  </si>
  <si>
    <t>rs17747324</t>
  </si>
  <si>
    <t>rs3782123</t>
  </si>
  <si>
    <t>rs61732434</t>
  </si>
  <si>
    <t>rs1135071</t>
  </si>
  <si>
    <t>rs415895</t>
  </si>
  <si>
    <t>rs174577</t>
  </si>
  <si>
    <t>rs643788</t>
  </si>
  <si>
    <t>rs2408955</t>
  </si>
  <si>
    <t>rs2732481</t>
  </si>
  <si>
    <t>rs3184504</t>
  </si>
  <si>
    <t>rs10774625</t>
  </si>
  <si>
    <t>rs7998202</t>
  </si>
  <si>
    <t>rs282606</t>
  </si>
  <si>
    <t>rs282587</t>
  </si>
  <si>
    <t>COSM147717</t>
  </si>
  <si>
    <t>rs9604573</t>
  </si>
  <si>
    <t>rs229587</t>
  </si>
  <si>
    <t>rs35097172</t>
  </si>
  <si>
    <t>rs3747481</t>
  </si>
  <si>
    <t>rs1558902</t>
  </si>
  <si>
    <t>rs4783565</t>
  </si>
  <si>
    <t>rs201226914</t>
  </si>
  <si>
    <t>rs9933309</t>
  </si>
  <si>
    <t>rs12602486</t>
  </si>
  <si>
    <t>rs2073285</t>
  </si>
  <si>
    <t>rs1046875</t>
  </si>
  <si>
    <t>rs7225887</t>
  </si>
  <si>
    <t>rs11667918</t>
  </si>
  <si>
    <t>rs11086054</t>
  </si>
  <si>
    <t>rs17533903</t>
  </si>
  <si>
    <t>rs35413309</t>
  </si>
  <si>
    <t>rs4820268</t>
  </si>
  <si>
    <t>rs5987239</t>
  </si>
  <si>
    <t>rs2229241</t>
  </si>
  <si>
    <t>Proinsulin_adjFG</t>
  </si>
  <si>
    <t>rs9727115</t>
  </si>
  <si>
    <t>FI_BMI30</t>
  </si>
  <si>
    <t>FG_BMI30</t>
  </si>
  <si>
    <t>HOMA-IR</t>
  </si>
  <si>
    <t>Proinsulin</t>
  </si>
  <si>
    <t>rs35658696</t>
  </si>
  <si>
    <t>rs36046591</t>
  </si>
  <si>
    <t>1hG</t>
  </si>
  <si>
    <t>rs9348440</t>
  </si>
  <si>
    <t>Proinsulin AUC 0-30</t>
  </si>
  <si>
    <t>rs3824420</t>
  </si>
  <si>
    <t>Disposition index</t>
  </si>
  <si>
    <t>rs505922</t>
  </si>
  <si>
    <t>Fasting proinsulin</t>
  </si>
  <si>
    <t>rs10838687</t>
  </si>
  <si>
    <t>Proinsulin AUC 30-120</t>
  </si>
  <si>
    <t>rs150781447</t>
  </si>
  <si>
    <t>rs12229654</t>
  </si>
  <si>
    <t>rs11066453</t>
  </si>
  <si>
    <t>rs2650000</t>
  </si>
  <si>
    <t>rs1549318</t>
  </si>
  <si>
    <t>rs4790333</t>
  </si>
  <si>
    <t>rs61741902</t>
  </si>
  <si>
    <t>T2D</t>
  </si>
  <si>
    <t>rs2296172</t>
  </si>
  <si>
    <t>rs17106184</t>
  </si>
  <si>
    <t>rs1127655</t>
  </si>
  <si>
    <t>rs10923931</t>
  </si>
  <si>
    <t>rs140386498</t>
  </si>
  <si>
    <t>rs67156297</t>
  </si>
  <si>
    <t>rs2867125</t>
  </si>
  <si>
    <t>rs10203174</t>
  </si>
  <si>
    <t>rs9309245</t>
  </si>
  <si>
    <t>rs1116357</t>
  </si>
  <si>
    <t>rs243088</t>
  </si>
  <si>
    <t>rs7572857</t>
  </si>
  <si>
    <t>rs11123406</t>
  </si>
  <si>
    <t>rs12617659</t>
  </si>
  <si>
    <t>rs998451</t>
  </si>
  <si>
    <t>rs7560163</t>
  </si>
  <si>
    <t>rs7593730</t>
  </si>
  <si>
    <t>rs2943640</t>
  </si>
  <si>
    <t>rs1861612</t>
  </si>
  <si>
    <t>rs1496653</t>
  </si>
  <si>
    <t>rs11926707</t>
  </si>
  <si>
    <t>rs2276853</t>
  </si>
  <si>
    <t>rs831571</t>
  </si>
  <si>
    <t>rs6795735</t>
  </si>
  <si>
    <t>rs2306374</t>
  </si>
  <si>
    <t>rs4472028</t>
  </si>
  <si>
    <t>rs4402960</t>
  </si>
  <si>
    <t>rs16861329</t>
  </si>
  <si>
    <t>rs6815464</t>
  </si>
  <si>
    <t>rs4458523</t>
  </si>
  <si>
    <t>rs993380</t>
  </si>
  <si>
    <t>rs13133548</t>
  </si>
  <si>
    <t>rs7674212</t>
  </si>
  <si>
    <t>rs2706785</t>
  </si>
  <si>
    <t>rs6813195</t>
  </si>
  <si>
    <t>rs60780116</t>
  </si>
  <si>
    <t>rs702634</t>
  </si>
  <si>
    <t>rs2307111</t>
  </si>
  <si>
    <t>rs10077431</t>
  </si>
  <si>
    <t>rs329122</t>
  </si>
  <si>
    <t>rs10440833</t>
  </si>
  <si>
    <t>rs3132524</t>
  </si>
  <si>
    <t>rs2244020</t>
  </si>
  <si>
    <t>rs2050188</t>
  </si>
  <si>
    <t>rs9271774</t>
  </si>
  <si>
    <t>rs7454108</t>
  </si>
  <si>
    <t>rs9470794</t>
  </si>
  <si>
    <t>rs1535500</t>
  </si>
  <si>
    <t>rs6905288</t>
  </si>
  <si>
    <t>rs2206277</t>
  </si>
  <si>
    <t>rs72892910</t>
  </si>
  <si>
    <t>rs11759026</t>
  </si>
  <si>
    <t>rs2246012</t>
  </si>
  <si>
    <t>rs6918311</t>
  </si>
  <si>
    <t>rs622217</t>
  </si>
  <si>
    <t>rs849135</t>
  </si>
  <si>
    <t>rs2299383</t>
  </si>
  <si>
    <t>rs13239186</t>
  </si>
  <si>
    <t>rs10229583</t>
  </si>
  <si>
    <t>rs791595</t>
  </si>
  <si>
    <t>rs9648716</t>
  </si>
  <si>
    <t>rs1182436</t>
  </si>
  <si>
    <t>rs7841082</t>
  </si>
  <si>
    <t>rs11774915</t>
  </si>
  <si>
    <t>rs10100265</t>
  </si>
  <si>
    <t>rs328</t>
  </si>
  <si>
    <t>rs17411031</t>
  </si>
  <si>
    <t>rs10087241</t>
  </si>
  <si>
    <t>rs12681990</t>
  </si>
  <si>
    <t>rs515071</t>
  </si>
  <si>
    <t>rs3802177</t>
  </si>
  <si>
    <t>rs483353044</t>
  </si>
  <si>
    <t>C,G</t>
  </si>
  <si>
    <t>rs2294120</t>
  </si>
  <si>
    <t>rs7041847</t>
  </si>
  <si>
    <t>rs17584499</t>
  </si>
  <si>
    <t>rs1575972</t>
  </si>
  <si>
    <t>rs1758632</t>
  </si>
  <si>
    <t>rs13292136</t>
  </si>
  <si>
    <t>rs2796441</t>
  </si>
  <si>
    <t>rs10114341</t>
  </si>
  <si>
    <t>rs635634</t>
  </si>
  <si>
    <t>rs11787792</t>
  </si>
  <si>
    <t>rs12779790</t>
  </si>
  <si>
    <t>rs1802295</t>
  </si>
  <si>
    <t>rs2616132</t>
  </si>
  <si>
    <t>rs2633310</t>
  </si>
  <si>
    <t>rs12571751</t>
  </si>
  <si>
    <t>rs5015480</t>
  </si>
  <si>
    <t>rs11591741</t>
  </si>
  <si>
    <t>rs10886471</t>
  </si>
  <si>
    <t>rs2292626</t>
  </si>
  <si>
    <t>rs2334499</t>
  </si>
  <si>
    <t>rs3842770</t>
  </si>
  <si>
    <t>rs7107784</t>
  </si>
  <si>
    <t>rs163184</t>
  </si>
  <si>
    <t>rs5215</t>
  </si>
  <si>
    <t>rs1061810</t>
  </si>
  <si>
    <t>rs35169799</t>
  </si>
  <si>
    <t>rs111669836</t>
  </si>
  <si>
    <t>rs72928978</t>
  </si>
  <si>
    <t>rs1552224</t>
  </si>
  <si>
    <t>rs11063069</t>
  </si>
  <si>
    <t>rs76895963</t>
  </si>
  <si>
    <t>rs11048456</t>
  </si>
  <si>
    <t>rs10842994</t>
  </si>
  <si>
    <t>rs147538848</t>
  </si>
  <si>
    <t>rs2261181</t>
  </si>
  <si>
    <t>rs7955901</t>
  </si>
  <si>
    <t>rs7138300</t>
  </si>
  <si>
    <t>rs11107116</t>
  </si>
  <si>
    <t>rs3764002</t>
  </si>
  <si>
    <t>rs7957197</t>
  </si>
  <si>
    <t xml:space="preserve">rs4275659 </t>
  </si>
  <si>
    <t>rs9552911</t>
  </si>
  <si>
    <t>rs10507349</t>
  </si>
  <si>
    <t>rs963740</t>
  </si>
  <si>
    <t>rs61736969</t>
  </si>
  <si>
    <t>rs1359790</t>
  </si>
  <si>
    <t>rs7985179</t>
  </si>
  <si>
    <t>rs10146997</t>
  </si>
  <si>
    <t>rs7403531</t>
  </si>
  <si>
    <t>rs67839313</t>
  </si>
  <si>
    <t>rs7172432</t>
  </si>
  <si>
    <t>rs982077</t>
  </si>
  <si>
    <t>rs4886707</t>
  </si>
  <si>
    <t>rs11634397</t>
  </si>
  <si>
    <t>rs2028299</t>
  </si>
  <si>
    <t>rs12899811</t>
  </si>
  <si>
    <t>rs9936385</t>
  </si>
  <si>
    <t>rs1364063</t>
  </si>
  <si>
    <t>rs244415</t>
  </si>
  <si>
    <t>rs7202877</t>
  </si>
  <si>
    <t>rs2925979</t>
  </si>
  <si>
    <t>rs391300</t>
  </si>
  <si>
    <t>rs7224685</t>
  </si>
  <si>
    <t>rs312457</t>
  </si>
  <si>
    <t>rs78761021</t>
  </si>
  <si>
    <t>rs12945601</t>
  </si>
  <si>
    <t>rs11651755</t>
  </si>
  <si>
    <t>rs17405722</t>
  </si>
  <si>
    <t>rs665268</t>
  </si>
  <si>
    <t>rs9911983</t>
  </si>
  <si>
    <t>rs79349575</t>
  </si>
  <si>
    <t>rs302864</t>
  </si>
  <si>
    <t>rs17631783</t>
  </si>
  <si>
    <t>rs12602912</t>
  </si>
  <si>
    <t>rs8090011</t>
  </si>
  <si>
    <t>rs12970134</t>
  </si>
  <si>
    <t>rs10401969</t>
  </si>
  <si>
    <t>rs3786897</t>
  </si>
  <si>
    <t>rs157582</t>
  </si>
  <si>
    <t>rs8108269</t>
  </si>
  <si>
    <t>rs6515236</t>
  </si>
  <si>
    <t>rs6059662</t>
  </si>
  <si>
    <t>rs4812829</t>
  </si>
  <si>
    <t>rs6066138</t>
  </si>
  <si>
    <t>rs41278853</t>
  </si>
  <si>
    <t>rs16988333</t>
  </si>
  <si>
    <t>rs738409</t>
  </si>
  <si>
    <t>rs4823182</t>
  </si>
  <si>
    <t>rs4077129</t>
  </si>
  <si>
    <t>rs5945326</t>
  </si>
  <si>
    <t>mR</t>
  </si>
  <si>
    <t>I</t>
  </si>
  <si>
    <t>Soft</t>
  </si>
  <si>
    <t>Hard</t>
  </si>
  <si>
    <t>HLSRc</t>
  </si>
  <si>
    <t>HLSRp</t>
  </si>
  <si>
    <t>IRF</t>
  </si>
  <si>
    <t>RETc</t>
  </si>
  <si>
    <t>RETp</t>
  </si>
  <si>
    <t>HCT</t>
  </si>
  <si>
    <t>HGB</t>
  </si>
  <si>
    <t>MCH</t>
  </si>
  <si>
    <t>MCHC</t>
  </si>
  <si>
    <t>MCV</t>
  </si>
  <si>
    <t>RBC</t>
  </si>
  <si>
    <t>RDW</t>
  </si>
  <si>
    <t>Ferritin</t>
  </si>
  <si>
    <t>Transferrin</t>
  </si>
  <si>
    <t>TSAT</t>
  </si>
  <si>
    <t>HbA1cadjFGlu</t>
  </si>
  <si>
    <t>InterActHbA1c</t>
  </si>
  <si>
    <t>InterActHbA1cadj4Iron</t>
  </si>
  <si>
    <t>EPICHbA1c</t>
  </si>
  <si>
    <t>EPICHbA1cadj4Iron</t>
  </si>
  <si>
    <t>GCK</t>
  </si>
  <si>
    <t>G6PC2</t>
  </si>
  <si>
    <t>ABCB11</t>
  </si>
  <si>
    <t>SLC30A8</t>
  </si>
  <si>
    <t>MTNR1B</t>
  </si>
  <si>
    <t>SLC25A47</t>
  </si>
  <si>
    <t>LINC00261</t>
  </si>
  <si>
    <t>G/U</t>
  </si>
  <si>
    <t>G/mR</t>
  </si>
  <si>
    <t>PROX1-AS1</t>
  </si>
  <si>
    <t>G/R</t>
  </si>
  <si>
    <t>CDKAL1</t>
  </si>
  <si>
    <t>KCNQ1</t>
  </si>
  <si>
    <t>TCF7L2</t>
  </si>
  <si>
    <t>TH</t>
  </si>
  <si>
    <t>G/R/mR</t>
  </si>
  <si>
    <t>G/I</t>
  </si>
  <si>
    <t>ZBED3-AS1</t>
  </si>
  <si>
    <t>NR1H3</t>
  </si>
  <si>
    <t>PDX1-AS1</t>
  </si>
  <si>
    <t>G/mR/R</t>
  </si>
  <si>
    <t>FADS3</t>
  </si>
  <si>
    <t>RREB1</t>
  </si>
  <si>
    <t>CERS2</t>
  </si>
  <si>
    <t>DNLZ</t>
  </si>
  <si>
    <t>G/U/mR</t>
  </si>
  <si>
    <t>HFE</t>
  </si>
  <si>
    <t>TMPRSS6</t>
  </si>
  <si>
    <t>FNDC3B</t>
  </si>
  <si>
    <t>AMPD3</t>
  </si>
  <si>
    <t>FN3KRP</t>
  </si>
  <si>
    <t>mR/R</t>
  </si>
  <si>
    <t>mR/U</t>
  </si>
  <si>
    <t>TBCD</t>
  </si>
  <si>
    <t>RGS11</t>
  </si>
  <si>
    <t>ITFG3</t>
  </si>
  <si>
    <t>mR/I</t>
  </si>
  <si>
    <t>mR/G</t>
  </si>
  <si>
    <t>PLD1</t>
  </si>
  <si>
    <t>mR/R/G</t>
  </si>
  <si>
    <t>GAS6</t>
  </si>
  <si>
    <t>ATP11A</t>
  </si>
  <si>
    <t>HK1</t>
  </si>
  <si>
    <t>mR/R/U</t>
  </si>
  <si>
    <t>PPIL6</t>
  </si>
  <si>
    <t>PFKM</t>
  </si>
  <si>
    <t>RAI1</t>
  </si>
  <si>
    <t>ZFP36L2</t>
  </si>
  <si>
    <t>mR/I/R</t>
  </si>
  <si>
    <t>FOXN2</t>
  </si>
  <si>
    <t>TMC6</t>
  </si>
  <si>
    <t>SPTB</t>
  </si>
  <si>
    <t>SENP1</t>
  </si>
  <si>
    <t>SREBF1</t>
  </si>
  <si>
    <t>mR/G/R</t>
  </si>
  <si>
    <t>SHBG</t>
  </si>
  <si>
    <t>RHCE</t>
  </si>
  <si>
    <t>mR/U/R</t>
  </si>
  <si>
    <t>MFSD2B</t>
  </si>
  <si>
    <t>LST1</t>
  </si>
  <si>
    <t>ATAD2B</t>
  </si>
  <si>
    <t>PHB2</t>
  </si>
  <si>
    <t>R/mR</t>
  </si>
  <si>
    <t>R/U</t>
  </si>
  <si>
    <t>CCDC101</t>
  </si>
  <si>
    <t>LOC440028</t>
  </si>
  <si>
    <t>MYO9B</t>
  </si>
  <si>
    <t>SWAP70</t>
  </si>
  <si>
    <t>R/mR/G</t>
  </si>
  <si>
    <t>NFKBIL1</t>
  </si>
  <si>
    <t>R/mR/U</t>
  </si>
  <si>
    <t>R/mR/I</t>
  </si>
  <si>
    <t>SPTA1</t>
  </si>
  <si>
    <t>R/U/mR</t>
  </si>
  <si>
    <t>FBXO11</t>
  </si>
  <si>
    <t>R/G/mR</t>
  </si>
  <si>
    <t>FTO</t>
  </si>
  <si>
    <t>U</t>
  </si>
  <si>
    <t>U/mR/R</t>
  </si>
  <si>
    <t>U/G/mR</t>
  </si>
  <si>
    <t>CTU2</t>
  </si>
  <si>
    <t>U/mR/G</t>
  </si>
  <si>
    <t>U/mR/I</t>
  </si>
  <si>
    <t>U/R</t>
  </si>
  <si>
    <t>MYBPC3</t>
  </si>
  <si>
    <t>U/mR</t>
  </si>
  <si>
    <t>InterActHbA1cadjIron</t>
  </si>
  <si>
    <t>InterActHbA1cadjlogFerritin</t>
  </si>
  <si>
    <t>InterActHbA1cadjTransferrin</t>
  </si>
  <si>
    <t>InterActHbA1cadjTSAT</t>
  </si>
  <si>
    <t>EPICHbA1cadjIron</t>
  </si>
  <si>
    <t>EPICHbA1cadjlogFerritin</t>
  </si>
  <si>
    <t>EPICHbA1cadjTransferrin</t>
  </si>
  <si>
    <t>EPICHbA1cadjTSAT</t>
  </si>
  <si>
    <t>CCTCA</t>
  </si>
  <si>
    <t>TAA</t>
  </si>
  <si>
    <t>rs743862</t>
  </si>
  <si>
    <t>rs12128785</t>
  </si>
  <si>
    <t>rs6445541</t>
  </si>
  <si>
    <t>rs73063004</t>
  </si>
  <si>
    <t>rs7154151</t>
  </si>
  <si>
    <t>rs117148068</t>
  </si>
  <si>
    <t>rs1515104</t>
  </si>
  <si>
    <t>rs10195178</t>
  </si>
  <si>
    <t>rs11708903</t>
  </si>
  <si>
    <t>rs1027498</t>
  </si>
  <si>
    <t>rs74662487</t>
  </si>
  <si>
    <t>rs1543680</t>
  </si>
  <si>
    <t>rs4711574</t>
  </si>
  <si>
    <t>rs2210366</t>
  </si>
  <si>
    <t>rs17168486</t>
  </si>
  <si>
    <t>rs2908290</t>
  </si>
  <si>
    <t>rs4410809</t>
  </si>
  <si>
    <t>rs6984305</t>
  </si>
  <si>
    <t>rs72638982</t>
  </si>
  <si>
    <t>rs10885120</t>
  </si>
  <si>
    <t>rs12819124</t>
  </si>
  <si>
    <t>rs540730</t>
  </si>
  <si>
    <t>rs8614</t>
  </si>
  <si>
    <t>rs17773854</t>
  </si>
  <si>
    <t>rs59616136</t>
  </si>
  <si>
    <t>rs1974</t>
  </si>
  <si>
    <t>Sample size</t>
  </si>
  <si>
    <t>Number of variants in the 99% credible set</t>
  </si>
  <si>
    <t>Locus ID</t>
  </si>
  <si>
    <t>Variant</t>
  </si>
  <si>
    <t>rs10823347</t>
  </si>
  <si>
    <t>rs334</t>
  </si>
  <si>
    <t>rs370375095</t>
  </si>
  <si>
    <t>Duplicates, gender discrepancy, ancestry outliers, contaminated samples, relatedness, call rate &lt;95. Enriched with CHD cases (a case-control study).</t>
  </si>
  <si>
    <t>Duplicates, gender discrepancy, ancestry outliers, contaminated samples, relatedness, call rate &lt;98%, extreme heterozygosity</t>
  </si>
  <si>
    <t>Duplicates, gender discrepancy, ancestry outliers, contaminated samples, relatedness, call rate &lt;95%, samples enriched for insulin resistance and component phenotypes.</t>
  </si>
  <si>
    <t>ancestry outliers, duplicates, 1st &amp; 2nd degree relatives</t>
  </si>
  <si>
    <t>Gender mismatch, cryptic relatedness, ancestry outliers</t>
  </si>
  <si>
    <t>Ancestry outliers; duplicates; gender mismatch; excess IBS incompatible with pedigree</t>
  </si>
  <si>
    <t>Ancestry outliers; duplicates; gender mismatch; relatedness</t>
  </si>
  <si>
    <t>Ancestry outliers; duplicates; gender mismatch; IBS&gt;0.2</t>
  </si>
  <si>
    <t>Sex check; ancestry checks using PC1 and PC2 from MDS, non-European ancestry and outliers excluded; duplicates excluded using IBD PI_HAT &gt;0.9; GWAS concordance (exoemchip); sequenom; MAC=1 outlers (exomechip).</t>
  </si>
  <si>
    <t>Ancestry outliers, cryptic relatedness</t>
  </si>
  <si>
    <t>No phenotype [2], duplicates[21], 1st/2nd related[141], sex check[0], ancestry outlying[11]</t>
  </si>
  <si>
    <t>duplicates[43], 1st/2nd related[6], sex check[12], ancestry outlying[6]</t>
  </si>
  <si>
    <t>familial relatedness, sex mismatches, ancestry outliers</t>
  </si>
  <si>
    <t>Ancestry outliers, gender mismatch</t>
  </si>
  <si>
    <t>Ancestry outliers; &gt;5% Mendelian errors; gender discrepancies</t>
  </si>
  <si>
    <t>Ancestry outliers; duplicates: IBS&gt;.95 ; gender mismatch: X / Y / XXY checks</t>
  </si>
  <si>
    <t xml:space="preserve">Sample call rates &lt; 95%
Sex problems
Relatedness: remove one of a pair with PIHAT &gt; 0.2 (remove second degree relatives and closer). Keep the sample with no other reasons for exclusion (or with the higher call rate).
Heterozygosity: remove if a sample is an outlier AND has at least ONE other issue, eg low call rates, sex, relatedness, population structure as identified by MDS/PCA. 
Population structure: remove if a sample falls outside exclusion thresholds AND has at least ONE other issue, eg low call rates, sex, relatedness, outlying heterozygosity.
Ancestry (self-reported). Check if non-European participants in studies with large majority of European participants are flagged up from points 1-5 above. Remove non-Europeans if fewer than 5 (or 10)% of study population. Otherwise, keep and generate PCA from EIGENSOFT as covariates for downstream analyses.
</t>
  </si>
  <si>
    <t>Ancestry outliers were excluded after merging with 1000 Genomes and plotting PC1 and PC2,  visual outliers were excluded; Identity checks with sequenom plex performed at sample receipt; Samples excluded genetic sex differs from  main survey answer; Disconcordance between stated family relatedness and actual genetic relatedness; Twins (excluded the one with lower call rate) and potential sample mix ups so these were both excluded.</t>
  </si>
  <si>
    <t>duplicates, relatedness, ancestry ancestry outlier</t>
  </si>
  <si>
    <t>Ancestry outliers; &gt;5% Mendelian errors; gender discrepancies; ancestry outliers from any of the first 10 PCs from EIGENSTRAT</t>
  </si>
  <si>
    <t>Ancestry outliers</t>
  </si>
  <si>
    <t>familial relatedness, sex mismatches, ancestry outliers, samples with 2% or more missing data [1011]</t>
  </si>
  <si>
    <t>discordant ancestry membership
gender discrepancies
first degree cryptic relatedness</t>
  </si>
  <si>
    <t>discordant ancestry membership
gender discrepancies</t>
  </si>
  <si>
    <t>Ancestry Outlier/ 27</t>
  </si>
  <si>
    <t>rs1648181</t>
  </si>
  <si>
    <t>rs61909477</t>
  </si>
  <si>
    <t>rs181410440</t>
  </si>
  <si>
    <t>rs4937304</t>
  </si>
  <si>
    <t>rs4764408</t>
  </si>
  <si>
    <t>rs17127995</t>
  </si>
  <si>
    <t>rs114053003</t>
  </si>
  <si>
    <t>rs6999737</t>
  </si>
  <si>
    <t>rs6985626</t>
  </si>
  <si>
    <t>rs7000225</t>
  </si>
  <si>
    <t>rs6985798</t>
  </si>
  <si>
    <t>List 21: HbA1c classification</t>
  </si>
  <si>
    <t>List 22: HbA1c classification (LD pruned)</t>
  </si>
  <si>
    <t>List 23: HbA1c classification (GRS for T2D)</t>
  </si>
  <si>
    <t>Estimated number of causal variants</t>
  </si>
  <si>
    <t>PPA</t>
  </si>
  <si>
    <t>Variants in the top configuration (PPA)</t>
  </si>
  <si>
    <t>PPA of the top configuration</t>
  </si>
  <si>
    <t>Number of variants at the locus</t>
  </si>
  <si>
    <t>Closest gene(s)</t>
  </si>
  <si>
    <t>AC</t>
  </si>
  <si>
    <t>GCA</t>
  </si>
  <si>
    <t>GT</t>
  </si>
  <si>
    <t>AG</t>
  </si>
  <si>
    <t>AAGG</t>
  </si>
  <si>
    <t>TCA</t>
  </si>
  <si>
    <t>TG</t>
  </si>
  <si>
    <t>AAG</t>
  </si>
  <si>
    <t>GCACTGACCCTCTTCTCTGCACAGCTCCTAAGCCACTGCCTGCTGGTGACCCTGGCCGCCCACCTCCCCGCCGAGTTCACCCCTGCGGTGCACGCCTCCCTGGACAAGTTCCTGGCTTCTGTGAGCACCGTGCTGACCTCCAAATACCGTTAAGCTGGAGCCTCGGTAGCCGTTCCTCCTGCCCGCTGGGCCTCCCAACGGGCCCTCCTCCCCTCCTTGCACCGGCCCTTCCTGGTCTTTGAATAAAGTCTGAGTGGGCAGCAGCCTGTGTGTGCCTGGGTTCTCTCTATCCCGGAATGTGCCAACAATGGAGGTGTTTACCTGTCTCAGACCAAGGACCTCTCTGCAGCTGCATGGGGCTGGGGAGGGAGAACTGCAGGGAGTATGGGAGGGGAAGCTGAGGTGGGCCTGCTCAAGAGAAGGTGCTGAACCATCCCCTGTCCTGAGAGGTGCCAGGCCTGCAGGCAGTGGCTCAGAAGCTGGGGAGGAGAGAGGCATCCAGGGTTCTACTCAGGGAGTCCCAGCATCGCCACCCTCCTTTGAAATCTCCCTGGTTGAACCCAGTTAACATACGCTCTCCATCAAAACAAAACGAAACAAAACAAACTAGCAAAATAGGCTGTCCCCAGTGCAAGTGCAGGTGCCAGAACATTTCTCTCATTCCCACCCCTTCCTGCCAGAGGGTAGGTGGCTGGAGTGAGGGTGCTGGCCCTACTCACACTTCCTGTGTCACGGTGACCCTCTGAGAGCAGCCCAGTCAGTGGGGAAGGAGGAAGGGGCTGGGATGCTCACAGCCGGCAGCCCACACCTGGGGAGACTCTTCAGCAGAGCACCTTGCGGCCTTACTCCTGCACGTCTCCTGCAGTTTGTAAGGTGCATTCAGAACTCACTGTGTGCCCAGCCCTGAGCTCCCAGCTAATTGCCCCACCCAGGGCCTCTGGGACCTCCTGGTCTTCTGCTTCCTGTGCTGCCAGCAACTTCTGGAAACGTCCCTGTCCCCGGTGCTGAAGTCCTGGAATCCATGCTGGGAAGTTGCACAGCCCATCTGGCTCTCAGCCAGCCTAGGAACATGAGCAGCACTTCCAACCCAGTCCCTGCCCCACAGCAAGCCTCCCCCTCCACACTCACAGTACTGGATTGAGCTTTGGGGAGGGTGGAGAGGACCCTGTCACTGCTTTCCTTCTGGACATGGACCTCTCTGAATTGTTGGGGAGTTCCCTCCCCTCTCCACCACCCGCTCTTCCTGCGCCTCACAGCCCAGAGCATTGTTATTTCAGCAGAAACACTTTAAAAAATAAACTAAAATCCGACAGGCACGGTGGCTCACGCCTGTAATCCCAGCACTTTGGGAGGCCGAGGTGGGAGGATCACCTGAGGTCGGGAGTTTGAGACCACCCTGATCAACATGTAGAAACCCCATCTATACTAAAAATACAAAATCAGCCGGGCATGGTGGCCCATGCCTGTAAACCCACCTACTCCGGAGGCTGAGGCAGGAGAATCATTTTAACCAAGGAGGCAGAGGTTGCAGTGAGCTAAGATCACACCATTGCACTCCAGCCTGGAAAACAACAGCGAAACTCCGCCTCAAAAAAAAAAAAGCCCCCACATCTTATCTTTTTTTTTTCCTTCAGGCTGTGGGCAGAGTCAGAAGAGGGTGGCAGACAGGGAGGGGAAATGAGAAGATCCAACGGGGGAAGCATTGCTAAGCTGGTCGGAGCTACTTCCTTCTCTGCCCAAGGCAGCTTACCCTGGCTTGCTCCTGGACACCCAGGGCAGGGCCTGAGTAAGGGCCTGGGGAGACAGGGCAGGGAGCAGGCTGAAGGGTGCTGACCTGATGCACTCCTCAAAGCAAGATCTTCTGCCAGACCCCCAGGAAATGACTTATCAGTGATTTCTCAGGCTGTTTTCTCCTCAGTACCATCCCCCCAAAAAACATCACTTTTCATGCACAGGGATGCACCCACTGGCACTCCTGCACCTCCCACCCTTCCCCAGAAGTCCACCCCTTCCTTCCTCACCCTGCAGGAGCTGGCCAGCCTCATCACCCCAACATCTCCCCACCTCCATTCTCCAACCACAGGGCCCTTGTCTCCTCTGTCCTTTCCCCTCCCCGAGCCAAGCCTCCTCCCTCCTCCACCTCCTCCACCTAATACATATCCTTAAGTCTCACCTCCTCCAGGAAGCCCTCAGACTAACCCTGGTCACCTTGAATGCCTCGTCCACACCTCCAGACTTCCTCAGGGCCTGTGATGAGGTCTGCACCTCTGTGTGTACTTGTGTGATGGTTAGAGGACTGCCTACCTCCCAGAGGAGGTTGAATGCTCCAGCCGGTTCCAGCTATTGCTTTGTTTACCTGTTTAACCAGTATTTACCTAGCAAGTCTTCCATCAGATAGCATTTGGAGAGCTGGGGGTGTCACAGTGAACCACGACCTCTAGGCCAGTGGGAGAGTCAGTCACACAAACTGTGAGTCCATGACTTGGGGCTTAGCCAGCACCCACCACCCCACGCGCCACCCCACAACCCCGGGTAGAGGAGTCTGAATCTGGAGCCGCCCCCAGCCCAGCCCCGTGCTTTTTGCGTCCTGGTGTTTATTCCTTCCCGGTGCCTGTCACTCAAGCACACTAGTGACTATCGCCAGAGGGAAAGGGAGCTGCAGGAAGCGAGGCTGGAGAGCAGGAGGGGCTCTGCGCAGAAATTCTTTTGAGTTCCTATGGGCCAGGGCGTCCGGGTGCGCGCATTCCTCTCCGCCCCAGGATTGGGCGAAGCCTCCCGGCTCGCACTCGCTCGCCCGTGTGTTCCCCGATCCCGCTGGAGTCGATGCGCGTCCAGCGCGTGCCAGGCCGGGGCGGGGGTGCGGGCTGACTTTCTCCCTCGCTAGGGACGCTCCGGCGCCCGAAAGGAAAGGGTGGCGCTGCGCTCCGGGGTGCACGAGCCGACAGCGCCCGACCCCAACGGGCCGGCCCCGCCAGCGCCGCTACCGCCCTGCCCCCGGGCGAGCGGGATGGGCGGGAGTGGAGTGGCGGGTGGAGGGTGGAGACGTCCTGGCCCCCGCCCCGCGTGCACCCCCAGGGGAGGCCGAGCCCGCCGCCCGGCCCCGCGCAGGCCCCGCCCGGGACTCCCCTGCGGTCCAGGCCGCGCCCCGGGCTCCGCGCCAGCCAATGAGCGCCGCCCGGCCGGGCGTGCCCCCGCGCCCCAAGCATAAACCCTGGCGCGCTCGCGGCCCGGCACTCTTCTGGTCCCCACAGACTCAGAGAGAACCCACCATGGTGCTGTCTCCTGCCGACAAGACCAACGTCAAGGCCGCCTGGGGTAAGGTCGGCGCGCACGCTGGCGAGTATGGTGCGGAGGCCCTGGAGAGGTGAGGCTCCCTCCCCTGCTCCGACCCGGGCTCCTCGCCCGCCCGGACCCACAGGCCACCCTCAACCGTCCTGGCCCCGGACCCAAACCCCACCCCTCACTCTGCTTCTCCCCGCAGGATGTTCCTGTCCTTCCCCACCACCAAGACCTACTTCCCGCACTTCGACCTGAGCCACGGCTCTGCCCAGGTTAAGGGCCACGGCAAGAAGGTGGCCGACGCGCTGACCAACGCCGTGGCGCACGTGGACGACATGCCCAACGCGCTGTCCGCCCTGAGCGACCTGCACGCGCACAAGCTTCGGGTGGACCCGGTCAACTTCAAGGTGAGCGGCGGGCCGGGAGCGATCTGGGTCGAGGGGCGAGATGGCGCCTTCCTCGCAGGGCAGAGGATCACGCGGGTTGCGGGAGGTGTAGCGCAGGCGGCGGCTGCGGGCCTGGGCCCTCGGCCC</t>
  </si>
  <si>
    <t>CAG</t>
  </si>
  <si>
    <t>AGC</t>
  </si>
  <si>
    <t>CAAT</t>
  </si>
  <si>
    <t>CT</t>
  </si>
  <si>
    <t>TATATGTTATATAC</t>
  </si>
  <si>
    <t>GAGAA</t>
  </si>
  <si>
    <t>AAC</t>
  </si>
  <si>
    <t>ATCT</t>
  </si>
  <si>
    <t>Raine Study (20 year)</t>
  </si>
  <si>
    <t>Locus Region</t>
  </si>
  <si>
    <t>Lead Variant</t>
  </si>
  <si>
    <t>Source</t>
  </si>
  <si>
    <t>Analysis in which variant association discovered</t>
  </si>
  <si>
    <t>Distance to Closest Gene (bp)</t>
  </si>
  <si>
    <t>TA, EUR</t>
  </si>
  <si>
    <t>SYF2</t>
  </si>
  <si>
    <t>ARNT</t>
  </si>
  <si>
    <t>TA, EAS</t>
  </si>
  <si>
    <t>VHLL</t>
  </si>
  <si>
    <t>LYPLAL1</t>
  </si>
  <si>
    <t>ABCB10</t>
  </si>
  <si>
    <t>TMEM18</t>
  </si>
  <si>
    <t>DPYSL5</t>
  </si>
  <si>
    <t>GCKR</t>
  </si>
  <si>
    <t>TA, EUR, SAS, HISP</t>
  </si>
  <si>
    <t>BRE</t>
  </si>
  <si>
    <t>SLC8A1; SLC8A1-AS1</t>
  </si>
  <si>
    <t>THADA</t>
  </si>
  <si>
    <t>SIX3</t>
  </si>
  <si>
    <t>CEP68</t>
  </si>
  <si>
    <t>COBLL1</t>
  </si>
  <si>
    <t>CERS6</t>
  </si>
  <si>
    <t>NOSTRIN</t>
  </si>
  <si>
    <t>SAS, HISP</t>
  </si>
  <si>
    <t>TA, HISP</t>
  </si>
  <si>
    <t>EUR, SAS</t>
  </si>
  <si>
    <t>8.90E-321</t>
  </si>
  <si>
    <t>RAPGEF4-AS1</t>
  </si>
  <si>
    <t>PNKD; TMBIM1</t>
  </si>
  <si>
    <t>LOC646736</t>
  </si>
  <si>
    <t>SYN2</t>
  </si>
  <si>
    <t>PPARG</t>
  </si>
  <si>
    <t>BSN</t>
  </si>
  <si>
    <t>TRAIP</t>
  </si>
  <si>
    <t>TMEM110-MUSTN1; TMEM110</t>
  </si>
  <si>
    <t>TA, EUR, AA, HISP</t>
  </si>
  <si>
    <t>SLC2A2</t>
  </si>
  <si>
    <t>LPP-AS2</t>
  </si>
  <si>
    <t>MAEA</t>
  </si>
  <si>
    <t>TET2; TET2-AS1</t>
  </si>
  <si>
    <t>EGF</t>
  </si>
  <si>
    <t>FREM3</t>
  </si>
  <si>
    <t>GYPA</t>
  </si>
  <si>
    <t>HHIP-AS1</t>
  </si>
  <si>
    <t>HHIP</t>
  </si>
  <si>
    <t>ACSL1</t>
  </si>
  <si>
    <t>TA, AA</t>
  </si>
  <si>
    <t>ARL15</t>
  </si>
  <si>
    <t>LOC101928448</t>
  </si>
  <si>
    <t>LINC00491</t>
  </si>
  <si>
    <t>MICB</t>
  </si>
  <si>
    <t>BTNL2</t>
  </si>
  <si>
    <t>C6orf1</t>
  </si>
  <si>
    <t>RPS10-NUDT3; NUDT3</t>
  </si>
  <si>
    <t>GLP1R</t>
  </si>
  <si>
    <t>VEGFA</t>
  </si>
  <si>
    <t>LINC01512</t>
  </si>
  <si>
    <t>RSPO3</t>
  </si>
  <si>
    <t>HBS1L</t>
  </si>
  <si>
    <t>LOC645434</t>
  </si>
  <si>
    <t>AGMO</t>
  </si>
  <si>
    <t>AEBP1</t>
  </si>
  <si>
    <t>HISP, EAS</t>
  </si>
  <si>
    <t>YKT6</t>
  </si>
  <si>
    <t>CAMK2B</t>
  </si>
  <si>
    <t>GRB10</t>
  </si>
  <si>
    <t>STYXL1</t>
  </si>
  <si>
    <t>SRRM3</t>
  </si>
  <si>
    <t>STEAP2-AS1</t>
  </si>
  <si>
    <t>STEAP2</t>
  </si>
  <si>
    <t>ASB15</t>
  </si>
  <si>
    <t>PPP1R3B</t>
  </si>
  <si>
    <t>LOC157273</t>
  </si>
  <si>
    <t>TA, EUR, EAS</t>
  </si>
  <si>
    <t>DGAT1</t>
  </si>
  <si>
    <t>KANK1</t>
  </si>
  <si>
    <t>GLIS3</t>
  </si>
  <si>
    <t>CDKN2B-AS1</t>
  </si>
  <si>
    <t>DCAF12</t>
  </si>
  <si>
    <t>TLE4</t>
  </si>
  <si>
    <t>C9orf47</t>
  </si>
  <si>
    <t>KLF4</t>
  </si>
  <si>
    <t>SNAPC4</t>
  </si>
  <si>
    <t>HKDC1; LOC101928994</t>
  </si>
  <si>
    <t>HKDC1</t>
  </si>
  <si>
    <t>1.33E-314</t>
  </si>
  <si>
    <t>PDE6C</t>
  </si>
  <si>
    <t>ADRA2A</t>
  </si>
  <si>
    <t>PSMD13</t>
  </si>
  <si>
    <t>INS; INS-IGF2</t>
  </si>
  <si>
    <t>HBB</t>
  </si>
  <si>
    <t>KCNJ11</t>
  </si>
  <si>
    <t>ABCC8</t>
  </si>
  <si>
    <t>CRY2</t>
  </si>
  <si>
    <t>MAPK8IP1</t>
  </si>
  <si>
    <t>NUP160</t>
  </si>
  <si>
    <t>OR4S1</t>
  </si>
  <si>
    <t>MACROD1</t>
  </si>
  <si>
    <t>PDE2A</t>
  </si>
  <si>
    <t>ARAP1</t>
  </si>
  <si>
    <t>TA, EUR, AA, SAS, HISP, EAS</t>
  </si>
  <si>
    <t>1.43E-321</t>
  </si>
  <si>
    <t>ARHGAP42</t>
  </si>
  <si>
    <t>CCND2-AS1</t>
  </si>
  <si>
    <t>ITPR2</t>
  </si>
  <si>
    <t>HDAC7</t>
  </si>
  <si>
    <t>HMGA2</t>
  </si>
  <si>
    <t>RMST</t>
  </si>
  <si>
    <t>IGF1</t>
  </si>
  <si>
    <t>SH2B3</t>
  </si>
  <si>
    <t>PTPN11</t>
  </si>
  <si>
    <t>HNF1A-AS1</t>
  </si>
  <si>
    <t>KDM2B</t>
  </si>
  <si>
    <t>DNAH10</t>
  </si>
  <si>
    <t>ZNF664-FAM101A; ZNF664</t>
  </si>
  <si>
    <t>FBRSL1</t>
  </si>
  <si>
    <t>KL</t>
  </si>
  <si>
    <t>VPS13C</t>
  </si>
  <si>
    <t>C2CD4A</t>
  </si>
  <si>
    <t>HMG20A</t>
  </si>
  <si>
    <t>PEX11A</t>
  </si>
  <si>
    <t>IGF1R</t>
  </si>
  <si>
    <t>HBA2</t>
  </si>
  <si>
    <t>PIEZO1; LOC100289580</t>
  </si>
  <si>
    <t>PIEZO1</t>
  </si>
  <si>
    <t>DVL2</t>
  </si>
  <si>
    <t>SLC2A4</t>
  </si>
  <si>
    <t>MED9</t>
  </si>
  <si>
    <t>NUFIP2</t>
  </si>
  <si>
    <t>NFE2L1</t>
  </si>
  <si>
    <t>B3GNTL1</t>
  </si>
  <si>
    <t>BCL2</t>
  </si>
  <si>
    <t>PEPD</t>
  </si>
  <si>
    <t>GIPR</t>
  </si>
  <si>
    <t>QPCTL</t>
  </si>
  <si>
    <t>FOXA2</t>
  </si>
  <si>
    <t>LINC01384</t>
  </si>
  <si>
    <t>ZHX3</t>
  </si>
  <si>
    <t>EYA2</t>
  </si>
  <si>
    <t>MTMR3</t>
  </si>
  <si>
    <t>TA, EUR, HISP, EAS</t>
  </si>
  <si>
    <t>RRP7A; SERHL</t>
  </si>
  <si>
    <t>FAM58A</t>
  </si>
  <si>
    <t>ABCD1</t>
  </si>
  <si>
    <t>L1CAM</t>
  </si>
  <si>
    <t>MECP2</t>
  </si>
  <si>
    <t>TKTL1</t>
  </si>
  <si>
    <t>G6PD</t>
  </si>
  <si>
    <t>CTAG2</t>
  </si>
  <si>
    <t>GAB3</t>
  </si>
  <si>
    <t>F8</t>
  </si>
  <si>
    <t>BRCC3</t>
  </si>
  <si>
    <t>RAB39B</t>
  </si>
  <si>
    <t>F8A1</t>
  </si>
  <si>
    <t>TMLHE</t>
  </si>
  <si>
    <t>Abbreviations: Chr, chromosome; BP, base pair; Pos, position; EAF, effect allele frequency; SE, standard error; EUR, European; AA, African American; EAS, East Asian; SAS, South Asian; HISP, Hispanic; AFR, African; FG, fasting glucose; FI, fasting insuling; 2hGlu, 2-hour glucose; TA, trans-ancestry</t>
  </si>
  <si>
    <t>EUR (dist)</t>
  </si>
  <si>
    <t>TA, EUR (dist)</t>
  </si>
  <si>
    <t>TA, HISP (dist)</t>
  </si>
  <si>
    <t>AA (dist)</t>
  </si>
  <si>
    <t>HISP (dist)</t>
  </si>
  <si>
    <t>Distance to closest gene (bp)</t>
  </si>
  <si>
    <t>Closest gene</t>
  </si>
  <si>
    <t>End pos (bp)</t>
  </si>
  <si>
    <t>Start pos (bp)</t>
  </si>
  <si>
    <t>Associated trait</t>
  </si>
  <si>
    <r>
      <t>MANTRA log</t>
    </r>
    <r>
      <rPr>
        <b/>
        <vertAlign val="subscript"/>
        <sz val="10"/>
        <color rgb="FF000000"/>
        <rFont val="Calibri (Body)"/>
      </rPr>
      <t>10</t>
    </r>
    <r>
      <rPr>
        <b/>
        <sz val="10"/>
        <color rgb="FF000000"/>
        <rFont val="Calibri"/>
        <family val="2"/>
        <scheme val="minor"/>
      </rPr>
      <t>BF (InvNorm)</t>
    </r>
  </si>
  <si>
    <t>Trans-ancestry meta-analysis</t>
  </si>
  <si>
    <t>Single-ancestry meta-analysis</t>
  </si>
  <si>
    <r>
      <t xml:space="preserve">105 </t>
    </r>
    <r>
      <rPr>
        <vertAlign val="superscript"/>
        <sz val="10"/>
        <color rgb="FF000000"/>
        <rFont val="Calibri"/>
        <family val="2"/>
        <scheme val="minor"/>
      </rPr>
      <t>1</t>
    </r>
  </si>
  <si>
    <r>
      <t xml:space="preserve">106 </t>
    </r>
    <r>
      <rPr>
        <vertAlign val="superscript"/>
        <sz val="10"/>
        <color rgb="FF000000"/>
        <rFont val="Calibri"/>
        <family val="2"/>
        <scheme val="minor"/>
      </rPr>
      <t>2</t>
    </r>
  </si>
  <si>
    <r>
      <t xml:space="preserve">159 </t>
    </r>
    <r>
      <rPr>
        <vertAlign val="superscript"/>
        <sz val="10"/>
        <color rgb="FF000000"/>
        <rFont val="Calibri"/>
        <family val="2"/>
        <scheme val="minor"/>
      </rPr>
      <t>1</t>
    </r>
  </si>
  <si>
    <r>
      <t xml:space="preserve">162 </t>
    </r>
    <r>
      <rPr>
        <vertAlign val="superscript"/>
        <sz val="10"/>
        <color rgb="FF000000"/>
        <rFont val="Calibri"/>
        <family val="2"/>
        <scheme val="minor"/>
      </rPr>
      <t>3</t>
    </r>
  </si>
  <si>
    <r>
      <t xml:space="preserve">234 </t>
    </r>
    <r>
      <rPr>
        <vertAlign val="superscript"/>
        <sz val="10"/>
        <color rgb="FF000000"/>
        <rFont val="Calibri"/>
        <family val="2"/>
        <scheme val="minor"/>
      </rPr>
      <t>2</t>
    </r>
  </si>
  <si>
    <r>
      <t xml:space="preserve">240 </t>
    </r>
    <r>
      <rPr>
        <vertAlign val="superscript"/>
        <sz val="10"/>
        <color rgb="FF000000"/>
        <rFont val="Calibri"/>
        <family val="2"/>
        <scheme val="minor"/>
      </rPr>
      <t>2</t>
    </r>
  </si>
  <si>
    <t>* Loci discovered due to the contribution from non-European ancestry data.</t>
  </si>
  <si>
    <r>
      <rPr>
        <vertAlign val="superscript"/>
        <sz val="11"/>
        <color theme="1"/>
        <rFont val="Calibri (Body)"/>
      </rPr>
      <t>2</t>
    </r>
    <r>
      <rPr>
        <sz val="11"/>
        <color theme="1"/>
        <rFont val="Calibri"/>
        <family val="2"/>
        <scheme val="minor"/>
      </rPr>
      <t xml:space="preserve"> Association driven by European ancestry meta-analysis results (METAL P-value is provided in column L)</t>
    </r>
  </si>
  <si>
    <r>
      <rPr>
        <vertAlign val="superscript"/>
        <sz val="11"/>
        <color theme="1"/>
        <rFont val="Calibri (Body)"/>
      </rPr>
      <t>1</t>
    </r>
    <r>
      <rPr>
        <sz val="11"/>
        <color theme="1"/>
        <rFont val="Calibri"/>
        <family val="2"/>
        <scheme val="minor"/>
      </rPr>
      <t xml:space="preserve"> Association driven by African American ancestry meta-analysis results (METAL P-value is provided in column L)</t>
    </r>
  </si>
  <si>
    <r>
      <rPr>
        <vertAlign val="superscript"/>
        <sz val="11"/>
        <color theme="1"/>
        <rFont val="Calibri (Body)"/>
      </rPr>
      <t>1</t>
    </r>
    <r>
      <rPr>
        <sz val="11"/>
        <color theme="1"/>
        <rFont val="Calibri"/>
        <family val="2"/>
        <scheme val="minor"/>
      </rPr>
      <t xml:space="preserve"> Association driven by Hispanic ancestry meta-analysis results (METAL P-value is provided in column L)</t>
    </r>
  </si>
  <si>
    <t>Abbreviations: Chr, chromosome; Pos, position; FG, fasting glucose; FI, fasting insulin; 2hGlu, 2 hour glucose</t>
  </si>
  <si>
    <t>Lead/index variant (rsID)</t>
  </si>
  <si>
    <t xml:space="preserve"> Chr</t>
  </si>
  <si>
    <t>ClosestGene(s)</t>
  </si>
  <si>
    <t>Locus start pos (bp)</t>
  </si>
  <si>
    <t>Locus end pos (bp)</t>
  </si>
  <si>
    <t>Lead/index variant pos (bp)</t>
  </si>
  <si>
    <t>Other allele</t>
  </si>
  <si>
    <t>East Asian ancestry</t>
  </si>
  <si>
    <t>Hispanic ancestry</t>
  </si>
  <si>
    <t>African American ancestry</t>
  </si>
  <si>
    <t>South Asian ancestry</t>
  </si>
  <si>
    <t>African ancestry</t>
  </si>
  <si>
    <t>MAF</t>
  </si>
  <si>
    <t>MAF        (1000G EUR)</t>
  </si>
  <si>
    <t>MAF        (1000G EAS)</t>
  </si>
  <si>
    <t>MAF        (1000G MXL)</t>
  </si>
  <si>
    <t>MAF     (1000G EUR)</t>
  </si>
  <si>
    <t>MAF     (1000G AFR)</t>
  </si>
  <si>
    <t>Abbreviations: LD, linkage disequilibrium; MAF, minor allele frequency; EUR, European; EAS, East Asian; MXL, Mexican ancestry in Los Angeles; AFR, African; FG, fasting glucose; FI, fasting insulin; AA, African American; HISP, Hispanic NA, not available</t>
  </si>
  <si>
    <t>Ancestry LD</t>
  </si>
  <si>
    <t>D'</t>
  </si>
  <si>
    <r>
      <t>r</t>
    </r>
    <r>
      <rPr>
        <b/>
        <vertAlign val="superscript"/>
        <sz val="11"/>
        <color theme="1"/>
        <rFont val="Calibri (Body)"/>
      </rPr>
      <t>2</t>
    </r>
  </si>
  <si>
    <t>Variants in LD</t>
  </si>
  <si>
    <t>Index variant</t>
  </si>
  <si>
    <t xml:space="preserve">Each list (columns G-AC) contains the variants used in follow-up analyses as a part of this manuscript. In each list, "1" indicates that a variant was included and "0" indicates that a variant was excluded. </t>
  </si>
  <si>
    <t>List 1: eQTL colocalization</t>
  </si>
  <si>
    <t>List 2: Genomic feature, variance explained (EUR+TA)</t>
  </si>
  <si>
    <t>List 5: Variance explained (TA+EUR)</t>
  </si>
  <si>
    <t>List 6: Variance explained (EAS+TA)</t>
  </si>
  <si>
    <t>List 7: Variance explained (EAS)</t>
  </si>
  <si>
    <t>List 8: Variance explained (TA+EAS)</t>
  </si>
  <si>
    <t>List 9: Variance explained (HISP+TA)</t>
  </si>
  <si>
    <t>List 10: Variance explained (HISP)</t>
  </si>
  <si>
    <t>List 11: Variance explained (TA+HISP)</t>
  </si>
  <si>
    <t>List 12: Variance explained (AA+TA)</t>
  </si>
  <si>
    <t>List 13: Variance explained (AA)</t>
  </si>
  <si>
    <t>List 14: Variance explained (TA+AA)</t>
  </si>
  <si>
    <t>List 15: Variance explained (SAS+TA)</t>
  </si>
  <si>
    <t>List 16: Variance explained (SAS)</t>
  </si>
  <si>
    <t>List 17: Variance explained (TA+SAS)</t>
  </si>
  <si>
    <t>List 18: Variance explained (AFR+TA)</t>
  </si>
  <si>
    <t>List 19: Variance explained (AFR)</t>
  </si>
  <si>
    <t>List 20: Variance explained (TA+AFR)</t>
  </si>
  <si>
    <r>
      <t>log</t>
    </r>
    <r>
      <rPr>
        <b/>
        <vertAlign val="subscript"/>
        <sz val="11"/>
        <color theme="1"/>
        <rFont val="Calibri (Body)"/>
      </rPr>
      <t>10</t>
    </r>
    <r>
      <rPr>
        <b/>
        <sz val="11"/>
        <color theme="1"/>
        <rFont val="Calibri"/>
        <family val="2"/>
        <scheme val="minor"/>
      </rPr>
      <t>BF (N&gt;0)</t>
    </r>
  </si>
  <si>
    <t>rs6685614 (0.2055)</t>
  </si>
  <si>
    <t>rs1175549 (1)</t>
  </si>
  <si>
    <t>rs926438 (0.1039)</t>
  </si>
  <si>
    <t>rs841572 (0.5345)</t>
  </si>
  <si>
    <t>rs6662924 (0.1231)</t>
  </si>
  <si>
    <t>rs267738 (0.7672)</t>
  </si>
  <si>
    <t>rs10900585 (0.6144)</t>
  </si>
  <si>
    <t>rs340874 (0.9733)</t>
  </si>
  <si>
    <t>rs340882 (0.7136)</t>
  </si>
  <si>
    <t>rs17025380 (0.2569)</t>
  </si>
  <si>
    <t>rs1367173 (0.9957)</t>
  </si>
  <si>
    <t>rs12712928 (0.951)</t>
  </si>
  <si>
    <t>rs12712928 (0.9966)</t>
  </si>
  <si>
    <t>rs189548 (0.2017)</t>
  </si>
  <si>
    <t>rs6712203 (0.2174)</t>
  </si>
  <si>
    <t>rs34267708 (0.061)</t>
  </si>
  <si>
    <t>rs2943640 (0.3609)</t>
  </si>
  <si>
    <t>rs4519692 (0.0703)</t>
  </si>
  <si>
    <t>rs115753735 (0.4022)</t>
  </si>
  <si>
    <t>rs34092621 (0.9062)</t>
  </si>
  <si>
    <t>rs4132537 (0.2221)</t>
  </si>
  <si>
    <t>rs11708067 (0.7613)</t>
  </si>
  <si>
    <t>rs75098673 (0.9663)</t>
  </si>
  <si>
    <t>rs62271373 (0.9407)</t>
  </si>
  <si>
    <t>rs148134482 (0.9141)</t>
  </si>
  <si>
    <t>rs7630554 (0.192)</t>
  </si>
  <si>
    <t>rs76922886 (0.0691)</t>
  </si>
  <si>
    <t>rs9808924 (0.0713)</t>
  </si>
  <si>
    <t>rs189651013 (0.9979)</t>
  </si>
  <si>
    <t>rs2903385 (0.6915)</t>
  </si>
  <si>
    <t>rs4862423 (0.7576)</t>
  </si>
  <si>
    <t>rs157512 (0.351)</t>
  </si>
  <si>
    <t>rs6869253 (0.7598)</t>
  </si>
  <si>
    <t>rs11135038 (0.2526)</t>
  </si>
  <si>
    <t>rs1990920 (0.3305)</t>
  </si>
  <si>
    <t>rs9368222 (0.1661)</t>
  </si>
  <si>
    <t>rs9368222 (0.3395)</t>
  </si>
  <si>
    <t>rs34499031 (0.3828)</t>
  </si>
  <si>
    <t>rs74662487 (0.9767)</t>
  </si>
  <si>
    <t>rs13194491 (1)</t>
  </si>
  <si>
    <t>rs13214703 (0.9991)</t>
  </si>
  <si>
    <t>rs34979126 (0.9992)</t>
  </si>
  <si>
    <t>rs3129795 (0.4469)</t>
  </si>
  <si>
    <t>rs679582 (0.3806)</t>
  </si>
  <si>
    <t>rs1442744 (0.1045)</t>
  </si>
  <si>
    <t>rs2191349 (0.1282)</t>
  </si>
  <si>
    <t>rs137954340 (0.9975)</t>
  </si>
  <si>
    <t>rs1635852 (0.2459)</t>
  </si>
  <si>
    <t>rs55830086 (0.2441)</t>
  </si>
  <si>
    <t>rs35332062 (0.229)</t>
  </si>
  <si>
    <t>rs67925951 (0.259)</t>
  </si>
  <si>
    <t>rs77300440 (0.0374)</t>
  </si>
  <si>
    <t>rs13234269 (0.1774)</t>
  </si>
  <si>
    <t>rs4841132 (0.4719)</t>
  </si>
  <si>
    <t>rs6980507 (0.8277)</t>
  </si>
  <si>
    <t>rs13266634 (0.5341)</t>
  </si>
  <si>
    <t>rs11558471 (0.4781)</t>
  </si>
  <si>
    <t>rs2954021 (0.4156)</t>
  </si>
  <si>
    <t>rs3757970 (0.2107)</t>
  </si>
  <si>
    <t>rs4339696 (0.2071)</t>
  </si>
  <si>
    <t>rs10811662 (0.6287)</t>
  </si>
  <si>
    <t>rs1810052 (0.12)</t>
  </si>
  <si>
    <t>rs7039267 (0.2297)</t>
  </si>
  <si>
    <t>rs10979040 (0.2497)</t>
  </si>
  <si>
    <t>rs9411378 (0.2817)</t>
  </si>
  <si>
    <t>rs544873 (0.2777)</t>
  </si>
  <si>
    <t>rs643434 (0.2328)</t>
  </si>
  <si>
    <t>rs544873 (0.2258)</t>
  </si>
  <si>
    <t>rs3829109 (1)</t>
  </si>
  <si>
    <t>rs11257655 (0.9774)</t>
  </si>
  <si>
    <t>rs11819063 (0.221)</t>
  </si>
  <si>
    <t>rs994502 (0.1991)</t>
  </si>
  <si>
    <t>rs701865 (0.2652)</t>
  </si>
  <si>
    <t>rs10885120 (0.9403)</t>
  </si>
  <si>
    <t>rs7903146 (0.5979)</t>
  </si>
  <si>
    <t>rs7903146 (0.5702)</t>
  </si>
  <si>
    <t>rs35198068 (0.4043)</t>
  </si>
  <si>
    <t>rs7903146 (0.5666)</t>
  </si>
  <si>
    <t>rs689 (0.5958)</t>
  </si>
  <si>
    <t>rs3842727 (0.4919)</t>
  </si>
  <si>
    <t>rs73388897 (0.9972)</t>
  </si>
  <si>
    <t>rs334 (1)</t>
  </si>
  <si>
    <t>rs116006800 (1)</t>
  </si>
  <si>
    <t>rs10743026 (0.5421)</t>
  </si>
  <si>
    <t>rs2168101 (0.9994)</t>
  </si>
  <si>
    <t>rs2074314 (0.3144)</t>
  </si>
  <si>
    <t>rs4498979 (0.8711)</t>
  </si>
  <si>
    <t>rs174604 (0.8736)</t>
  </si>
  <si>
    <t>rs174470 (0.3432)</t>
  </si>
  <si>
    <t>rs11603349 (0.5474)</t>
  </si>
  <si>
    <t>rs10830963 (1)</t>
  </si>
  <si>
    <t>rs2110073 (0.2176)</t>
  </si>
  <si>
    <t>rs7132434 (0.2321)</t>
  </si>
  <si>
    <t>rs111264094 (0.9936)</t>
  </si>
  <si>
    <t>rs12819124 (0.9997)</t>
  </si>
  <si>
    <t>rs2657879 (0.156)</t>
  </si>
  <si>
    <t>rs1106766 (0.0875)</t>
  </si>
  <si>
    <t>rs540730 (0.9282)</t>
  </si>
  <si>
    <t>rs11610045 (0.9999)</t>
  </si>
  <si>
    <t>rs61944003 (0.0735)</t>
  </si>
  <si>
    <t>rs576674 (0.724)</t>
  </si>
  <si>
    <t>rs2858980 (0.2181)</t>
  </si>
  <si>
    <t>rs9521730 (0.2284)</t>
  </si>
  <si>
    <t>rs112824462 (0.2736)</t>
  </si>
  <si>
    <t>rs182584439 (0.997)</t>
  </si>
  <si>
    <t>rs8003022 (0.7096)</t>
  </si>
  <si>
    <t>rs35097172 (0.1638)</t>
  </si>
  <si>
    <t>rs7163757 (0.6616)</t>
  </si>
  <si>
    <t>rs11633054 (0.2231)</t>
  </si>
  <si>
    <t>rs1039834 (0.3831)</t>
  </si>
  <si>
    <t>rs8031839 (0.3768)</t>
  </si>
  <si>
    <t>rs56314769 (0.1902)</t>
  </si>
  <si>
    <t>rs149299 (0.2949)</t>
  </si>
  <si>
    <t>rs8050500 (0.7542)</t>
  </si>
  <si>
    <t>rs56137030 (0.1404)</t>
  </si>
  <si>
    <t>rs72839768 (0.944)</t>
  </si>
  <si>
    <t>rs858516 (0.3077)</t>
  </si>
  <si>
    <t>rs6503094 (0.4072)</t>
  </si>
  <si>
    <t>rs8072971 (0.5403)</t>
  </si>
  <si>
    <t>rs1880900 (0.3731)</t>
  </si>
  <si>
    <t>rs8614 (0.9735)</t>
  </si>
  <si>
    <t>rs12454712 (0.9595)</t>
  </si>
  <si>
    <t>rs1799815 (0.993)</t>
  </si>
  <si>
    <t>rs7250869 (0.3593)</t>
  </si>
  <si>
    <t>rs339525 (0.0875)</t>
  </si>
  <si>
    <t>rs10423928 (0.639)</t>
  </si>
  <si>
    <t>rs200172871 (0.6954)</t>
  </si>
  <si>
    <t>rs1974 (0.9393)</t>
  </si>
  <si>
    <t>rs6072241 (0.3845)</t>
  </si>
  <si>
    <t>rs4809604 (0.3905)</t>
  </si>
  <si>
    <t>rs737092 (0.926)</t>
  </si>
  <si>
    <t>rs184389108 (0.9966)</t>
  </si>
  <si>
    <t>rs61185615 (0.5492), rs12995461 (0.3012)</t>
  </si>
  <si>
    <t>rs1515104 (0.9929), rs9288616 (0.2083)</t>
  </si>
  <si>
    <t>rs10195178 (1), rs78949102 (0.1587)</t>
  </si>
  <si>
    <t>rs11708903 (0.9996), rs56975164 (0.5947)</t>
  </si>
  <si>
    <t>rs11708903 (0.9753), rs56975164 (0.5638)</t>
  </si>
  <si>
    <t>rs1027498 (0.9452), rs2378357 (0.2331)</t>
  </si>
  <si>
    <t>rs9379084 (0.9998), rs75479205 (0.3472)</t>
  </si>
  <si>
    <t>rs75580845 (1), rs72834627 (0.2365)</t>
  </si>
  <si>
    <t>rs1799945 (0.4895), rs1543680 (1), rs12205050 (0.5837)</t>
  </si>
  <si>
    <t>rs370868687 (0.4629), rs743862 (0.9821)</t>
  </si>
  <si>
    <t>rs998584 (0.5506), rs10223666 (0.2574)</t>
  </si>
  <si>
    <t>rs2210366 (0.9935), rs9402684 (0.6422)</t>
  </si>
  <si>
    <t>rs10247738 (0.481), rs4410809 (0.9694), rs57003656 (0.976)</t>
  </si>
  <si>
    <t>rs6984305 (0.9453), rs17716013 (0.7858)</t>
  </si>
  <si>
    <t>rs7012814 (0.985), rs4841132 (0.2865)</t>
  </si>
  <si>
    <t>rs3829109 (0.8831), rs3812561 (0.3104)</t>
  </si>
  <si>
    <t>rs2237895 (0.4856), rs2237896 (0.7158)</t>
  </si>
  <si>
    <t>rs370375095 (1), rs2858010 (0.5159)</t>
  </si>
  <si>
    <t>rs11076701 (0.2898), rs837763 (1)</t>
  </si>
  <si>
    <t>rs2748427 (1), rs17773854 (1)</t>
  </si>
  <si>
    <t>rs1046896 (0.4668), rs2253118 (0.7315)</t>
  </si>
  <si>
    <t>rs10402931 (0.7591), rs34767952 (0.5537)</t>
  </si>
  <si>
    <r>
      <t>Abbreviations: Chr, chromosome; BP, base pairs; Pos, position; log</t>
    </r>
    <r>
      <rPr>
        <vertAlign val="subscript"/>
        <sz val="11"/>
        <color theme="1"/>
        <rFont val="Calibri (Body)"/>
      </rPr>
      <t>10</t>
    </r>
    <r>
      <rPr>
        <sz val="11"/>
        <color theme="1"/>
        <rFont val="Calibri"/>
        <family val="2"/>
        <scheme val="minor"/>
      </rPr>
      <t>BF (N&gt;0), evidence (log</t>
    </r>
    <r>
      <rPr>
        <vertAlign val="subscript"/>
        <sz val="11"/>
        <color theme="1"/>
        <rFont val="Calibri (Body)"/>
      </rPr>
      <t>10</t>
    </r>
    <r>
      <rPr>
        <sz val="11"/>
        <color theme="1"/>
        <rFont val="Calibri"/>
        <family val="2"/>
        <scheme val="minor"/>
      </rPr>
      <t xml:space="preserve"> Bayes factor) for number of causal variants &gt;0; PPA, posterior probability for driving the association; FG, fasting glucose; FI, fasting insulin; 2hGlu, 2 hour glucose</t>
    </r>
  </si>
  <si>
    <t>HIST1H4C</t>
  </si>
  <si>
    <t>COL2A1</t>
  </si>
  <si>
    <t>TMC8</t>
  </si>
  <si>
    <t>SERHL</t>
  </si>
  <si>
    <t>TMEM110, TMEM110-MUSTN1</t>
  </si>
  <si>
    <t>SC22D2</t>
  </si>
  <si>
    <t>CND2-AS1</t>
  </si>
  <si>
    <t>PRR20D</t>
  </si>
  <si>
    <t>Coding variant?</t>
  </si>
  <si>
    <t>Abbreviations: Chr, chromosome; BP, base pairs; Pos, position; FG, fasting glucose; FI, fasting insulin; 2hrGlu, 2 hour glucose; PPA, posterior probability of association</t>
  </si>
  <si>
    <t>Variant (rsID)</t>
  </si>
  <si>
    <t>First level MESH term</t>
  </si>
  <si>
    <t>Second level MESH term</t>
  </si>
  <si>
    <t>Nominal P-value</t>
  </si>
  <si>
    <t>FDR</t>
  </si>
  <si>
    <t>Abbreviations: FDR, false discovery rate; FG, fasting glucose; FI, fasting insulin</t>
  </si>
  <si>
    <t>Fold enrichment</t>
  </si>
  <si>
    <t>Significance</t>
  </si>
  <si>
    <t>2hrGlu</t>
  </si>
  <si>
    <t>Overlapping loci (n)</t>
  </si>
  <si>
    <t>Expected overlap (n)</t>
  </si>
  <si>
    <t>Overlap indicates the number of significant loci overlapping a particular annotation. The expected overlap is the expected number of overlapping loci with control variants matched on minor allele frequency, distance to nearest gene, and number of LD proxy variants. Fold enrichment was calculated as overlap/expected overlap.</t>
  </si>
  <si>
    <t>Red blood cell</t>
  </si>
  <si>
    <t>Unclassified</t>
  </si>
  <si>
    <t>HbA1c partition</t>
  </si>
  <si>
    <t>Cell/tissue type</t>
  </si>
  <si>
    <t>Genomic annotation</t>
  </si>
  <si>
    <r>
      <t>P</t>
    </r>
    <r>
      <rPr>
        <b/>
        <vertAlign val="subscript"/>
        <sz val="11"/>
        <color theme="1"/>
        <rFont val="Calibri (Body)"/>
      </rPr>
      <t>Enrichment</t>
    </r>
  </si>
  <si>
    <t>NS</t>
  </si>
  <si>
    <t>Significant</t>
  </si>
  <si>
    <r>
      <t>log</t>
    </r>
    <r>
      <rPr>
        <b/>
        <vertAlign val="subscript"/>
        <sz val="11"/>
        <color theme="1"/>
        <rFont val="Calibri (Body)"/>
      </rPr>
      <t>2</t>
    </r>
    <r>
      <rPr>
        <b/>
        <sz val="11"/>
        <color theme="1"/>
        <rFont val="Calibri"/>
        <family val="2"/>
        <scheme val="minor"/>
      </rPr>
      <t>enrichment</t>
    </r>
  </si>
  <si>
    <r>
      <t>log</t>
    </r>
    <r>
      <rPr>
        <b/>
        <vertAlign val="subscript"/>
        <sz val="11"/>
        <color theme="1"/>
        <rFont val="Calibri (Body)"/>
      </rPr>
      <t>2</t>
    </r>
    <r>
      <rPr>
        <b/>
        <sz val="11"/>
        <color theme="1"/>
        <rFont val="Calibri"/>
        <family val="2"/>
        <scheme val="minor"/>
      </rPr>
      <t>lower CI</t>
    </r>
  </si>
  <si>
    <r>
      <t>log</t>
    </r>
    <r>
      <rPr>
        <b/>
        <vertAlign val="subscript"/>
        <sz val="11"/>
        <color theme="1"/>
        <rFont val="Calibri (Body)"/>
      </rPr>
      <t>2</t>
    </r>
    <r>
      <rPr>
        <b/>
        <sz val="11"/>
        <color theme="1"/>
        <rFont val="Calibri"/>
        <family val="2"/>
        <scheme val="minor"/>
      </rPr>
      <t>upper CI</t>
    </r>
  </si>
  <si>
    <t>Abbreviations: FG, fasting glucose; FI, fasting insulin; 2hrGlu, 2 hour glucose; NS, not significant; CI, 95% confidence interval</t>
  </si>
  <si>
    <t>P-value threshold</t>
  </si>
  <si>
    <t>Enrichment OR</t>
  </si>
  <si>
    <r>
      <t>P</t>
    </r>
    <r>
      <rPr>
        <b/>
        <vertAlign val="subscript"/>
        <sz val="11"/>
        <rFont val="Calibri"/>
        <family val="2"/>
      </rPr>
      <t>enrichment</t>
    </r>
  </si>
  <si>
    <t>Nominal (P&lt;0.05)</t>
  </si>
  <si>
    <t>Significant (Bonferroni)</t>
  </si>
  <si>
    <t>Abbreviations: FG, fasting glucose; FI, fasting insulin; 2hrGlu, 2 hour glucose; OR, odds ratio; SE, standard error</t>
  </si>
  <si>
    <t>95% CI (Lower)</t>
  </si>
  <si>
    <t>95% CI (Upper)</t>
  </si>
  <si>
    <r>
      <t>LD r</t>
    </r>
    <r>
      <rPr>
        <b/>
        <vertAlign val="superscript"/>
        <sz val="12"/>
        <color theme="1"/>
        <rFont val="Calibri"/>
        <family val="2"/>
        <scheme val="minor"/>
      </rPr>
      <t>2</t>
    </r>
    <r>
      <rPr>
        <b/>
        <sz val="12"/>
        <color theme="1"/>
        <rFont val="Calibri"/>
        <family val="2"/>
        <scheme val="minor"/>
      </rPr>
      <t xml:space="preserve"> </t>
    </r>
  </si>
  <si>
    <r>
      <t>P</t>
    </r>
    <r>
      <rPr>
        <b/>
        <sz val="12"/>
        <color theme="1"/>
        <rFont val="Calibri"/>
        <family val="2"/>
        <scheme val="minor"/>
      </rPr>
      <t xml:space="preserve"> </t>
    </r>
    <r>
      <rPr>
        <b/>
        <vertAlign val="subscript"/>
        <sz val="12"/>
        <color theme="1"/>
        <rFont val="Calibri"/>
        <family val="2"/>
        <scheme val="minor"/>
      </rPr>
      <t>initial</t>
    </r>
  </si>
  <si>
    <r>
      <t xml:space="preserve">Effect </t>
    </r>
    <r>
      <rPr>
        <b/>
        <vertAlign val="subscript"/>
        <sz val="12"/>
        <color theme="1"/>
        <rFont val="Calibri"/>
        <family val="2"/>
        <scheme val="minor"/>
      </rPr>
      <t>conditional</t>
    </r>
  </si>
  <si>
    <r>
      <t>P</t>
    </r>
    <r>
      <rPr>
        <b/>
        <sz val="12"/>
        <color theme="1"/>
        <rFont val="Calibri"/>
        <family val="2"/>
        <scheme val="minor"/>
      </rPr>
      <t xml:space="preserve"> </t>
    </r>
    <r>
      <rPr>
        <b/>
        <vertAlign val="subscript"/>
        <sz val="12"/>
        <color theme="1"/>
        <rFont val="Calibri"/>
        <family val="2"/>
        <scheme val="minor"/>
      </rPr>
      <t>conditional</t>
    </r>
  </si>
  <si>
    <r>
      <t xml:space="preserve">Effect </t>
    </r>
    <r>
      <rPr>
        <b/>
        <vertAlign val="subscript"/>
        <sz val="12"/>
        <color theme="1"/>
        <rFont val="Calibri"/>
        <family val="2"/>
        <scheme val="minor"/>
      </rPr>
      <t>initial</t>
    </r>
  </si>
  <si>
    <t>2hGlu, FGI, FI</t>
  </si>
  <si>
    <r>
      <rPr>
        <b/>
        <sz val="12"/>
        <color theme="1"/>
        <rFont val="Calibri"/>
        <family val="2"/>
        <scheme val="minor"/>
      </rPr>
      <t xml:space="preserve">Effect </t>
    </r>
    <r>
      <rPr>
        <b/>
        <vertAlign val="subscript"/>
        <sz val="12"/>
        <color theme="1"/>
        <rFont val="Calibri"/>
        <family val="2"/>
        <scheme val="minor"/>
      </rPr>
      <t>initial</t>
    </r>
  </si>
  <si>
    <t>Abbreviations: Chr, chromosome; BP, base pairs; Pos, position (hg19); LD, linkage disequilibrium; FG, fasting glucose; FI, fasting insulin; 2hrGlu, 2 hour glucose</t>
  </si>
  <si>
    <t>Index variant (rsID)</t>
  </si>
  <si>
    <t>Reported trait</t>
  </si>
  <si>
    <t>Trait group</t>
  </si>
  <si>
    <t>Abbreviations: Chr, chromosome; Pos, position; BP, base pair; FG, fasting glucose; FI, fasting insulin; 2hrGlu, 2 hour glucose; TA, trans-ancestry; EUR, European; EAS, East Asian; HISP, Hispanic; AA, African American; AFR, African</t>
  </si>
  <si>
    <r>
      <t>Fasting Glucose
[log</t>
    </r>
    <r>
      <rPr>
        <b/>
        <vertAlign val="subscript"/>
        <sz val="12"/>
        <color theme="1"/>
        <rFont val="Calibri (Body)"/>
      </rPr>
      <t>10</t>
    </r>
    <r>
      <rPr>
        <b/>
        <sz val="12"/>
        <color theme="1"/>
        <rFont val="Calibri"/>
        <family val="2"/>
        <scheme val="minor"/>
      </rPr>
      <t>BF (TA) or P-value (ancestry) with direction of effect (+/-)]</t>
    </r>
  </si>
  <si>
    <r>
      <t>2 hour Glucose
[log</t>
    </r>
    <r>
      <rPr>
        <b/>
        <vertAlign val="subscript"/>
        <sz val="12"/>
        <color theme="1"/>
        <rFont val="Calibri (Body)"/>
      </rPr>
      <t>10</t>
    </r>
    <r>
      <rPr>
        <b/>
        <sz val="12"/>
        <color theme="1"/>
        <rFont val="Calibri"/>
        <family val="2"/>
        <scheme val="minor"/>
      </rPr>
      <t>BF (TA) or P-value (ancestry) with direction of effect (+/-)]</t>
    </r>
  </si>
  <si>
    <r>
      <t>Fasting Insulin
[log</t>
    </r>
    <r>
      <rPr>
        <b/>
        <vertAlign val="subscript"/>
        <sz val="12"/>
        <color theme="1"/>
        <rFont val="Calibri (Body)"/>
      </rPr>
      <t>10</t>
    </r>
    <r>
      <rPr>
        <b/>
        <sz val="12"/>
        <color theme="1"/>
        <rFont val="Calibri"/>
        <family val="2"/>
        <scheme val="minor"/>
      </rPr>
      <t>BF (TA) or P-value (ancestry) with direction of effect (+/-)]</t>
    </r>
  </si>
  <si>
    <r>
      <t>HbA1c
[log</t>
    </r>
    <r>
      <rPr>
        <b/>
        <vertAlign val="subscript"/>
        <sz val="12"/>
        <color theme="1"/>
        <rFont val="Calibri (Body)"/>
      </rPr>
      <t>10</t>
    </r>
    <r>
      <rPr>
        <b/>
        <sz val="12"/>
        <color theme="1"/>
        <rFont val="Calibri"/>
        <family val="2"/>
        <scheme val="minor"/>
      </rPr>
      <t>BF (TA) or P-value (ancestry) with direction of effect (+/-)]</t>
    </r>
  </si>
  <si>
    <t>South Asian</t>
  </si>
  <si>
    <t>Cohort in discovery GWAS?</t>
  </si>
  <si>
    <t>Individuals in analysis (n)</t>
  </si>
  <si>
    <t>Individuals in analysis as a % of total in single-ancestry GWAS</t>
  </si>
  <si>
    <t>List A: Single-ancestry</t>
  </si>
  <si>
    <t>List B: Single-ancestry + trans-ancestry</t>
  </si>
  <si>
    <t>List C: Trans-ancestry + single-ancestry</t>
  </si>
  <si>
    <r>
      <t>Adjusted R</t>
    </r>
    <r>
      <rPr>
        <b/>
        <vertAlign val="superscript"/>
        <sz val="11"/>
        <color theme="1"/>
        <rFont val="Calibri (Body)"/>
      </rPr>
      <t>2</t>
    </r>
  </si>
  <si>
    <r>
      <t>Summary of association significance with each trait in this study
(if an association is genome-wide significant, "Y" displayed; else ancestry with most significant log</t>
    </r>
    <r>
      <rPr>
        <b/>
        <vertAlign val="subscript"/>
        <sz val="12"/>
        <color theme="1"/>
        <rFont val="Calibri (Body)"/>
      </rPr>
      <t>10</t>
    </r>
    <r>
      <rPr>
        <b/>
        <sz val="12"/>
        <color theme="1"/>
        <rFont val="Calibri"/>
        <family val="2"/>
        <scheme val="minor"/>
      </rPr>
      <t>BF (TA) or P-value (ancestry) present)</t>
    </r>
  </si>
  <si>
    <t>TA: 4.22202</t>
  </si>
  <si>
    <t>TA: 4.0276</t>
  </si>
  <si>
    <t>TA: -0.4464</t>
  </si>
  <si>
    <t>TA: 4.76268</t>
  </si>
  <si>
    <t>EUR: 0.002358</t>
  </si>
  <si>
    <t>EUR: 6.334e-05</t>
  </si>
  <si>
    <t>TA: -0.38452</t>
  </si>
  <si>
    <t>SAS: 0.03631</t>
  </si>
  <si>
    <t>EUR: 0.0001661</t>
  </si>
  <si>
    <t>TA: 5.25131</t>
  </si>
  <si>
    <t>AA: 0.08373</t>
  </si>
  <si>
    <t>SAS: 0.0381</t>
  </si>
  <si>
    <t>HISP: 0.1039</t>
  </si>
  <si>
    <t>HISP: 0.05926</t>
  </si>
  <si>
    <t>HISP: 0.1064</t>
  </si>
  <si>
    <t>TA: -0.32354</t>
  </si>
  <si>
    <t>SAS: 0.06887</t>
  </si>
  <si>
    <t>TA: 4.92389</t>
  </si>
  <si>
    <t>TA: 4.94262</t>
  </si>
  <si>
    <t>EAS: 3.023e-06</t>
  </si>
  <si>
    <t>EAS: 8.719e-07</t>
  </si>
  <si>
    <t>TA: 1.03864</t>
  </si>
  <si>
    <t>EAS: 0.2897</t>
  </si>
  <si>
    <t>TA: 3.10064</t>
  </si>
  <si>
    <t>TA: 0.66987</t>
  </si>
  <si>
    <t>TA: -0.40313</t>
  </si>
  <si>
    <t>EUR: 1.288e-06</t>
  </si>
  <si>
    <t>TA: -0.4104</t>
  </si>
  <si>
    <t>TA: 1.3637</t>
  </si>
  <si>
    <t>EUR: 3.211e-07</t>
  </si>
  <si>
    <t>HISP: 0.1095</t>
  </si>
  <si>
    <t>TA: 1.4709</t>
  </si>
  <si>
    <t>HISP: 0.0978</t>
  </si>
  <si>
    <t>TA: 0.88006</t>
  </si>
  <si>
    <t>EAS: 0.02198</t>
  </si>
  <si>
    <t>TA: -0.47517</t>
  </si>
  <si>
    <t>TA: 2.27612</t>
  </si>
  <si>
    <t>EAS: 0.04674</t>
  </si>
  <si>
    <t>TA: -0.29273</t>
  </si>
  <si>
    <t>EUR: 0.04519</t>
  </si>
  <si>
    <t>SAS: 0.04814</t>
  </si>
  <si>
    <t>AA: 0.09236</t>
  </si>
  <si>
    <t>TA: 4.49454</t>
  </si>
  <si>
    <t>TA: -0.16056</t>
  </si>
  <si>
    <t>EUR: 0.0003713</t>
  </si>
  <si>
    <t>TA: 4.17893</t>
  </si>
  <si>
    <t>TA: 0.16328</t>
  </si>
  <si>
    <t>EUR: 0.000293</t>
  </si>
  <si>
    <t>TA: 4.60898</t>
  </si>
  <si>
    <t>TA: -0.03703</t>
  </si>
  <si>
    <t>EUR: 0.0003172</t>
  </si>
  <si>
    <t>TA: 3.70005</t>
  </si>
  <si>
    <t>TA: -0.5954</t>
  </si>
  <si>
    <t>TA: 0.39358</t>
  </si>
  <si>
    <t>TA: 0.15251</t>
  </si>
  <si>
    <t>TA: 0.80136</t>
  </si>
  <si>
    <t>TA: 2.42665</t>
  </si>
  <si>
    <t>HISP: 0.03513</t>
  </si>
  <si>
    <t>TA: 3.96402</t>
  </si>
  <si>
    <t>TA: 0.94551</t>
  </si>
  <si>
    <t>EUR: 8.834e-08</t>
  </si>
  <si>
    <t>EUR: 1.029e-05</t>
  </si>
  <si>
    <t>AA: 0.03919</t>
  </si>
  <si>
    <t>EUR: 0.002029</t>
  </si>
  <si>
    <t>TA: 1.45958</t>
  </si>
  <si>
    <t>TA: 1.3026</t>
  </si>
  <si>
    <t>SAS: 0.02042</t>
  </si>
  <si>
    <t>EAS: 0.0006956</t>
  </si>
  <si>
    <t>TA: 1.14889</t>
  </si>
  <si>
    <t>EUR: 5.524e-05</t>
  </si>
  <si>
    <t>TA: 2.2027</t>
  </si>
  <si>
    <t>EUR: 6.303e-07</t>
  </si>
  <si>
    <t>TA: -0.16808</t>
  </si>
  <si>
    <t>TA: -0.24283</t>
  </si>
  <si>
    <t>EUR: 0.0002365</t>
  </si>
  <si>
    <t>TA: -0.55431</t>
  </si>
  <si>
    <t>TA: -0.21336</t>
  </si>
  <si>
    <t>TA: -0.32033</t>
  </si>
  <si>
    <t>EUR: 0.0009316</t>
  </si>
  <si>
    <t>EUR: 2.27e-05</t>
  </si>
  <si>
    <t>EUR: 1.005e-06</t>
  </si>
  <si>
    <t>TA: -0.0462</t>
  </si>
  <si>
    <t>TA: -0.69762</t>
  </si>
  <si>
    <t>TA: -0.27391</t>
  </si>
  <si>
    <t>EUR: 7.945e-06</t>
  </si>
  <si>
    <t>TA: 2.10294</t>
  </si>
  <si>
    <t>TA: 0.788</t>
  </si>
  <si>
    <t>TA: 0.61475</t>
  </si>
  <si>
    <t>TA: -0.44311</t>
  </si>
  <si>
    <t>TA: -0.32018</t>
  </si>
  <si>
    <t>TA: 4.71551</t>
  </si>
  <si>
    <t>TA: -0.42118</t>
  </si>
  <si>
    <t>TA: 1.04251</t>
  </si>
  <si>
    <t>TA: 2.82164</t>
  </si>
  <si>
    <t>TA: 3.21013</t>
  </si>
  <si>
    <t>SAS: 0.08475</t>
  </si>
  <si>
    <t>TA: 3.04196</t>
  </si>
  <si>
    <t>SAS: 0.08646</t>
  </si>
  <si>
    <t>TA: 2.92807</t>
  </si>
  <si>
    <t>SAS: 0.08907</t>
  </si>
  <si>
    <t>TA: -0.49536</t>
  </si>
  <si>
    <t>TA: 5.70458</t>
  </si>
  <si>
    <t>TA: 0.40705</t>
  </si>
  <si>
    <t>TA: -0.04052</t>
  </si>
  <si>
    <t>TA: -0.77678</t>
  </si>
  <si>
    <t>TA: 0.65533</t>
  </si>
  <si>
    <t>TA: 4.20742</t>
  </si>
  <si>
    <t>EAS: 0.08603</t>
  </si>
  <si>
    <t>EUR: 0.01213</t>
  </si>
  <si>
    <t>EAS: 0.00684</t>
  </si>
  <si>
    <t>TA: 1.69047</t>
  </si>
  <si>
    <t>TA: -0.03224</t>
  </si>
  <si>
    <t>EAS: 0.007824</t>
  </si>
  <si>
    <t>TA: 1.05111</t>
  </si>
  <si>
    <t>TA: 0.13568</t>
  </si>
  <si>
    <t>EAS: 0.01137</t>
  </si>
  <si>
    <t>TA: 2.3418</t>
  </si>
  <si>
    <t>HISP: 0.00238</t>
  </si>
  <si>
    <t>EAS: 0.004886</t>
  </si>
  <si>
    <t>TA: 1.87127</t>
  </si>
  <si>
    <t>HISP: 0.004425</t>
  </si>
  <si>
    <t>EAS: 0.005209</t>
  </si>
  <si>
    <t>TA: 1.65511</t>
  </si>
  <si>
    <t>EUR: 5.572e-06</t>
  </si>
  <si>
    <t>HISP: 0.08045</t>
  </si>
  <si>
    <t>EAS: 0.06675</t>
  </si>
  <si>
    <t>TA: 0.02229</t>
  </si>
  <si>
    <t>TA: -0.30288</t>
  </si>
  <si>
    <t>SAS: 0.1128</t>
  </si>
  <si>
    <t>TA: 1.14905</t>
  </si>
  <si>
    <t>TA: -0.64511</t>
  </si>
  <si>
    <t>TA: -0.40336</t>
  </si>
  <si>
    <t>TA: 0.45074</t>
  </si>
  <si>
    <t>TA: -0.44526</t>
  </si>
  <si>
    <t>TA: 1.57744</t>
  </si>
  <si>
    <t>TA: -0.22915</t>
  </si>
  <si>
    <t>TA: -0.51465</t>
  </si>
  <si>
    <t>TA: 0.24112</t>
  </si>
  <si>
    <t>TA: 0.34187</t>
  </si>
  <si>
    <t>TA: -0.54063</t>
  </si>
  <si>
    <t>TA: 3.42898</t>
  </si>
  <si>
    <t>TA: -0.51484</t>
  </si>
  <si>
    <t>AA: 0.04051</t>
  </si>
  <si>
    <t>TA: -0.45522</t>
  </si>
  <si>
    <t>HISP: 0.08028</t>
  </si>
  <si>
    <t>SAS: 0.08038</t>
  </si>
  <si>
    <t>SAS: 0.1142</t>
  </si>
  <si>
    <t>TA: 2.28177</t>
  </si>
  <si>
    <t>TA: 1.31169</t>
  </si>
  <si>
    <t>TA: 1.92685</t>
  </si>
  <si>
    <t>TA: 1.30923</t>
  </si>
  <si>
    <t>EAS: 2.672e-05</t>
  </si>
  <si>
    <t>TA: -0.18847</t>
  </si>
  <si>
    <t>TA: -0.38031</t>
  </si>
  <si>
    <t>TA: -0.14197</t>
  </si>
  <si>
    <t>TA: 4.60802</t>
  </si>
  <si>
    <t>TA: 1.8907</t>
  </si>
  <si>
    <t>TA: 2.46272</t>
  </si>
  <si>
    <t>TA: 0.40146</t>
  </si>
  <si>
    <t>TA: 4.53761</t>
  </si>
  <si>
    <t>TA: 1.31199</t>
  </si>
  <si>
    <t>TA: 4.36521</t>
  </si>
  <si>
    <t>TA: 3.03405</t>
  </si>
  <si>
    <t>HISP: 0.0648</t>
  </si>
  <si>
    <t>EAS: 0.08777</t>
  </si>
  <si>
    <t>TA: -0.43069</t>
  </si>
  <si>
    <t>TA: 0.35358</t>
  </si>
  <si>
    <t>EAS: 0.04404</t>
  </si>
  <si>
    <t>TA: 0.84989</t>
  </si>
  <si>
    <t>AA: 0.07789</t>
  </si>
  <si>
    <t>HISP: 0.02593</t>
  </si>
  <si>
    <t>TA: -0.36464</t>
  </si>
  <si>
    <t>TA: 3.70912</t>
  </si>
  <si>
    <t>TA: 0.19278</t>
  </si>
  <si>
    <t>TA: -0.44971</t>
  </si>
  <si>
    <t>TA: -0.19482</t>
  </si>
  <si>
    <t>TA: 0.36906</t>
  </si>
  <si>
    <t>EUR: 0.2304</t>
  </si>
  <si>
    <t>TA: -0.32398</t>
  </si>
  <si>
    <t>TA: -0.41612</t>
  </si>
  <si>
    <t>EUR: 0.04823</t>
  </si>
  <si>
    <t>TA: -0.34142</t>
  </si>
  <si>
    <t>EAS: 0.06225</t>
  </si>
  <si>
    <t>TA: 0.16659</t>
  </si>
  <si>
    <t>EUR: 0.01963</t>
  </si>
  <si>
    <t>EUR: 0.05242</t>
  </si>
  <si>
    <t>SAS: 0.03685</t>
  </si>
  <si>
    <t>EUR: 0.01404</t>
  </si>
  <si>
    <t>EUR: 0.03618</t>
  </si>
  <si>
    <t>SAS: 0.01732</t>
  </si>
  <si>
    <t>EAS: 0.007661</t>
  </si>
  <si>
    <t>AA: 0.04991</t>
  </si>
  <si>
    <t>TA: 2.93713</t>
  </si>
  <si>
    <t>TA: -0.45623</t>
  </si>
  <si>
    <t>TA: 0.7024</t>
  </si>
  <si>
    <t>EUR: 3.806e-05</t>
  </si>
  <si>
    <t>EUR: 0.06237</t>
  </si>
  <si>
    <t>TA: 1.61956</t>
  </si>
  <si>
    <t>EUR: 0.06027</t>
  </si>
  <si>
    <t>TA: 1.50674</t>
  </si>
  <si>
    <t>AA: 0.00901</t>
  </si>
  <si>
    <t>TA: 0.27451</t>
  </si>
  <si>
    <t>TA: 0.27064</t>
  </si>
  <si>
    <t>TA: -0.19371</t>
  </si>
  <si>
    <t>TA: 0.30341</t>
  </si>
  <si>
    <t>TA: 2.25463</t>
  </si>
  <si>
    <t>TA: 1.99297</t>
  </si>
  <si>
    <t>TA: 0.92998</t>
  </si>
  <si>
    <t>TA: 1.2572</t>
  </si>
  <si>
    <t>TA: 0.15847</t>
  </si>
  <si>
    <t>TA: 0.325</t>
  </si>
  <si>
    <t>TA: 0.09804</t>
  </si>
  <si>
    <t>EUR: 3.899e-06</t>
  </si>
  <si>
    <t>TA: 2.87868</t>
  </si>
  <si>
    <t>TA: 2.1039</t>
  </si>
  <si>
    <t>EUR: 1.895e-07</t>
  </si>
  <si>
    <t>TA: -0.41622</t>
  </si>
  <si>
    <t>TA: 1.38235</t>
  </si>
  <si>
    <t>AA: 0.02619</t>
  </si>
  <si>
    <t>TA: 1.03922</t>
  </si>
  <si>
    <t>TA: -0.9854</t>
  </si>
  <si>
    <t>TA: 2.29317</t>
  </si>
  <si>
    <t>TA: 0.65574</t>
  </si>
  <si>
    <t>TA: 0.91482</t>
  </si>
  <si>
    <t>TA: -0.44836</t>
  </si>
  <si>
    <t>TA: 1.0358</t>
  </si>
  <si>
    <t>HISP: 0.02932</t>
  </si>
  <si>
    <t>EUR: 0.001825</t>
  </si>
  <si>
    <t>HISP: 0.05659</t>
  </si>
  <si>
    <t>EUR: 0.04935</t>
  </si>
  <si>
    <t>AA: 0.04311</t>
  </si>
  <si>
    <t>TA: -0.54133</t>
  </si>
  <si>
    <t>TA: -0.62124</t>
  </si>
  <si>
    <t>EUR: 0.02488</t>
  </si>
  <si>
    <t>TA: 2.13245</t>
  </si>
  <si>
    <t>TA: 0.88855</t>
  </si>
  <si>
    <t>TA: 1.54169</t>
  </si>
  <si>
    <t>EAS: 0.1247</t>
  </si>
  <si>
    <t>EAS: 0.01804</t>
  </si>
  <si>
    <t>TA: -0.57341</t>
  </si>
  <si>
    <t>EUR: 0.0001629</t>
  </si>
  <si>
    <t>TA: -0.39406</t>
  </si>
  <si>
    <t>TA: -0.34222</t>
  </si>
  <si>
    <t>TA: 0.26848</t>
  </si>
  <si>
    <t>TA: 2.55359</t>
  </si>
  <si>
    <t>TA: -0.05282</t>
  </si>
  <si>
    <t>EUR: 0.0002019</t>
  </si>
  <si>
    <t>SAS: 0.002497</t>
  </si>
  <si>
    <t>TA: 0.25231</t>
  </si>
  <si>
    <t>TA: 1.43195</t>
  </si>
  <si>
    <t>TA: 0.13723</t>
  </si>
  <si>
    <t>TA: 1.13075</t>
  </si>
  <si>
    <t>TA: 0.75915</t>
  </si>
  <si>
    <t>TA: -0.35249</t>
  </si>
  <si>
    <t>AA: 0.1163</t>
  </si>
  <si>
    <t>TA: -0.17547</t>
  </si>
  <si>
    <t>EUR: 0.1096</t>
  </si>
  <si>
    <t>TA: -0.43579</t>
  </si>
  <si>
    <t>AFR: 0.008555</t>
  </si>
  <si>
    <t>EUR: 2.294e-05</t>
  </si>
  <si>
    <t>TA: -0.38418</t>
  </si>
  <si>
    <t>HISP: 0.05532</t>
  </si>
  <si>
    <t>TA: -0.17995</t>
  </si>
  <si>
    <t>TA: 1.82501</t>
  </si>
  <si>
    <t>TA: -0.24612</t>
  </si>
  <si>
    <t>TA: -0.47175</t>
  </si>
  <si>
    <t>TA: -0.05965</t>
  </si>
  <si>
    <t>TA: 3.73012</t>
  </si>
  <si>
    <t>TA: -0.40845</t>
  </si>
  <si>
    <t>TA: 1.59055</t>
  </si>
  <si>
    <t>TA: 1.88726</t>
  </si>
  <si>
    <t>AA: 0.02108</t>
  </si>
  <si>
    <t>TA: 1.10769</t>
  </si>
  <si>
    <t>TA: 3.02461</t>
  </si>
  <si>
    <t>AA: 0.003906</t>
  </si>
  <si>
    <t>TA: 1.30112</t>
  </si>
  <si>
    <t>TA: 0.01361</t>
  </si>
  <si>
    <t>TA: 1.6528</t>
  </si>
  <si>
    <t>HISP: 0.001889</t>
  </si>
  <si>
    <t>EUR: 0.0009474</t>
  </si>
  <si>
    <t>HISP: 0.124</t>
  </si>
  <si>
    <t>TA: 1.95468</t>
  </si>
  <si>
    <t>TA: 2.77662</t>
  </si>
  <si>
    <t>TA: 1.35143</t>
  </si>
  <si>
    <t>TA: 5.37397</t>
  </si>
  <si>
    <t>TA: 2.14954</t>
  </si>
  <si>
    <t>HISP: 0.1088</t>
  </si>
  <si>
    <t>TA: -0.32381</t>
  </si>
  <si>
    <t>EUR: 0.0001202</t>
  </si>
  <si>
    <t>EAS: 0.02666</t>
  </si>
  <si>
    <t>TA: -0.1092</t>
  </si>
  <si>
    <t>HISP: 0.03805</t>
  </si>
  <si>
    <t>EUR: 0.0001359</t>
  </si>
  <si>
    <t>EAS: 0.04867</t>
  </si>
  <si>
    <t>TA: 2.60154</t>
  </si>
  <si>
    <t>EUR: 3.9e-06</t>
  </si>
  <si>
    <t>TA: 4.61037</t>
  </si>
  <si>
    <t>TA: 5.01077</t>
  </si>
  <si>
    <t>EUR: 1.63e-07</t>
  </si>
  <si>
    <t>TA: 5.75505</t>
  </si>
  <si>
    <t>TA: 4.57101</t>
  </si>
  <si>
    <t>EUR: 2.347e-07</t>
  </si>
  <si>
    <t>TA: 5.60497</t>
  </si>
  <si>
    <t>TA: 2.8728</t>
  </si>
  <si>
    <t>EUR: 0.0005207</t>
  </si>
  <si>
    <t>SAS: 0.02096</t>
  </si>
  <si>
    <t>TA: 2.5223</t>
  </si>
  <si>
    <t>TA: 2.07812</t>
  </si>
  <si>
    <t>SAS: 0.02963</t>
  </si>
  <si>
    <t>TA: 1.00344</t>
  </si>
  <si>
    <t>TA: -0.12584</t>
  </si>
  <si>
    <t>TA: -0.35033</t>
  </si>
  <si>
    <t>TA: 1.27304</t>
  </si>
  <si>
    <t>TA: 0.80451</t>
  </si>
  <si>
    <t>TA: 0.9429</t>
  </si>
  <si>
    <t>TA: 1.3781</t>
  </si>
  <si>
    <t>EAS: 0.004419</t>
  </si>
  <si>
    <t>TA: 0.74707</t>
  </si>
  <si>
    <t>EUR: 0.0002526</t>
  </si>
  <si>
    <t>EUR: 0.001542</t>
  </si>
  <si>
    <t>TA: 0.21397</t>
  </si>
  <si>
    <t>TA: 1.31937</t>
  </si>
  <si>
    <t>EUR: 0.01006</t>
  </si>
  <si>
    <t>TA: 0.01474</t>
  </si>
  <si>
    <t>TA: -0.51134</t>
  </si>
  <si>
    <t>AA: 0.008862</t>
  </si>
  <si>
    <t>SAS: 0.0124</t>
  </si>
  <si>
    <t>TA: -0.28666</t>
  </si>
  <si>
    <t>TA: -0.17632</t>
  </si>
  <si>
    <t>EUR: 0.01551</t>
  </si>
  <si>
    <t>AA: 0.03253</t>
  </si>
  <si>
    <t>EUR: 0.0002753</t>
  </si>
  <si>
    <t>SAS: 0.01872</t>
  </si>
  <si>
    <t>TA: 2.34901</t>
  </si>
  <si>
    <t>TA: 0.2513</t>
  </si>
  <si>
    <t>TA: 2.83824</t>
  </si>
  <si>
    <t>AFR: 0.1205</t>
  </si>
  <si>
    <t>EUR: 0.01154</t>
  </si>
  <si>
    <t>TA: -0.47202</t>
  </si>
  <si>
    <t>EUR: 1.1e-06</t>
  </si>
  <si>
    <t>TA: -0.39573</t>
  </si>
  <si>
    <t>EUR: 0.02689</t>
  </si>
  <si>
    <t>EAS: 0.09434</t>
  </si>
  <si>
    <t>EUR: 1.711e-05</t>
  </si>
  <si>
    <t>TA: 0.24788</t>
  </si>
  <si>
    <t>TA: 0.6503</t>
  </si>
  <si>
    <t>AA: 0.06143</t>
  </si>
  <si>
    <t>TA: 0.47205</t>
  </si>
  <si>
    <t>TA: 0.4267</t>
  </si>
  <si>
    <t>TA: -0.31633</t>
  </si>
  <si>
    <t>EUR: 5.593e-05</t>
  </si>
  <si>
    <t>TA: -0.41209</t>
  </si>
  <si>
    <t>SAS: 0.1268</t>
  </si>
  <si>
    <t>TA: 0.01283</t>
  </si>
  <si>
    <t>TA: -0.51887</t>
  </si>
  <si>
    <t>TA: -0.20927</t>
  </si>
  <si>
    <t>HISP: 0.06866</t>
  </si>
  <si>
    <t>TA: -0.23977</t>
  </si>
  <si>
    <t>TA: 0.72376</t>
  </si>
  <si>
    <t>TA: 0.80654</t>
  </si>
  <si>
    <t>TA: 0.2364</t>
  </si>
  <si>
    <t>TA: -0.10401</t>
  </si>
  <si>
    <t>HISP: 0.05952</t>
  </si>
  <si>
    <t>TA: 1.12969</t>
  </si>
  <si>
    <t>TA: 0.23257</t>
  </si>
  <si>
    <t>TA: -0.23152</t>
  </si>
  <si>
    <t>TA: 1.05785</t>
  </si>
  <si>
    <t>TA: 0.15791</t>
  </si>
  <si>
    <t>TA: -0.21378</t>
  </si>
  <si>
    <t>EUR: 0.04855</t>
  </si>
  <si>
    <t>TA: -0.43877</t>
  </si>
  <si>
    <t>HISP: 0.2735</t>
  </si>
  <si>
    <t>TA: 5.71964</t>
  </si>
  <si>
    <t>TA: 2.48927</t>
  </si>
  <si>
    <t>EUR: 0.007289</t>
  </si>
  <si>
    <t>TA: 0.84154</t>
  </si>
  <si>
    <t>TA: -0.44753</t>
  </si>
  <si>
    <t>TA: -0.36746</t>
  </si>
  <si>
    <t>TA: -0.39299</t>
  </si>
  <si>
    <t>TA: -0.40404</t>
  </si>
  <si>
    <t>EUR: 0.303</t>
  </si>
  <si>
    <t>TA: -0.43402</t>
  </si>
  <si>
    <t>TA: -0.47474</t>
  </si>
  <si>
    <t>AA: 0.1241</t>
  </si>
  <si>
    <t>TA: -0.61709</t>
  </si>
  <si>
    <t>TA: -0.30812</t>
  </si>
  <si>
    <t>AA: 0.004611</t>
  </si>
  <si>
    <t>TA: -0.44005</t>
  </si>
  <si>
    <t>HISP: 0.1133</t>
  </si>
  <si>
    <t>AA: 0.01896</t>
  </si>
  <si>
    <t>TA: -0.4938</t>
  </si>
  <si>
    <t>TA: 0.99278</t>
  </si>
  <si>
    <t>EAS: 0.1403</t>
  </si>
  <si>
    <t>EAS: 0.1198</t>
  </si>
  <si>
    <t>AA: 0.008305</t>
  </si>
  <si>
    <t>TA: -0.21279</t>
  </si>
  <si>
    <t>TA: -0.59091</t>
  </si>
  <si>
    <t>AA: 0.01535</t>
  </si>
  <si>
    <t>TA: -0.09464</t>
  </si>
  <si>
    <t>TA: -0.27812</t>
  </si>
  <si>
    <t>AA: 0.002858</t>
  </si>
  <si>
    <t>EAS: 0.1424</t>
  </si>
  <si>
    <t>TA: -0.1841</t>
  </si>
  <si>
    <t>HISP: 0.002461</t>
  </si>
  <si>
    <t>TA: -0.31385</t>
  </si>
  <si>
    <t>TA: -0.31997</t>
  </si>
  <si>
    <t>EUR: 0.01622</t>
  </si>
  <si>
    <t>EAS: 0.09136</t>
  </si>
  <si>
    <t>TA: 2.10159</t>
  </si>
  <si>
    <t>TA: -0.49528</t>
  </si>
  <si>
    <t>TA: 0.91221</t>
  </si>
  <si>
    <t>TA: -0.34827</t>
  </si>
  <si>
    <t>AA: 0.03237</t>
  </si>
  <si>
    <t>EAS: 0.2945</t>
  </si>
  <si>
    <t>TA: -0.22875</t>
  </si>
  <si>
    <t>EUR: 5.665e-06</t>
  </si>
  <si>
    <t>TA: -0.47373</t>
  </si>
  <si>
    <t>EUR: 0.009703</t>
  </si>
  <si>
    <t>EUR: 0.0007875</t>
  </si>
  <si>
    <t>TA: -0.21543</t>
  </si>
  <si>
    <t>AA: 0.006566</t>
  </si>
  <si>
    <t>AA: 0.1066</t>
  </si>
  <si>
    <t>HISP: 0.1177</t>
  </si>
  <si>
    <t>HISP: 0.0002236</t>
  </si>
  <si>
    <t>TA: -0.04228</t>
  </si>
  <si>
    <t>TA: -0.42727</t>
  </si>
  <si>
    <t>TA: -0.44823</t>
  </si>
  <si>
    <t>HISP: 0.05721</t>
  </si>
  <si>
    <t>EUR: 0.01164</t>
  </si>
  <si>
    <t>TA: 0.10357</t>
  </si>
  <si>
    <t>TA: -0.07324</t>
  </si>
  <si>
    <t>HISP: 0.07831</t>
  </si>
  <si>
    <t>TA: -0.04709</t>
  </si>
  <si>
    <t>TA: 0.39045</t>
  </si>
  <si>
    <t>EUR: 2.958e-06</t>
  </si>
  <si>
    <t>TA: 3.63634</t>
  </si>
  <si>
    <t>EAS: 0.1061</t>
  </si>
  <si>
    <t>TA: 0.46459</t>
  </si>
  <si>
    <t>TA: 0.56673</t>
  </si>
  <si>
    <t>EUR: 3.96e-05</t>
  </si>
  <si>
    <t>TA: -0.1873</t>
  </si>
  <si>
    <t>TA: -0.33167</t>
  </si>
  <si>
    <t>AA: 0.04437</t>
  </si>
  <si>
    <t>EUR: 0.002825</t>
  </si>
  <si>
    <t>EAS: 0.05552</t>
  </si>
  <si>
    <t>TA: -0.56159</t>
  </si>
  <si>
    <t>EUR: 0.02576</t>
  </si>
  <si>
    <t>TA: -0.40111</t>
  </si>
  <si>
    <t>TA: -0.44724</t>
  </si>
  <si>
    <t>AA: 0.02784</t>
  </si>
  <si>
    <t>TA: -0.2655</t>
  </si>
  <si>
    <t>SAS: 0.0257</t>
  </si>
  <si>
    <t>EUR: 5.509e-05</t>
  </si>
  <si>
    <t>TA: -0.45503</t>
  </si>
  <si>
    <t>TA: -0.31335</t>
  </si>
  <si>
    <t>HISP: 0.04627</t>
  </si>
  <si>
    <t>AA: 0.01951</t>
  </si>
  <si>
    <t>TA: 1.49245</t>
  </si>
  <si>
    <t>TA: 1.55129</t>
  </si>
  <si>
    <t>TA: 2.63482</t>
  </si>
  <si>
    <t>TA: 2.75669</t>
  </si>
  <si>
    <t>EUR: 0.01218</t>
  </si>
  <si>
    <t>HISP: 0.03282</t>
  </si>
  <si>
    <t>HISP: 0.018</t>
  </si>
  <si>
    <t>TA: -0.55303</t>
  </si>
  <si>
    <t>TA: -0.35586</t>
  </si>
  <si>
    <t>TA: -0.33741</t>
  </si>
  <si>
    <t>EUR: 0.009849</t>
  </si>
  <si>
    <t>TA: -0.16659</t>
  </si>
  <si>
    <t>AA: 0.006696</t>
  </si>
  <si>
    <t>TA: -0.29397</t>
  </si>
  <si>
    <t>TA: -0.38732</t>
  </si>
  <si>
    <t>EAS: 0.01437</t>
  </si>
  <si>
    <t>TA: 4.34388</t>
  </si>
  <si>
    <t>AA: 0.02362</t>
  </si>
  <si>
    <t>TA: -0.3928</t>
  </si>
  <si>
    <t>TA: -0.47641</t>
  </si>
  <si>
    <t>HISP: 0.04799</t>
  </si>
  <si>
    <t>AA: 0.06111</t>
  </si>
  <si>
    <t>AA: 0.09363</t>
  </si>
  <si>
    <t>AA: 0.004972</t>
  </si>
  <si>
    <t>AA: 0.3617</t>
  </si>
  <si>
    <t>EUR: 3.58e-06</t>
  </si>
  <si>
    <t>SAS: 0.04172</t>
  </si>
  <si>
    <t>TA: 1.23132</t>
  </si>
  <si>
    <t>EUR: 1.682e-05</t>
  </si>
  <si>
    <t>EUR: 0.0006975</t>
  </si>
  <si>
    <t>TA: 1.12983</t>
  </si>
  <si>
    <t>EUR: 3.116e-05</t>
  </si>
  <si>
    <t>TA: 2.20001</t>
  </si>
  <si>
    <t>TA: 0.34813</t>
  </si>
  <si>
    <t>TA: -0.02325</t>
  </si>
  <si>
    <t>SAS: 0.06394</t>
  </si>
  <si>
    <t>SAS: 0.01346</t>
  </si>
  <si>
    <t>TA: 0.67771</t>
  </si>
  <si>
    <t>TA: -0.41628</t>
  </si>
  <si>
    <t>AA: 0.005336</t>
  </si>
  <si>
    <t>TA: 0.48354</t>
  </si>
  <si>
    <t>TA: -0.31567</t>
  </si>
  <si>
    <t>SAS: 0.0928</t>
  </si>
  <si>
    <t>TA: 1.00115</t>
  </si>
  <si>
    <t>EAS: 0.06017</t>
  </si>
  <si>
    <t>TA: 3.62275</t>
  </si>
  <si>
    <t>TA: 2.69075</t>
  </si>
  <si>
    <t>EUR: 0.1206</t>
  </si>
  <si>
    <t>TA: 1.7324</t>
  </si>
  <si>
    <t>EUR: 0.0001094</t>
  </si>
  <si>
    <t>TA: 4.72757</t>
  </si>
  <si>
    <t>TA: -0.23865</t>
  </si>
  <si>
    <t>HISP: 0.06781</t>
  </si>
  <si>
    <t>EAS: 0.02555</t>
  </si>
  <si>
    <t>TA: -0.15511</t>
  </si>
  <si>
    <t>TA: -0.29556</t>
  </si>
  <si>
    <t>EAS: 0.05476</t>
  </si>
  <si>
    <t>AA: 0.0871</t>
  </si>
  <si>
    <t>HISP: 0.01618</t>
  </si>
  <si>
    <t>EAS: 0.1291</t>
  </si>
  <si>
    <t>HISP: 0.01031</t>
  </si>
  <si>
    <t>EUR: 0.01443</t>
  </si>
  <si>
    <t>AA: 0.01269</t>
  </si>
  <si>
    <t>EAS: 0.03763</t>
  </si>
  <si>
    <t>TA: -0.48751</t>
  </si>
  <si>
    <t>AA: 0.02072</t>
  </si>
  <si>
    <t>TA: -0.43264</t>
  </si>
  <si>
    <t>TA: 0.63003</t>
  </si>
  <si>
    <t>TA: -0.28884</t>
  </si>
  <si>
    <t>HISP: 0.04911</t>
  </si>
  <si>
    <t>TA: 0.55039</t>
  </si>
  <si>
    <t>TA: -0.25427</t>
  </si>
  <si>
    <t>HISP: 0.002207</t>
  </si>
  <si>
    <t>SAS: 0.07728</t>
  </si>
  <si>
    <t>TA: -0.32215</t>
  </si>
  <si>
    <t>TA: -0.439</t>
  </si>
  <si>
    <t>TA: 4.57524</t>
  </si>
  <si>
    <t>TA: -0.61692</t>
  </si>
  <si>
    <t>TA: -0.20698</t>
  </si>
  <si>
    <t>TA: -0.42133</t>
  </si>
  <si>
    <t>TA: 2.65975</t>
  </si>
  <si>
    <t>TA: -0.51183</t>
  </si>
  <si>
    <t>AA: 0.03662</t>
  </si>
  <si>
    <t>TA: -0.40598</t>
  </si>
  <si>
    <t>TA: -0.32297</t>
  </si>
  <si>
    <t>TA: -0.57166</t>
  </si>
  <si>
    <t>EAS: 0.1028</t>
  </si>
  <si>
    <t>HISP: 0.1131</t>
  </si>
  <si>
    <t>TA: 0.19487</t>
  </si>
  <si>
    <t>TA: -0.33755</t>
  </si>
  <si>
    <t>TA: -0.1322</t>
  </si>
  <si>
    <t>HISP: 0.02635</t>
  </si>
  <si>
    <t>TA: 1.30251</t>
  </si>
  <si>
    <t>TA: 0.77515</t>
  </si>
  <si>
    <t>TA: -0.32132</t>
  </si>
  <si>
    <t>EUR: 0.07245</t>
  </si>
  <si>
    <t>SAS: 0.03893</t>
  </si>
  <si>
    <t>TA: -0.47401</t>
  </si>
  <si>
    <t>TA: -0.4109</t>
  </si>
  <si>
    <t>HISP: 0.04989</t>
  </si>
  <si>
    <t>TA: -0.30305</t>
  </si>
  <si>
    <t>TA: 0.85325</t>
  </si>
  <si>
    <t>TA: 0.07689</t>
  </si>
  <si>
    <t>EAS: 0.09147</t>
  </si>
  <si>
    <t>EAS: 0.1356</t>
  </si>
  <si>
    <t>AA: 0.03576</t>
  </si>
  <si>
    <t>AA: 0.006284</t>
  </si>
  <si>
    <t>TA: -0.26099</t>
  </si>
  <si>
    <t>AA: 0.06451</t>
  </si>
  <si>
    <t>SAS: 0.09806</t>
  </si>
  <si>
    <t>TA: -0.31613</t>
  </si>
  <si>
    <t>EUR: 3.039e-06</t>
  </si>
  <si>
    <t>SAS: 0.05096</t>
  </si>
  <si>
    <t>EAS: 0.06804</t>
  </si>
  <si>
    <t>EUR: 1.389e-07</t>
  </si>
  <si>
    <t>HISP: 0.0985</t>
  </si>
  <si>
    <t>TA: -0.24226</t>
  </si>
  <si>
    <t>TA: -0.17869</t>
  </si>
  <si>
    <t>TA: -0.42199</t>
  </si>
  <si>
    <t>TA: -0.35622</t>
  </si>
  <si>
    <t>TA: -0.40773</t>
  </si>
  <si>
    <t>TA: -0.37191</t>
  </si>
  <si>
    <t>AA: 0.05803</t>
  </si>
  <si>
    <t>TA: -0.49932</t>
  </si>
  <si>
    <t>TA: -0.56203</t>
  </si>
  <si>
    <t>TA: 0.67582</t>
  </si>
  <si>
    <t>EAS: 0.3012</t>
  </si>
  <si>
    <t>EAS: 0.05448</t>
  </si>
  <si>
    <t>TA: -0.39259</t>
  </si>
  <si>
    <t>TA: 0.14129</t>
  </si>
  <si>
    <t>HISP: 0.06127</t>
  </si>
  <si>
    <t>TA: -0.88115</t>
  </si>
  <si>
    <t>EUR: 0.02184</t>
  </si>
  <si>
    <t>TA: 0.50894</t>
  </si>
  <si>
    <t>EUR: 0.1943</t>
  </si>
  <si>
    <t>TA: 3.63431</t>
  </si>
  <si>
    <t>TA: -0.05749</t>
  </si>
  <si>
    <t>TA: 0.43282</t>
  </si>
  <si>
    <t>TA: -0.33617</t>
  </si>
  <si>
    <t>TA: -0.37219</t>
  </si>
  <si>
    <t>TA: -0.13072</t>
  </si>
  <si>
    <t>TA: 3.35647</t>
  </si>
  <si>
    <t>EUR: 0.01206</t>
  </si>
  <si>
    <t>TA: -0.52839</t>
  </si>
  <si>
    <t>TA: -0.34562</t>
  </si>
  <si>
    <t>TA: 0.20269</t>
  </si>
  <si>
    <t>TA: 0.2006</t>
  </si>
  <si>
    <t>SAS: 0.01889</t>
  </si>
  <si>
    <t>TA: -0.51542</t>
  </si>
  <si>
    <t>TA: -0.67688</t>
  </si>
  <si>
    <t>TA: -0.71012</t>
  </si>
  <si>
    <t>TA: 1.65302</t>
  </si>
  <si>
    <t>EUR: 0.0002113</t>
  </si>
  <si>
    <t>TA: -0.25401</t>
  </si>
  <si>
    <t>HISP: 8e-05</t>
  </si>
  <si>
    <t>EUR: 7.978e-05</t>
  </si>
  <si>
    <t>EAS: 0.4386</t>
  </si>
  <si>
    <t>HISP: 0.00542</t>
  </si>
  <si>
    <t>TA: -0.12478</t>
  </si>
  <si>
    <t>EUR: 0.2908</t>
  </si>
  <si>
    <t>TA: -0.54277</t>
  </si>
  <si>
    <t>TA: -0.56019</t>
  </si>
  <si>
    <t>EAS: 0.01122</t>
  </si>
  <si>
    <t>EUR: 0.004524</t>
  </si>
  <si>
    <t>EAS: 0.006206</t>
  </si>
  <si>
    <t>AA: 0.1337</t>
  </si>
  <si>
    <t>TA: -0.4252</t>
  </si>
  <si>
    <t>TA: 0.83232</t>
  </si>
  <si>
    <t>TA: -0.38113</t>
  </si>
  <si>
    <t>TA: -0.4268</t>
  </si>
  <si>
    <t>TA: -0.13428</t>
  </si>
  <si>
    <t>TA: -0.00624</t>
  </si>
  <si>
    <t>HISP: 0.05164</t>
  </si>
  <si>
    <t>SAS: 0.005469</t>
  </si>
  <si>
    <t>TA: -0.2944</t>
  </si>
  <si>
    <t>HISP: 0.06487</t>
  </si>
  <si>
    <t>SAS: 0.005572</t>
  </si>
  <si>
    <t>TA: -0.17461</t>
  </si>
  <si>
    <t>TA: -0.36204</t>
  </si>
  <si>
    <t>SAS: 0.06135</t>
  </si>
  <si>
    <t>TA: 0.3016</t>
  </si>
  <si>
    <t>TA: -0.40279</t>
  </si>
  <si>
    <t>TA: -0.3413</t>
  </si>
  <si>
    <t>TA: -0.15518</t>
  </si>
  <si>
    <t>TA: -0.40269</t>
  </si>
  <si>
    <t>TA: -0.35498</t>
  </si>
  <si>
    <t>TA: -0.19169</t>
  </si>
  <si>
    <t>TA: -0.32066</t>
  </si>
  <si>
    <t>EUR: 0.1177</t>
  </si>
  <si>
    <t>TA: -0.18875</t>
  </si>
  <si>
    <t>TA: -0.64004</t>
  </si>
  <si>
    <t>EAS: 0.1413</t>
  </si>
  <si>
    <t>TA: -0.33417</t>
  </si>
  <si>
    <t>TA: -0.47527</t>
  </si>
  <si>
    <t>TA: -0.39957</t>
  </si>
  <si>
    <t>TA: -0.34228</t>
  </si>
  <si>
    <t>TA: -0.21048</t>
  </si>
  <si>
    <t>TA: -0.45099</t>
  </si>
  <si>
    <t>TA: -0.43403</t>
  </si>
  <si>
    <t>TA: -0.53532</t>
  </si>
  <si>
    <t>TA: -0.4506</t>
  </si>
  <si>
    <t>TA: -0.21617</t>
  </si>
  <si>
    <t>TA: -0.48185</t>
  </si>
  <si>
    <t>TA: 0.17132</t>
  </si>
  <si>
    <t>EUR: 0.03945</t>
  </si>
  <si>
    <t>TA: -0.42813</t>
  </si>
  <si>
    <t>TA: -0.3861</t>
  </si>
  <si>
    <t>TA: -0.58844</t>
  </si>
  <si>
    <t>TA: -0.62922</t>
  </si>
  <si>
    <t>TA: -0.3232</t>
  </si>
  <si>
    <t>AFR: 0.05401</t>
  </si>
  <si>
    <t>TA: 5.6134</t>
  </si>
  <si>
    <t>EUR: 0.003324</t>
  </si>
  <si>
    <t>SAS: 0.04033</t>
  </si>
  <si>
    <t>EAS: 0.1405</t>
  </si>
  <si>
    <t>TA: 5.29236</t>
  </si>
  <si>
    <t>EUR: 0.002357</t>
  </si>
  <si>
    <t>SAS: 0.04844</t>
  </si>
  <si>
    <t>TA: -0.44438</t>
  </si>
  <si>
    <t>TA: 2.71532</t>
  </si>
  <si>
    <t>TA: 3.30693</t>
  </si>
  <si>
    <t>TA: 2.95245</t>
  </si>
  <si>
    <t>TA: 0.84089</t>
  </si>
  <si>
    <t>TA: -0.2725</t>
  </si>
  <si>
    <t>TA: 0.04791</t>
  </si>
  <si>
    <t>TA: 4.45861</t>
  </si>
  <si>
    <t>EUR: 4.926e-06</t>
  </si>
  <si>
    <t>EUR: 0.04394</t>
  </si>
  <si>
    <t>EUR: 0.002763</t>
  </si>
  <si>
    <t>AA: 0.008027</t>
  </si>
  <si>
    <t>AA: 0.01208</t>
  </si>
  <si>
    <t>TA: 0.71616</t>
  </si>
  <si>
    <t>TA: 0.87855</t>
  </si>
  <si>
    <t>TA: -0.52683</t>
  </si>
  <si>
    <t>SAS: 0.0416</t>
  </si>
  <si>
    <t>TA: -0.40984</t>
  </si>
  <si>
    <t>TA: 2.71372</t>
  </si>
  <si>
    <t>EAS: 1.775e-05</t>
  </si>
  <si>
    <t>TA: 0.28889</t>
  </si>
  <si>
    <t>TA: 0.43605</t>
  </si>
  <si>
    <t>TA: 1.28675</t>
  </si>
  <si>
    <t>TA: 1.7908</t>
  </si>
  <si>
    <t>TA: 1.47488</t>
  </si>
  <si>
    <t>HISP: 0.03664</t>
  </si>
  <si>
    <t>TA: 3.21071</t>
  </si>
  <si>
    <t>TA: 0.11156</t>
  </si>
  <si>
    <t>TA: -0.11694</t>
  </si>
  <si>
    <t>EUR: 0.01419</t>
  </si>
  <si>
    <t>TA: -0.44213</t>
  </si>
  <si>
    <t>TA: -0.27502</t>
  </si>
  <si>
    <t>SAS: 0.02701</t>
  </si>
  <si>
    <t>TA: 1.96086</t>
  </si>
  <si>
    <t>TA: -0.52926</t>
  </si>
  <si>
    <t>TA: -0.35584</t>
  </si>
  <si>
    <t>AFR: 0.03657</t>
  </si>
  <si>
    <t>TA: 4.31541</t>
  </si>
  <si>
    <t>TA: -0.41851</t>
  </si>
  <si>
    <t>AA: 0.08993</t>
  </si>
  <si>
    <t>TA: -0.09606</t>
  </si>
  <si>
    <t>EUR: 0.007553</t>
  </si>
  <si>
    <t>EUR: 0.001592</t>
  </si>
  <si>
    <t>TA: 2.79405</t>
  </si>
  <si>
    <t>EUR: 0.0003647</t>
  </si>
  <si>
    <t>TA: 1.3136</t>
  </si>
  <si>
    <t>SAS: 0.0431</t>
  </si>
  <si>
    <t>TA: 2.75248</t>
  </si>
  <si>
    <t>TA: 1.6555</t>
  </si>
  <si>
    <t>HISP: 0.0636</t>
  </si>
  <si>
    <t>TA: -0.15843</t>
  </si>
  <si>
    <t>TA: 1.08566</t>
  </si>
  <si>
    <t>TA: 1.86358</t>
  </si>
  <si>
    <t>TA: -0.33228</t>
  </si>
  <si>
    <t>TA: 0.08652</t>
  </si>
  <si>
    <t>TA: 1.89478</t>
  </si>
  <si>
    <t>EUR: 0.003088</t>
  </si>
  <si>
    <t>TA: 1.49098</t>
  </si>
  <si>
    <t>TA: -0.30273</t>
  </si>
  <si>
    <t>EUR: 0.01977</t>
  </si>
  <si>
    <t>TA: -0.45274</t>
  </si>
  <si>
    <t>EUR: 0.001235</t>
  </si>
  <si>
    <t>TA: -0.43117</t>
  </si>
  <si>
    <t>EAS: 0.05296</t>
  </si>
  <si>
    <t>TA: 0.91925</t>
  </si>
  <si>
    <t>TA: 1.19201</t>
  </si>
  <si>
    <t>TA: 0.15363</t>
  </si>
  <si>
    <t>HISP: 0.03236</t>
  </si>
  <si>
    <t>TA: -0.22685</t>
  </si>
  <si>
    <t>TA: 1.32917</t>
  </si>
  <si>
    <t>TA: 0.62177</t>
  </si>
  <si>
    <t>EUR: 1.232e-07</t>
  </si>
  <si>
    <t>TA: -0.35484</t>
  </si>
  <si>
    <t>AA: 0.04934</t>
  </si>
  <si>
    <t>TA: -0.58626</t>
  </si>
  <si>
    <t>TA: -0.32119</t>
  </si>
  <si>
    <t>SAS: 0.01789</t>
  </si>
  <si>
    <t>TA: -0.1226</t>
  </si>
  <si>
    <t>TA: -0.7847</t>
  </si>
  <si>
    <t>SAS: 0.1985</t>
  </si>
  <si>
    <t>TA: 2.55758</t>
  </si>
  <si>
    <t>TA: 0.59604</t>
  </si>
  <si>
    <t>TA: -0.37789</t>
  </si>
  <si>
    <t>HISP: 0.0008277</t>
  </si>
  <si>
    <t>TA: -0.26357</t>
  </si>
  <si>
    <t>EUR: 0.001132</t>
  </si>
  <si>
    <t>TA: 0.51472</t>
  </si>
  <si>
    <t>TA: 0.20965</t>
  </si>
  <si>
    <t>TA: 0.20388</t>
  </si>
  <si>
    <t>AA: 0.006044</t>
  </si>
  <si>
    <t>TA: -0.21843</t>
  </si>
  <si>
    <t>TA: 1.45234</t>
  </si>
  <si>
    <t>AA: 0.02995</t>
  </si>
  <si>
    <t>TA: 1.26171</t>
  </si>
  <si>
    <t>EUR: 0.0094</t>
  </si>
  <si>
    <t>TA: 1.64005</t>
  </si>
  <si>
    <t>HISP: 0.0003004</t>
  </si>
  <si>
    <t>TA: 1.26575</t>
  </si>
  <si>
    <t>HISP: 0.02204</t>
  </si>
  <si>
    <t>TA: -0.47502</t>
  </si>
  <si>
    <t>TA: -0.51033</t>
  </si>
  <si>
    <t>TA: -0.10273</t>
  </si>
  <si>
    <t>AA: 0.0001159</t>
  </si>
  <si>
    <t>EUR: 0.0007126</t>
  </si>
  <si>
    <t>EAS: 0.05518</t>
  </si>
  <si>
    <t>EUR: 0.01972</t>
  </si>
  <si>
    <t>EAS: 0.1417</t>
  </si>
  <si>
    <t>TA: 1.70568</t>
  </si>
  <si>
    <t>TA: 2.55656</t>
  </si>
  <si>
    <t>TA: 4.48666</t>
  </si>
  <si>
    <t>EUR: 3.366e-07</t>
  </si>
  <si>
    <t>HISP: 0.03201</t>
  </si>
  <si>
    <t>HISP: 0.023</t>
  </si>
  <si>
    <t>TA: -0.59021</t>
  </si>
  <si>
    <t>TA: -0.10129</t>
  </si>
  <si>
    <t>TA: 0.28167</t>
  </si>
  <si>
    <t>TA: 0.24596</t>
  </si>
  <si>
    <t>TA: 2.77848</t>
  </si>
  <si>
    <t>TA: 0.16252</t>
  </si>
  <si>
    <t>SAS: 0.1004</t>
  </si>
  <si>
    <t>HISP: 0.1727</t>
  </si>
  <si>
    <t>EUR: 0.001026</t>
  </si>
  <si>
    <t>TA: 0.47786</t>
  </si>
  <si>
    <t>TA: 0.334</t>
  </si>
  <si>
    <t>AA: 0.1535</t>
  </si>
  <si>
    <t>TA: 3.12698</t>
  </si>
  <si>
    <t>EAS: 0.07612</t>
  </si>
  <si>
    <t>TA: 2.05428</t>
  </si>
  <si>
    <t>TA: -0.55573</t>
  </si>
  <si>
    <t>TA: -0.40218</t>
  </si>
  <si>
    <t>TA: 0.71784</t>
  </si>
  <si>
    <t>TA: 2.38657</t>
  </si>
  <si>
    <t>HISP: 0.01193</t>
  </si>
  <si>
    <t>TA: -0.32529</t>
  </si>
  <si>
    <t>TA: 0.07785</t>
  </si>
  <si>
    <t>TA: 1.25416</t>
  </si>
  <si>
    <t>TA: -0.49064</t>
  </si>
  <si>
    <t>TA: 2.37736</t>
  </si>
  <si>
    <t>TA: 1.12952</t>
  </si>
  <si>
    <t>TA: 3.48109</t>
  </si>
  <si>
    <t>TA: -0.35852</t>
  </si>
  <si>
    <t>TA: -0.44995</t>
  </si>
  <si>
    <t>TA: -0.17896</t>
  </si>
  <si>
    <t>TA: -0.50972</t>
  </si>
  <si>
    <t>TA: 4.62876</t>
  </si>
  <si>
    <t>TA: -0.17381</t>
  </si>
  <si>
    <t>TA: -0.54176</t>
  </si>
  <si>
    <t>SAS: 0.01876</t>
  </si>
  <si>
    <t>EUR: 0.006285</t>
  </si>
  <si>
    <t>TA: 0.15268</t>
  </si>
  <si>
    <t>EAS: 0.07675</t>
  </si>
  <si>
    <t>TA: 4.37794</t>
  </si>
  <si>
    <t>TA: -0.28893</t>
  </si>
  <si>
    <t>TA: -0.56654</t>
  </si>
  <si>
    <t>EAS: 0.001189</t>
  </si>
  <si>
    <t>TA: 5.02789</t>
  </si>
  <si>
    <t>AA: 0.1057</t>
  </si>
  <si>
    <t>TA: 0.10186</t>
  </si>
  <si>
    <t>TA: 2.28936</t>
  </si>
  <si>
    <t>TA: 0.4221</t>
  </si>
  <si>
    <t>TA: -0.42685</t>
  </si>
  <si>
    <t>EUR: 0.02702</t>
  </si>
  <si>
    <t>TA: 0.08927</t>
  </si>
  <si>
    <t>TA: 1.34204</t>
  </si>
  <si>
    <t>TA: 0.1183</t>
  </si>
  <si>
    <t>TA: -0.34019</t>
  </si>
  <si>
    <t>EUR: 0.02366</t>
  </si>
  <si>
    <t>TA: -0.50273</t>
  </si>
  <si>
    <t>AA: 0.1534</t>
  </si>
  <si>
    <t>AA: 0.08419</t>
  </si>
  <si>
    <t>TA: 0.05249</t>
  </si>
  <si>
    <t>AA: 0.06764</t>
  </si>
  <si>
    <t>TA: -0.40613</t>
  </si>
  <si>
    <t>SAS: 0.01396</t>
  </si>
  <si>
    <t>AA: 0.0005008</t>
  </si>
  <si>
    <t>TA: 2.70472</t>
  </si>
  <si>
    <t>AA: 0.01764</t>
  </si>
  <si>
    <t>TA: 1.17458</t>
  </si>
  <si>
    <t>TA: 1.72969</t>
  </si>
  <si>
    <t>EUR: 0.005534</t>
  </si>
  <si>
    <t>TA: -0.05352</t>
  </si>
  <si>
    <t>EUR: 0.001014</t>
  </si>
  <si>
    <t>SAS: 0.02212</t>
  </si>
  <si>
    <t>TA: 2.69361</t>
  </si>
  <si>
    <t>TA: 0.56021</t>
  </si>
  <si>
    <t>TA: 0.02057</t>
  </si>
  <si>
    <t>TA: 0.13163</t>
  </si>
  <si>
    <t>SAS: 0.0443</t>
  </si>
  <si>
    <t>AA: 0.01066</t>
  </si>
  <si>
    <t>TA: 3.82466</t>
  </si>
  <si>
    <t>EAS: 0.08218</t>
  </si>
  <si>
    <t>TA: 0.53257</t>
  </si>
  <si>
    <t>TA: -0.34674</t>
  </si>
  <si>
    <t>TA: 0.23554</t>
  </si>
  <si>
    <t>TA: -0.3925</t>
  </si>
  <si>
    <t>TA: 1.83713</t>
  </si>
  <si>
    <t>TA: 0.00429</t>
  </si>
  <si>
    <t>EAS: 0.01394</t>
  </si>
  <si>
    <t>TA: -0.27241</t>
  </si>
  <si>
    <t>TA: 0.34667</t>
  </si>
  <si>
    <t>EAS: 0.002919</t>
  </si>
  <si>
    <t>AA: 0.01251</t>
  </si>
  <si>
    <t>TA: 1.09013</t>
  </si>
  <si>
    <t>TA: 0.72284</t>
  </si>
  <si>
    <t>TA: 1.60049</t>
  </si>
  <si>
    <t>TA: 3.45659</t>
  </si>
  <si>
    <t>TA: 5.18943</t>
  </si>
  <si>
    <t>TA: -0.37321</t>
  </si>
  <si>
    <t>HISP: 0.1096</t>
  </si>
  <si>
    <t>AA: 0.09112</t>
  </si>
  <si>
    <t>EUR: 0.003047</t>
  </si>
  <si>
    <t>TA: -0.36593</t>
  </si>
  <si>
    <t>HISP: 0.07886</t>
  </si>
  <si>
    <t>HISP: 0.05919</t>
  </si>
  <si>
    <t>AA: 0.005939</t>
  </si>
  <si>
    <t>EAS: 0.1378</t>
  </si>
  <si>
    <t>TA: -0.1144</t>
  </si>
  <si>
    <t>TA: 0.74272</t>
  </si>
  <si>
    <t>TA: 3.04679</t>
  </si>
  <si>
    <t>TA: -0.13417</t>
  </si>
  <si>
    <t>TA: -0.37627</t>
  </si>
  <si>
    <t>TA: -0.33066</t>
  </si>
  <si>
    <t>TA: 0.66241</t>
  </si>
  <si>
    <t>EUR: 0.02648</t>
  </si>
  <si>
    <t>TA: -0.62297</t>
  </si>
  <si>
    <t>TA: -0.43175</t>
  </si>
  <si>
    <t>SAS: 0.008574</t>
  </si>
  <si>
    <t>TA: 0.05826</t>
  </si>
  <si>
    <t>EAS: 0.02308</t>
  </si>
  <si>
    <t>TA: -0.28312</t>
  </si>
  <si>
    <t>TA: 0.11144</t>
  </si>
  <si>
    <t>TA: -0.18443</t>
  </si>
  <si>
    <t>TA: 2.80117</t>
  </si>
  <si>
    <t>TA: 3.38749</t>
  </si>
  <si>
    <t>TA: -0.31791</t>
  </si>
  <si>
    <t>TA: -0.45445</t>
  </si>
  <si>
    <t>TA: -0.4046</t>
  </si>
  <si>
    <t>TA: 0.78859</t>
  </si>
  <si>
    <t>TA: -0.34689</t>
  </si>
  <si>
    <t>TA: -0.4626</t>
  </si>
  <si>
    <t>TA: -0.39071</t>
  </si>
  <si>
    <t>EAS: 0.002363</t>
  </si>
  <si>
    <t>TA: 0.98278</t>
  </si>
  <si>
    <t>HISP: 0.1248</t>
  </si>
  <si>
    <t>TA: -0.18606</t>
  </si>
  <si>
    <t>TA: 0.92048</t>
  </si>
  <si>
    <t>TA: 0.92727</t>
  </si>
  <si>
    <t>TA: -0.47882</t>
  </si>
  <si>
    <t>EAS: 0.05437</t>
  </si>
  <si>
    <t>TA: -0.34244</t>
  </si>
  <si>
    <t>TA: 0.38884</t>
  </si>
  <si>
    <t>TA: 0.19849</t>
  </si>
  <si>
    <t>EAS: 0.1001</t>
  </si>
  <si>
    <t>TA: 1.9331</t>
  </si>
  <si>
    <t>TA: 1.57398</t>
  </si>
  <si>
    <t>TA: 4.17228</t>
  </si>
  <si>
    <t>EUR: 0.01008</t>
  </si>
  <si>
    <t>TA: 2.22241</t>
  </si>
  <si>
    <t>TA: 0.45015</t>
  </si>
  <si>
    <t>TA: 1.70862</t>
  </si>
  <si>
    <t>TA: 0.26602</t>
  </si>
  <si>
    <t>EAS: 0.08247</t>
  </si>
  <si>
    <t>TA: -0.37218</t>
  </si>
  <si>
    <t>EAS: 0.01335</t>
  </si>
  <si>
    <t>TA: -0.41629</t>
  </si>
  <si>
    <t>EUR: 0.1109</t>
  </si>
  <si>
    <t>TA: -0.69915</t>
  </si>
  <si>
    <t>AA: 0.05304</t>
  </si>
  <si>
    <t>TA: -0.42989</t>
  </si>
  <si>
    <t>TA: 0.09701</t>
  </si>
  <si>
    <t>TA: -0.34477</t>
  </si>
  <si>
    <t>TA: 0.28426</t>
  </si>
  <si>
    <t>TA: -0.25765</t>
  </si>
  <si>
    <t>TA: 0.33048</t>
  </si>
  <si>
    <t>TA: 0.29636</t>
  </si>
  <si>
    <t>EAS: 0.00993</t>
  </si>
  <si>
    <t>TA: 2.16234</t>
  </si>
  <si>
    <t>TA: 3.37376</t>
  </si>
  <si>
    <t>TA: 1.84636</t>
  </si>
  <si>
    <t>TA: 0.24049</t>
  </si>
  <si>
    <t>TA: 0.26402</t>
  </si>
  <si>
    <t>EAS: 0.01079</t>
  </si>
  <si>
    <t>TA: 1.23961</t>
  </si>
  <si>
    <t>EUR: 2.706e-05</t>
  </si>
  <si>
    <t>TA: -0.44503</t>
  </si>
  <si>
    <t>TA: 0.08984</t>
  </si>
  <si>
    <t>EUR: 0.07019</t>
  </si>
  <si>
    <t>AA: 0.02216</t>
  </si>
  <si>
    <t>TA: -0.49039</t>
  </si>
  <si>
    <t>EUR: 0.006019</t>
  </si>
  <si>
    <t>HISP: 0.01282</t>
  </si>
  <si>
    <t>TA: 0.56297</t>
  </si>
  <si>
    <t>TA: -0.20964</t>
  </si>
  <si>
    <t>TA: -0.41666</t>
  </si>
  <si>
    <t>TA: -0.54201</t>
  </si>
  <si>
    <t>AA: 0.06128</t>
  </si>
  <si>
    <t>AA: 0.1127</t>
  </si>
  <si>
    <t>TA: 0.98138</t>
  </si>
  <si>
    <t>EUR: 0.0002656</t>
  </si>
  <si>
    <t>EUR: 0.0002415</t>
  </si>
  <si>
    <t>TA: -0.41141</t>
  </si>
  <si>
    <t>TA: 3.77196</t>
  </si>
  <si>
    <t>TA: 0.49168</t>
  </si>
  <si>
    <t>EUR: 0.003667</t>
  </si>
  <si>
    <t>TA: -0.45149</t>
  </si>
  <si>
    <t>TA: -0.09301</t>
  </si>
  <si>
    <t>HISP: 0.008006</t>
  </si>
  <si>
    <t>TA: -0.64181</t>
  </si>
  <si>
    <t>EAS: 0.01295</t>
  </si>
  <si>
    <t>TA: -0.53508</t>
  </si>
  <si>
    <t>TA: -0.36553</t>
  </si>
  <si>
    <t>TA: 0.84609</t>
  </si>
  <si>
    <t>TA: 2.31146</t>
  </si>
  <si>
    <t>TA: 5.03001</t>
  </si>
  <si>
    <t>SAS: 0.03101</t>
  </si>
  <si>
    <t>TA: 5.49057</t>
  </si>
  <si>
    <t>EUR: 2.919e-06</t>
  </si>
  <si>
    <t>TA: 0.56275</t>
  </si>
  <si>
    <t>TA: 2.28249</t>
  </si>
  <si>
    <t>TA: 0.5333</t>
  </si>
  <si>
    <t>TA: -0.60132</t>
  </si>
  <si>
    <t>TA: 0.59936</t>
  </si>
  <si>
    <t>TA: 2.32997</t>
  </si>
  <si>
    <t>TA: 1.54347</t>
  </si>
  <si>
    <t>TA: -0.21379</t>
  </si>
  <si>
    <t>TA: -0.13729</t>
  </si>
  <si>
    <t>TA: -0.11666</t>
  </si>
  <si>
    <t>TA: -0.42048</t>
  </si>
  <si>
    <t>TA: 2.83539</t>
  </si>
  <si>
    <t>TA: 0.77363</t>
  </si>
  <si>
    <t>SAS: 0.1293</t>
  </si>
  <si>
    <t>TA: -0.36858</t>
  </si>
  <si>
    <t>EUR: 0.01051</t>
  </si>
  <si>
    <t>EAS: 0.03115</t>
  </si>
  <si>
    <t>TA: 3.04418</t>
  </si>
  <si>
    <t>AA: 0.05956</t>
  </si>
  <si>
    <t>TA: 1.8847</t>
  </si>
  <si>
    <t>TA: 1.59992</t>
  </si>
  <si>
    <t>TA: -0.43825</t>
  </si>
  <si>
    <t>EUR: 0.009481</t>
  </si>
  <si>
    <t>TA: 0.04509</t>
  </si>
  <si>
    <t>EAS: 0.000289</t>
  </si>
  <si>
    <t>TA: -0.43173</t>
  </si>
  <si>
    <t>HISP: 0.015</t>
  </si>
  <si>
    <t>EUR: 0.0001339</t>
  </si>
  <si>
    <t>TA: 0.02733</t>
  </si>
  <si>
    <t>TA: -0.54259</t>
  </si>
  <si>
    <t>TA: 1.05505</t>
  </si>
  <si>
    <t>EUR: 0.05531</t>
  </si>
  <si>
    <t>TA: 0.5154</t>
  </si>
  <si>
    <t>TA: 0.99122</t>
  </si>
  <si>
    <t>TA: -0.32516</t>
  </si>
  <si>
    <t>TA: 2.93365</t>
  </si>
  <si>
    <t>AA: 0.004962</t>
  </si>
  <si>
    <t>TA: 1.27875</t>
  </si>
  <si>
    <t>TA: -0.52058</t>
  </si>
  <si>
    <t>TA: 5.15623</t>
  </si>
  <si>
    <t>TA: 2.3061</t>
  </si>
  <si>
    <t>TA: 3.0273</t>
  </si>
  <si>
    <t>TA: -0.12082</t>
  </si>
  <si>
    <t>SAS: 0.03811</t>
  </si>
  <si>
    <t>TA: -0.77481</t>
  </si>
  <si>
    <t>TA: -0.48639</t>
  </si>
  <si>
    <t>TA: 0.42531</t>
  </si>
  <si>
    <t>TA: -0.28608</t>
  </si>
  <si>
    <t>AA: 0.2109</t>
  </si>
  <si>
    <t>EAS: 0.02164</t>
  </si>
  <si>
    <t>TA: 0.89297</t>
  </si>
  <si>
    <t>TA: 0.33992</t>
  </si>
  <si>
    <t>TA: -0.23677</t>
  </si>
  <si>
    <t>TA: -0.47141</t>
  </si>
  <si>
    <t>TA: -0.00852</t>
  </si>
  <si>
    <t>EAS: 0.01364</t>
  </si>
  <si>
    <t>TA: -0.42524</t>
  </si>
  <si>
    <t>AA: 0.06792</t>
  </si>
  <si>
    <t>EUR: 0.03759</t>
  </si>
  <si>
    <t>TA: 2.5617</t>
  </si>
  <si>
    <t>TA: 2.1293</t>
  </si>
  <si>
    <t>EAS: 0.01104</t>
  </si>
  <si>
    <t>TA: 4.6173</t>
  </si>
  <si>
    <t>TA: 0.00024</t>
  </si>
  <si>
    <t>TA: -0.29966</t>
  </si>
  <si>
    <t>TA: -0.10428</t>
  </si>
  <si>
    <t>HISP: 0.02438</t>
  </si>
  <si>
    <t>TA: -0.43968</t>
  </si>
  <si>
    <t>HISP: 0.1093</t>
  </si>
  <si>
    <t>TA: 0.5481</t>
  </si>
  <si>
    <t>TA: -0.25979</t>
  </si>
  <si>
    <t>TA: 2.55627</t>
  </si>
  <si>
    <t>TA: -0.31459</t>
  </si>
  <si>
    <t>AA: 0.04277</t>
  </si>
  <si>
    <t>TA: -0.0025</t>
  </si>
  <si>
    <t>EAS: 0.06629</t>
  </si>
  <si>
    <t>TA: 0.56585</t>
  </si>
  <si>
    <t>SAS: 0.2028</t>
  </si>
  <si>
    <t>TA: 0.07966</t>
  </si>
  <si>
    <t>TA: 0.67169</t>
  </si>
  <si>
    <t>TA: 0.47932</t>
  </si>
  <si>
    <t>AA: 0.1092</t>
  </si>
  <si>
    <t>TA: -0.21582</t>
  </si>
  <si>
    <t>TA: -0.29572</t>
  </si>
  <si>
    <t>HISP: 0.0426</t>
  </si>
  <si>
    <t>EAS: 0.1232</t>
  </si>
  <si>
    <t>AFR: 0.07251</t>
  </si>
  <si>
    <t>TA: 2.46609</t>
  </si>
  <si>
    <t>EAS: 4.477e-05</t>
  </si>
  <si>
    <t>TA: 3.6781</t>
  </si>
  <si>
    <t>HISP: 0.1222</t>
  </si>
  <si>
    <t>TA: -0.42868</t>
  </si>
  <si>
    <t>TA: 3.51477</t>
  </si>
  <si>
    <t>TA: 0.04501</t>
  </si>
  <si>
    <t>EAS: 0.02868</t>
  </si>
  <si>
    <t>TA: -0.3584</t>
  </si>
  <si>
    <t>TA: -0.4132</t>
  </si>
  <si>
    <t>TA: 1.84539</t>
  </si>
  <si>
    <t>TA: 1.05742</t>
  </si>
  <si>
    <t>AA: 0.04052</t>
  </si>
  <si>
    <t>TA: 3.29538</t>
  </si>
  <si>
    <t>EUR: 0.0006048</t>
  </si>
  <si>
    <t>TA: 2.68324</t>
  </si>
  <si>
    <t>AA: 0.03245</t>
  </si>
  <si>
    <t>TA: 0.80442</t>
  </si>
  <si>
    <t>AA: 0.1594</t>
  </si>
  <si>
    <t>EAS: 0.2122</t>
  </si>
  <si>
    <t>EUR: 0.00362</t>
  </si>
  <si>
    <t>TA: 0.22888</t>
  </si>
  <si>
    <t>TA: 0.81214</t>
  </si>
  <si>
    <t>HISP: 0.06594</t>
  </si>
  <si>
    <t>TA: 2.53219</t>
  </si>
  <si>
    <t>TA: 2.29623</t>
  </si>
  <si>
    <t>EUR: 1.383e-07</t>
  </si>
  <si>
    <t>EUR: 6.581e-05</t>
  </si>
  <si>
    <t>EUR: 0.0005591</t>
  </si>
  <si>
    <t>TA: -0.07491</t>
  </si>
  <si>
    <t>TA: 0.18228</t>
  </si>
  <si>
    <t>TA: 1.53886</t>
  </si>
  <si>
    <t>TA: 0.68116</t>
  </si>
  <si>
    <t>AA: 0.0251</t>
  </si>
  <si>
    <t>TA: 0.57184</t>
  </si>
  <si>
    <t>TA: -0.1364</t>
  </si>
  <si>
    <t>TA: -0.43582</t>
  </si>
  <si>
    <t>TA: 5.0903</t>
  </si>
  <si>
    <t>TA: 1.3185</t>
  </si>
  <si>
    <t>EAS: 0.01539</t>
  </si>
  <si>
    <t>TA: 2.3082</t>
  </si>
  <si>
    <t>AA: 0.03737</t>
  </si>
  <si>
    <t>TA: -0.44566</t>
  </si>
  <si>
    <t>TA: -0.37315</t>
  </si>
  <si>
    <t>EAS: 0.01197</t>
  </si>
  <si>
    <t>EUR: 0.0002795</t>
  </si>
  <si>
    <t>AA: 0.05002</t>
  </si>
  <si>
    <t>EUR: 5.659e-05</t>
  </si>
  <si>
    <t>TA: 0.93469</t>
  </si>
  <si>
    <t>TA: -0.314</t>
  </si>
  <si>
    <t>TA: 0.29019</t>
  </si>
  <si>
    <t>TA: 0.18432</t>
  </si>
  <si>
    <t>TA: 0.8816</t>
  </si>
  <si>
    <t>TA: -0.17743</t>
  </si>
  <si>
    <t>EAS: 0.03757</t>
  </si>
  <si>
    <t>TA: 0.25427</t>
  </si>
  <si>
    <t>TA: -0.54366</t>
  </si>
  <si>
    <t>TA: -0.52194</t>
  </si>
  <si>
    <t>TA: 2.17985</t>
  </si>
  <si>
    <t>EUR: 0.01129</t>
  </si>
  <si>
    <t>TA: -0.29742</t>
  </si>
  <si>
    <t>AA: 0.09885</t>
  </si>
  <si>
    <t>TA: 0.81665</t>
  </si>
  <si>
    <t>TA: 0.6101</t>
  </si>
  <si>
    <t>EAS: 0.002237</t>
  </si>
  <si>
    <t>TA: 3.36861</t>
  </si>
  <si>
    <t>EUR: 0.004174</t>
  </si>
  <si>
    <t>TA: -0.19665</t>
  </si>
  <si>
    <t>TA: -0.33526</t>
  </si>
  <si>
    <t>TA: 0.81053</t>
  </si>
  <si>
    <t>TA: 2.35867</t>
  </si>
  <si>
    <t>TA: -0.81156</t>
  </si>
  <si>
    <t>AA: 0.1612</t>
  </si>
  <si>
    <t>EUR: 0.1124</t>
  </si>
  <si>
    <t>TA: -0.20277</t>
  </si>
  <si>
    <t>HISP: 0.01753</t>
  </si>
  <si>
    <t>TA: 4.12762</t>
  </si>
  <si>
    <t>EUR: 0.005156</t>
  </si>
  <si>
    <t>AA: 0.01476</t>
  </si>
  <si>
    <t>TA: -0.41831</t>
  </si>
  <si>
    <t>TA: 1.71455</t>
  </si>
  <si>
    <t>EUR: 0.01387</t>
  </si>
  <si>
    <t>SAS: 0.01629</t>
  </si>
  <si>
    <t>EUR: 0.01674</t>
  </si>
  <si>
    <t>TA: 0.29169</t>
  </si>
  <si>
    <t>AA: 0.01984</t>
  </si>
  <si>
    <t>TA: -0.17242</t>
  </si>
  <si>
    <t>TA: 0.13056</t>
  </si>
  <si>
    <t>EAS: 0.002055</t>
  </si>
  <si>
    <t>TA: 1.23921</t>
  </si>
  <si>
    <t>TA: 1.80295</t>
  </si>
  <si>
    <t>EAS: 0.05438</t>
  </si>
  <si>
    <t>TA: 0.00164</t>
  </si>
  <si>
    <t>EUR: 0.01095</t>
  </si>
  <si>
    <t>TA: -0.3827</t>
  </si>
  <si>
    <t>SAS: 0.04817</t>
  </si>
  <si>
    <t>TA: -0.61311</t>
  </si>
  <si>
    <t>AA: 0.007222</t>
  </si>
  <si>
    <t>TA: 0.3304</t>
  </si>
  <si>
    <t>TA: -0.20624</t>
  </si>
  <si>
    <t>TA: 1.88875</t>
  </si>
  <si>
    <t>TA: 1.08632</t>
  </si>
  <si>
    <t>TA: -0.5018</t>
  </si>
  <si>
    <t>TA: 0.82208</t>
  </si>
  <si>
    <t>TA: -0.45952</t>
  </si>
  <si>
    <t>TA: -0.42246</t>
  </si>
  <si>
    <t>TA: -0.22979</t>
  </si>
  <si>
    <t>EUR: 0.002288</t>
  </si>
  <si>
    <t>SAS: 0.07221</t>
  </si>
  <si>
    <t>TA: 2.60431</t>
  </si>
  <si>
    <t>TA: 0.11683</t>
  </si>
  <si>
    <t>TA: 0.56249</t>
  </si>
  <si>
    <t>TA: -0.48876</t>
  </si>
  <si>
    <t>TA: 1.79199</t>
  </si>
  <si>
    <t>TA: -0.06854</t>
  </si>
  <si>
    <t>SAS: 0.1141</t>
  </si>
  <si>
    <t>TA: 2.10202</t>
  </si>
  <si>
    <t>EAS: 0.04482</t>
  </si>
  <si>
    <t>EAS: 0.008591</t>
  </si>
  <si>
    <t>TA: -0.27639</t>
  </si>
  <si>
    <t>EAS: 0.00404</t>
  </si>
  <si>
    <t>HISP: 0.01285</t>
  </si>
  <si>
    <t>EAS: 0.02452</t>
  </si>
  <si>
    <t>TA: 0.73638</t>
  </si>
  <si>
    <t>TA: 2.36275</t>
  </si>
  <si>
    <t>AA: 0.02105</t>
  </si>
  <si>
    <t>EUR: 0.0562</t>
  </si>
  <si>
    <t>TA: 1.13458</t>
  </si>
  <si>
    <t>TA: -0.34667</t>
  </si>
  <si>
    <t>SAS: 0.1001</t>
  </si>
  <si>
    <t>SAS: 0.03644</t>
  </si>
  <si>
    <t>TA: 2.77697</t>
  </si>
  <si>
    <t>TA: 0.16942</t>
  </si>
  <si>
    <t>EUR: 5.854e-06</t>
  </si>
  <si>
    <t>SAS: 0.06426</t>
  </si>
  <si>
    <t>TA: -0.44027</t>
  </si>
  <si>
    <t>TA: -0.28121</t>
  </si>
  <si>
    <t>TA: 1.09475</t>
  </si>
  <si>
    <t>TA: -0.4949</t>
  </si>
  <si>
    <t>TA: 0.83693</t>
  </si>
  <si>
    <t>TA: -0.5243</t>
  </si>
  <si>
    <t>TA: 0.80472</t>
  </si>
  <si>
    <t>AA: 0.2012</t>
  </si>
  <si>
    <t>TA: 1.04561</t>
  </si>
  <si>
    <t>TA: -0.39659</t>
  </si>
  <si>
    <t>EUR: 0.000681</t>
  </si>
  <si>
    <t>TA: 0.27662</t>
  </si>
  <si>
    <t>TA: -0.33954</t>
  </si>
  <si>
    <t>TA: 1.41701</t>
  </si>
  <si>
    <t>EAS: 2.202e-05</t>
  </si>
  <si>
    <t>TA: -0.60061</t>
  </si>
  <si>
    <t>EAS: 0.03098</t>
  </si>
  <si>
    <t>EUR: 0.003288</t>
  </si>
  <si>
    <t>TA: -0.09737</t>
  </si>
  <si>
    <t>TA: -0.66748</t>
  </si>
  <si>
    <t>SAS: 0.0949</t>
  </si>
  <si>
    <t>EAS: 0.09804</t>
  </si>
  <si>
    <t>TA: 0.66881</t>
  </si>
  <si>
    <t>TA: -0.29507</t>
  </si>
  <si>
    <t>TA: -0.06872</t>
  </si>
  <si>
    <t>TA: 0.53076</t>
  </si>
  <si>
    <t>TA: -0.49201</t>
  </si>
  <si>
    <t>TA: -0.61914</t>
  </si>
  <si>
    <t>SAS: 0.03215</t>
  </si>
  <si>
    <t>EUR: 0.1458</t>
  </si>
  <si>
    <t>EAS: 0.003144</t>
  </si>
  <si>
    <t>TA: -0.14102</t>
  </si>
  <si>
    <t>HISP: 0.3582</t>
  </si>
  <si>
    <t>TA: 1.11811</t>
  </si>
  <si>
    <t>TA: -0.28484</t>
  </si>
  <si>
    <t>TA: 0.53849</t>
  </si>
  <si>
    <t>EUR: 0.0004483</t>
  </si>
  <si>
    <t>EUR: 7.897e-06</t>
  </si>
  <si>
    <t>TA: -0.06358</t>
  </si>
  <si>
    <t>TA: 3.13657</t>
  </si>
  <si>
    <t>EUR: 0.002511</t>
  </si>
  <si>
    <t>EUR: 3.732e-05</t>
  </si>
  <si>
    <t>TA: 0.63881</t>
  </si>
  <si>
    <t>AA: 0.05685</t>
  </si>
  <si>
    <t>SAS: 0.196</t>
  </si>
  <si>
    <t>AFR: 0.1552</t>
  </si>
  <si>
    <t>TA: 1.07494</t>
  </si>
  <si>
    <t>TA: 4.12348</t>
  </si>
  <si>
    <t>SAS: 0.00386</t>
  </si>
  <si>
    <t>TA: -0.5878</t>
  </si>
  <si>
    <t>EUR: 0.01426</t>
  </si>
  <si>
    <t>EUR: 0.003985</t>
  </si>
  <si>
    <t>EAS: 0.04728</t>
  </si>
  <si>
    <t>HISP: 0.07055</t>
  </si>
  <si>
    <t>TA: 0.02791</t>
  </si>
  <si>
    <t>TA: 1.35892</t>
  </si>
  <si>
    <t>TA: -0.38945</t>
  </si>
  <si>
    <t>EUR: 0.001763</t>
  </si>
  <si>
    <t>TA: 0.53414</t>
  </si>
  <si>
    <t>TA: -0.96528</t>
  </si>
  <si>
    <t>AA: 0.08108</t>
  </si>
  <si>
    <t>EUR: 0.0161</t>
  </si>
  <si>
    <t>EAS: 0.001803</t>
  </si>
  <si>
    <t>TA: -0.29923</t>
  </si>
  <si>
    <t>TA: -0.11307</t>
  </si>
  <si>
    <t>TA: 1.95465</t>
  </si>
  <si>
    <t>AA: 0.01878</t>
  </si>
  <si>
    <t>HISP: 0.01161</t>
  </si>
  <si>
    <t>TA: 4.23826</t>
  </si>
  <si>
    <t>TA: 3.35954</t>
  </si>
  <si>
    <t>EUR: 9.895e-05</t>
  </si>
  <si>
    <t>TA: -0.51059</t>
  </si>
  <si>
    <t>AA: 0.06468</t>
  </si>
  <si>
    <t>TA: -0.03645</t>
  </si>
  <si>
    <t>TA: -0.13383</t>
  </si>
  <si>
    <t>AA: 0.09458</t>
  </si>
  <si>
    <t>EUR: 0.004559</t>
  </si>
  <si>
    <t>TA: 1.35674</t>
  </si>
  <si>
    <t>TA: 0.72681</t>
  </si>
  <si>
    <t>EAS: 0.1682</t>
  </si>
  <si>
    <t>EUR: 0.0001103</t>
  </si>
  <si>
    <t>TA: -0.23595</t>
  </si>
  <si>
    <t>TA: 1.79569</t>
  </si>
  <si>
    <t>AFR: 0.01741</t>
  </si>
  <si>
    <t>TA: 2.5553</t>
  </si>
  <si>
    <t>TA: 0.62685</t>
  </si>
  <si>
    <t>TA: 5.77504</t>
  </si>
  <si>
    <t>TA: 0.27496</t>
  </si>
  <si>
    <t>TA: -0.48839</t>
  </si>
  <si>
    <t>TA: -0.565</t>
  </si>
  <si>
    <t>TA: -0.05843</t>
  </si>
  <si>
    <t>TA: 0.40103</t>
  </si>
  <si>
    <t>TA: -0.50504</t>
  </si>
  <si>
    <t>TA: -0.10803</t>
  </si>
  <si>
    <t>TA: 5.45818</t>
  </si>
  <si>
    <t>HISP: 0.02627</t>
  </si>
  <si>
    <t>TA: 1.48589</t>
  </si>
  <si>
    <t>EAS: 0.1105</t>
  </si>
  <si>
    <t>HISP: 0.1379</t>
  </si>
  <si>
    <t>EUR: 0.005568</t>
  </si>
  <si>
    <t>AA: 0.2582</t>
  </si>
  <si>
    <t>EUR: 0.01541</t>
  </si>
  <si>
    <t>TA: -0.38004</t>
  </si>
  <si>
    <t>TA: 0.1041</t>
  </si>
  <si>
    <t>TA: 1.59807</t>
  </si>
  <si>
    <t>TA: -0.40961</t>
  </si>
  <si>
    <t>TA: 0.3215</t>
  </si>
  <si>
    <t>EUR: 0.02089</t>
  </si>
  <si>
    <t>TA: 0.2801</t>
  </si>
  <si>
    <t>AFR: 0.03582</t>
  </si>
  <si>
    <t>TA: 5.06147</t>
  </si>
  <si>
    <t>TA: 0.49064</t>
  </si>
  <si>
    <t>TA: -0.12228</t>
  </si>
  <si>
    <t>TA: 3.90269</t>
  </si>
  <si>
    <t>TA: 5.66819</t>
  </si>
  <si>
    <t>TA: 0.7043</t>
  </si>
  <si>
    <t>TA: -0.30017</t>
  </si>
  <si>
    <t>EUR: 1.626e-06</t>
  </si>
  <si>
    <t>AA: 0.05751</t>
  </si>
  <si>
    <t>TA: -0.52033</t>
  </si>
  <si>
    <t>EUR: 1.997e-05</t>
  </si>
  <si>
    <t>TA: 1.94531</t>
  </si>
  <si>
    <t>TA: -0.52563</t>
  </si>
  <si>
    <t>EUR: 3.212e-05</t>
  </si>
  <si>
    <t>TA: 1.53687</t>
  </si>
  <si>
    <t>TA: -0.37424</t>
  </si>
  <si>
    <t>TA: -0.55416</t>
  </si>
  <si>
    <t>TA: 0.0854</t>
  </si>
  <si>
    <t>TA: -0.46229</t>
  </si>
  <si>
    <t>TA: 2.80287</t>
  </si>
  <si>
    <t>TA: 1.13613</t>
  </si>
  <si>
    <t>HISP: 0.01953</t>
  </si>
  <si>
    <t>TA: 2.72989</t>
  </si>
  <si>
    <t>Study Information</t>
  </si>
  <si>
    <t>Fasting Glucose Measurements</t>
  </si>
  <si>
    <t>Fasting Insulin Measurements</t>
  </si>
  <si>
    <t>2 Hour Gucose Measurements</t>
  </si>
  <si>
    <t>Study Participant Characteristics</t>
  </si>
  <si>
    <t>Genotyping</t>
  </si>
  <si>
    <t>Sample Quality Control</t>
  </si>
  <si>
    <t>Variant Quality Control</t>
  </si>
  <si>
    <t>Imputation</t>
  </si>
  <si>
    <t>Data Analyses</t>
  </si>
  <si>
    <t>Population Ancestry</t>
  </si>
  <si>
    <t>Contributed to variance explained analysis? (Yes/No)</t>
  </si>
  <si>
    <t>Overlap between GWAS and Metabochip samples? (Yes/No)</t>
  </si>
  <si>
    <t>Conversion to plasma glucose values (n.a./ no/ yes: factor)</t>
  </si>
  <si>
    <t>N A</t>
  </si>
  <si>
    <t>African American-ancestry</t>
  </si>
  <si>
    <t>Athersclerosis Risk in Communities (ARIC)</t>
  </si>
  <si>
    <t>≥ 8 hours (overnight)</t>
  </si>
  <si>
    <t>Venous blood collection</t>
  </si>
  <si>
    <t>Hexokinase assay on a Coulter DACOS (Coulter Instruments)</t>
  </si>
  <si>
    <t>TOSOH Automated Glycohemoglobin Analyzer HPLC-723G8</t>
  </si>
  <si>
    <t>Cardiovascular Health Study (CHS)</t>
  </si>
  <si>
    <t>≥ 8 hours</t>
  </si>
  <si>
    <t>Divide by 18</t>
  </si>
  <si>
    <t>Multiply by 6.945</t>
  </si>
  <si>
    <t>Radioimmunoassay (Diagnostic Products)</t>
  </si>
  <si>
    <t xml:space="preserve">≥ 8 hours (overnight) </t>
  </si>
  <si>
    <t>Hexokinase assay; Roche Diagnostics Modular DP</t>
  </si>
  <si>
    <t>Immunometric assay (DPC)</t>
  </si>
  <si>
    <t>Yes (multiply by 1.13)</t>
  </si>
  <si>
    <t>Blood samples were drawn after overnight fast</t>
  </si>
  <si>
    <t>Hexokinase reagent (Boehringer Mannheim) on a Hitachi 911 Chemistry Analyzer (Roche Diagnostics)</t>
  </si>
  <si>
    <t>Healthy Aging in Neighborhoods of Diversity across the Life Span (HANDLS)</t>
  </si>
  <si>
    <t>Population-based prospective longitudinal study</t>
  </si>
  <si>
    <t>Multiplied by 7.175</t>
  </si>
  <si>
    <t>Jackson Heart Study (JHS)</t>
  </si>
  <si>
    <t>Population-based with subset of related individuals</t>
  </si>
  <si>
    <t>Multi-Ethnic Study of Atherosclerosis (MESA)</t>
  </si>
  <si>
    <t xml:space="preserve">Standard values derived by the National Glycohemoglobin Standardization Program (NGSP). </t>
  </si>
  <si>
    <t>Women's Health Initiative (WHI)</t>
  </si>
  <si>
    <t>Fasting samples stoRed at -70C until shipment on dry ice to central repository for long-term storage until measurement</t>
  </si>
  <si>
    <t>Anti-Aging Study Cohort (AASC)</t>
  </si>
  <si>
    <t>PeripheraL blood sample (NaF tube) immediately measured at central laboratory of University Hospital</t>
  </si>
  <si>
    <t>Glucose oxidase</t>
  </si>
  <si>
    <t>Population-based, cross-sectional survey</t>
  </si>
  <si>
    <t>19426355; 21984434</t>
  </si>
  <si>
    <t>Cardiometabolic Genome Epidemiology 1 (CAGE-GWAS1)</t>
  </si>
  <si>
    <t>19937311; 24647736</t>
  </si>
  <si>
    <t>≥6 hour fast</t>
  </si>
  <si>
    <t>Cardiometabolic Genome Epidemiology Kita-Nagoya Genomic Quad (CAGE-KING-Quad)</t>
  </si>
  <si>
    <t>Measured enzymatically on an automatic analyzer  (Hitach, Tokyo, Japan) with reagents from Wako Pure Chemical Industries (Osaka, Japan)</t>
  </si>
  <si>
    <t>Multipled by 6.945</t>
  </si>
  <si>
    <t>Cardiometabolic Genome Epidemiology Kita-Nagoya Genomic Omni (CAGE-KING-Omni)</t>
  </si>
  <si>
    <t>Yes (subtract 0.97)</t>
  </si>
  <si>
    <t>China Health and Nutrition Survey (CHNS)</t>
  </si>
  <si>
    <t xml:space="preserve">Chinese </t>
  </si>
  <si>
    <t>Korean Association Resource (KARE)</t>
  </si>
  <si>
    <t>South Korea</t>
  </si>
  <si>
    <t>Hexokinase-glucose-6-phosphate dehydrogenase</t>
  </si>
  <si>
    <t>8-12 hours</t>
  </si>
  <si>
    <t>Nagahama Study</t>
  </si>
  <si>
    <t>Multiply by 6</t>
  </si>
  <si>
    <t>Nutrition and Health of Aging Population in China (NHAPC)</t>
  </si>
  <si>
    <t>18633108; 22961080</t>
  </si>
  <si>
    <t>Radioimmunoassay (Linco Research, St. Charles, MO)</t>
  </si>
  <si>
    <t>19995197; 21984434</t>
  </si>
  <si>
    <t>17365815; 21984434</t>
  </si>
  <si>
    <t>21490949; 22283416</t>
  </si>
  <si>
    <t>≥ 10 hours fast (overnight)</t>
  </si>
  <si>
    <t>Enzymatic methods
(ADVIA 2400; Bayer Diagnostics)</t>
  </si>
  <si>
    <t>Micro-particle enzyme immunoassay (Abbot AXSYM, Abbott Laboratories, Chicago, IL)</t>
  </si>
  <si>
    <t>Taiwan Metabochip Consortium (TAICHI)</t>
  </si>
  <si>
    <t>HALST only (multiply by 1.13)</t>
  </si>
  <si>
    <t>*HALST: Hexokinase, ADVIA 1800 Dimension RXL, SIEMENS AU 640 Beckman Coulter.
*TCVGH: Hexokinase / glucose-6-phosphate dehydrogenase (Bayer Siemens ADVIA 1800, USA)
*SAPPHIRe: YSI2003.</t>
  </si>
  <si>
    <t>*HALST: Chemiluminescence, Centaur, SIEMENS electrochemiluminescense immunoassay (ECLIA), Cobas e411, Roche.
*TCVGH: Electro-chemiluminescence immunoassay(Roche Cobas e411, Genmany)
*SAPPHIRe: MEIA (Abbott AxSYM)</t>
  </si>
  <si>
    <t>The Colorectal Cancer Study (CRC)</t>
  </si>
  <si>
    <t>Hexokinase glucose-6-phosphate dehydrogenase method (Type 7600; Hitachi Ltd., Tokyo, Japan)</t>
  </si>
  <si>
    <t>Samples transported at 4-8℃ and analysed the same day</t>
  </si>
  <si>
    <t>Multiply by 0.0555</t>
  </si>
  <si>
    <t>Amsterdam Born Children and their Development (ABCD)</t>
  </si>
  <si>
    <t>Avon Longitudinal Study of Parents and Children (ALSPAC) Children</t>
  </si>
  <si>
    <t>Longitudinal study</t>
  </si>
  <si>
    <t>Avon Longitudinal Study of Parents and Children (ALSPAC) Mothers</t>
  </si>
  <si>
    <t>NA / 48.0 (4.3)</t>
  </si>
  <si>
    <t>NA / 26.3 (4.9)</t>
  </si>
  <si>
    <t>NA / 5.2 (0.4)</t>
  </si>
  <si>
    <t>NA / 33.7 (28.9)</t>
  </si>
  <si>
    <t>18440328; 18805900</t>
  </si>
  <si>
    <t>Anglo-Scandinavian Cardiac Outcomes Trial (ASCOT) Scandinavia</t>
  </si>
  <si>
    <t>Venous blood from antecubital vein</t>
  </si>
  <si>
    <t>Anglo-Scandinavian Cardiac Outcomes Trial (ASCOT) UK</t>
  </si>
  <si>
    <t>Birth Cohort 1936 (BC 1936)</t>
  </si>
  <si>
    <t xml:space="preserve">TOSOH Automated Glycohemoglobin Analyzer HPLC-723G8. </t>
  </si>
  <si>
    <t>Copenhagen Prospective Study on Astma in Childhood (COPSAC) 2000</t>
  </si>
  <si>
    <t>Birth cohort</t>
  </si>
  <si>
    <t>Diabetes Genetics (DGI)</t>
  </si>
  <si>
    <t>Glucose oxidase method (Beckman Glucose Analyzer, Beckman Instruments, Fullerton, CA)</t>
  </si>
  <si>
    <t xml:space="preserve">European </t>
  </si>
  <si>
    <t>Epihealth</t>
  </si>
  <si>
    <t>≥6 hours</t>
  </si>
  <si>
    <t>Erasmus Rucphen Family Study (ERF)</t>
  </si>
  <si>
    <t xml:space="preserve">Dutch isolate </t>
  </si>
  <si>
    <t>Framingham Heart Study (FHS)</t>
  </si>
  <si>
    <t>Divide by 5.57</t>
  </si>
  <si>
    <t>Divide by 5.57 (when necessary)</t>
  </si>
  <si>
    <t>Finland-United States Investigation of NIDDM Genetics (FUSION)</t>
  </si>
  <si>
    <t>Fasting plasma and whole blood (converted)</t>
  </si>
  <si>
    <t>When applicable (multiply by 1.13)</t>
  </si>
  <si>
    <t>Hexokinase/glucose-6-phosphate dehydrogenase method</t>
  </si>
  <si>
    <t>Genetic Study of Athersclerosis Risk (GeneSTAR)</t>
  </si>
  <si>
    <t>Hexokinase assay on a Roche Diagnostics Modular DP chemistry analyzer</t>
  </si>
  <si>
    <t>Genetics of Diabetes Audit and Research in Tayside Scotland (GoDARTS)</t>
  </si>
  <si>
    <t>Genetics of Overweight Young Adults (GOYA) Males</t>
  </si>
  <si>
    <t>Population based case-cohort design</t>
  </si>
  <si>
    <t>Roche Diagnostic Systems GmbH,Mannheim, Germany) using MPR3 Gluco-quant glucose/KH kinetic (Boehringer and Mannheim GmbH Diagnostica, Germany) and the hexokinase/G6P-DH method.</t>
  </si>
  <si>
    <t>Hellenic Isolated Cohorts (HELIC) Manolis</t>
  </si>
  <si>
    <t>Hellenic Isolated Cohorts (HELIC) Pomak</t>
  </si>
  <si>
    <t>Invecchiare in Chianti (INCHIANTI)</t>
  </si>
  <si>
    <t xml:space="preserve">Cooperative Health Research in the Augsburg Region (KORA) F4
</t>
  </si>
  <si>
    <t>Hexokinase method (GLU Flex, Dade Behring)</t>
  </si>
  <si>
    <t>London Life Science Prospective Population Study (LOLIPOP) EW610</t>
  </si>
  <si>
    <t>London Life Science Prospective Population Study (LOLIPOP) EWA</t>
  </si>
  <si>
    <t>18940312; 20549180</t>
  </si>
  <si>
    <t>London Life Science Prospective Population Study (LOLIPO) EWP</t>
  </si>
  <si>
    <t>Ludwigshafen Risk and Cardiovascular Health (LURIC)</t>
  </si>
  <si>
    <t>Multiple Environmental and Genetic Assessment of Risk Factors for Venous Thrombosis (MEGA)</t>
  </si>
  <si>
    <t>Dutch (~10% non-EU)</t>
  </si>
  <si>
    <t>Population-based, case-control study</t>
  </si>
  <si>
    <t>22253578; 15701913</t>
  </si>
  <si>
    <t>Metabolic Sydrome in Met (METSIM)</t>
  </si>
  <si>
    <t>Microsisolates in South Tyrol (MICROS)</t>
  </si>
  <si>
    <t>17550581; 17934319</t>
  </si>
  <si>
    <t>Netherlands Epidemiology of Obesity (NEO)</t>
  </si>
  <si>
    <t>Northern Finland Birth Cohort 1966 (NFBC1966)</t>
  </si>
  <si>
    <t>Northern Finland Birth Cohort 1986 (NFBC1986)</t>
  </si>
  <si>
    <t>MRC National Survey of Health and Development (NSHD)</t>
  </si>
  <si>
    <t>Netherlands Twin Register (NTR)</t>
  </si>
  <si>
    <t>17254420; 23298648</t>
  </si>
  <si>
    <t>Orkey Complex Disease Study (ORCADES)</t>
  </si>
  <si>
    <t xml:space="preserve">Oxford Biobank </t>
  </si>
  <si>
    <t>Prospectve Investigation of the Vasculature in Uppsala Seniors (PIVUS)</t>
  </si>
  <si>
    <t>Microparticle enzyme immunoassay (AxSYM; Abbott Laboratories, Abbott Park, IL, USA).</t>
  </si>
  <si>
    <t>Precocious Coronary Artery Disease Study (PROCARDIS)</t>
  </si>
  <si>
    <t>Pharmacogenetic Study of Statins in the Eldery at Risk for Vascular Disease (PROSPER)</t>
  </si>
  <si>
    <t>Relationship Between Insulin Sensitivity and Cardiovascular Disease Risk (RISC)</t>
  </si>
  <si>
    <t>Rotterdam Study (RS) 1</t>
  </si>
  <si>
    <t>Rotterdam Study (RS) 2</t>
  </si>
  <si>
    <t>Rotterdam Study (RS) 3</t>
  </si>
  <si>
    <t>19729412; 19584900</t>
  </si>
  <si>
    <t>Tracking Adolescents' Individual Lives Survey (TRAILS)</t>
  </si>
  <si>
    <t>Tromso</t>
  </si>
  <si>
    <t>TwinGene</t>
  </si>
  <si>
    <t>TwinsUK</t>
  </si>
  <si>
    <t>UK Househod Longitudinal Study (UKHLS)</t>
  </si>
  <si>
    <t>Longitudinal population-based cohort</t>
  </si>
  <si>
    <t>Uppsala Longitudinal Study of Adult Men (ULSAM)</t>
  </si>
  <si>
    <t>Viking Health Study (VIKING)</t>
  </si>
  <si>
    <t>Blood samples drawn with Sarstedt monovette system into serum gel tubes, and delivered to hospital lab for processing immediately after clotting</t>
  </si>
  <si>
    <t xml:space="preserve">Whitehall II </t>
  </si>
  <si>
    <t>DAKO insulin ELISA kit (DakoCytomation Ltd, Ely, UK)</t>
  </si>
  <si>
    <t>Fluoride monovette tubes and centrifuged on site within 1 h. Plasma or serum was immediately moved into microtubes and stored at –70C.</t>
  </si>
  <si>
    <t>Calibrated HPLC system</t>
  </si>
  <si>
    <t>18070814, 19096510</t>
  </si>
  <si>
    <t>Genetics of Pancreatic Beta-cell Failure in Mexican-Americans (BetaGene)</t>
  </si>
  <si>
    <t xml:space="preserve">Hispanic </t>
  </si>
  <si>
    <t>Hypertension-Insulin Resistance Family Study (HTN)</t>
  </si>
  <si>
    <t>Insulin Resistance Atherosclerosis Study (IRAS)</t>
  </si>
  <si>
    <t>Unrelated individuals</t>
  </si>
  <si>
    <t>Insulin Resistance Atherosclerosis Study (IRAS) FS</t>
  </si>
  <si>
    <t>Mexican-American Coronary Artery Disease Study (MACAD)</t>
  </si>
  <si>
    <t>Plasma 2 hours after administration of oral glucose</t>
  </si>
  <si>
    <t>Pelotas Birth Cohort Study (PELOTAS)</t>
  </si>
  <si>
    <t>Slim-Initiative in Genomic Medicine for the Americas (SIGMA)</t>
  </si>
  <si>
    <t>Population-based prospective and case-control study</t>
  </si>
  <si>
    <t>9-12 hour fast</t>
  </si>
  <si>
    <t>Glucose oxidase method</t>
  </si>
  <si>
    <t>Troglitazone in Prevention of Diabetes (TRIPOD)</t>
  </si>
  <si>
    <t>London Life Science Prospective Population Study (LOLIPO) IA317</t>
  </si>
  <si>
    <t>South Indian Asians</t>
  </si>
  <si>
    <t>London Life Science Prospective Population Study (LOLIPOP) IA610</t>
  </si>
  <si>
    <t>19820698; 19651812</t>
  </si>
  <si>
    <t>London Life Science Prospective Population Study (LOLIPO) IAP</t>
  </si>
  <si>
    <t>51.08 (8.35) / NA</t>
  </si>
  <si>
    <t>27.14 (4.01) / NA</t>
  </si>
  <si>
    <t>5.24 (0.57) / NA</t>
  </si>
  <si>
    <t>88.30 (82.70) / NA</t>
  </si>
  <si>
    <t>London Life Science Prospective Population Study (LOLIPOP) OmniEE</t>
  </si>
  <si>
    <t>≥12 hours (overnight)</t>
  </si>
  <si>
    <t>DPS</t>
  </si>
  <si>
    <t>FIN-D2D2007</t>
  </si>
  <si>
    <t>DRSEXTRA</t>
  </si>
  <si>
    <t>German</t>
  </si>
  <si>
    <t>Clinical prevention trial</t>
  </si>
  <si>
    <t>Diabetes at risk</t>
  </si>
  <si>
    <t xml:space="preserve">www.tromsostudy.net </t>
  </si>
  <si>
    <t xml:space="preserve">http://www.srl.cam.ac.uk/epic/ </t>
  </si>
  <si>
    <t>Fasting samples were drawn into fluoride citrate tubes and centrifuged within 30 minutes.</t>
  </si>
  <si>
    <t>Hexokinase method (Abbott Laboratories, Abbott Park, IL)</t>
  </si>
  <si>
    <t>Enzymatic hexokinase photometric assay (DX80 analyser (Beckman-Coulter, Fullerton, CA)</t>
  </si>
  <si>
    <t>Glucose hexokinase enzymatic assay 340 nm (Thermo Fisher Scientific Ltd, Vantaa, Finland)</t>
  </si>
  <si>
    <t>Radioimmunoassay (Pharmacia, Uppsala, Sweden),</t>
  </si>
  <si>
    <t>Chemiluminescent microparticle immunoassay (Abbott Laboratories, Abbott Park, IL)</t>
  </si>
  <si>
    <t>pM</t>
  </si>
  <si>
    <t>Fasting venous blood was immediately centrifuged and plasma frozen at -80C until measurement</t>
  </si>
  <si>
    <t>Enzyme immunoassay (BioSource EUROPE S.A Belgium;</t>
  </si>
  <si>
    <t>interassay CV: 7.5%, no cross-reactivity with human proinsulin</t>
  </si>
  <si>
    <t>Morning after overnight fast</t>
  </si>
  <si>
    <t>ELISA as a solid phase two-site enzyme immunoassay and as a microtiter plate assay.</t>
  </si>
  <si>
    <t>1 mU/L</t>
  </si>
  <si>
    <t>Mercodia AB, Uppsala, Sweden</t>
  </si>
  <si>
    <t>2-hour plasma</t>
  </si>
  <si>
    <t>2-hour fresh venous plasma with fluoride</t>
  </si>
  <si>
    <t>Glucose hexokinase enzymatic assay 340 nm.(Thermo Fisher Scientific Ltd, Vantaa, Finland)</t>
  </si>
  <si>
    <t>Bayer DCA 2000 Analyzer </t>
  </si>
  <si>
    <t>Bayer Corporation, Indiana, USA</t>
  </si>
  <si>
    <t>immunoturbidimetric method </t>
  </si>
  <si>
    <t>Abbott Laboratories, Abbott Park, IL, USA</t>
  </si>
  <si>
    <t>Finnish Accreditation Service (FINAS, Helsinki), standard SFS-EN ISO/IEC 17025:2005 </t>
  </si>
  <si>
    <t>Ionexchange HPLC</t>
  </si>
  <si>
    <t>Variant II Hemoglobin Testing system Analyzer, BioRad Lab Incorporation, Hercules, CA, USA </t>
  </si>
  <si>
    <t>All the HbA1c were performed in a centralized laboratory at the Technical University Dresden with a assay CV from 2.4%. </t>
  </si>
  <si>
    <t>Non-fasting samples transported at ambient temperature to laboratory on the day of collection and analysed</t>
  </si>
  <si>
    <t>immunoturbidometric assay (UNIMATE 5 Hba1c on a Cobras Mira plus)</t>
  </si>
  <si>
    <t>F.Hoffmann-La Roche, Basel, Switzerland</t>
  </si>
  <si>
    <t>Fasting whole blood</t>
  </si>
  <si>
    <t>Non-fasting whole blood (EDTA)</t>
  </si>
  <si>
    <t>Fasting glucose &gt; 7mmol/l</t>
  </si>
  <si>
    <t>347 (0.31/0.69)</t>
  </si>
  <si>
    <t>322 (0.30/0.70)</t>
  </si>
  <si>
    <t>338 (0.31/0.69)</t>
  </si>
  <si>
    <t>Known T2D or fasting glucose &gt; 7mmol/l</t>
  </si>
  <si>
    <t>2224 (0.45/0.55)</t>
  </si>
  <si>
    <t>2203 (0.45/0.55)</t>
  </si>
  <si>
    <t>2210 (0.45/0.55)</t>
  </si>
  <si>
    <t>2134 (0.46/0.54)</t>
  </si>
  <si>
    <t>997 (0.42/0.58)</t>
  </si>
  <si>
    <t>950 (0.42/0.58)</t>
  </si>
  <si>
    <t>893 (0.42/0.58)</t>
  </si>
  <si>
    <t>995 (0.43/0.57)</t>
  </si>
  <si>
    <t>1058 (0.46/0.54)</t>
  </si>
  <si>
    <t>1126 (0.46/0.54)</t>
  </si>
  <si>
    <t>323 (0.43/0.57)</t>
  </si>
  <si>
    <t>56.18 (7.08) / 55.02 (7.22)</t>
  </si>
  <si>
    <t>29.60 (3.47) / 31.66 (4.79)</t>
  </si>
  <si>
    <t>5.939 (0.529) / 5.883 (0.582)</t>
  </si>
  <si>
    <t>84.568 (42.291) / 83.762 (41.286)</t>
  </si>
  <si>
    <t>8.39 (1.33) / 8.66 (1.15)</t>
  </si>
  <si>
    <t>59.59 (8.42) / 58.77 (8.23)</t>
  </si>
  <si>
    <t>26.80 (3.74) / 26.98 (4.93)</t>
  </si>
  <si>
    <t>6.046 (0.426) / 5.791 (0.455)</t>
  </si>
  <si>
    <t>43.723 (26.412) / 40.964 (20.785)</t>
  </si>
  <si>
    <t>6.41 (1.81) / 6.50 (1.59)</t>
  </si>
  <si>
    <t>62.31 (14.71) / 61.72 (15.74)</t>
  </si>
  <si>
    <t>26.79 (3.37) / 26.86 (4.91)</t>
  </si>
  <si>
    <t>5.515 (0.587) / 5.281 (0.568)</t>
  </si>
  <si>
    <t>83.482 (45.713) / 74.710 (40.729)</t>
  </si>
  <si>
    <t>6.46 (1.97) / 6.61 (1.74)</t>
  </si>
  <si>
    <t>66.31 (5.39) / 66.38 (5.21)</t>
  </si>
  <si>
    <t>27.15 (3.52) / 27.12 (4.63)</t>
  </si>
  <si>
    <t>5.676 (0.460) / 5.444 (0.477)</t>
  </si>
  <si>
    <t>43.562 (29.008) / 41.679 (25.880)</t>
  </si>
  <si>
    <t>5.96 (1.59) / 6.02 (1.48)</t>
  </si>
  <si>
    <t>62.83 (6.54) / 62.65 (7.81)</t>
  </si>
  <si>
    <t>25.96 (3.61) / 25.92 (3.96)</t>
  </si>
  <si>
    <t>5.498 (0.350) / 5.487 (0.483)</t>
  </si>
  <si>
    <t>5.491 (0.445)</t>
  </si>
  <si>
    <t>5.500 / 3.600 / 6.400</t>
  </si>
  <si>
    <t>5.000 / 5.300 / 5.800 / 6.000</t>
  </si>
  <si>
    <t>5.339 (0.351) / 5.233 (0.368)</t>
  </si>
  <si>
    <t>5.282 (0.364)</t>
  </si>
  <si>
    <t>5.300 / 3.800 / 6.400</t>
  </si>
  <si>
    <t>4.800 / 5.000 / 5.500 / 5.800</t>
  </si>
  <si>
    <t>5.461 (0.456) / 5.427 (0.415)</t>
  </si>
  <si>
    <t>5.441 (0.433)</t>
  </si>
  <si>
    <t>5.500 / 2.700 / 6.400</t>
  </si>
  <si>
    <t>4.900 / 5.200 / 5.700 / 6.000</t>
  </si>
  <si>
    <t>5.463 (0.317) / 5.381 (0.344)</t>
  </si>
  <si>
    <t>5.416 (0.335)</t>
  </si>
  <si>
    <t>5.400 / 4.200 / 6.400</t>
  </si>
  <si>
    <t>5.000 / 5.200 / 5.600 / 5.800</t>
  </si>
  <si>
    <t>CIDR</t>
  </si>
  <si>
    <t>metabochip</t>
  </si>
  <si>
    <t>BeadStudio version 3.3.7, Gentrain version 1.0</t>
  </si>
  <si>
    <t>≥ 98.15%</t>
  </si>
  <si>
    <t>Gender discrepant or unexpected duplicate or no phenotype</t>
  </si>
  <si>
    <t>&gt; 0</t>
  </si>
  <si>
    <t>P&gt;1x10-6</t>
  </si>
  <si>
    <t>Cluster Separation score less than 0.2 or which had more than 1 Replicate error as defined with the HapMap control samples. Additional hand editing was done for X, Y and Mitochondrial loci.</t>
  </si>
  <si>
    <t>Rsq&gt;=0.3</t>
  </si>
  <si>
    <t>age, age2, sex, BMI</t>
  </si>
  <si>
    <t>ln</t>
  </si>
  <si>
    <t>age, age2, sex</t>
  </si>
  <si>
    <t>q.emmax</t>
  </si>
  <si>
    <t>Study Name (Abbreviation)</t>
  </si>
  <si>
    <t>CAD cases and controls</t>
  </si>
  <si>
    <t>www.ifb-adipositas.de</t>
  </si>
  <si>
    <t>https://www.luric.online</t>
  </si>
  <si>
    <t>http://www.medsci.uu.se/pivus/pivus.htm</t>
  </si>
  <si>
    <t>http://www.pubcare.uu.se/ULSAM/</t>
  </si>
  <si>
    <t>Population-based, but selected for obesity</t>
  </si>
  <si>
    <t>venous, overnight fast, immediately centrifuged+aliquoted, frozen within 4 hours</t>
  </si>
  <si>
    <t>Glucose oxidase method ( SuperG speedy, Dr. Müller Gerätebau GmbH, Freital, Germany), from whole blood hemolysate in glucocapil solution</t>
  </si>
  <si>
    <t>venipuncture in the early morning</t>
  </si>
  <si>
    <t>Measured enzymatically (Hexokinase assay) on a Hitachi 717 analyzer (Roche, Mannheim, Germany)</t>
  </si>
  <si>
    <t>Reference method at Uppsala University Hospital</t>
  </si>
  <si>
    <t>Glucose dehydrogenase method (Gluc-DH, Merck, Darmstadt, Germany)</t>
  </si>
  <si>
    <t>Enzyme immunometric assay for IMMULITE automated analyzer (Diagnostic Products, LA, CA)</t>
  </si>
  <si>
    <t>Venous, overnight fast, immediately centrifuged+aliquoted, frozen within 4 hours</t>
  </si>
  <si>
    <t>2- LIAISON (DiaSorin, Saluggia, Italy) ; 1- AutoDELFIA_ Insulin assay (Perkin Elmer Life and Analytical Sciences, Turku, Finland).</t>
  </si>
  <si>
    <t>2- Reference levels for FPI 22.3-113 pmol/L, 1-Reference levels for FPI 12.0-59.5 pmol/L</t>
  </si>
  <si>
    <t>U/L</t>
  </si>
  <si>
    <t>Immunoenzymometric assay on an AIA pack IRI/AIA 1200 analyzer (Eurogenetics, Eschborn, Germany)</t>
  </si>
  <si>
    <t>Enzymatic-immunological assay at Uppsala University Hospital</t>
  </si>
  <si>
    <t>Enzymatic-immunological assay (Enzymun, Boehringer Mannheim)</t>
  </si>
  <si>
    <t>2-hour fresh venous plasma</t>
  </si>
  <si>
    <t>Venous blood</t>
  </si>
  <si>
    <t>75 g (or 1g/kg in children &lt; 75kg)</t>
  </si>
  <si>
    <t>glucose oxidase method ( SuperG speedy, Dr. Müller Gerätebau GmbH, Freital, Germany), from whole blood hemolysate in glucocapil solution</t>
  </si>
  <si>
    <t>Assay reports DCCT/NGSP % values of HbA1c</t>
  </si>
  <si>
    <t>Institute of Laboratory Medicine, University of Leipzig; assay: A1C-2 Tina-quant Hemoglobin A1c Gen.2 by Roche; measured on COBAS 6000 analyzer</t>
  </si>
  <si>
    <t>EDTA whole blood</t>
  </si>
  <si>
    <t>Hoffmann-La Roche AG, Grenzach-Whylen, Germany / Chromsystem Instruments &amp; Chemicals GmbH, Martinsried, Germany</t>
  </si>
  <si>
    <t>Known T2D, FG ≥ 7mmol/l</t>
  </si>
  <si>
    <t>548 (41/59)</t>
  </si>
  <si>
    <t>452 (34/66)</t>
  </si>
  <si>
    <t>226 (38/62)</t>
  </si>
  <si>
    <t>429 (35/65)</t>
  </si>
  <si>
    <t>FG ≥ 7mmol/l</t>
  </si>
  <si>
    <t>844 (50/50)</t>
  </si>
  <si>
    <t>833 (50/50)</t>
  </si>
  <si>
    <t>842 (49/51)</t>
  </si>
  <si>
    <t>670 (50/50)</t>
  </si>
  <si>
    <t>History of diabetes, FPG ≥ 7.0 or HbA1c &gt; 6.5</t>
  </si>
  <si>
    <t>1820 (70/30)</t>
  </si>
  <si>
    <t>1776 (70/30)</t>
  </si>
  <si>
    <t>1286 (73/27)</t>
  </si>
  <si>
    <t>1817 (70/30)</t>
  </si>
  <si>
    <t>Diabetes (FPG ≥ 7.0 or Rx)</t>
  </si>
  <si>
    <t>838 ( 0.51 / 0.49 )</t>
  </si>
  <si>
    <t>938 ( 100 / 0)</t>
  </si>
  <si>
    <t>929 ( 100 / 0)</t>
  </si>
  <si>
    <t>927 ( 100 / 0)</t>
  </si>
  <si>
    <t>46 (15.5) / 44.9 (15.9)</t>
  </si>
  <si>
    <t>37.77 (11.4) / 37.55 (12.1)</t>
  </si>
  <si>
    <t>5.27 (0.62) / 5.29 (0.49)</t>
  </si>
  <si>
    <t>135.4 (175.2) / 101.4 (120.5)</t>
  </si>
  <si>
    <t>6.53 (1.35) / 6.30 (1.33)</t>
  </si>
  <si>
    <t>5.55 (0.41) / 5.54 (0.35)</t>
  </si>
  <si>
    <t>5.77 (0.71)</t>
  </si>
  <si>
    <t>5.60/4.40/10.50</t>
  </si>
  <si>
    <t>5.2/5.3/5.9/6.5</t>
  </si>
  <si>
    <t>11.54 (3.29) / 11.53 (3.68)</t>
  </si>
  <si>
    <t>28.19 (6.1) / 28.04 (6.7)</t>
  </si>
  <si>
    <t>5.16 (0.48) / 5.06 (0.52)</t>
  </si>
  <si>
    <t>84.2 (51.5) / 95.4 (74.0)</t>
  </si>
  <si>
    <t>6.38 (1.13) / 6.49 (1.29)</t>
  </si>
  <si>
    <t>5.44 (0.34) / 5.43 (0.33)</t>
  </si>
  <si>
    <t>5.44 (0.33)</t>
  </si>
  <si>
    <t>5.40/3.30/6.60</t>
  </si>
  <si>
    <t>5.1/5.2/5.7/5.8</t>
  </si>
  <si>
    <t>59.9 (11.3) / 63.2 (10.8)</t>
  </si>
  <si>
    <t>27.1 (3.58) / 26.5 (4.30)</t>
  </si>
  <si>
    <t>5.47 (0.57) / 5.39 (0.56)</t>
  </si>
  <si>
    <t>64.0 (51.9) / 59.3 (43.1)</t>
  </si>
  <si>
    <t>6.22 (1.69) /6.18 (1.63)</t>
  </si>
  <si>
    <t>5.68 (0.44) / 5.74 (0.43)</t>
  </si>
  <si>
    <t>5.70 (0.44)</t>
  </si>
  <si>
    <t>5.70 / 3.10 /6.40</t>
  </si>
  <si>
    <t>5.10 / 5.40 / 6.00 / 6.30</t>
  </si>
  <si>
    <t>70.13 ( 0.17 ) / 70.26 ( 0.15 )</t>
  </si>
  <si>
    <t>26.99 ( 3.7 ) / 27.08 ( 4.9 )</t>
  </si>
  <si>
    <t>5.46 ( 1.73 ) / 5.22 ( 1.47 )</t>
  </si>
  <si>
    <t>57.6 ( 47.4)/ 52.9 (36.5)</t>
  </si>
  <si>
    <t>71 ( 0.64 ) / n.a.</t>
  </si>
  <si>
    <t>26.29 ( 3.4 ) / n.a.</t>
  </si>
  <si>
    <t>5.77 ( 1.47 ) / n.a.</t>
  </si>
  <si>
    <t>77.9 (49.75 ) / n.a.</t>
  </si>
  <si>
    <t>8.31 ( 4.04 ) / n.a.</t>
  </si>
  <si>
    <t>Wellcome Trust Sanger Institute Centre for Human Genetics</t>
  </si>
  <si>
    <t>Synlab Heidelberg</t>
  </si>
  <si>
    <t>Birdseed 2</t>
  </si>
  <si>
    <t>Uppsala SNP Technology Platform, Uppsala University Hospital, Sweden</t>
  </si>
  <si>
    <t>&lt;95% / 2</t>
  </si>
  <si>
    <t>Ethnic outliers (6) / gender discordance (36)</t>
  </si>
  <si>
    <t>&lt;95% / 7</t>
  </si>
  <si>
    <t>Ethnic outliers (6) / gender discordance (40)</t>
  </si>
  <si>
    <t>gender discordance</t>
  </si>
  <si>
    <t>≥ 90% [0]</t>
  </si>
  <si>
    <t>(F-mean(F))/sd(Z) ≥ 5 [4]</t>
  </si>
  <si>
    <t>≥ 90% [5]</t>
  </si>
  <si>
    <t>(F-mean(F))/sd(Z) ≥ 5 [7]</t>
  </si>
  <si>
    <t>see IRAS/IRAS Family Sample QC details</t>
  </si>
  <si>
    <t>for MAF&gt;=0.05, HWE p value &lt;5.7x10-7 / for MAF&lt;0.05, HWE p value &lt;1.0x10-4</t>
  </si>
  <si>
    <t>for MAF&gt;=0.05, call rate &lt;0.95 / for MAF&lt;0.05, call rate &lt;0.01</t>
  </si>
  <si>
    <t>&gt;1%</t>
  </si>
  <si>
    <t>&gt;0.0001</t>
  </si>
  <si>
    <t>info score</t>
  </si>
  <si>
    <t>Untransformed</t>
  </si>
  <si>
    <t>natural log</t>
  </si>
  <si>
    <t>PLINK, R</t>
  </si>
  <si>
    <t xml:space="preserve">Sstandard values derived by the National Glycohemoglobin Standardization Program (NGSP). </t>
  </si>
  <si>
    <t>Mexican American</t>
  </si>
  <si>
    <t>US</t>
  </si>
  <si>
    <t>Randomized Double-blinded Clinical Trial</t>
  </si>
  <si>
    <t>Enzymatic glucose oxidase method (YSI Life Sciences)</t>
  </si>
  <si>
    <t>µU/mL</t>
  </si>
  <si>
    <t>Tosoh AIA-600II immunoassay analyzer</t>
  </si>
  <si>
    <t>1µU/mL</t>
  </si>
  <si>
    <t>Linco radioimmunoassay</t>
  </si>
  <si>
    <t>2µU/mL</t>
  </si>
  <si>
    <t>2h post glucose load plasma</t>
  </si>
  <si>
    <t>Known Diabetes, FG ≥ 7mmol/l</t>
  </si>
  <si>
    <t>1192 (28%/72%)</t>
  </si>
  <si>
    <t>1191 (28%/72%)</t>
  </si>
  <si>
    <t>1193 (28%/72%)</t>
  </si>
  <si>
    <t>130 (0%/100%)</t>
  </si>
  <si>
    <t>33.1 (8.4) / 35.2 (7.6)</t>
  </si>
  <si>
    <t>29.0 (5.5) / 29.8 (6.3)</t>
  </si>
  <si>
    <t>5.16 (.59) / 5.00 (.65)</t>
  </si>
  <si>
    <t>50.0 (37.9) / 52.7 (39.1)</t>
  </si>
  <si>
    <t>6.95 (1.98) / 7.60 (2.22)</t>
  </si>
  <si>
    <t>NA / 34.9 (6.4)</t>
  </si>
  <si>
    <t>NA / 30.6 (5.3)</t>
  </si>
  <si>
    <t>NA / 5.28 (.62)</t>
  </si>
  <si>
    <t>NA / 101.0 (54.0)</t>
  </si>
  <si>
    <t>NA / 8.40 (1.46)</t>
  </si>
  <si>
    <t>Cedars-Sinai, General Clinical Research Center's Phenotyping/Genotyping Laboratory (now LA BioMed)</t>
  </si>
  <si>
    <t>illumina HumanOmniExpress (OmniExpress)+ HumanOmni1S (Omni1S)</t>
  </si>
  <si>
    <t>see IRAS/IRAS Family</t>
  </si>
  <si>
    <t>see IRAS/IRAS Family SNP QC details</t>
  </si>
  <si>
    <t>raw and inverse norm / age, sex, BMI</t>
  </si>
  <si>
    <t>log and inverse norm / age, sex, BMI</t>
  </si>
  <si>
    <t>PLINK, SOLAR</t>
  </si>
  <si>
    <t>6,420 (46.1 / 53.9)</t>
  </si>
  <si>
    <t>5,981 (46.4 / 53.6)</t>
  </si>
  <si>
    <t>5,550 (46.4, 53.6)</t>
  </si>
  <si>
    <t>46.3 (11.7) / 46.3 (11.7)</t>
  </si>
  <si>
    <t>27.8 (4.2) / 26.0 (5.5)</t>
  </si>
  <si>
    <t>5.46 (0.29) / 5.46 (0.31)</t>
  </si>
  <si>
    <t>5.46 (0.30)</t>
  </si>
  <si>
    <t>5.50 / 4.00 / 6.40</t>
  </si>
  <si>
    <t>5,190 (45.3/54.7)</t>
  </si>
  <si>
    <t>5.73 (1.58) / 5.80 (1.58)</t>
  </si>
  <si>
    <t>5.1 / 5.3 / 5.7/ 5.8</t>
  </si>
  <si>
    <t>nonsynonymous (p.L446P)</t>
  </si>
  <si>
    <t>nonsynonymous (p.S324P)</t>
  </si>
  <si>
    <t>nonsynonymous (p.D1171N)</t>
  </si>
  <si>
    <t>nonsynonymous (p.A316T)</t>
  </si>
  <si>
    <t>nonsynonymous (p.E7V)</t>
  </si>
  <si>
    <t>nonsynonymous (p.V320L)</t>
  </si>
  <si>
    <t>nonsynonymous (p.T535I)</t>
  </si>
  <si>
    <t>nonsynonymous (p.W125R)</t>
  </si>
  <si>
    <t>synonymous (p.Y1011Y)</t>
  </si>
  <si>
    <t>nonsynonymous (p.V749A)</t>
  </si>
  <si>
    <t>Consequence</t>
  </si>
  <si>
    <t>Supplementary Table 1: Information for each of the contributing cohorts with respect to study population characteristics, study-level genotpye and phenotype quality control, and cohort contacts and references</t>
  </si>
  <si>
    <t>Supplementary Table 2  - Summary of results for trans-ancestry lead variants, single-ancestry lead variants, and single-ancestry index variants.</t>
  </si>
  <si>
    <t>Supplementary Table 3 – List of novel fasting glucose, fasting insulin, 2 hour glucose, and HbA1c loci discovered in the single- or trans-ancestry meta-analyses</t>
  </si>
  <si>
    <t xml:space="preserve">Supplementary Table 5 - Single-ancestry locus check - Association results for variants in LD with single-ancestry lead variant </t>
  </si>
  <si>
    <t>List 3: EUR GS, variance explained (EUR)</t>
  </si>
  <si>
    <t>List 4: EUR GS (not heterogeneous)</t>
  </si>
  <si>
    <t>Abbreviations: Chr, chromosome; BP, base pairs; Pos, position; TA, trans-ancestry; EUR, European; EAS, East Asian; HISP, Hispanic; AA, African American; SAS, South Asian; AFR, African; FG, fasting glucose; FI, fasting insulin; 2hrGlu, 2 hour glucose; GS, genetic score; GRS, genetic risk score</t>
  </si>
  <si>
    <t>No. of variants in GS</t>
  </si>
  <si>
    <t>Using alternative modelling approach whereby variant genotypes are fitted directly in the model (rather than GS) - adjusted R2</t>
  </si>
  <si>
    <t>Using alternative modelling approach whereby variant genotypes are fitted directly in the model (rather than GS) - unadjusted R2</t>
  </si>
  <si>
    <t xml:space="preserve">Abbreviations: GS, genetic score; </t>
  </si>
  <si>
    <t>Abbreviations: FG, fasting glucose; FI, fasting insulin; 2hrGlu, 2 hour glucose NS, not significant</t>
  </si>
  <si>
    <t>The Raine Study</t>
  </si>
  <si>
    <t>Norway</t>
  </si>
  <si>
    <t>Suero</t>
  </si>
  <si>
    <t>Cobas 8000 (Roche Diagnostics)</t>
  </si>
  <si>
    <t>uUI/ml 1UI=nmol x 0.1381</t>
  </si>
  <si>
    <t>Sangre total (EDTA)</t>
  </si>
  <si>
    <t>Clinical Biochemistry, Hospital Virgen del Rocío</t>
  </si>
  <si>
    <t>HPLC Analyser: Variant II Turbo (Bio-Rad)</t>
  </si>
  <si>
    <t>529 (46.7/53.3)</t>
  </si>
  <si>
    <t>532 (46.8/53.2)</t>
  </si>
  <si>
    <t>42.8 (14.6) / 44.0 (15.0)</t>
  </si>
  <si>
    <t>27.9 (4.2) / 27.4 (5.5)</t>
  </si>
  <si>
    <t>4.76 (0.69) / 4.69 (0.70)</t>
  </si>
  <si>
    <t>5.18 (0.37) / 5.06 (0.33)</t>
  </si>
  <si>
    <t>5.12 (0.36)</t>
  </si>
  <si>
    <t>5.1/4.0/6.8</t>
  </si>
  <si>
    <t>4.7/4.9/5.3/5.6</t>
  </si>
  <si>
    <t>GENYO, Granada, Spain</t>
  </si>
  <si>
    <t>Sex mismatch [1]; Relatives [19]</t>
  </si>
  <si>
    <t>&gt; 0.01 [exclude if MAF&lt;0.01/ 51,697]</t>
  </si>
  <si>
    <t>P&gt;1x10-4</t>
  </si>
  <si>
    <t>Duplicates check [discordance rate = 0%] / 0</t>
  </si>
  <si>
    <t>Untransformed/age, gender [BMI]</t>
  </si>
  <si>
    <t>Natural log</t>
  </si>
  <si>
    <t>Linear regression with covariate adjustment</t>
  </si>
  <si>
    <t>https://www.cpc.unc.edu/projects/china</t>
  </si>
  <si>
    <t>GOD-PAP method; Randox Laboratories LTD, UK</t>
  </si>
  <si>
    <t>HLC method (HLC-723 G7) and HPLC (Primus Ultra 2)</t>
  </si>
  <si>
    <t>Nonfasting sample (glucose and insulin only) or have type 1 diabetes</t>
  </si>
  <si>
    <t>Chinese National Human Genome Center</t>
  </si>
  <si>
    <t>≥0.95</t>
  </si>
  <si>
    <t>Minimac3</t>
  </si>
  <si>
    <t>raw and inverse transformed/age, age^2, BMI, sex, PC1</t>
  </si>
  <si>
    <t>5,786 (46/54)</t>
  </si>
  <si>
    <t>6,943 (46.8/53.2)</t>
  </si>
  <si>
    <t>46.1 (combined)</t>
  </si>
  <si>
    <t>23.1 (combined)</t>
  </si>
  <si>
    <t>5.045 (combined)</t>
  </si>
  <si>
    <t>86.1 (combined)</t>
  </si>
  <si>
    <t>Shanghai Breast Cancer Study</t>
  </si>
  <si>
    <t>population-based, control samples</t>
  </si>
  <si>
    <t>849(0/100)</t>
  </si>
  <si>
    <t>NA/ 47.3 (8.6)</t>
  </si>
  <si>
    <t>NA / 23.1 (3.4)</t>
  </si>
  <si>
    <t>NA/ 4.8 (0.7)</t>
  </si>
  <si>
    <t xml:space="preserve">NA/5.8 (0.4) </t>
  </si>
  <si>
    <t>5.8 (0.4)</t>
  </si>
  <si>
    <t>Shanghai Men's Health Study</t>
  </si>
  <si>
    <t>population-based</t>
  </si>
  <si>
    <t>https://swhs-smhs.app.vumc.org/</t>
  </si>
  <si>
    <t>161 (100 /0)</t>
  </si>
  <si>
    <t>61.4 (9.6) / NA</t>
  </si>
  <si>
    <t>23.5 (3.2) / NA</t>
  </si>
  <si>
    <t>5.3 (0.7) / NA</t>
  </si>
  <si>
    <t>38.8 (41.6)/NA</t>
  </si>
  <si>
    <t>Scotland UK</t>
  </si>
  <si>
    <t>Fasting fluoride plasma</t>
  </si>
  <si>
    <t>gluco-quant Glucose/HK, Roche Diagnostics</t>
    <phoneticPr fontId="15" type="noConversion"/>
  </si>
  <si>
    <t>ELISA assay (Mercola)</t>
  </si>
  <si>
    <t>&gt;1mU/ml</t>
    <phoneticPr fontId="15" type="noConversion"/>
  </si>
  <si>
    <t>Menarini Diagnostics HA-8160 Evolution HPLC analyser</t>
  </si>
  <si>
    <t>calbrated against IFCC statndard</t>
    <phoneticPr fontId="17" type="noConversion"/>
  </si>
  <si>
    <t>1726 (51/49)</t>
  </si>
  <si>
    <t>473 (45/55)</t>
    <phoneticPr fontId="15" type="noConversion"/>
  </si>
  <si>
    <t>3625 (50.0/50.0)</t>
    <phoneticPr fontId="12"/>
  </si>
  <si>
    <t>60.6 (11.1) / 57.5 (11.2)</t>
    <phoneticPr fontId="15" type="noConversion"/>
  </si>
  <si>
    <t>27.4 (4.1) / 26.8 (5.1)</t>
    <phoneticPr fontId="15" type="noConversion"/>
  </si>
  <si>
    <t>4.94 (0.44) / 4.78 (0.43)</t>
    <phoneticPr fontId="15" type="noConversion"/>
  </si>
  <si>
    <t>55.0 (1.8) / 49.3 (1.6)</t>
    <phoneticPr fontId="15" type="noConversion"/>
  </si>
  <si>
    <t>5.49 (0.29)/5.45 (0.30)</t>
    <phoneticPr fontId="12"/>
  </si>
  <si>
    <t>5.47(029)</t>
    <phoneticPr fontId="12"/>
  </si>
  <si>
    <t>5.5/4.3/6.1</t>
    <phoneticPr fontId="12"/>
  </si>
  <si>
    <t>5.1/5.3/5.7/5.8</t>
    <phoneticPr fontId="12"/>
  </si>
  <si>
    <t>GenCall</t>
    <phoneticPr fontId="15" type="noConversion"/>
  </si>
  <si>
    <t>applied [/N=10 ]</t>
    <phoneticPr fontId="15" type="noConversion"/>
  </si>
  <si>
    <t>gender discrepant, unexpected duplicates, MDS outliers [35]</t>
    <phoneticPr fontId="15" type="noConversion"/>
  </si>
  <si>
    <t>exclude &lt;95% if MAF&gt;=5%, exclude &lt;99% if 1&lt;MAF&lt;5% [4058]</t>
    <phoneticPr fontId="15" type="noConversion"/>
  </si>
  <si>
    <t>http://diabetesgenetics.dundee.ac.uk/</t>
  </si>
  <si>
    <t>Cohort of subjects with at least three vascular risk factors</t>
  </si>
  <si>
    <t>19952003 
22999719 
23825364</t>
  </si>
  <si>
    <t>Not centralized and not standardized
(measured locally)</t>
  </si>
  <si>
    <t>Iceland</t>
  </si>
  <si>
    <t>Fasting venous sample</t>
  </si>
  <si>
    <t>Overnight fasting of at least 10 h</t>
  </si>
  <si>
    <t>Venous blood after overnight fasting. immediately centrifuged and plasma frozen at -80C until measurement</t>
  </si>
  <si>
    <t>fasting samples</t>
  </si>
  <si>
    <t xml:space="preserve"> Measurement of hemoglobin A1c (%) was performed on a Hitachi 912 automatic clinical chemistry analyzer (Roche Diagnostics Corporation, IMannheim, Germany, with a turbidimetric inhibition immunoassay for hemolyzed whole blood, traceable to the Diabetes Control and Complication Trial reference.</t>
  </si>
  <si>
    <t>Roche Diagnostics Corporation, Mannheim, Germany</t>
  </si>
  <si>
    <t>2850(40.3/59.7)</t>
  </si>
  <si>
    <t>2595(40.5/59.5)</t>
  </si>
  <si>
    <t>76.5(5.3)/76.3(5.6)</t>
  </si>
  <si>
    <t>26.9(3.8)/27.2(4.9)</t>
  </si>
  <si>
    <t>5.6(0.5)/5.4(0.5)</t>
  </si>
  <si>
    <t>66.8(44.0)/63.3(43.5)</t>
  </si>
  <si>
    <t>5.5(0.3)/5.6(0.3)</t>
  </si>
  <si>
    <t>5.6(0.3)</t>
  </si>
  <si>
    <t>5.2/5.4/5.8/6</t>
  </si>
  <si>
    <t>NIA sequencing centre</t>
  </si>
  <si>
    <t>Illumina Hu370CNV</t>
  </si>
  <si>
    <t>Bead Studio</t>
  </si>
  <si>
    <t>Sample call rate 97%, SNP call rate 97%, MAF 0.01, HWE 1e-6</t>
  </si>
  <si>
    <t>Mismatch previous genotypes, mismatch predicted sex, poor Illumina quality</t>
  </si>
  <si>
    <t>Mach/Minimach</t>
  </si>
  <si>
    <t>1000G phase 1 v3</t>
  </si>
  <si>
    <t>Finland, Sweden, The Netherlands, France, Italy</t>
  </si>
  <si>
    <t>12502614
(Used just for diabetes diagnosis)</t>
  </si>
  <si>
    <t>Fasting EDTA plasma</t>
  </si>
  <si>
    <t xml:space="preserve">pg/ml </t>
  </si>
  <si>
    <t xml:space="preserve"> pmol/L (calculated, based on insulin MW 5800)</t>
  </si>
  <si>
    <t>electrochemiluminescence immunoassay (cat# K151BZC-3, Meso Scale Discovery, Gaithersburg, MD, USA)</t>
  </si>
  <si>
    <t xml:space="preserve">Low limit of detection: 7.5 pg/ml or 1.3 pmol/L 
Intra-assay coefficient of variation: 4.8% (mean value of CV for all samples, n=3768)
Inter-assay coefficient of variation:  8.7% (n=90)
</t>
  </si>
  <si>
    <t>Age under 55 or over 79 years; Abnormal anatomical configuration of neck and muscles; Marked tortuosity and/or depth of the carotid vessels, and/or uncommon location of arterial branches; Personal history of myocardial infarction, angina pectoris, stroke, TIA, aortic aneurysm or claudication;Re-vascularisation in carotid, coronary or peripheral arteries,Congestive heart failure (III-IV NYHA Class); History of serious medical conditions that might limit longevity.
Diabetes (diagnosis, medication or fasting glucose &gt;= 7mmol/L)</t>
  </si>
  <si>
    <t>2482 (44.9/55.1)</t>
  </si>
  <si>
    <t>2476 (44.9/55.1)</t>
  </si>
  <si>
    <t>64.1 (5.3)/64.3 (5.4)</t>
  </si>
  <si>
    <t>26.7 (3.2)/26.4 (4.3)</t>
  </si>
  <si>
    <t>5.43 (0.64)/5.16 (0.66)</t>
  </si>
  <si>
    <t>47.4 (59.7)/42.4 (63.4)</t>
  </si>
  <si>
    <t>Wallenberg Genotyping Platform, Molecular Medicine, Department of Medical  Sciences, Uppsala University, Uppsala, Sweden</t>
  </si>
  <si>
    <t>Illumina CardioMetabo 200k [13] and Immunochip 200k</t>
  </si>
  <si>
    <t>≥ 95% [exclude if &lt;95%/ 5]</t>
  </si>
  <si>
    <t>Ambiguous sex, cryptic relatedness, non-European descent</t>
  </si>
  <si>
    <t>≥95%</t>
  </si>
  <si>
    <t>254,756</t>
  </si>
  <si>
    <t>MACH2</t>
  </si>
  <si>
    <t>March 2012 multiethnic 1000 Genomes Project (1000G) reference panel </t>
  </si>
  <si>
    <t>imputation as per (28566273)</t>
  </si>
  <si>
    <t xml:space="preserve">Untransformed and inverse normal / PC1-3, age, sex, bmi </t>
  </si>
  <si>
    <t xml:space="preserve">Natural log &amp; inverse normal / PC1-3, age, sex, bmi </t>
  </si>
  <si>
    <t>MACH2QTL</t>
  </si>
  <si>
    <t>Stockhold Coronary Artery Risk Factor study/Stockholm Heart Epidemiology Programme (SCARFSHEEP)</t>
  </si>
  <si>
    <t>myocardial infarction case control</t>
  </si>
  <si>
    <t>Fasting fresh venous plasma with fluoride, Plasma centrifuged and analyzed immediately</t>
  </si>
  <si>
    <t>Fasting plasma with EDTA</t>
  </si>
  <si>
    <t>Fasting venous blood was immediately centrifuged and plasma frozen at -70°C until measurement</t>
  </si>
  <si>
    <t>SCARF: ELISA (DAKO Ltd)       SHEEP: Immunometric assay</t>
  </si>
  <si>
    <t>3061 (72.0/28.0)</t>
  </si>
  <si>
    <t>2446 (70.8/29.2)</t>
  </si>
  <si>
    <t>57.0(7.1)/ 60.2(7.2)</t>
  </si>
  <si>
    <t>26.1(3.4)/ 25.9(4.3)</t>
  </si>
  <si>
    <t>4.01 (3.89)/ 3.95(3.70)</t>
  </si>
  <si>
    <t>59.7(46.8)/ 55.8(41.1)</t>
  </si>
  <si>
    <t>Untransformed/Age, sex, BMI case-control status, and PCs</t>
  </si>
  <si>
    <t>natural log/Age, age2, sex, BMI case-control status and PCs</t>
  </si>
  <si>
    <t>non-fasting whole blood (EDTA)</t>
  </si>
  <si>
    <t>samples for assay were stored in a refrigerator at 4 °C until transport within 1 week of sampling</t>
  </si>
  <si>
    <t>high-performance liquid chromatography, Clinical biochemistry, Addenbrookes hospital</t>
  </si>
  <si>
    <t>standardised to the Diabetes Control and Complications Trial (DCCT) assay</t>
  </si>
  <si>
    <t>1021 (41.9/58.1)</t>
  </si>
  <si>
    <t>info</t>
  </si>
  <si>
    <t>untransformed / age, age2, sex</t>
  </si>
  <si>
    <t>http://www.mrc-epid.cam.ac.uk/research/studies/fenland</t>
  </si>
  <si>
    <t>1320 (44.4/55.8)</t>
  </si>
  <si>
    <t>1316 (44.1/55.9)</t>
  </si>
  <si>
    <t>1320 (44.2/55.8)</t>
  </si>
  <si>
    <t>1315 (44.3/55.7)</t>
  </si>
  <si>
    <t>44.5(7.3) / 45.4(7.2)</t>
  </si>
  <si>
    <t>27.6(3.9) / 26.7(5.5)</t>
  </si>
  <si>
    <t>5.0(0.5) / 4.7(0.5)</t>
  </si>
  <si>
    <t>51.2(35.4) / 41.2 (26.4)</t>
  </si>
  <si>
    <t>5.3(1.4) / 5.2 (1.4)</t>
  </si>
  <si>
    <t>5.4(0.4) / 5.4 (0.4)</t>
  </si>
  <si>
    <t>5.4/3.5/7.4</t>
  </si>
  <si>
    <t>5/5.2/5.6/5.8</t>
  </si>
  <si>
    <t>Affy SNP5.0</t>
  </si>
  <si>
    <t>heterozygosity upperbound 0.2882 lowerbound 0.2735</t>
  </si>
  <si>
    <t>ethnic outliers;Gender mismatch; Duplicates and relatedness</t>
  </si>
  <si>
    <t>failed liftover, unflippable or failed mapping to 1000G</t>
  </si>
  <si>
    <t>1000G phase1v3 macGT1 (Mar 2012)</t>
  </si>
  <si>
    <t>untransformed / age, sex, BMI, first 4 principal components</t>
  </si>
  <si>
    <t>log / age, sex, BMI, first 4 principal components</t>
  </si>
  <si>
    <t>8810 (47.0/53.0)</t>
  </si>
  <si>
    <t>7433 (46.9/53.1)</t>
  </si>
  <si>
    <t>8696 (47.2/52.8)</t>
  </si>
  <si>
    <t>5917 (47.0/53.0)</t>
  </si>
  <si>
    <t>48.7 (7.4) / 48.9 (7.3)</t>
  </si>
  <si>
    <t>27.3(4.1) /26.5(5.3)</t>
  </si>
  <si>
    <t>4.9 (0.5) / 4.7 (0.5)</t>
  </si>
  <si>
    <t>53.2 (43.8) / 42.3 (31.6)</t>
  </si>
  <si>
    <t>5.2 (1.5) / 5.2 (1.4)</t>
  </si>
  <si>
    <t>5.6 (0.4) / 5.5 (0.4)</t>
  </si>
  <si>
    <t>5.5 (0.4)</t>
  </si>
  <si>
    <t>5.5/3.2/18.9</t>
  </si>
  <si>
    <t>Affymetrix Axiom UKBiobank</t>
  </si>
  <si>
    <t>Axiom GT1</t>
  </si>
  <si>
    <t>&gt;0.19 and  &lt;0.21 calculated on SNPs with MAF &gt; 1%, &gt;0.004 and  &lt;0.0125 calculated on SNPs with MAF &lt; 1%</t>
  </si>
  <si>
    <t>Channel contrast (DishQC &lt;0.82), sex discrepancy, unusually high number of singleton genotypes, impossible IBD values</t>
  </si>
  <si>
    <t>Clusters pass Affymetrix SNPolisher standard tests and thresholds. MAF not significantly affected by plate (excludsion threshold p&lt; 9.5e-8  and &lt;20% difference in MAF), Y and MT chromosome removed; duplicates and unflippable SNPs removed</t>
  </si>
  <si>
    <t>IMPUTE v2.3.1</t>
  </si>
  <si>
    <t>1000G phase3 (Dec 2014)</t>
  </si>
  <si>
    <t>untransformed / age, sex, BMI, first 10 principal components</t>
  </si>
  <si>
    <t>log / age, sex, BMI, first 10 principal components</t>
  </si>
  <si>
    <t>untransformed / age, sex, first 10 principal components</t>
  </si>
  <si>
    <t>UK,France, Sweden, Italy, Germany</t>
  </si>
  <si>
    <t>Case-Cohort</t>
  </si>
  <si>
    <t>http://www.inter-act.eu/</t>
  </si>
  <si>
    <t>Venous blood sample</t>
  </si>
  <si>
    <t>Samples were stored from collection at up to −196°C in liquid nitrogen at the coordinating centre at the International Agency for Research into Cancer (IARC) in Lyon, France, or in liquid nitrogen in local biorepositories with the exception of Umeå, where −80°C freezers were used. All samples were shipped to the central holding bay in Cambridge, UK, where they were stored at −80°C until dispatch for biomarker measurement.</t>
  </si>
  <si>
    <t>high-performance liquid chromatography</t>
  </si>
  <si>
    <t>Tosoh (HLC-723G8) assay on a Tosoh G8 analyser</t>
  </si>
  <si>
    <t>9386 (35.4/64.6)</t>
  </si>
  <si>
    <t>51.8(9.6) / 51.6(9.7)</t>
  </si>
  <si>
    <t>26.5(3.6) / 25.6(4.5)</t>
  </si>
  <si>
    <t>5.4(0.4) / 5.4(0.4)</t>
  </si>
  <si>
    <t>5.4/4.3/6.5</t>
  </si>
  <si>
    <t>5.0/5.2/5.6/5.9</t>
  </si>
  <si>
    <t>Illumina 660w quad and HumanCoreExome-12v1-0_B</t>
  </si>
  <si>
    <t>Illuminus/GenCall</t>
  </si>
  <si>
    <t>heterozygosity min = 0.3020, max = 0.3215</t>
  </si>
  <si>
    <t>ethnic outliers;duplicates and relatedness check;Sex mismatch check;heterozygosity check; sequenom identity fail;missing data, * Intensity outlier chips were failed by the genotyping centre.
* sex mismatch with phenotype using X heterozygosity</t>
  </si>
  <si>
    <t>LiftOver fails, failed mapping with 1000Gp1 ref panel</t>
  </si>
  <si>
    <t xml:space="preserve">untransformed /age, age2, sex. Centre, first 10 PCs </t>
  </si>
  <si>
    <t>Wellcome Trust Sanger Institute</t>
  </si>
  <si>
    <t>HbA1c Measurements</t>
  </si>
  <si>
    <t>20870969; 25396097</t>
  </si>
  <si>
    <t>Capillary blood</t>
  </si>
  <si>
    <t>8 hrs</t>
  </si>
  <si>
    <t>Reflotron bench-top analyzer (Roche Diagnostics Scandinavia AB)</t>
  </si>
  <si>
    <t>-1 unit</t>
  </si>
  <si>
    <t>Self reported diabetes, fasting glucose &gt;= 7 mmol/l, 2hr glucose &gt;= 11.1 mmol/l</t>
  </si>
  <si>
    <t>5555 (38.9 / 61.1)</t>
  </si>
  <si>
    <t>49.9 (8.4) / 49.3 (8.8)</t>
  </si>
  <si>
    <t>26.0 (3.4) / 25.5 (4.3)</t>
  </si>
  <si>
    <t>5.3 (0.6) / 5.2 (0.6)</t>
  </si>
  <si>
    <t>6.1 (1.4) / 6.8 (1.3)</t>
  </si>
  <si>
    <t>Wellcome Sanger Institue, Wellcome Genome Campus, Hinxton, Cambridge, UK</t>
  </si>
  <si>
    <t>Illuminus</t>
  </si>
  <si>
    <t>&gt;= 95% (9)</t>
  </si>
  <si>
    <t>+/- 3 SD (133)</t>
  </si>
  <si>
    <t>duplicates; id fails; gender check  (additional 23 exclusions)</t>
  </si>
  <si>
    <t>&lt; 1%</t>
  </si>
  <si>
    <t>p &lt; 10-4</t>
  </si>
  <si>
    <t>SHAPEIT v2.r790 /IMPUTE version 2.3.1 </t>
  </si>
  <si>
    <t>Raw and inverse normal transformation / age, sex, visit, BMI, 4pcs</t>
  </si>
  <si>
    <t>--frequentist : 1, --method em</t>
  </si>
  <si>
    <t>Estonian Genome Centre, University of Tartu (EGCUT)</t>
  </si>
  <si>
    <t>Estonian</t>
  </si>
  <si>
    <t>Estonia</t>
  </si>
  <si>
    <t>https://genomics.ut.ee/en/about-us/estonian-genome-centre</t>
  </si>
  <si>
    <t>726(51.4/48.6)</t>
  </si>
  <si>
    <t>721(51.5/48.4)</t>
  </si>
  <si>
    <t>54.2(16.2)/53.4(15.8)</t>
  </si>
  <si>
    <t>28.0(5.05)/27.80(5.86)</t>
  </si>
  <si>
    <t>5.25(0.90)/5.09(0.84)</t>
  </si>
  <si>
    <t>69.1(73.0)/60.3(54.7)</t>
  </si>
  <si>
    <t>Core Genotyping Facility, Institute of Genomics, University of Tartu</t>
  </si>
  <si>
    <t>Illumina OmniExpress</t>
  </si>
  <si>
    <t>Duplicates and relateds, ancestry outliers, sex mismatch, missing phenotype</t>
  </si>
  <si>
    <t xml:space="preserve">MAF&gt;=1%   </t>
  </si>
  <si>
    <t>p&gt;10^-6</t>
  </si>
  <si>
    <t>&gt;=98%</t>
  </si>
  <si>
    <t>1000G Phase 1v3 (March 2012)</t>
  </si>
  <si>
    <t>untransformed / age, age2, sex, first 10 principal components, (BMI)</t>
  </si>
  <si>
    <t>natural log / age, age2, sex, first 10 principal components, (BMI)</t>
  </si>
  <si>
    <t>SNPTEST v2.4</t>
  </si>
  <si>
    <t>additive model, score test</t>
  </si>
  <si>
    <t>https://twinsuk.ac.uk/</t>
  </si>
  <si>
    <t xml:space="preserve">Enzymatic colorimetric slide assay (Johnson and Johnson Clinical Diagnostic Systems, Amersham, U.K.) and Ektachem 700 multichannel analyzer </t>
  </si>
  <si>
    <t xml:space="preserve">Immunoassay (Abbott Laboratories, Maidenhead, U.K.) </t>
  </si>
  <si>
    <t>Self-reported diabetes</t>
  </si>
  <si>
    <t>1707 (0/100)</t>
  </si>
  <si>
    <t>1650 (0/100)</t>
  </si>
  <si>
    <t>683 (0/100)</t>
  </si>
  <si>
    <t>NA/59.7 (10.3)</t>
  </si>
  <si>
    <t>NA/26.5(408)</t>
  </si>
  <si>
    <t>NA / 4.9 (0.5)</t>
  </si>
  <si>
    <t>NA/52.3(40.1)</t>
  </si>
  <si>
    <t>NA / 5.2 (1.1)</t>
  </si>
  <si>
    <t>Wellcome Trust Sanger Institute Centre for Human Genetics / Center for Inherited Disease Research, Johns Hopkins University</t>
  </si>
  <si>
    <t>HumanHap300 and HumanHap610Q, 1M-Duo, 1.2MDuo 1M combined together</t>
  </si>
  <si>
    <t xml:space="preserve">≥ 95% </t>
  </si>
  <si>
    <t>Europe-wide</t>
  </si>
  <si>
    <t>Healthy (no diabetes, Hypertension, heart defects) population based</t>
  </si>
  <si>
    <t>fasting blood taken before an OGTT</t>
  </si>
  <si>
    <t>glucose oxydase Odense University, Denmark</t>
  </si>
  <si>
    <t>immunofluoresence, Odense University, Denmark</t>
  </si>
  <si>
    <t>several metabolic traits see 14968294</t>
  </si>
  <si>
    <t>1025 (44.9 / 55.1)</t>
  </si>
  <si>
    <t>999 (44.4/55.6)</t>
  </si>
  <si>
    <t>1064 (44.3/55.7)</t>
  </si>
  <si>
    <t>43.3 (8.6) / 44.4 (8.2)</t>
  </si>
  <si>
    <t>26.4 (3.4) / 24.8 (4.2)</t>
  </si>
  <si>
    <t>5.2 (0.5) / 4.9 (0.5)</t>
  </si>
  <si>
    <t>36.8 (19.8) / 32.8 (17.9)</t>
  </si>
  <si>
    <t>5.67 (1.43) / 5.72 (1.48)</t>
  </si>
  <si>
    <t>Affy 6.0</t>
  </si>
  <si>
    <t>age, age2, sex, BMI / Inverse Normal</t>
  </si>
  <si>
    <t xml:space="preserve">Natural log &amp; inverse normalise / bmi age,age2 and sex </t>
  </si>
  <si>
    <t>http://inchiantistudy.net/wp/</t>
  </si>
  <si>
    <t>Overnight, at least 8hrs</t>
  </si>
  <si>
    <t>enzymatic colormetric assay using modified glucose-oxidase method (Roche)</t>
  </si>
  <si>
    <t>radio-immuno-assay (RIA), Sorin-Biomedica Milan</t>
  </si>
  <si>
    <t>cv 3.1 +- 0.3%</t>
  </si>
  <si>
    <t>Known diabetes, History/Active treatment of diabetes, Fasting plasma glucose &gt;= 7mmol/L</t>
  </si>
  <si>
    <t>1026 (44.0/56.0)</t>
  </si>
  <si>
    <t>921 (47.9/52.1)</t>
  </si>
  <si>
    <t>67.2 (15.4) / 69.1 (15.6)</t>
  </si>
  <si>
    <t>27.0 (3.4) / 27.3 (4.7)</t>
  </si>
  <si>
    <t>5.5 (0.6) / 5.4 (0.6)</t>
  </si>
  <si>
    <t>60.1 (28.5) / 63.7 (29.0)</t>
  </si>
  <si>
    <t>NIA, Bethesda</t>
  </si>
  <si>
    <t>Illumina Infinium HumanHap 550</t>
  </si>
  <si>
    <t>Non European</t>
  </si>
  <si>
    <t>&gt;99%</t>
  </si>
  <si>
    <t>Unable to liftofver to b37</t>
  </si>
  <si>
    <t>N./A</t>
  </si>
  <si>
    <t>Hispanic Community Health Study/Study of Latinos (HCHS/SOL)</t>
  </si>
  <si>
    <t>Longitudinal population-based cohort, includes some family members</t>
  </si>
  <si>
    <t>20609343; 20609344</t>
  </si>
  <si>
    <t>https://sites.cscc.unc.edu/hchs/</t>
  </si>
  <si>
    <t xml:space="preserve">Venous blood specimens were collected, processed, and frozen on site of blood draw. </t>
  </si>
  <si>
    <t xml:space="preserve">Plasma glucose was assessed using a hexokinase enzymatic method (Roche Diagnostics Corporation, Indian- apolis, IN) </t>
  </si>
  <si>
    <t> 25061138</t>
  </si>
  <si>
    <t>multiplied by 6</t>
  </si>
  <si>
    <t>Fasting insulin was measured by using 2 commercial immunoassays (ELISA, Mercodia AB, Uppsala, Sweden; and sandwich immunoassay on a Roche Elecsys 2010 Analyzer, Roche Diagnostics, Indianapolis, IN); early measures conducted with the Mercodia assay were calibrated, and values were equivalent to the Roche method.</t>
  </si>
  <si>
    <t>Plasma 2 hours after of administration of 75g of oral glucose</t>
  </si>
  <si>
    <t>venous blood</t>
  </si>
  <si>
    <t>EDTA tubes</t>
  </si>
  <si>
    <t>Tosoh G7 automated high-performance liquid chromatography analyzer (Tosoh Bioscience, San Francisco, CA)</t>
  </si>
  <si>
    <t>Tosoh Bioscience, San Francisco, CA</t>
  </si>
  <si>
    <t>9632 (0.42/0.58)</t>
  </si>
  <si>
    <t>10053 (0.41/0.59)</t>
  </si>
  <si>
    <t>9622 (41.7/58.3)</t>
  </si>
  <si>
    <t>9646 (41.9, 58.0)</t>
  </si>
  <si>
    <t>43.0 (14.0)/44.4 (13.5)</t>
  </si>
  <si>
    <t>28.6 (5.0)/29.6 (6.2)</t>
  </si>
  <si>
    <t>5.33 (0.45)/5.12 (0.45)</t>
  </si>
  <si>
    <t>72.3 (54.1)/72.4 (8.4)</t>
  </si>
  <si>
    <t>6.14 (1.77)/6.62 (1.67)</t>
  </si>
  <si>
    <t>5.45 (0.37)/5.47 (0.36)</t>
  </si>
  <si>
    <t>5.46 (0.36)</t>
  </si>
  <si>
    <t>5.5/3.5/6.4</t>
  </si>
  <si>
    <t>5.0/5.2/5.7/5.9</t>
  </si>
  <si>
    <t xml:space="preserve">LA BioMed </t>
  </si>
  <si>
    <t xml:space="preserve">Illumina custom array, SOL HCHS Costum 15041502 B3, consisting of the Illumina Omni 2.5M array (HumanOmni2.5-8v1-1) and ~150,000 custom SNPs selected to include ancestry-informative markers, variants characteristics of Amerindian populations, previously identified GWAS hits, and other candidate-gene polymorphisms. </t>
  </si>
  <si>
    <t xml:space="preserve">12,803 in general in the HCHS/SOL (before exclusions for specific analyses). </t>
  </si>
  <si>
    <t xml:space="preserve"> excluded if missing call rate &gt;2%</t>
  </si>
  <si>
    <t>INFO, oevar</t>
  </si>
  <si>
    <t>No filtering prior to providing results for central meta-analysis</t>
  </si>
  <si>
    <t xml:space="preserve">rank normalization, adjusted for age, sex, BMI, 5 first principal componnets. </t>
  </si>
  <si>
    <t xml:space="preserve">rank normalization, adjusted for age, sex,  5 first principal componnets. </t>
  </si>
  <si>
    <t>GENESIS</t>
  </si>
  <si>
    <t xml:space="preserve">Linea mixed models, using kinship matrix to account for relatedness, and household and block unit matrices to account for environmental correlations.  </t>
  </si>
  <si>
    <t xml:space="preserve">In HCHS/SOL, a total of 12,803 samples passed quality control with a missing call rate &lt; 1% </t>
  </si>
  <si>
    <t>p &lt; 10-5 in a meta-analysis of nine groups within which individuals had both parents from the same country of origin.</t>
  </si>
  <si>
    <t xml:space="preserve">Mendelian errors (&gt;3 in 1,343 trios or duos), duplicate-sample discordance (&gt;2 in 291 sample pairs) </t>
  </si>
  <si>
    <r>
      <t>serum glucose  HbA</t>
    </r>
    <r>
      <rPr>
        <vertAlign val="subscript"/>
        <sz val="11"/>
        <color theme="1"/>
        <rFont val="Calibri (Body)"/>
      </rPr>
      <t>1c</t>
    </r>
    <r>
      <rPr>
        <sz val="11"/>
        <color theme="1"/>
        <rFont val="Calibri (Body)"/>
      </rPr>
      <t xml:space="preserve"> was analysed on an Hitachi 912 analyser (Mito, Japan) using reagents from Roche Diagnostics (Mannheim, Germany)</t>
    </r>
  </si>
  <si>
    <r>
      <t>Insulin was measured by an electrochemiluminescence immunoassay on a Roche Elecsys 2010 instrument, using two monoclonal antibodies and a sandwich principle. The method was standardized using the 1</t>
    </r>
    <r>
      <rPr>
        <vertAlign val="superscript"/>
        <sz val="11"/>
        <color theme="1"/>
        <rFont val="Calibri (Body)"/>
      </rPr>
      <t>st</t>
    </r>
    <r>
      <rPr>
        <sz val="11"/>
        <color theme="1"/>
        <rFont val="Calibri (Body)"/>
      </rPr>
      <t xml:space="preserve"> IRP WHO Reference Standard 66/304 (NIBSC).</t>
    </r>
  </si>
  <si>
    <t>The analysis excluded participants with diabetes (self-reported, on antihyperglycemic medications, HbA1c ≥6.5% [48 mmol/mol], fasting glucose ≥200 mg/dL, or glucose ≥200 mg/dL after oral glucose tolerance test [OGTT]).</t>
  </si>
  <si>
    <r>
      <t>p&gt; 10</t>
    </r>
    <r>
      <rPr>
        <vertAlign val="superscript"/>
        <sz val="11"/>
        <color theme="1"/>
        <rFont val="Calibri (Body)"/>
      </rPr>
      <t xml:space="preserve">-6 </t>
    </r>
    <r>
      <rPr>
        <sz val="9"/>
        <rFont val="Calibri"/>
        <family val="2"/>
      </rPr>
      <t/>
    </r>
  </si>
  <si>
    <t>African</t>
  </si>
  <si>
    <t>Stored at 4°C – 8°C, and protected from sunlight. Centrifuged 45mins to 2 hrs after sample collection.</t>
  </si>
  <si>
    <t>Roche Cobas Integra 400 Plus Chemistry analyzer (Roche Diagnostics)</t>
  </si>
  <si>
    <t>HbA1c % DCCT/NGSP = 0.915 x (HbA1c % IFCC) + 2.15</t>
  </si>
  <si>
    <t>HbA1c &gt;= 6.5%, Currently being treated for raised blood sugar (hd4)</t>
  </si>
  <si>
    <t>32.86 (18.60) / 35.42 (17.92)</t>
  </si>
  <si>
    <t>20.11 (2.91) / 22.21 (4.17)</t>
  </si>
  <si>
    <t>5.24 (0.52) / 5.27 (0.53)</t>
  </si>
  <si>
    <t>5.35 (0.53)</t>
  </si>
  <si>
    <t>2.73 / 5.29 / 6.50</t>
  </si>
  <si>
    <t>4.60 / 4.93 / 5.61 / 5.90</t>
  </si>
  <si>
    <t>Wellcome Trust
Sanger Institute (WTSI)</t>
  </si>
  <si>
    <t xml:space="preserve"> HumanOmni 2.5M BeadChip array</t>
  </si>
  <si>
    <t>Exclue if sample call rate &lt;97%</t>
  </si>
  <si>
    <t>Exclude if heterozygosity &gt; +/- 3 SD from mean</t>
  </si>
  <si>
    <t>Gender inferred from the X chromosome data did not match the supplied gender / high relatedness (IBD &gt; 0.9)</t>
  </si>
  <si>
    <t>Exclude if HWE p &lt; 1e-8</t>
  </si>
  <si>
    <t>Exclude if call rate &lt; 97%</t>
  </si>
  <si>
    <t>2,314,174 Autosomes / 55,208 X</t>
  </si>
  <si>
    <t>SHAPEIT2 / IMPUTE2</t>
  </si>
  <si>
    <t>Merged African reference panel (merging whole genome sequence data from the African Genome Variation Project (n = 320), the UG2G sequence resource (n = 2,000), and the 1000 Genomes phase 3 project (n = 2504))</t>
  </si>
  <si>
    <t>Info &gt;= 0.4</t>
  </si>
  <si>
    <t xml:space="preserve">Raw and Inverse normal transformed / Sex, Age, Age2, Month </t>
  </si>
  <si>
    <t>GEMMA 0.94</t>
  </si>
  <si>
    <t>-lm 4 (use  p_lrt)</t>
  </si>
  <si>
    <t>TA T2D association results (Mahajan, A. et al. MedRxiv, 2020)</t>
  </si>
  <si>
    <t>TA T2D associations (Vujkovic, M. et al. Nat Genet, 2020, PMID: 32541925)</t>
  </si>
  <si>
    <t>T2D associations in EAS (Spracklen, C.N. et al. Nature, 2020, PMID: 32499647)</t>
  </si>
  <si>
    <t>T2D associations in EUR (Mahajan, A. et al. Nat Genetics, 2018b)</t>
  </si>
  <si>
    <t>Novel locus</t>
  </si>
  <si>
    <t>Trait increasing allele</t>
  </si>
  <si>
    <t>OR</t>
  </si>
  <si>
    <t>95% CI</t>
  </si>
  <si>
    <t>Major allele</t>
  </si>
  <si>
    <t>Minor allele</t>
  </si>
  <si>
    <t>[0.98, 1.01]</t>
  </si>
  <si>
    <t>[0.97, 1.00]</t>
  </si>
  <si>
    <t>[0.99, 1.02]</t>
  </si>
  <si>
    <t>[1.00, 1.02]</t>
  </si>
  <si>
    <t>[1.01, 1.04]</t>
  </si>
  <si>
    <t>[1.00, 1.03]</t>
  </si>
  <si>
    <t>[1.00, 1.04]</t>
  </si>
  <si>
    <t>[0.99, 1.01]</t>
  </si>
  <si>
    <t>[0.95, 1.02]</t>
  </si>
  <si>
    <t>[1.02, 1.04]</t>
  </si>
  <si>
    <t>[1.01, 1.03]</t>
  </si>
  <si>
    <t>[0.98, 1.02]</t>
  </si>
  <si>
    <t>[0.99, 1.08]</t>
  </si>
  <si>
    <t>[1.04, 1.06]</t>
  </si>
  <si>
    <t>[1.05, 1.06]</t>
  </si>
  <si>
    <t>[1.03, 1.05]</t>
  </si>
  <si>
    <t>[1.06, 1.08]</t>
  </si>
  <si>
    <t>[1.05, 1.07]</t>
  </si>
  <si>
    <t>[1.03, 1.07]</t>
  </si>
  <si>
    <t>[1.03, 1.06]</t>
  </si>
  <si>
    <t>[1.04, 1.07]</t>
  </si>
  <si>
    <t>[0.88, 0.93]</t>
  </si>
  <si>
    <t>[0.96, 1.04]</t>
  </si>
  <si>
    <t>[0.99, 1.03]</t>
  </si>
  <si>
    <t>[0.97, 1.01]</t>
  </si>
  <si>
    <t>[0.98, 1.00]</t>
  </si>
  <si>
    <t>[0.93, 0.95]</t>
  </si>
  <si>
    <t>[1.06, 1.07]</t>
  </si>
  <si>
    <t>[0.92, 0.95]</t>
  </si>
  <si>
    <t>[1.05, 1.08]</t>
  </si>
  <si>
    <t>[0.99, 1.04]</t>
  </si>
  <si>
    <t>[0.94, 1.18]</t>
  </si>
  <si>
    <t>[0.99, 1.05]</t>
  </si>
  <si>
    <t>[1.06, 1.10]</t>
  </si>
  <si>
    <t>[1.09, 1.11]</t>
  </si>
  <si>
    <t>[1.08, 1.13]</t>
  </si>
  <si>
    <t>[1.10, 1.16]</t>
  </si>
  <si>
    <t>[0.96, 0.99]</t>
  </si>
  <si>
    <t>[1.03, 1.08]</t>
  </si>
  <si>
    <t>[1.07, 1.11]</t>
  </si>
  <si>
    <t>[1.07, 1.10]</t>
  </si>
  <si>
    <t>[1.01, 1.07]</t>
  </si>
  <si>
    <t>[0.96, 1.01]</t>
  </si>
  <si>
    <t>[0.95, 1.04]</t>
  </si>
  <si>
    <t>[0.96, 1.05]</t>
  </si>
  <si>
    <t>[0.89, 1.05]</t>
  </si>
  <si>
    <t>[0.95, 1.01]</t>
  </si>
  <si>
    <t>[0.95, 1.00]</t>
  </si>
  <si>
    <t>[0.90, 1.06]</t>
  </si>
  <si>
    <t>[0.91, 1.07]</t>
  </si>
  <si>
    <t>[0.98, 1.03]</t>
  </si>
  <si>
    <t>[0.97, 1.05]</t>
  </si>
  <si>
    <t>[0.98, 0.99]</t>
  </si>
  <si>
    <t>[1.01, 1.02]</t>
  </si>
  <si>
    <t>[0.90, 0.98]</t>
  </si>
  <si>
    <t>[0.92, 0.99]</t>
  </si>
  <si>
    <t>[0.67, 0.92]</t>
  </si>
  <si>
    <t>[0.99, 1.11]</t>
  </si>
  <si>
    <t>[0.96, 1.11]</t>
  </si>
  <si>
    <t>[0.72, 1.15]</t>
  </si>
  <si>
    <t>[0.98, 1.04]</t>
  </si>
  <si>
    <t>[0.97, 1.04]</t>
  </si>
  <si>
    <t>[0.99, 1.09]</t>
  </si>
  <si>
    <t>[0.94, 1.03]</t>
  </si>
  <si>
    <t>[0.94, 1.04]</t>
  </si>
  <si>
    <t>[0.96, 1.00]</t>
  </si>
  <si>
    <t>[0.94, 1.02]</t>
  </si>
  <si>
    <t>[0.92, 1.00]</t>
  </si>
  <si>
    <t>[0.97, 0.99]</t>
  </si>
  <si>
    <t>[0.96, 0.98]</t>
  </si>
  <si>
    <t>[1.07, 1.09]</t>
  </si>
  <si>
    <t>[1.02, 1.07]</t>
  </si>
  <si>
    <t>[1.08, 1.11]</t>
  </si>
  <si>
    <t>[1.08, 1.09]</t>
  </si>
  <si>
    <t>[1.00, 1.05]</t>
  </si>
  <si>
    <t>[1.02, 1.05]</t>
  </si>
  <si>
    <t>[1.04, 1.08]</t>
  </si>
  <si>
    <t>[1.09, 1.13]</t>
  </si>
  <si>
    <t>[1.08, 1.16]</t>
  </si>
  <si>
    <t>[0.96, 1.02]</t>
  </si>
  <si>
    <t>[0.90, 0.92]</t>
  </si>
  <si>
    <t>[0.90, 0.93]</t>
  </si>
  <si>
    <t>[1.08, 1.12]</t>
  </si>
  <si>
    <t>[1.04, 1.11]</t>
  </si>
  <si>
    <t>[1.05, 1.11]</t>
  </si>
  <si>
    <t>[1.04, 1.10]</t>
  </si>
  <si>
    <t>[1.05, 1.09]</t>
  </si>
  <si>
    <t>[1.06, 1.12]</t>
  </si>
  <si>
    <t>[1.02, 1.06]</t>
  </si>
  <si>
    <t>[1.04, 1.05]</t>
  </si>
  <si>
    <t>[0.88, 0.99]</t>
  </si>
  <si>
    <t>[1.11, 1.13]</t>
  </si>
  <si>
    <t>[1.10, 1.12]</t>
  </si>
  <si>
    <t>[1.11, 1.14]</t>
  </si>
  <si>
    <t>[1.10, 1.13]</t>
  </si>
  <si>
    <t>[1.12, 1.15]</t>
  </si>
  <si>
    <t>[0.87, 1.12]</t>
  </si>
  <si>
    <t>[0.86, 1.10]</t>
  </si>
  <si>
    <t>[0.96, 1.19]</t>
  </si>
  <si>
    <t>[0.97, 1.02]</t>
  </si>
  <si>
    <t>[0.74, 1.91]</t>
  </si>
  <si>
    <t>[0.73, 1.88]</t>
  </si>
  <si>
    <t>[0.96, 1.03]</t>
  </si>
  <si>
    <t>[1.06, 1.09]</t>
  </si>
  <si>
    <t>[1.03, 1.12]</t>
  </si>
  <si>
    <t>[1.04, 1.12]</t>
  </si>
  <si>
    <t>[0.84, 0.89]</t>
  </si>
  <si>
    <t>[1.11, 1.16]</t>
  </si>
  <si>
    <t>[0.93, 1.02]</t>
  </si>
  <si>
    <t>[0.97, 1.06]</t>
  </si>
  <si>
    <t>[1.20, 1.23]</t>
  </si>
  <si>
    <t>[1.15, 1.18]</t>
  </si>
  <si>
    <t>[1.13, 1.15]</t>
  </si>
  <si>
    <t>[1.13, 1.17]</t>
  </si>
  <si>
    <t>[1.12, 1.14]</t>
  </si>
  <si>
    <t>[1.14, 1.17]</t>
  </si>
  <si>
    <t>[1.14, 1.16]</t>
  </si>
  <si>
    <t>[1.16, 1.19]</t>
  </si>
  <si>
    <t>[1.13, 1.16]</t>
  </si>
  <si>
    <t>[0.95, 0.99]</t>
  </si>
  <si>
    <t>[0.93, 1.00]</t>
  </si>
  <si>
    <t>[0.93, 0.98]</t>
  </si>
  <si>
    <t>[0.94, 0.98]</t>
  </si>
  <si>
    <t>[1.03, 1.09]</t>
  </si>
  <si>
    <t>[0.83, 1.03]</t>
  </si>
  <si>
    <t>[1.07, 1.12]</t>
  </si>
  <si>
    <t>[1.06, 1.11]</t>
  </si>
  <si>
    <t>[1.00, 1.08]</t>
  </si>
  <si>
    <t>[0.99, 1.12]</t>
  </si>
  <si>
    <t>[0.99, 1.10]</t>
  </si>
  <si>
    <t>[1.00, 1.11]</t>
  </si>
  <si>
    <t>[0.95, 0.97]</t>
  </si>
  <si>
    <t>[0.94, 0.97]</t>
  </si>
  <si>
    <t>[1.02, 1.03]</t>
  </si>
  <si>
    <t>[1.01, 1.05]</t>
  </si>
  <si>
    <t>[1.07, 1.08]</t>
  </si>
  <si>
    <t>[0.98, 1.09]</t>
  </si>
  <si>
    <t>[0.96, 1.07]</t>
  </si>
  <si>
    <t>[0.94, 1.00]</t>
  </si>
  <si>
    <t>[0.95, 1.22]</t>
  </si>
  <si>
    <t>[0.93, 0.99]</t>
  </si>
  <si>
    <t>[0.94, 0.99]</t>
  </si>
  <si>
    <t>[1.03, 1.04]</t>
  </si>
  <si>
    <t>[1.05, 1.18]</t>
  </si>
  <si>
    <t>[1.04, 1.09]</t>
  </si>
  <si>
    <t>[0.93, 0.96]</t>
  </si>
  <si>
    <t>[0.85, 0.95]</t>
  </si>
  <si>
    <t>[0.92, 0.96]</t>
  </si>
  <si>
    <t>[0.93, 1.01]</t>
  </si>
  <si>
    <t>[1.27, 1.61]</t>
  </si>
  <si>
    <t>[1.10, 1.11]</t>
  </si>
  <si>
    <t>[1.17, 1.20]</t>
  </si>
  <si>
    <t>[1.15, 1.17]</t>
  </si>
  <si>
    <t>[1.18, 1.22]</t>
  </si>
  <si>
    <t>[1.15, 1.19]</t>
  </si>
  <si>
    <t>[1.17, 1.19]</t>
  </si>
  <si>
    <t>[0.93, 0.97]</t>
  </si>
  <si>
    <t>[0.98, 1.05]</t>
  </si>
  <si>
    <t>[0.95, 1.09]</t>
  </si>
  <si>
    <t>[1.01, 1.06]</t>
  </si>
  <si>
    <t>[0.97, 1.08]</t>
  </si>
  <si>
    <t>[0.90, 1.00]</t>
  </si>
  <si>
    <t>[0.88, 0.98]</t>
  </si>
  <si>
    <t>[1.00, 1.07]</t>
  </si>
  <si>
    <t>[1.01, 1.08]</t>
  </si>
  <si>
    <t>[1.30, 1.33]</t>
  </si>
  <si>
    <t xml:space="preserve">&lt;1E-323 </t>
  </si>
  <si>
    <t>[1.25, 1.36]</t>
  </si>
  <si>
    <t>[1.32, 1.36]</t>
  </si>
  <si>
    <t>1.13E-322</t>
  </si>
  <si>
    <t>[1.29, 1.32]</t>
  </si>
  <si>
    <t>[1.27, 1.36]</t>
  </si>
  <si>
    <t>[1.35, 1.39]</t>
  </si>
  <si>
    <t>5.87E-447</t>
  </si>
  <si>
    <t>[1.33, 1.36]</t>
  </si>
  <si>
    <t>[1.30, 1.32]</t>
  </si>
  <si>
    <t>1.59E-447</t>
  </si>
  <si>
    <t>[0.73, 0.75]</t>
  </si>
  <si>
    <t>[0.74, 0.79]</t>
  </si>
  <si>
    <t>[0.72, 0.74]</t>
  </si>
  <si>
    <t>[1.02, 1.11]</t>
  </si>
  <si>
    <t>[1.19, 1.23]</t>
  </si>
  <si>
    <t>[1.09, 1.10]</t>
  </si>
  <si>
    <t>[1.21, 1.24]</t>
  </si>
  <si>
    <t>[1.25, 1.29]</t>
  </si>
  <si>
    <t>[1.23, 1.27]</t>
  </si>
  <si>
    <t>[1.17, 1.25]</t>
  </si>
  <si>
    <t>[1.23, 1.26]</t>
  </si>
  <si>
    <t>[1.26, 1.30]</t>
  </si>
  <si>
    <t>[0.41, 1.68]</t>
  </si>
  <si>
    <t>[0.21, 1.71]</t>
  </si>
  <si>
    <t>[0.94, 1.07]</t>
  </si>
  <si>
    <t>[0.92, 1.01]</t>
  </si>
  <si>
    <t>[0.89, 1.31]</t>
  </si>
  <si>
    <t>[0.89, 1.49]</t>
  </si>
  <si>
    <t>[1.09, 1.12]</t>
  </si>
  <si>
    <t>[1.12, 1.18]</t>
  </si>
  <si>
    <t>[1.08, 1.10]</t>
  </si>
  <si>
    <t>[1.03, 1.10]</t>
  </si>
  <si>
    <t>[1.02, 1.09]</t>
  </si>
  <si>
    <t>[1.32, 1.49]</t>
  </si>
  <si>
    <t>[1.33, 1.44]</t>
  </si>
  <si>
    <t>[1.34, 1.51]</t>
  </si>
  <si>
    <t>[0.98, 1.10]</t>
  </si>
  <si>
    <t>[0.95, 1.11]</t>
  </si>
  <si>
    <t>[0.97, 1.11]</t>
  </si>
  <si>
    <t>[1.01, 1.10]</t>
  </si>
  <si>
    <t>[1.02, 1.10]</t>
  </si>
  <si>
    <t>[0.99, 1.14]</t>
  </si>
  <si>
    <t>[1.01, 1.09]</t>
  </si>
  <si>
    <t>[1.02, 1.08]</t>
  </si>
  <si>
    <t>[0.99, 1.07]</t>
  </si>
  <si>
    <t>[0.88, 1.01]</t>
  </si>
  <si>
    <t>[1.02, 1.38]</t>
  </si>
  <si>
    <t>[1.05, 1.10]</t>
  </si>
  <si>
    <t>[0.99, 1.00]</t>
  </si>
  <si>
    <t>[0.90, 1.04]</t>
  </si>
  <si>
    <t>[0.89, 1.03]</t>
  </si>
  <si>
    <t>Abbreviations: Chr, chromosome; BP, base pairs; OR, odds ratio; CI, confidence interval; FG, fasting glucose; FI, fasting insulin; 2hGlu, 2 hour glucose; NA, not available; TA, trans-ancestry; EUR, European; AA, African American; HISP, Hispanic; EAS, East Asian; AFR, African</t>
  </si>
  <si>
    <t>mR/G/R/I</t>
  </si>
  <si>
    <t>G/mR/U</t>
  </si>
  <si>
    <t>I/R/G/mR</t>
  </si>
  <si>
    <t>mR/R/U/I</t>
  </si>
  <si>
    <t>G/mR/I/R</t>
  </si>
  <si>
    <t>I/mR/U/G</t>
  </si>
  <si>
    <t>R/U/I/mR</t>
  </si>
  <si>
    <t>R/U/G</t>
  </si>
  <si>
    <t>mR/R/G/I</t>
  </si>
  <si>
    <t>R/mR/I/G</t>
  </si>
  <si>
    <t>mR/U/I</t>
  </si>
  <si>
    <t>R/U/mR/G</t>
  </si>
  <si>
    <t>R/G/U</t>
  </si>
  <si>
    <t>G/U/R</t>
  </si>
  <si>
    <t>R/mR/U/G</t>
  </si>
  <si>
    <t>R/I/mR/U</t>
  </si>
  <si>
    <t>U/G</t>
  </si>
  <si>
    <t>U/R/I</t>
  </si>
  <si>
    <t>G/I/R/mR</t>
  </si>
  <si>
    <t>mR/U/G/R</t>
  </si>
  <si>
    <t>U/R/mR/G</t>
  </si>
  <si>
    <t>R/U/G/mR</t>
  </si>
  <si>
    <t>mR/I/R/U</t>
  </si>
  <si>
    <t>mR/G/U</t>
  </si>
  <si>
    <t>mR/G/I</t>
  </si>
  <si>
    <t>U/mR/G/R</t>
  </si>
  <si>
    <t>I/mR</t>
  </si>
  <si>
    <t>U/R/I/mR</t>
  </si>
  <si>
    <t>mR/I/U</t>
  </si>
  <si>
    <t>rs183670947</t>
  </si>
  <si>
    <t>rs6578764</t>
  </si>
  <si>
    <t>static</t>
  </si>
  <si>
    <t>stretchEnhancer</t>
  </si>
  <si>
    <t>endoC</t>
  </si>
  <si>
    <r>
      <t>Variant lists for generating genetic risk scores were derived as follows: A) Single-ancestry genome-wide significant distinct signals selected by the approximate conditional analysis in GCTA and LD-pruned (by ordering the variants from most to least significant and keeping each subsequent variant if LD r</t>
    </r>
    <r>
      <rPr>
        <vertAlign val="superscript"/>
        <sz val="11"/>
        <color theme="1"/>
        <rFont val="Calibri (Body)"/>
      </rPr>
      <t>2</t>
    </r>
    <r>
      <rPr>
        <sz val="11"/>
        <color theme="1"/>
        <rFont val="Calibri"/>
        <family val="2"/>
        <scheme val="minor"/>
      </rPr>
      <t xml:space="preserve"> &lt; 0.1; variant lists 3, 7, 10, 13, 16, 19 in supplementary S7); B) variants included in List A, and trans-ancestry signals with a within-ancestry P-value &lt; 1x10</t>
    </r>
    <r>
      <rPr>
        <vertAlign val="superscript"/>
        <sz val="11"/>
        <color theme="1"/>
        <rFont val="Calibri (Body)"/>
      </rPr>
      <t xml:space="preserve">-5 </t>
    </r>
    <r>
      <rPr>
        <sz val="11"/>
        <color theme="1"/>
        <rFont val="Calibri"/>
        <family val="2"/>
        <scheme val="minor"/>
      </rPr>
      <t>and LD-pruned (by ordering the trans-ancestry variants from most to least significant and keeping each subsequent variant if the LD r</t>
    </r>
    <r>
      <rPr>
        <vertAlign val="superscript"/>
        <sz val="11"/>
        <color theme="1"/>
        <rFont val="Calibri (Body)"/>
      </rPr>
      <t>2</t>
    </r>
    <r>
      <rPr>
        <sz val="11"/>
        <color theme="1"/>
        <rFont val="Calibri"/>
        <family val="2"/>
        <scheme val="minor"/>
      </rPr>
      <t xml:space="preserve"> &lt; 0.1 between itself and any of the single-ancestry or trans-ancestry variants  already included; variant lists: 2, 6, 9 ,12, 15, 18 in supplementary S7); C) trans-ancestry genome-wide significant signals that have a P-value &lt; 0.1 in the given ancestry plus single-ancestry genome-wide significant distinct signals that are not in LD with the trans-ancestry variants (r</t>
    </r>
    <r>
      <rPr>
        <vertAlign val="superscript"/>
        <sz val="11"/>
        <color theme="1"/>
        <rFont val="Calibri (Body)"/>
      </rPr>
      <t>2</t>
    </r>
    <r>
      <rPr>
        <sz val="11"/>
        <color theme="1"/>
        <rFont val="Calibri"/>
        <family val="2"/>
        <scheme val="minor"/>
      </rPr>
      <t xml:space="preserve"> &lt; 0.1; variant lists: 5, 8, 11, 14, 17, 20 in supplementary S7). The number of variants in the GS is expressed as: number of variants in the list available in the specific cohort for inclusion in the GS / total number of variants in the GS list.</t>
    </r>
  </si>
  <si>
    <r>
      <t xml:space="preserve"> R</t>
    </r>
    <r>
      <rPr>
        <b/>
        <vertAlign val="superscript"/>
        <sz val="11"/>
        <color theme="1"/>
        <rFont val="Calibri"/>
        <family val="2"/>
        <scheme val="minor"/>
      </rPr>
      <t>2</t>
    </r>
  </si>
  <si>
    <t>Abbreviations: EUR, European; EAS, East Asian; AA, African American; AFR, African</t>
  </si>
  <si>
    <t>rs7732130 (0.9849)</t>
  </si>
  <si>
    <t>European Prospective Investigation into Cancer (EPIC)-Norfolk</t>
  </si>
  <si>
    <t>European Prospective Investigation into Cancer (EPIC)-InterAct</t>
  </si>
  <si>
    <t>Locus ID indicates the number assigned to a given locus. "(dist)" indicates that distance based clumping was used to find the single-ancestry lead variants (X chr). P-value is from the two-side test without multiple testing corrections. Lookups of loci on chromosome X are missing in the publicly available T2D association data. Missing lookups in the TA T2D associations mean the variants are missing or have p-value&gt;1E-4 in the publicly available data.</t>
  </si>
  <si>
    <r>
      <t>For novel association signals detected in a single ancestry population, we interrogated variants in LD (in the cognate ancestry; r2≥0.80 for European ancestry results and r</t>
    </r>
    <r>
      <rPr>
        <vertAlign val="superscript"/>
        <sz val="11"/>
        <color theme="1"/>
        <rFont val="Calibri (Body)"/>
      </rPr>
      <t>2</t>
    </r>
    <r>
      <rPr>
        <sz val="11"/>
        <color theme="1"/>
        <rFont val="Calibri"/>
        <family val="2"/>
        <scheme val="minor"/>
      </rPr>
      <t>≥0.20 for non-European ancestry results). Variants in LD were selected from the 1000G Phase 3 reference panel. Minor allele frequencies from 1000Gp3 and this study are presented, as well as the P-value for the association of the proxy variant for each included ancestry. P-value is from two-side test without multiple testing corrections. P-values in red met the GWAS significance threshold P&lt;5e08.</t>
    </r>
  </si>
  <si>
    <t>P-value is from two-side test without multiple testing corrections.</t>
  </si>
  <si>
    <t>P-value is from one-side test with Bonferroni correction.</t>
  </si>
  <si>
    <t>We tested for enrichment of glycemic trait-associated GWAS variants overlapping genomic annotations using GARFIELD at two different P-value thresholds for the input variants (P≤1e-5 and ≤1e-8). Odds ratios for enrichment and corresponding one-side test P-values are provided, as are the beta, standard error, and 95% confidence intervals for the annotations. The signifcance determination is based on Bonferroni correction for the effective number of annotations for each trait at each treshold.</t>
  </si>
  <si>
    <t>Colocalization results between trait-associated variants and eQTLs in subcutaneous and visceral adipose, blood, skeletal muscle,  liver, and pancreatic islets. All effects are reproted as betas except for eQTLGen results (z-scores). The effect allele in column N is the trait raising allele from the MAGIC meta-analysis for the respective trait in column J and the effect allele for the effect sizes listed in columns S and U. Allele 1 in column Y is the effect allele for the effect in columns AA/AC. Sample sizes for each data set: METSIM Adipose, n=770; FHS Whole Blood, n=5,257; eQTLgen Whole Blood, n=14,155; Pancreatic islets, n=118; GTEx: subcutaneous adipose, 298; visceral adipose, 185; liver, 97; whole blood, 338; skeletal muscle, 361. P-value cut-offs equivalent to FDR&lt;5%: METSIM Adipose, 0.00181; FHS Whole Blood, 1.88E-06; eQTLgen Whole Blood, ; Pancreatic islets, 5.4E-05; GTEx: subcutaneous adipose, 5.18E-04; visceral adipose, 2.9E-04; liver, 1.34E-04; whole blood, 4.69E-04; skeletal muscle, 4.94E-04. The minimum detectable p-values for FHS Blood is p=2.3E-308 and eQTLgen Blood is p=3.3E-310. Some eQTL transcript/gene results list mutiple gene names in one cell. For these instances, the microarray probe spanned both genes/transcripts and both are reported. LD r2 between the GWAS variant and lead eSNP was calculated using 1000Gp3 EUR as the reference panel. GWAS-eSNP pairs were considered colocalized if the LD r2 between the lead GWAS variant and lead eSNP was ≥0.80. P-value is from two-side test without multiple testing corrections.</t>
  </si>
  <si>
    <t>For FG and HbA1c, top results were significant at a false discovery rate (FDR) of 1%. For FI, top results were significant at a FDR of 20%. For 2hGlu, no result was significant at a FDR of 20%. P-value is from one-side test without multiple testing corrections.</t>
  </si>
  <si>
    <t>Column headers: Closest gene(s), closest gene(s) to the variant; Locus ID, locus index; rsID, rsID of the variant; Chr, chromosome index of the variant; Pos (bp), position of the variant; G, probability of the variant in glycemic class; R, probability of the variant in reticulocyte class; mR, probability of the variant in mature red blood cell class; I, probability of the variant in iron class; U, probability of the variant in unknown class; Soft, soft classifcation; Hard, hard classification; FG, 2hGlu, FI, HLSRc, HLSRp, IRF, RETc, RETp, HCT, HGB, MCH, MCHC, MCV, RBC, RDW, Iron, Ferritin, Transferrin, TSAT, HbA1c, HbA1cadjFGlu, T2D, DIAGRAM (Scott et al 2017); InterActHbA1c, InterActHbA1cadjIron, InterActHbA1cadjlogFerritin, InterActHbA1cadjTransferrin, InterActHbA1cadjTSAT, InterActHbA1cadj4Iron, EPICHbA1c, EPICHbA1cadjIron, EPICHbA1cadjlogFerritin, EPICHbA1cadjTransferrin, EPICHbA1cadjTSAT, EPICHbA1cadj4Iron, Summary p-value=-log10(p-value)*sign(effect); HbA1cadjFGlu, HbA1c adjusted for FG; T2D, InterActHbA1c, HbA1c in cohort InterAct; InterActHbA1cadjIron, HbA1c adjusted for iron in cohort InterAct; InterActHbA1cadjlogFerritin, HbA1c adjusted log transformed ferritin in cohort InterAct; InterActHbA1cadjTransferrin, HbA1c adjusted for transferrin in cohort InterAct; InterActHbA1cadjTSAT, HbA1c adjusted for TSAT in cohort InterAct; InterActHbA1cadj4Iron, HbA1c adjusted for four iron traits in cohort InterAct; EPICHbA1c, HbA1c in cohort EPIC; EPICHbA1cadjIron, HbA1c adjusted for iron in cohort EPIC; EPICHbA1cadjlogFerritin, HbA1c adjusted for log transformed ferritin in cohort EPIC; EPICHbA1cadjTransferrin, HbA1c adjusted for transferrin in cohort EPIC; EPICHbA1cadjTSAT, HbA1c adjusted for TSAT in cohort EPIC; EPICHbA1cadj4Iron, HbA1c adjusted for four iron traits in cohort EPIC. P-value is from two-side test without multiple testing corrections.</t>
  </si>
  <si>
    <t>Glycemic</t>
  </si>
  <si>
    <t>Supplementary Table 6 - Examination of established glycemic and T2D association signals in this study</t>
  </si>
  <si>
    <t>Variant previously shown to be associated with glycemic trait or T2D</t>
  </si>
  <si>
    <t>Supplementary Table 4 - Type 2 diabetes (T2D) association results of glycemic trait trans-ancestry lead variant, single-ancestry lead and index variants. Trans-ancestry (TA) results for T2D association results are from Mahajan, A. et al. MedRxiv, 2020 and from Vujkovic, M. et al. Nat Genet, 2020. East Asian T2D association results are from Spracklen, C.N. et al. Nature, 2020; and European ancestry T2D association results are from Mahajan, A. et al. Nat Genetics, 2018b.</t>
  </si>
  <si>
    <t>Glycemic trait variants</t>
  </si>
  <si>
    <t>Locus ID indlcates the number assigned to a given locus, and the Source indicates if the locus is oberved in the trans-ancestry analysis or just within a single ancestry. "(dist)" indicates that distance based clumping was used to find the single-ancestry lead variants (X chr). Effect size and standard errors are reported from the raw trait meta-analysis while P-values from METAL are from the inverse normalized trait meta-analysis using METAL two-side test without multiple testing corrections. GCTA Pvalues are from the joint model in GCTA using two-side test without multiple testing corrections. is.glycemic.region, is there a glycemic signal within 500kb of any of the variants in this locus? (1=Yes, 0=No); is.t2d.region, is there a T2D signal within 500kb of any of the variants in this locus? (1=Yes, 0=No); is.glycemic.signal, is this variant within 500kb of a glycemic variant (FG, FI, 2hGlu, HbA1c)? (1=Yes, 0=No); is.t2d.signal, is this variant within 500kb of a T2D variant? (1=Yes, 0=No);</t>
  </si>
  <si>
    <t xml:space="preserve">Ion-exchange HPLC, Bio-Rad Variant II Fully Automated Glycosylated Hemoglobin Analyzer System / Immunoassay, Roche Cobas c501
</t>
  </si>
  <si>
    <t xml:space="preserve">ion-exchange HPLC, Bio-Rad Variant II Fully Automated Glycosylated Hemoglobin Analyzer System / Immunoassay, Roche Cobas c501
</t>
  </si>
  <si>
    <t>All measurements were done at the Department of Chemical Pathology, Bristol Royal Infirmary (BRI), using the MENARINI HA-8140 autoanalyser. The HA-8140 employs reverse phase cat ion exchange HPLC with spectrophotometric detection to measure HbA1c. Results are expressed as a percentage of total hemoglobin. The instrument is calibrated against DCCT aligned standards. Reference ranges and control guidelines are those quoted in the DCCT study.</t>
  </si>
  <si>
    <t>BioRad Diamat Automated Glycosylated Hemoglobin Analyser, Hemel Hempstead, United Kingdom</t>
  </si>
  <si>
    <t>Immunoassay: Hemoglobin A1c UNI-MATE 5 (until 31 Dec 1999), HPLC: Diamat (since 1 Jan 2000)</t>
  </si>
  <si>
    <t>Blood samples were drawn using the Sarstedt monovette system after an overnight fast (minimum 8 hours) into a variety of anti-coagulants, following standard order-of-draw. The tube for the glycemic traits and other blood biochemistry was a serum gel tube, which was delivered to the hospital lab for processing immediately after clotting - at the very latest within 2 h but usually within less than one hour of venepuncture. Flouride oxalate was not used, due to the expedited nature of the processing.</t>
  </si>
  <si>
    <t>Turbidimetric inhibition immunoassay-quant Hemoglobin Alc Gen2 for
hemolysed whole blood.</t>
  </si>
  <si>
    <t xml:space="preserve"> </t>
  </si>
  <si>
    <t xml:space="preserve">Supplmentary Table 7 - Variant Lists - List of variants used in different analyses. </t>
  </si>
  <si>
    <t>Supplementary Table 8: Trait variance explained by genetic risk score for fasting glucose</t>
  </si>
  <si>
    <t>Supplementary Table 9: Trait variance explained by genetic risk score for fasting insulin</t>
  </si>
  <si>
    <t>Supplementary Table 10: Trait variance explained by genetic risk score for 2 hour glucose</t>
  </si>
  <si>
    <t>Table S11: Trait variance explained by genetic risk score for HbA1c</t>
  </si>
  <si>
    <t>Table S12 - Transferability of European PGS into other ancestries</t>
  </si>
  <si>
    <t xml:space="preserve">Supplementary Table 13 -  99% Credible sets from the trans-ancestry fine-mapping analysis for which the 99% credible sets contain ≤ 50 variants. </t>
  </si>
  <si>
    <t>Supplementary Table 14 - Variants from the 99% credible set analysis for which the PPA&gt;0.9.</t>
  </si>
  <si>
    <t>Supplementary Table 15: Enrichment of glycemic trait associated GWAS variants overlapping genomic annotations using fGWAS</t>
  </si>
  <si>
    <t>Supplementary Table 16: Enrichment of glycemic trait associated GWAS variants overlapping genomic annotations using GREGOR</t>
  </si>
  <si>
    <t>Supplementary Table 17: Enrichment of HbA1c GWAS variants classified into glycemic, Iron, red blood cell clusters in stretch enhancer annotations in various tissues.</t>
  </si>
  <si>
    <t>Supplementary Table 18: Enrichment of glycemic trait associated GWAS variants overlapping genomic annotations using GARFIELD</t>
  </si>
  <si>
    <t>Supplementary Table 19: Colocalized results from GWAS-eQTL colocalization analysis</t>
  </si>
  <si>
    <r>
      <rPr>
        <b/>
        <sz val="11"/>
        <color theme="1"/>
        <rFont val="Calibri"/>
        <family val="2"/>
        <scheme val="minor"/>
      </rPr>
      <t>Supplementary Table 20</t>
    </r>
    <r>
      <rPr>
        <sz val="11"/>
        <color theme="1"/>
        <rFont val="Calibri"/>
        <family val="2"/>
        <scheme val="minor"/>
      </rPr>
      <t xml:space="preserve"> - HbA1c-associated loci classification including the details of variants and classification probabilities.</t>
    </r>
  </si>
  <si>
    <t xml:space="preserve"> Supplementary Table 21: Top results from the DEPICT tissue enrichment analyses based on results from the European meta-analysis for each trait.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</si>
</sst>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0.000"/>
    <numFmt numFmtId="166" formatCode="_(* #,##0_);_(* \(#,##0\);_(* &quot;-&quot;??_);_(@_)"/>
    <numFmt numFmtId="167" formatCode="0.0E+00"/>
    <numFmt numFmtId="168" formatCode="0E+00"/>
    <numFmt numFmtId="169" formatCode="0.0000"/>
    <numFmt numFmtId="170" formatCode="0.0"/>
    <numFmt numFmtId="171" formatCode="0.0%"/>
    <numFmt numFmtId="172" formatCode="_(* #,##0_);_(* \(#,##0\);_(* \-??_);_(@_)"/>
  </numFmts>
  <fonts count="6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0"/>
      <color rgb="FF000000"/>
      <name val="Calibri"/>
      <family val="2"/>
      <scheme val="minor"/>
    </font>
    <font>
      <sz val="10"/>
      <color rgb="FF000000"/>
      <name val="Calibri"/>
      <family val="2"/>
      <scheme val="minor"/>
    </font>
    <font>
      <sz val="11"/>
      <color rgb="FFFF0000"/>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i/>
      <sz val="10"/>
      <color rgb="FF000000"/>
      <name val="Calibri"/>
      <family val="2"/>
      <scheme val="minor"/>
    </font>
    <font>
      <vertAlign val="superscript"/>
      <sz val="10"/>
      <color rgb="FF000000"/>
      <name val="Calibri"/>
      <family val="2"/>
      <scheme val="minor"/>
    </font>
    <font>
      <b/>
      <sz val="11"/>
      <name val="Calibri"/>
      <family val="2"/>
    </font>
    <font>
      <i/>
      <sz val="11"/>
      <color theme="1"/>
      <name val="Calibri"/>
      <family val="2"/>
      <scheme val="minor"/>
    </font>
    <font>
      <sz val="11"/>
      <color rgb="FF000000"/>
      <name val="Calibri"/>
      <family val="2"/>
      <scheme val="minor"/>
    </font>
    <font>
      <sz val="12"/>
      <color rgb="FF000000"/>
      <name val="Calibri"/>
      <family val="2"/>
      <scheme val="minor"/>
    </font>
    <font>
      <i/>
      <sz val="12"/>
      <color theme="1"/>
      <name val="Calibri"/>
      <family val="2"/>
      <scheme val="minor"/>
    </font>
    <font>
      <b/>
      <vertAlign val="subscript"/>
      <sz val="10"/>
      <color rgb="FF000000"/>
      <name val="Calibri (Body)"/>
    </font>
    <font>
      <vertAlign val="superscript"/>
      <sz val="11"/>
      <color theme="1"/>
      <name val="Calibri (Body)"/>
    </font>
    <font>
      <b/>
      <i/>
      <sz val="12"/>
      <color theme="1"/>
      <name val="Calibri"/>
      <family val="2"/>
      <scheme val="minor"/>
    </font>
    <font>
      <b/>
      <vertAlign val="superscript"/>
      <sz val="11"/>
      <color theme="1"/>
      <name val="Calibri (Body)"/>
    </font>
    <font>
      <b/>
      <vertAlign val="superscript"/>
      <sz val="11"/>
      <color theme="1"/>
      <name val="Calibri"/>
      <family val="2"/>
      <scheme val="minor"/>
    </font>
    <font>
      <b/>
      <vertAlign val="subscript"/>
      <sz val="11"/>
      <color theme="1"/>
      <name val="Calibri (Body)"/>
    </font>
    <font>
      <vertAlign val="subscript"/>
      <sz val="11"/>
      <color theme="1"/>
      <name val="Calibri (Body)"/>
    </font>
    <font>
      <b/>
      <vertAlign val="subscript"/>
      <sz val="11"/>
      <name val="Calibri"/>
      <family val="2"/>
    </font>
    <font>
      <b/>
      <vertAlign val="superscript"/>
      <sz val="12"/>
      <color theme="1"/>
      <name val="Calibri"/>
      <family val="2"/>
      <scheme val="minor"/>
    </font>
    <font>
      <b/>
      <vertAlign val="subscript"/>
      <sz val="12"/>
      <color theme="1"/>
      <name val="Calibri"/>
      <family val="2"/>
      <scheme val="minor"/>
    </font>
    <font>
      <b/>
      <sz val="12"/>
      <color rgb="FFFF0000"/>
      <name val="Calibri"/>
      <family val="2"/>
      <scheme val="minor"/>
    </font>
    <font>
      <i/>
      <sz val="12"/>
      <color rgb="FF000000"/>
      <name val="Calibri"/>
      <family val="2"/>
      <scheme val="minor"/>
    </font>
    <font>
      <i/>
      <sz val="12"/>
      <color rgb="FFFF0000"/>
      <name val="Calibri"/>
      <family val="2"/>
      <scheme val="minor"/>
    </font>
    <font>
      <b/>
      <vertAlign val="subscript"/>
      <sz val="12"/>
      <color theme="1"/>
      <name val="Calibri (Body)"/>
    </font>
    <font>
      <sz val="11"/>
      <name val="Calibri"/>
      <family val="2"/>
      <scheme val="minor"/>
    </font>
    <font>
      <i/>
      <sz val="12"/>
      <color rgb="FF7F7F7F"/>
      <name val="Calibri"/>
      <family val="2"/>
      <scheme val="minor"/>
    </font>
    <font>
      <sz val="11"/>
      <color theme="1"/>
      <name val="Calibri (Body)"/>
    </font>
    <font>
      <sz val="9"/>
      <name val="Calibri"/>
      <family val="2"/>
    </font>
    <font>
      <b/>
      <sz val="11"/>
      <color theme="1"/>
      <name val="Calibri (Body)"/>
    </font>
    <font>
      <i/>
      <sz val="11"/>
      <color theme="1"/>
      <name val="Calibri (Body)"/>
    </font>
    <font>
      <u/>
      <sz val="11"/>
      <color theme="1"/>
      <name val="Calibri (Body)"/>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rgb="FF000000"/>
      <name val="Calibri"/>
      <family val="2"/>
    </font>
    <font>
      <sz val="11"/>
      <color theme="1"/>
      <name val="Calibri"/>
      <family val="2"/>
    </font>
    <font>
      <sz val="12"/>
      <color rgb="FF000000"/>
      <name val="Calibri"/>
      <family val="2"/>
    </font>
    <font>
      <b/>
      <sz val="12"/>
      <color rgb="FF000000"/>
      <name val="Calibri"/>
      <family val="2"/>
    </font>
    <font>
      <i/>
      <sz val="12"/>
      <color rgb="FF000000"/>
      <name val="Calibri"/>
      <family val="2"/>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theme="0"/>
      <name val="Calibri"/>
      <family val="2"/>
      <scheme val="minor"/>
    </font>
  </fonts>
  <fills count="35">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33">
    <border>
      <left/>
      <right/>
      <top/>
      <bottom/>
      <diagonal/>
    </border>
    <border>
      <left style="thin">
        <color auto="1"/>
      </left>
      <right style="thin">
        <color auto="1"/>
      </right>
      <top/>
      <bottom/>
      <diagonal/>
    </border>
    <border>
      <left style="thin">
        <color auto="1"/>
      </left>
      <right/>
      <top/>
      <bottom/>
      <diagonal/>
    </border>
    <border>
      <left/>
      <right/>
      <top style="thin">
        <color auto="1"/>
      </top>
      <bottom style="medium">
        <color auto="1"/>
      </bottom>
      <diagonal/>
    </border>
    <border>
      <left style="thin">
        <color auto="1"/>
      </left>
      <right/>
      <top style="thin">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top/>
      <bottom style="medium">
        <color auto="1"/>
      </bottom>
      <diagonal/>
    </border>
    <border>
      <left/>
      <right style="thin">
        <color auto="1"/>
      </right>
      <top style="thin">
        <color auto="1"/>
      </top>
      <bottom style="medium">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right/>
      <top style="medium">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auto="1"/>
      </top>
      <bottom/>
      <diagonal/>
    </border>
  </borders>
  <cellStyleXfs count="89">
    <xf numFmtId="0" fontId="0" fillId="0" borderId="0"/>
    <xf numFmtId="0" fontId="9" fillId="0" borderId="0" applyNumberFormat="0" applyFill="0" applyBorder="0" applyAlignment="0" applyProtection="0"/>
    <xf numFmtId="0" fontId="13" fillId="0" borderId="0"/>
    <xf numFmtId="43" fontId="13" fillId="0" borderId="0" applyFont="0" applyFill="0" applyBorder="0" applyAlignment="0" applyProtection="0"/>
    <xf numFmtId="0" fontId="8" fillId="0" borderId="0"/>
    <xf numFmtId="0" fontId="8" fillId="0" borderId="0"/>
    <xf numFmtId="164" fontId="1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164" fontId="17" fillId="0" borderId="0" applyFont="0" applyFill="0" applyBorder="0" applyAlignment="0" applyProtection="0"/>
    <xf numFmtId="164" fontId="17"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164" fontId="17"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9" fontId="17" fillId="0" borderId="0" applyFont="0" applyFill="0" applyBorder="0" applyAlignment="0" applyProtection="0"/>
    <xf numFmtId="0" fontId="40" fillId="0" borderId="0" applyNumberForma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7" fillId="0" borderId="0" applyFont="0" applyFill="0" applyBorder="0" applyAlignment="0" applyProtection="0"/>
    <xf numFmtId="43" fontId="1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6" fillId="0" borderId="0" applyNumberFormat="0" applyFill="0" applyBorder="0" applyAlignment="0" applyProtection="0"/>
    <xf numFmtId="0" fontId="47" fillId="0" borderId="23" applyNumberFormat="0" applyFill="0" applyAlignment="0" applyProtection="0"/>
    <xf numFmtId="0" fontId="48" fillId="0" borderId="24" applyNumberFormat="0" applyFill="0" applyAlignment="0" applyProtection="0"/>
    <xf numFmtId="0" fontId="49" fillId="0" borderId="25" applyNumberFormat="0" applyFill="0" applyAlignment="0" applyProtection="0"/>
    <xf numFmtId="0" fontId="49" fillId="0" borderId="0" applyNumberFormat="0" applyFill="0" applyBorder="0" applyAlignment="0" applyProtection="0"/>
    <xf numFmtId="0" fontId="2" fillId="0" borderId="0"/>
    <xf numFmtId="0" fontId="55" fillId="3" borderId="0" applyNumberFormat="0" applyBorder="0" applyAlignment="0" applyProtection="0"/>
    <xf numFmtId="0" fontId="56" fillId="4" borderId="0" applyNumberFormat="0" applyBorder="0" applyAlignment="0" applyProtection="0"/>
    <xf numFmtId="0" fontId="57" fillId="5" borderId="0" applyNumberFormat="0" applyBorder="0" applyAlignment="0" applyProtection="0"/>
    <xf numFmtId="0" fontId="58" fillId="6" borderId="26" applyNumberFormat="0" applyAlignment="0" applyProtection="0"/>
    <xf numFmtId="0" fontId="59" fillId="7" borderId="27" applyNumberFormat="0" applyAlignment="0" applyProtection="0"/>
    <xf numFmtId="0" fontId="60" fillId="7" borderId="26" applyNumberFormat="0" applyAlignment="0" applyProtection="0"/>
    <xf numFmtId="0" fontId="61" fillId="0" borderId="28" applyNumberFormat="0" applyFill="0" applyAlignment="0" applyProtection="0"/>
    <xf numFmtId="0" fontId="62" fillId="8" borderId="29" applyNumberFormat="0" applyAlignment="0" applyProtection="0"/>
    <xf numFmtId="0" fontId="14" fillId="0" borderId="0" applyNumberFormat="0" applyFill="0" applyBorder="0" applyAlignment="0" applyProtection="0"/>
    <xf numFmtId="0" fontId="2" fillId="9" borderId="30" applyNumberFormat="0" applyFont="0" applyAlignment="0" applyProtection="0"/>
    <xf numFmtId="0" fontId="15" fillId="0" borderId="31" applyNumberFormat="0" applyFill="0" applyAlignment="0" applyProtection="0"/>
    <xf numFmtId="0" fontId="63"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63"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63"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63"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63"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63"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cellStyleXfs>
  <cellXfs count="602">
    <xf numFmtId="0" fontId="0" fillId="0" borderId="0" xfId="0"/>
    <xf numFmtId="0" fontId="12" fillId="0" borderId="0" xfId="0" applyFont="1"/>
    <xf numFmtId="0" fontId="8" fillId="0" borderId="0" xfId="4" applyBorder="1" applyAlignment="1">
      <alignment horizontal="center" vertical="center"/>
    </xf>
    <xf numFmtId="0" fontId="0" fillId="0" borderId="0" xfId="0" applyFill="1"/>
    <xf numFmtId="0" fontId="11" fillId="0" borderId="0" xfId="0" applyFont="1" applyAlignment="1">
      <alignment horizontal="center" vertical="center"/>
    </xf>
    <xf numFmtId="0" fontId="18" fillId="0" borderId="0" xfId="0" applyFont="1" applyAlignment="1">
      <alignment vertical="center"/>
    </xf>
    <xf numFmtId="0" fontId="16" fillId="0" borderId="0" xfId="0" applyFont="1"/>
    <xf numFmtId="0" fontId="0" fillId="0" borderId="0" xfId="0" applyBorder="1"/>
    <xf numFmtId="0" fontId="0" fillId="0" borderId="0" xfId="0" applyAlignment="1">
      <alignment horizontal="center" vertical="center"/>
    </xf>
    <xf numFmtId="0" fontId="0" fillId="0" borderId="0" xfId="0"/>
    <xf numFmtId="0" fontId="0" fillId="0" borderId="0" xfId="0" applyAlignment="1">
      <alignment horizontal="center" vertical="center" wrapText="1"/>
    </xf>
    <xf numFmtId="0" fontId="0" fillId="0" borderId="10" xfId="0" applyBorder="1"/>
    <xf numFmtId="0" fontId="0" fillId="0" borderId="0" xfId="0" applyAlignment="1">
      <alignment vertical="center"/>
    </xf>
    <xf numFmtId="0" fontId="23" fillId="0" borderId="0" xfId="0" applyFont="1" applyAlignment="1">
      <alignment horizontal="center" vertical="center"/>
    </xf>
    <xf numFmtId="0" fontId="0" fillId="0" borderId="0" xfId="0"/>
    <xf numFmtId="0" fontId="0" fillId="0" borderId="0" xfId="0" applyAlignment="1">
      <alignment horizontal="center" vertical="center"/>
    </xf>
    <xf numFmtId="9" fontId="0" fillId="0" borderId="0" xfId="0" applyNumberFormat="1"/>
    <xf numFmtId="0" fontId="0" fillId="2" borderId="0" xfId="0" applyFill="1"/>
    <xf numFmtId="11" fontId="0" fillId="2" borderId="0" xfId="0" applyNumberFormat="1" applyFill="1"/>
    <xf numFmtId="0" fontId="15" fillId="0" borderId="4" xfId="20" applyFont="1" applyBorder="1" applyAlignment="1">
      <alignment horizontal="center" wrapText="1"/>
    </xf>
    <xf numFmtId="0" fontId="15" fillId="0" borderId="3" xfId="20" applyFont="1" applyBorder="1" applyAlignment="1">
      <alignment horizontal="center" wrapText="1"/>
    </xf>
    <xf numFmtId="0" fontId="15" fillId="0" borderId="18" xfId="20" applyFont="1" applyBorder="1" applyAlignment="1">
      <alignment horizontal="center" wrapText="1"/>
    </xf>
    <xf numFmtId="165" fontId="15" fillId="0" borderId="8" xfId="20" applyNumberFormat="1" applyFont="1" applyBorder="1" applyAlignment="1">
      <alignment horizontal="center" vertical="center" wrapText="1"/>
    </xf>
    <xf numFmtId="165" fontId="15" fillId="0" borderId="7" xfId="20" applyNumberFormat="1" applyFont="1" applyBorder="1" applyAlignment="1">
      <alignment horizontal="center" vertical="center" wrapText="1"/>
    </xf>
    <xf numFmtId="0" fontId="15" fillId="0" borderId="7" xfId="20" applyFont="1" applyBorder="1" applyAlignment="1">
      <alignment horizontal="center" vertical="center" wrapText="1"/>
    </xf>
    <xf numFmtId="0" fontId="15" fillId="0" borderId="6" xfId="20" applyFont="1" applyBorder="1" applyAlignment="1">
      <alignment horizontal="center" vertical="center" wrapText="1"/>
    </xf>
    <xf numFmtId="165" fontId="15" fillId="0" borderId="8" xfId="20" applyNumberFormat="1" applyFont="1" applyFill="1" applyBorder="1" applyAlignment="1">
      <alignment horizontal="center" vertical="center" wrapText="1"/>
    </xf>
    <xf numFmtId="165" fontId="15" fillId="0" borderId="7" xfId="20" applyNumberFormat="1" applyFont="1" applyFill="1" applyBorder="1" applyAlignment="1">
      <alignment horizontal="center" vertical="center" wrapText="1"/>
    </xf>
    <xf numFmtId="0" fontId="15" fillId="0" borderId="7" xfId="20" applyFont="1" applyFill="1" applyBorder="1" applyAlignment="1">
      <alignment horizontal="center" vertical="center" wrapText="1"/>
    </xf>
    <xf numFmtId="0" fontId="15" fillId="0" borderId="6" xfId="20" applyFont="1" applyFill="1" applyBorder="1" applyAlignment="1">
      <alignment horizontal="center" vertical="center" wrapText="1"/>
    </xf>
    <xf numFmtId="11" fontId="15" fillId="0" borderId="7" xfId="20" applyNumberFormat="1" applyFont="1" applyFill="1" applyBorder="1" applyAlignment="1">
      <alignment horizontal="center" vertical="center" wrapText="1"/>
    </xf>
    <xf numFmtId="11" fontId="15" fillId="0" borderId="6" xfId="20" applyNumberFormat="1" applyFont="1" applyFill="1" applyBorder="1" applyAlignment="1">
      <alignment horizontal="center" vertical="center" wrapText="1"/>
    </xf>
    <xf numFmtId="0" fontId="0" fillId="0" borderId="0" xfId="0" applyAlignment="1">
      <alignment horizontal="center"/>
    </xf>
    <xf numFmtId="0" fontId="24" fillId="0" borderId="0" xfId="20" applyFont="1" applyFill="1" applyBorder="1" applyAlignment="1">
      <alignment horizontal="center" vertical="center"/>
    </xf>
    <xf numFmtId="0" fontId="24" fillId="0" borderId="0" xfId="20" applyFont="1" applyBorder="1" applyAlignment="1">
      <alignment horizontal="center" vertical="center"/>
    </xf>
    <xf numFmtId="0" fontId="24" fillId="0" borderId="17" xfId="20" applyFont="1" applyBorder="1" applyAlignment="1">
      <alignment horizontal="center" vertical="center"/>
    </xf>
    <xf numFmtId="11" fontId="0" fillId="0" borderId="0" xfId="0" applyNumberFormat="1" applyFill="1"/>
    <xf numFmtId="0" fontId="11" fillId="0" borderId="10" xfId="0" applyFont="1" applyBorder="1" applyAlignment="1">
      <alignment horizontal="center" vertical="center"/>
    </xf>
    <xf numFmtId="0" fontId="18" fillId="0" borderId="10" xfId="0" applyFont="1" applyBorder="1" applyAlignment="1">
      <alignment vertical="center"/>
    </xf>
    <xf numFmtId="0" fontId="10" fillId="0" borderId="0" xfId="0" applyFont="1" applyBorder="1" applyAlignment="1">
      <alignment horizontal="center" vertical="center" wrapText="1"/>
    </xf>
    <xf numFmtId="0" fontId="11" fillId="0" borderId="0" xfId="0" applyFont="1" applyBorder="1" applyAlignment="1">
      <alignment horizontal="center" vertical="center"/>
    </xf>
    <xf numFmtId="0" fontId="10" fillId="0" borderId="2" xfId="0" applyFont="1" applyBorder="1" applyAlignment="1">
      <alignment horizontal="center" vertical="center" wrapText="1"/>
    </xf>
    <xf numFmtId="11" fontId="11" fillId="0" borderId="2" xfId="0" applyNumberFormat="1" applyFont="1" applyBorder="1" applyAlignment="1">
      <alignment horizontal="center" vertical="center"/>
    </xf>
    <xf numFmtId="0" fontId="10" fillId="0" borderId="10" xfId="0" applyFont="1" applyBorder="1" applyAlignment="1">
      <alignment horizontal="center" vertical="center" wrapText="1"/>
    </xf>
    <xf numFmtId="166" fontId="11" fillId="0" borderId="0" xfId="6" applyNumberFormat="1" applyFont="1" applyAlignment="1">
      <alignment horizontal="center" vertical="center"/>
    </xf>
    <xf numFmtId="166" fontId="11" fillId="0" borderId="10" xfId="6" applyNumberFormat="1" applyFont="1" applyBorder="1" applyAlignment="1">
      <alignment horizontal="center" vertical="center"/>
    </xf>
    <xf numFmtId="166" fontId="11" fillId="0" borderId="0" xfId="6" applyNumberFormat="1" applyFont="1" applyAlignment="1">
      <alignment horizontal="right" vertical="center"/>
    </xf>
    <xf numFmtId="166" fontId="0" fillId="0" borderId="0" xfId="6" applyNumberFormat="1" applyFont="1"/>
    <xf numFmtId="166" fontId="11" fillId="0" borderId="0" xfId="6" applyNumberFormat="1" applyFont="1" applyAlignment="1">
      <alignment vertical="center"/>
    </xf>
    <xf numFmtId="166" fontId="11" fillId="0" borderId="10" xfId="6" applyNumberFormat="1" applyFont="1" applyBorder="1" applyAlignment="1">
      <alignment horizontal="right" vertical="center"/>
    </xf>
    <xf numFmtId="11" fontId="11" fillId="0" borderId="11" xfId="0" applyNumberFormat="1" applyFont="1" applyBorder="1" applyAlignment="1">
      <alignment horizontal="center" vertical="center"/>
    </xf>
    <xf numFmtId="2" fontId="11" fillId="0" borderId="2" xfId="0" applyNumberFormat="1" applyFont="1" applyBorder="1" applyAlignment="1">
      <alignment horizontal="center" vertical="center"/>
    </xf>
    <xf numFmtId="0" fontId="10" fillId="0" borderId="11" xfId="0" applyFont="1" applyBorder="1" applyAlignment="1">
      <alignment horizontal="center" vertical="center" wrapText="1"/>
    </xf>
    <xf numFmtId="0" fontId="0" fillId="0" borderId="7" xfId="0" applyBorder="1"/>
    <xf numFmtId="0" fontId="21" fillId="0" borderId="0" xfId="0" applyFont="1" applyBorder="1"/>
    <xf numFmtId="0" fontId="23" fillId="0" borderId="10" xfId="0" applyFont="1" applyBorder="1" applyAlignment="1">
      <alignment horizontal="center" vertical="center"/>
    </xf>
    <xf numFmtId="0" fontId="21" fillId="0" borderId="0" xfId="0" applyFont="1"/>
    <xf numFmtId="166" fontId="8" fillId="0" borderId="0" xfId="6" applyNumberFormat="1" applyFont="1" applyBorder="1" applyAlignment="1">
      <alignment horizontal="center" vertical="center"/>
    </xf>
    <xf numFmtId="166" fontId="8" fillId="0" borderId="10" xfId="6" applyNumberFormat="1" applyFont="1" applyBorder="1" applyAlignment="1">
      <alignment horizontal="center" vertical="center"/>
    </xf>
    <xf numFmtId="0" fontId="0" fillId="2" borderId="0" xfId="0" applyFill="1" applyAlignment="1">
      <alignment horizontal="center" vertical="center"/>
    </xf>
    <xf numFmtId="0" fontId="16" fillId="0" borderId="7" xfId="0" applyFont="1" applyBorder="1" applyAlignment="1">
      <alignment horizontal="center" vertical="center" wrapText="1"/>
    </xf>
    <xf numFmtId="0" fontId="16" fillId="0" borderId="0" xfId="0" applyFont="1" applyBorder="1" applyAlignment="1">
      <alignment horizontal="center" vertical="center" wrapText="1"/>
    </xf>
    <xf numFmtId="0" fontId="0" fillId="0" borderId="0" xfId="0" applyFill="1" applyAlignment="1">
      <alignment horizontal="center" vertical="center"/>
    </xf>
    <xf numFmtId="0" fontId="0" fillId="0" borderId="0" xfId="0" applyNumberFormat="1" applyFill="1" applyAlignment="1">
      <alignment horizontal="center" vertical="center" wrapText="1"/>
    </xf>
    <xf numFmtId="0" fontId="12" fillId="0" borderId="0" xfId="0" applyFont="1" applyAlignment="1">
      <alignment horizontal="left" vertical="center"/>
    </xf>
    <xf numFmtId="0" fontId="0" fillId="0" borderId="10" xfId="0" applyBorder="1" applyAlignment="1">
      <alignment horizontal="center" vertical="center" wrapText="1"/>
    </xf>
    <xf numFmtId="0" fontId="0" fillId="0" borderId="10" xfId="0" applyNumberFormat="1" applyFill="1" applyBorder="1" applyAlignment="1">
      <alignment horizontal="center" vertical="center" wrapText="1"/>
    </xf>
    <xf numFmtId="2" fontId="0" fillId="0" borderId="10" xfId="0" applyNumberFormat="1" applyFill="1" applyBorder="1" applyAlignment="1">
      <alignment horizontal="center" vertical="center" wrapText="1"/>
    </xf>
    <xf numFmtId="2" fontId="0" fillId="0" borderId="2" xfId="0" applyNumberFormat="1" applyFill="1" applyBorder="1" applyAlignment="1">
      <alignment horizontal="center" vertical="center" wrapText="1"/>
    </xf>
    <xf numFmtId="2" fontId="0" fillId="0" borderId="0" xfId="0" applyNumberFormat="1" applyFill="1" applyBorder="1" applyAlignment="1">
      <alignment horizontal="center" vertical="center" wrapText="1"/>
    </xf>
    <xf numFmtId="169" fontId="0" fillId="0" borderId="0" xfId="0" applyNumberFormat="1" applyFill="1" applyBorder="1" applyAlignment="1">
      <alignment horizontal="center" vertical="center" wrapText="1"/>
    </xf>
    <xf numFmtId="169" fontId="0" fillId="0" borderId="11" xfId="0" applyNumberFormat="1" applyFill="1" applyBorder="1" applyAlignment="1">
      <alignment horizontal="center" vertical="center" wrapText="1"/>
    </xf>
    <xf numFmtId="0" fontId="16" fillId="0" borderId="10" xfId="0" applyFont="1" applyBorder="1" applyAlignment="1">
      <alignment horizontal="center" wrapText="1"/>
    </xf>
    <xf numFmtId="0" fontId="16" fillId="0" borderId="11" xfId="0" applyFont="1" applyBorder="1" applyAlignment="1">
      <alignment horizontal="center" wrapText="1"/>
    </xf>
    <xf numFmtId="0" fontId="16" fillId="0" borderId="9" xfId="0" applyFont="1" applyBorder="1" applyAlignment="1">
      <alignment horizontal="center" wrapText="1"/>
    </xf>
    <xf numFmtId="0" fontId="16" fillId="0" borderId="11" xfId="0" applyFont="1" applyFill="1" applyBorder="1" applyAlignment="1">
      <alignment horizontal="center" wrapText="1"/>
    </xf>
    <xf numFmtId="0" fontId="16" fillId="0" borderId="10" xfId="0" applyFont="1" applyFill="1" applyBorder="1" applyAlignment="1">
      <alignment horizontal="center" wrapText="1"/>
    </xf>
    <xf numFmtId="0" fontId="16" fillId="0" borderId="9" xfId="0" applyFont="1" applyFill="1" applyBorder="1" applyAlignment="1">
      <alignment horizontal="center" wrapText="1"/>
    </xf>
    <xf numFmtId="2" fontId="0" fillId="0" borderId="2" xfId="0" applyNumberFormat="1" applyBorder="1" applyAlignment="1">
      <alignment horizontal="center" vertical="center" wrapText="1"/>
    </xf>
    <xf numFmtId="2" fontId="0" fillId="0" borderId="5" xfId="0" applyNumberFormat="1" applyBorder="1" applyAlignment="1">
      <alignment horizontal="center" vertical="center" wrapText="1"/>
    </xf>
    <xf numFmtId="2" fontId="0" fillId="0" borderId="11" xfId="0" applyNumberFormat="1" applyBorder="1" applyAlignment="1">
      <alignment horizontal="center" vertical="center" wrapText="1"/>
    </xf>
    <xf numFmtId="2" fontId="0" fillId="0" borderId="9" xfId="0" applyNumberFormat="1" applyBorder="1" applyAlignment="1">
      <alignment horizontal="center" vertical="center" wrapText="1"/>
    </xf>
    <xf numFmtId="0" fontId="0" fillId="0" borderId="0" xfId="0" applyFill="1" applyAlignment="1">
      <alignment horizontal="center"/>
    </xf>
    <xf numFmtId="0" fontId="5" fillId="0" borderId="0" xfId="0" applyFont="1" applyFill="1"/>
    <xf numFmtId="0" fontId="5" fillId="0" borderId="0" xfId="0" applyFont="1" applyFill="1" applyAlignment="1">
      <alignment horizontal="center"/>
    </xf>
    <xf numFmtId="0" fontId="8" fillId="0" borderId="10" xfId="4" applyBorder="1" applyAlignment="1">
      <alignment horizontal="center" vertical="center"/>
    </xf>
    <xf numFmtId="0" fontId="16" fillId="0" borderId="0" xfId="0" applyFont="1" applyAlignment="1">
      <alignment horizontal="center"/>
    </xf>
    <xf numFmtId="0" fontId="0" fillId="2" borderId="0" xfId="0" applyFont="1" applyFill="1"/>
    <xf numFmtId="0" fontId="0" fillId="0" borderId="0" xfId="4" applyFont="1" applyBorder="1" applyAlignment="1">
      <alignment horizontal="center" vertical="center"/>
    </xf>
    <xf numFmtId="0" fontId="0" fillId="0" borderId="10" xfId="4" applyFont="1" applyBorder="1" applyAlignment="1">
      <alignment horizontal="center" vertical="center"/>
    </xf>
    <xf numFmtId="0" fontId="0" fillId="0" borderId="0" xfId="0" applyFont="1"/>
    <xf numFmtId="0" fontId="16" fillId="0" borderId="7" xfId="0" applyFont="1" applyBorder="1" applyAlignment="1">
      <alignment horizontal="center"/>
    </xf>
    <xf numFmtId="0" fontId="16" fillId="0" borderId="7" xfId="0" applyFont="1" applyBorder="1" applyAlignment="1">
      <alignment horizontal="center" wrapText="1"/>
    </xf>
    <xf numFmtId="0" fontId="0" fillId="0" borderId="0" xfId="0" applyBorder="1" applyAlignment="1">
      <alignment horizontal="center"/>
    </xf>
    <xf numFmtId="0" fontId="0" fillId="0" borderId="10" xfId="0" applyBorder="1" applyAlignment="1">
      <alignment horizontal="center"/>
    </xf>
    <xf numFmtId="0" fontId="0" fillId="0" borderId="0" xfId="0" applyFont="1" applyBorder="1" applyAlignment="1">
      <alignment horizontal="center" vertical="center" wrapText="1"/>
    </xf>
    <xf numFmtId="0" fontId="0" fillId="0" borderId="0" xfId="0" applyFont="1" applyAlignment="1">
      <alignment horizontal="center" vertical="center"/>
    </xf>
    <xf numFmtId="0" fontId="0" fillId="0" borderId="10" xfId="0" applyFont="1" applyBorder="1" applyAlignment="1">
      <alignment horizontal="center" vertical="center"/>
    </xf>
    <xf numFmtId="3" fontId="16" fillId="0" borderId="7" xfId="0" applyNumberFormat="1" applyFont="1" applyBorder="1" applyAlignment="1">
      <alignment horizontal="center" vertical="center" wrapText="1"/>
    </xf>
    <xf numFmtId="3" fontId="16" fillId="0" borderId="7" xfId="0" applyNumberFormat="1" applyFont="1" applyBorder="1" applyAlignment="1">
      <alignment horizontal="center" wrapText="1"/>
    </xf>
    <xf numFmtId="166" fontId="0" fillId="0" borderId="0" xfId="6" applyNumberFormat="1" applyFont="1" applyAlignment="1">
      <alignment horizontal="center" vertical="center"/>
    </xf>
    <xf numFmtId="166" fontId="0" fillId="0" borderId="10" xfId="6" applyNumberFormat="1" applyFont="1" applyBorder="1" applyAlignment="1">
      <alignment horizontal="center" vertical="center"/>
    </xf>
    <xf numFmtId="0" fontId="21" fillId="0" borderId="0" xfId="0" applyFont="1" applyAlignment="1">
      <alignment horizontal="center" vertical="center"/>
    </xf>
    <xf numFmtId="0" fontId="21" fillId="0" borderId="10" xfId="0" applyFont="1" applyBorder="1" applyAlignment="1">
      <alignment horizontal="center" vertical="center"/>
    </xf>
    <xf numFmtId="165" fontId="0" fillId="0" borderId="0" xfId="0" applyNumberFormat="1" applyFont="1" applyAlignment="1">
      <alignment horizontal="center" vertical="center"/>
    </xf>
    <xf numFmtId="165" fontId="0" fillId="0" borderId="10" xfId="0" applyNumberFormat="1" applyFont="1" applyBorder="1" applyAlignment="1">
      <alignment horizontal="center" vertical="center"/>
    </xf>
    <xf numFmtId="2" fontId="0" fillId="0" borderId="0" xfId="0" applyNumberFormat="1" applyFont="1" applyAlignment="1">
      <alignment horizontal="center" vertical="center"/>
    </xf>
    <xf numFmtId="2" fontId="0" fillId="0" borderId="10" xfId="0" applyNumberFormat="1" applyFont="1" applyBorder="1" applyAlignment="1">
      <alignment horizontal="center" vertical="center"/>
    </xf>
    <xf numFmtId="0" fontId="0" fillId="0" borderId="10" xfId="0" applyBorder="1" applyAlignment="1">
      <alignment horizontal="center" vertical="center"/>
    </xf>
    <xf numFmtId="166" fontId="0" fillId="0" borderId="10" xfId="6" applyNumberFormat="1" applyFont="1" applyBorder="1"/>
    <xf numFmtId="0" fontId="21" fillId="0" borderId="10" xfId="0" applyFont="1" applyBorder="1"/>
    <xf numFmtId="165" fontId="0" fillId="0" borderId="0" xfId="0" applyNumberFormat="1" applyAlignment="1">
      <alignment horizontal="center" vertical="center"/>
    </xf>
    <xf numFmtId="165" fontId="0" fillId="0" borderId="10" xfId="0" applyNumberFormat="1" applyBorder="1" applyAlignment="1">
      <alignment horizontal="center" vertical="center"/>
    </xf>
    <xf numFmtId="0" fontId="15" fillId="0" borderId="7" xfId="0" applyFont="1" applyBorder="1" applyAlignment="1">
      <alignment horizontal="center" wrapText="1"/>
    </xf>
    <xf numFmtId="0" fontId="0" fillId="0" borderId="10" xfId="0" applyFill="1" applyBorder="1" applyAlignment="1">
      <alignment horizontal="center"/>
    </xf>
    <xf numFmtId="11" fontId="0" fillId="0" borderId="0" xfId="0" applyNumberFormat="1" applyAlignment="1">
      <alignment horizontal="center"/>
    </xf>
    <xf numFmtId="11" fontId="0" fillId="0" borderId="0" xfId="0" applyNumberFormat="1" applyFill="1" applyAlignment="1">
      <alignment horizontal="center"/>
    </xf>
    <xf numFmtId="11" fontId="0" fillId="0" borderId="10" xfId="0" applyNumberFormat="1" applyBorder="1" applyAlignment="1">
      <alignment horizontal="center"/>
    </xf>
    <xf numFmtId="0" fontId="20" fillId="0" borderId="7" xfId="0" applyFont="1" applyBorder="1" applyAlignment="1">
      <alignment horizontal="center" vertical="top"/>
    </xf>
    <xf numFmtId="0" fontId="20" fillId="0" borderId="7" xfId="0" applyFont="1" applyBorder="1" applyAlignment="1">
      <alignment horizontal="center" wrapText="1"/>
    </xf>
    <xf numFmtId="2" fontId="0" fillId="0" borderId="0" xfId="0" applyNumberFormat="1" applyAlignment="1">
      <alignment horizontal="center"/>
    </xf>
    <xf numFmtId="2" fontId="0" fillId="0" borderId="10" xfId="0" applyNumberFormat="1" applyBorder="1" applyAlignment="1">
      <alignment horizontal="center"/>
    </xf>
    <xf numFmtId="0" fontId="0" fillId="2" borderId="0" xfId="0" applyFill="1" applyAlignment="1">
      <alignment horizontal="center"/>
    </xf>
    <xf numFmtId="165" fontId="0" fillId="0" borderId="0" xfId="0" applyNumberFormat="1" applyAlignment="1">
      <alignment horizontal="center"/>
    </xf>
    <xf numFmtId="165" fontId="0" fillId="0" borderId="10" xfId="0" applyNumberFormat="1" applyBorder="1" applyAlignment="1">
      <alignment horizontal="center"/>
    </xf>
    <xf numFmtId="0" fontId="21" fillId="0" borderId="0" xfId="0" applyFont="1" applyAlignment="1">
      <alignment horizontal="left"/>
    </xf>
    <xf numFmtId="0" fontId="16" fillId="0" borderId="7" xfId="0" applyFont="1" applyBorder="1" applyAlignment="1">
      <alignment horizontal="center" vertical="top"/>
    </xf>
    <xf numFmtId="0" fontId="15" fillId="0" borderId="0" xfId="0" applyFont="1" applyFill="1"/>
    <xf numFmtId="0" fontId="5" fillId="0" borderId="0" xfId="0" applyFont="1" applyFill="1" applyBorder="1"/>
    <xf numFmtId="166" fontId="5" fillId="0" borderId="0" xfId="6" applyNumberFormat="1" applyFont="1" applyFill="1"/>
    <xf numFmtId="166" fontId="5" fillId="0" borderId="0" xfId="6" applyNumberFormat="1" applyFont="1" applyFill="1" applyAlignment="1">
      <alignment horizontal="center"/>
    </xf>
    <xf numFmtId="0" fontId="5" fillId="0" borderId="0" xfId="0" applyFont="1" applyFill="1" applyAlignment="1">
      <alignment horizontal="left"/>
    </xf>
    <xf numFmtId="0" fontId="24" fillId="0" borderId="0" xfId="0" applyFont="1" applyFill="1"/>
    <xf numFmtId="165" fontId="5" fillId="0" borderId="0" xfId="0" applyNumberFormat="1" applyFont="1" applyFill="1" applyAlignment="1">
      <alignment horizontal="center"/>
    </xf>
    <xf numFmtId="11" fontId="5" fillId="0" borderId="0" xfId="0" applyNumberFormat="1" applyFont="1" applyFill="1" applyAlignment="1">
      <alignment horizontal="center"/>
    </xf>
    <xf numFmtId="2" fontId="5" fillId="0" borderId="0" xfId="0" applyNumberFormat="1" applyFont="1" applyFill="1" applyAlignment="1">
      <alignment horizontal="center"/>
    </xf>
    <xf numFmtId="0" fontId="23" fillId="0" borderId="0" xfId="0" applyFont="1" applyFill="1" applyAlignment="1">
      <alignment horizontal="center"/>
    </xf>
    <xf numFmtId="0" fontId="23" fillId="0" borderId="0" xfId="0" applyFont="1" applyFill="1"/>
    <xf numFmtId="0" fontId="5" fillId="0" borderId="0" xfId="0" applyFont="1" applyFill="1" applyBorder="1" applyAlignment="1">
      <alignment horizontal="left"/>
    </xf>
    <xf numFmtId="0" fontId="24" fillId="0" borderId="0" xfId="0" applyFont="1" applyFill="1" applyBorder="1" applyAlignment="1">
      <alignment horizontal="left"/>
    </xf>
    <xf numFmtId="165" fontId="5" fillId="0" borderId="0" xfId="0" applyNumberFormat="1" applyFont="1" applyFill="1" applyBorder="1" applyAlignment="1">
      <alignment horizontal="center"/>
    </xf>
    <xf numFmtId="11" fontId="5" fillId="0" borderId="0" xfId="0" applyNumberFormat="1" applyFont="1" applyFill="1" applyBorder="1" applyAlignment="1">
      <alignment horizontal="center"/>
    </xf>
    <xf numFmtId="0" fontId="5" fillId="0" borderId="0" xfId="0" applyFont="1" applyFill="1" applyBorder="1" applyAlignment="1">
      <alignment horizontal="center"/>
    </xf>
    <xf numFmtId="2" fontId="5" fillId="0" borderId="0" xfId="0" applyNumberFormat="1" applyFont="1" applyFill="1" applyBorder="1" applyAlignment="1">
      <alignment horizontal="center"/>
    </xf>
    <xf numFmtId="0" fontId="35" fillId="0" borderId="0" xfId="0" applyFont="1" applyFill="1"/>
    <xf numFmtId="0" fontId="36" fillId="0" borderId="0" xfId="0" applyFont="1" applyFill="1"/>
    <xf numFmtId="0" fontId="5" fillId="0" borderId="0" xfId="0" applyFont="1" applyFill="1" applyBorder="1" applyAlignment="1"/>
    <xf numFmtId="0" fontId="5" fillId="0" borderId="0" xfId="0" applyFont="1" applyFill="1" applyAlignment="1"/>
    <xf numFmtId="0" fontId="24" fillId="0" borderId="0" xfId="0" applyFont="1" applyFill="1" applyBorder="1"/>
    <xf numFmtId="0" fontId="5" fillId="0" borderId="0" xfId="0" applyFont="1" applyFill="1" applyBorder="1" applyAlignment="1">
      <alignment horizontal="left" vertical="center"/>
    </xf>
    <xf numFmtId="0" fontId="24" fillId="0" borderId="0" xfId="0" applyFont="1" applyFill="1" applyAlignment="1">
      <alignment horizontal="left"/>
    </xf>
    <xf numFmtId="165" fontId="23" fillId="0" borderId="0" xfId="0" applyNumberFormat="1" applyFont="1" applyFill="1" applyAlignment="1">
      <alignment horizontal="center"/>
    </xf>
    <xf numFmtId="11" fontId="23" fillId="0" borderId="0" xfId="0" applyNumberFormat="1" applyFont="1" applyFill="1" applyAlignment="1">
      <alignment horizontal="center"/>
    </xf>
    <xf numFmtId="0" fontId="23" fillId="0" borderId="0" xfId="0" applyFont="1" applyFill="1" applyAlignment="1">
      <alignment horizontal="left"/>
    </xf>
    <xf numFmtId="2" fontId="23" fillId="0" borderId="0" xfId="0" applyNumberFormat="1" applyFont="1" applyFill="1" applyAlignment="1">
      <alignment horizontal="center"/>
    </xf>
    <xf numFmtId="166" fontId="23" fillId="0" borderId="0" xfId="6" applyNumberFormat="1" applyFont="1" applyFill="1"/>
    <xf numFmtId="0" fontId="37" fillId="0" borderId="0" xfId="0" applyFont="1" applyFill="1"/>
    <xf numFmtId="167" fontId="5" fillId="0" borderId="0" xfId="0" applyNumberFormat="1" applyFont="1" applyFill="1" applyAlignment="1">
      <alignment horizontal="center"/>
    </xf>
    <xf numFmtId="168" fontId="5" fillId="0" borderId="0" xfId="0" applyNumberFormat="1" applyFont="1" applyFill="1" applyBorder="1" applyAlignment="1">
      <alignment horizontal="center"/>
    </xf>
    <xf numFmtId="0" fontId="5" fillId="0" borderId="17" xfId="0" applyFont="1" applyFill="1" applyBorder="1"/>
    <xf numFmtId="166" fontId="5" fillId="0" borderId="17" xfId="6" applyNumberFormat="1" applyFont="1" applyFill="1" applyBorder="1"/>
    <xf numFmtId="0" fontId="5" fillId="0" borderId="17" xfId="0" applyFont="1" applyFill="1" applyBorder="1" applyAlignment="1">
      <alignment horizontal="center"/>
    </xf>
    <xf numFmtId="166" fontId="5" fillId="0" borderId="17" xfId="6" applyNumberFormat="1" applyFont="1" applyFill="1" applyBorder="1" applyAlignment="1">
      <alignment horizontal="center"/>
    </xf>
    <xf numFmtId="0" fontId="5" fillId="0" borderId="17" xfId="0" applyFont="1" applyFill="1" applyBorder="1" applyAlignment="1">
      <alignment horizontal="left"/>
    </xf>
    <xf numFmtId="0" fontId="24" fillId="0" borderId="17" xfId="0" applyFont="1" applyFill="1" applyBorder="1"/>
    <xf numFmtId="165" fontId="5" fillId="0" borderId="17" xfId="0" applyNumberFormat="1" applyFont="1" applyFill="1" applyBorder="1" applyAlignment="1">
      <alignment horizontal="center"/>
    </xf>
    <xf numFmtId="11" fontId="5" fillId="0" borderId="17" xfId="0" applyNumberFormat="1" applyFont="1" applyFill="1" applyBorder="1" applyAlignment="1">
      <alignment horizontal="center"/>
    </xf>
    <xf numFmtId="2" fontId="5" fillId="0" borderId="17" xfId="0" applyNumberFormat="1" applyFont="1" applyFill="1" applyBorder="1" applyAlignment="1">
      <alignment horizontal="center"/>
    </xf>
    <xf numFmtId="0" fontId="5" fillId="0" borderId="19" xfId="0" applyFont="1" applyFill="1" applyBorder="1" applyAlignment="1">
      <alignment horizontal="center"/>
    </xf>
    <xf numFmtId="0" fontId="15" fillId="0" borderId="13" xfId="0" applyFont="1" applyFill="1" applyBorder="1" applyAlignment="1">
      <alignment horizontal="center"/>
    </xf>
    <xf numFmtId="0" fontId="15" fillId="0" borderId="10" xfId="0" applyFont="1" applyFill="1" applyBorder="1" applyAlignment="1">
      <alignment horizontal="center"/>
    </xf>
    <xf numFmtId="11" fontId="15" fillId="0" borderId="10" xfId="0" applyNumberFormat="1" applyFont="1" applyFill="1" applyBorder="1" applyAlignment="1">
      <alignment horizontal="center" wrapText="1"/>
    </xf>
    <xf numFmtId="11" fontId="27" fillId="0" borderId="10" xfId="0" applyNumberFormat="1" applyFont="1" applyFill="1" applyBorder="1" applyAlignment="1">
      <alignment horizontal="center" wrapText="1"/>
    </xf>
    <xf numFmtId="0" fontId="15" fillId="0" borderId="10" xfId="0" applyFont="1" applyFill="1" applyBorder="1" applyAlignment="1">
      <alignment horizontal="center" wrapText="1"/>
    </xf>
    <xf numFmtId="0" fontId="27" fillId="0" borderId="10" xfId="0" applyFont="1" applyFill="1" applyBorder="1" applyAlignment="1">
      <alignment horizontal="center" wrapText="1"/>
    </xf>
    <xf numFmtId="165" fontId="15" fillId="0" borderId="10" xfId="0" applyNumberFormat="1" applyFont="1" applyFill="1" applyBorder="1" applyAlignment="1">
      <alignment horizontal="center" wrapText="1"/>
    </xf>
    <xf numFmtId="166" fontId="0" fillId="2" borderId="0" xfId="6" applyNumberFormat="1" applyFont="1" applyFill="1"/>
    <xf numFmtId="166" fontId="16" fillId="0" borderId="7" xfId="6" applyNumberFormat="1" applyFont="1" applyBorder="1" applyAlignment="1">
      <alignment horizontal="center"/>
    </xf>
    <xf numFmtId="0" fontId="16" fillId="0" borderId="7" xfId="0" applyFont="1" applyFill="1" applyBorder="1" applyAlignment="1">
      <alignment horizontal="center"/>
    </xf>
    <xf numFmtId="0" fontId="16" fillId="0" borderId="6" xfId="0" applyFont="1" applyFill="1" applyBorder="1" applyAlignment="1">
      <alignment horizontal="center"/>
    </xf>
    <xf numFmtId="0" fontId="16" fillId="0" borderId="8" xfId="0" applyFont="1" applyFill="1" applyBorder="1" applyAlignment="1">
      <alignment horizontal="center"/>
    </xf>
    <xf numFmtId="2" fontId="0" fillId="0" borderId="2" xfId="0" applyNumberFormat="1" applyBorder="1" applyAlignment="1">
      <alignment horizontal="center"/>
    </xf>
    <xf numFmtId="2" fontId="0" fillId="0" borderId="11" xfId="0" applyNumberFormat="1" applyBorder="1" applyAlignment="1">
      <alignment horizontal="center"/>
    </xf>
    <xf numFmtId="11" fontId="0" fillId="0" borderId="0" xfId="0" applyNumberFormat="1" applyBorder="1" applyAlignment="1">
      <alignment horizontal="center"/>
    </xf>
    <xf numFmtId="11" fontId="0" fillId="0" borderId="5" xfId="0" applyNumberFormat="1" applyBorder="1" applyAlignment="1">
      <alignment horizontal="center"/>
    </xf>
    <xf numFmtId="11" fontId="0" fillId="0" borderId="9" xfId="0" applyNumberFormat="1" applyBorder="1" applyAlignment="1">
      <alignment horizontal="center"/>
    </xf>
    <xf numFmtId="0" fontId="0" fillId="0" borderId="0" xfId="0" applyFont="1" applyAlignment="1">
      <alignment wrapText="1"/>
    </xf>
    <xf numFmtId="49" fontId="16" fillId="0" borderId="0" xfId="0" applyNumberFormat="1" applyFont="1" applyAlignment="1">
      <alignment horizontal="center" wrapText="1"/>
    </xf>
    <xf numFmtId="0" fontId="16" fillId="0" borderId="0" xfId="0" applyFont="1" applyAlignment="1">
      <alignment horizontal="center" wrapText="1"/>
    </xf>
    <xf numFmtId="0" fontId="0" fillId="0" borderId="0" xfId="0" applyFont="1" applyAlignment="1">
      <alignment horizontal="left"/>
    </xf>
    <xf numFmtId="0" fontId="0" fillId="0" borderId="0" xfId="0" applyFont="1" applyFill="1" applyAlignment="1">
      <alignment horizontal="left"/>
    </xf>
    <xf numFmtId="0" fontId="0" fillId="0" borderId="0" xfId="0" applyFont="1" applyFill="1" applyBorder="1" applyAlignment="1">
      <alignment horizontal="left"/>
    </xf>
    <xf numFmtId="0" fontId="0" fillId="0" borderId="0" xfId="0" applyFont="1" applyAlignment="1">
      <alignment horizontal="center"/>
    </xf>
    <xf numFmtId="49" fontId="16" fillId="0" borderId="10" xfId="0" applyNumberFormat="1" applyFont="1" applyBorder="1" applyAlignment="1">
      <alignment horizontal="center" wrapText="1"/>
    </xf>
    <xf numFmtId="0" fontId="16" fillId="0" borderId="0" xfId="0" applyFont="1" applyFill="1" applyAlignment="1">
      <alignment horizontal="left"/>
    </xf>
    <xf numFmtId="0" fontId="21" fillId="0" borderId="0" xfId="0" applyFont="1" applyFill="1" applyAlignment="1">
      <alignment horizontal="left"/>
    </xf>
    <xf numFmtId="166" fontId="0" fillId="0" borderId="0" xfId="6" applyNumberFormat="1" applyFont="1" applyAlignment="1">
      <alignment horizontal="left" wrapText="1"/>
    </xf>
    <xf numFmtId="166" fontId="0" fillId="0" borderId="0" xfId="6" applyNumberFormat="1" applyFont="1" applyAlignment="1">
      <alignment horizontal="left"/>
    </xf>
    <xf numFmtId="166" fontId="16" fillId="0" borderId="0" xfId="6" applyNumberFormat="1" applyFont="1" applyFill="1" applyAlignment="1">
      <alignment horizontal="left"/>
    </xf>
    <xf numFmtId="166" fontId="0" fillId="0" borderId="0" xfId="6" applyNumberFormat="1" applyFont="1" applyFill="1" applyAlignment="1">
      <alignment horizontal="left"/>
    </xf>
    <xf numFmtId="171" fontId="0" fillId="0" borderId="0" xfId="22" applyNumberFormat="1" applyFont="1" applyAlignment="1">
      <alignment horizontal="center"/>
    </xf>
    <xf numFmtId="166" fontId="16" fillId="0" borderId="0" xfId="6" applyNumberFormat="1" applyFont="1" applyFill="1" applyAlignment="1">
      <alignment horizontal="center"/>
    </xf>
    <xf numFmtId="2" fontId="16" fillId="0" borderId="0" xfId="0" applyNumberFormat="1" applyFont="1" applyFill="1" applyAlignment="1">
      <alignment horizontal="center"/>
    </xf>
    <xf numFmtId="0" fontId="16" fillId="0" borderId="0" xfId="0" applyFont="1" applyFill="1" applyAlignment="1">
      <alignment horizontal="center"/>
    </xf>
    <xf numFmtId="0" fontId="0" fillId="0" borderId="0" xfId="0" applyFont="1" applyFill="1" applyAlignment="1">
      <alignment horizontal="center"/>
    </xf>
    <xf numFmtId="166" fontId="17" fillId="0" borderId="0" xfId="6" applyNumberFormat="1" applyFont="1" applyAlignment="1">
      <alignment horizontal="center" wrapText="1"/>
    </xf>
    <xf numFmtId="171" fontId="17" fillId="0" borderId="0" xfId="22" applyNumberFormat="1" applyFont="1" applyAlignment="1">
      <alignment horizontal="center"/>
    </xf>
    <xf numFmtId="166" fontId="17" fillId="0" borderId="0" xfId="6" applyNumberFormat="1" applyFont="1" applyAlignment="1">
      <alignment horizontal="center"/>
    </xf>
    <xf numFmtId="166" fontId="17" fillId="0" borderId="0" xfId="6" applyNumberFormat="1" applyFont="1" applyFill="1" applyAlignment="1">
      <alignment horizontal="center"/>
    </xf>
    <xf numFmtId="166" fontId="17" fillId="0" borderId="0" xfId="6" applyNumberFormat="1" applyFont="1" applyAlignment="1">
      <alignment horizontal="left"/>
    </xf>
    <xf numFmtId="0" fontId="0" fillId="0" borderId="10" xfId="0" applyFont="1" applyBorder="1"/>
    <xf numFmtId="0" fontId="0" fillId="0" borderId="10" xfId="0" applyFont="1" applyBorder="1" applyAlignment="1">
      <alignment horizontal="left"/>
    </xf>
    <xf numFmtId="166" fontId="17" fillId="0" borderId="10" xfId="6" applyNumberFormat="1" applyFont="1" applyBorder="1" applyAlignment="1">
      <alignment horizontal="left"/>
    </xf>
    <xf numFmtId="171" fontId="17" fillId="0" borderId="10" xfId="22" applyNumberFormat="1" applyFont="1" applyBorder="1" applyAlignment="1">
      <alignment horizontal="center"/>
    </xf>
    <xf numFmtId="0" fontId="0" fillId="0" borderId="10" xfId="0" applyFont="1" applyBorder="1" applyAlignment="1">
      <alignment horizontal="center"/>
    </xf>
    <xf numFmtId="49" fontId="0" fillId="0" borderId="0" xfId="0" applyNumberFormat="1" applyFont="1" applyFill="1" applyAlignment="1">
      <alignment horizontal="center"/>
    </xf>
    <xf numFmtId="169" fontId="0" fillId="0" borderId="0" xfId="0" applyNumberFormat="1" applyFont="1" applyFill="1" applyAlignment="1">
      <alignment horizontal="center"/>
    </xf>
    <xf numFmtId="49" fontId="0" fillId="0" borderId="0" xfId="0" applyNumberFormat="1" applyFont="1" applyAlignment="1">
      <alignment horizontal="center"/>
    </xf>
    <xf numFmtId="169" fontId="0" fillId="0" borderId="0" xfId="0" applyNumberFormat="1" applyFont="1" applyAlignment="1">
      <alignment horizontal="center" vertical="center"/>
    </xf>
    <xf numFmtId="49" fontId="16" fillId="0" borderId="0" xfId="0" applyNumberFormat="1" applyFont="1" applyFill="1" applyAlignment="1">
      <alignment horizontal="center"/>
    </xf>
    <xf numFmtId="169" fontId="0" fillId="0" borderId="0" xfId="0" applyNumberFormat="1" applyFont="1" applyAlignment="1">
      <alignment horizontal="center"/>
    </xf>
    <xf numFmtId="169" fontId="0" fillId="0" borderId="0" xfId="0" applyNumberFormat="1" applyFont="1" applyFill="1" applyAlignment="1">
      <alignment horizontal="center" vertical="center"/>
    </xf>
    <xf numFmtId="49" fontId="0" fillId="0" borderId="0" xfId="0" applyNumberFormat="1" applyFont="1" applyFill="1" applyBorder="1" applyAlignment="1">
      <alignment horizontal="center"/>
    </xf>
    <xf numFmtId="169" fontId="16" fillId="0" borderId="0" xfId="0" applyNumberFormat="1" applyFont="1" applyFill="1" applyAlignment="1">
      <alignment horizontal="center"/>
    </xf>
    <xf numFmtId="169" fontId="0" fillId="0" borderId="0" xfId="0" applyNumberFormat="1" applyFont="1" applyFill="1" applyBorder="1" applyAlignment="1">
      <alignment horizontal="center" vertical="center"/>
    </xf>
    <xf numFmtId="169" fontId="0" fillId="0" borderId="10" xfId="0" applyNumberFormat="1" applyFont="1" applyFill="1" applyBorder="1" applyAlignment="1">
      <alignment horizontal="center" vertical="center"/>
    </xf>
    <xf numFmtId="0" fontId="0" fillId="0" borderId="0" xfId="0" applyFont="1" applyFill="1" applyBorder="1" applyAlignment="1">
      <alignment horizontal="center"/>
    </xf>
    <xf numFmtId="0" fontId="0" fillId="0" borderId="10" xfId="0" applyFont="1" applyFill="1" applyBorder="1" applyAlignment="1">
      <alignment horizontal="center"/>
    </xf>
    <xf numFmtId="171" fontId="0" fillId="0" borderId="0" xfId="22" applyNumberFormat="1" applyFont="1" applyAlignment="1">
      <alignment horizontal="center" wrapText="1"/>
    </xf>
    <xf numFmtId="166" fontId="0" fillId="0" borderId="0" xfId="6" applyNumberFormat="1" applyFont="1" applyFill="1" applyBorder="1" applyAlignment="1">
      <alignment horizontal="left"/>
    </xf>
    <xf numFmtId="171" fontId="17" fillId="0" borderId="0" xfId="22" applyNumberFormat="1" applyFont="1" applyAlignment="1">
      <alignment horizontal="center" wrapText="1"/>
    </xf>
    <xf numFmtId="166" fontId="17" fillId="0" borderId="0" xfId="6" applyNumberFormat="1" applyFont="1" applyAlignment="1">
      <alignment horizontal="left" wrapText="1"/>
    </xf>
    <xf numFmtId="166" fontId="17" fillId="0" borderId="0" xfId="6" applyNumberFormat="1" applyFont="1" applyFill="1" applyAlignment="1">
      <alignment horizontal="left"/>
    </xf>
    <xf numFmtId="166" fontId="17" fillId="0" borderId="0" xfId="6" applyNumberFormat="1" applyFont="1" applyFill="1" applyBorder="1" applyAlignment="1">
      <alignment horizontal="left"/>
    </xf>
    <xf numFmtId="166" fontId="17" fillId="0" borderId="0" xfId="6" applyNumberFormat="1" applyFont="1"/>
    <xf numFmtId="171" fontId="0" fillId="0" borderId="0" xfId="22" applyNumberFormat="1" applyFont="1" applyFill="1" applyBorder="1" applyAlignment="1">
      <alignment horizontal="center"/>
    </xf>
    <xf numFmtId="169" fontId="0" fillId="0" borderId="0" xfId="0" applyNumberFormat="1" applyFont="1" applyFill="1" applyBorder="1" applyAlignment="1">
      <alignment horizontal="center"/>
    </xf>
    <xf numFmtId="0" fontId="39" fillId="0" borderId="0" xfId="0" applyFont="1" applyFill="1" applyAlignment="1">
      <alignment horizontal="left"/>
    </xf>
    <xf numFmtId="0" fontId="39" fillId="0" borderId="0" xfId="0" applyFont="1" applyFill="1" applyAlignment="1">
      <alignment horizontal="center"/>
    </xf>
    <xf numFmtId="166" fontId="39" fillId="0" borderId="0" xfId="6" applyNumberFormat="1" applyFont="1" applyFill="1" applyAlignment="1">
      <alignment horizontal="left"/>
    </xf>
    <xf numFmtId="49" fontId="39" fillId="0" borderId="0" xfId="0" applyNumberFormat="1" applyFont="1" applyFill="1" applyAlignment="1">
      <alignment horizontal="center"/>
    </xf>
    <xf numFmtId="0" fontId="0" fillId="0" borderId="0" xfId="0" applyFont="1" applyFill="1"/>
    <xf numFmtId="171" fontId="16" fillId="0" borderId="0" xfId="22" applyNumberFormat="1" applyFont="1" applyFill="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0" fillId="0" borderId="0" xfId="0" applyFill="1" applyBorder="1"/>
    <xf numFmtId="0" fontId="0" fillId="0" borderId="0" xfId="0" applyFill="1" applyAlignment="1">
      <alignment horizontal="center" vertical="center" wrapText="1"/>
    </xf>
    <xf numFmtId="3" fontId="0" fillId="0" borderId="0" xfId="0" applyNumberFormat="1"/>
    <xf numFmtId="11" fontId="0" fillId="0" borderId="0" xfId="0" applyNumberFormat="1"/>
    <xf numFmtId="0" fontId="41" fillId="0" borderId="0" xfId="2" applyFont="1" applyFill="1" applyBorder="1" applyAlignment="1">
      <alignment horizontal="center" vertical="top" wrapText="1"/>
    </xf>
    <xf numFmtId="0" fontId="41" fillId="0" borderId="0" xfId="5" applyFont="1" applyFill="1" applyBorder="1" applyAlignment="1">
      <alignment horizontal="center" vertical="top" wrapText="1"/>
    </xf>
    <xf numFmtId="0" fontId="41" fillId="0" borderId="0" xfId="0" applyFont="1" applyFill="1" applyBorder="1" applyAlignment="1">
      <alignment horizontal="center" vertical="top"/>
    </xf>
    <xf numFmtId="0" fontId="41" fillId="0" borderId="5" xfId="0" applyFont="1" applyFill="1" applyBorder="1" applyAlignment="1">
      <alignment horizontal="center" vertical="top"/>
    </xf>
    <xf numFmtId="0" fontId="41" fillId="0" borderId="2" xfId="0" applyFont="1" applyFill="1" applyBorder="1" applyAlignment="1">
      <alignment horizontal="center" vertical="top"/>
    </xf>
    <xf numFmtId="166" fontId="41" fillId="0" borderId="5" xfId="6" applyNumberFormat="1" applyFont="1" applyFill="1" applyBorder="1" applyAlignment="1">
      <alignment horizontal="center" vertical="top"/>
    </xf>
    <xf numFmtId="0" fontId="41" fillId="0" borderId="0" xfId="2" applyFont="1" applyFill="1" applyAlignment="1">
      <alignment horizontal="center" vertical="top" wrapText="1"/>
    </xf>
    <xf numFmtId="0" fontId="41" fillId="0" borderId="0" xfId="5" applyFont="1" applyFill="1" applyAlignment="1">
      <alignment horizontal="center" vertical="top"/>
    </xf>
    <xf numFmtId="0" fontId="41" fillId="0" borderId="0" xfId="0" applyFont="1" applyFill="1" applyAlignment="1">
      <alignment horizontal="center" vertical="top"/>
    </xf>
    <xf numFmtId="0" fontId="41" fillId="0" borderId="0" xfId="0" applyFont="1" applyFill="1" applyAlignment="1">
      <alignment horizontal="center"/>
    </xf>
    <xf numFmtId="0" fontId="41" fillId="0" borderId="0" xfId="0" applyFont="1" applyFill="1" applyAlignment="1">
      <alignment horizontal="center" vertical="top" wrapText="1"/>
    </xf>
    <xf numFmtId="0" fontId="41" fillId="0" borderId="2" xfId="0" applyFont="1" applyFill="1" applyBorder="1" applyAlignment="1">
      <alignment horizontal="center" vertical="top" wrapText="1"/>
    </xf>
    <xf numFmtId="166" fontId="41" fillId="0" borderId="0" xfId="6" applyNumberFormat="1" applyFont="1" applyFill="1" applyBorder="1" applyAlignment="1">
      <alignment horizontal="center" vertical="top"/>
    </xf>
    <xf numFmtId="9" fontId="41" fillId="0" borderId="2" xfId="0" applyNumberFormat="1" applyFont="1" applyFill="1" applyBorder="1" applyAlignment="1">
      <alignment horizontal="center" vertical="top"/>
    </xf>
    <xf numFmtId="0" fontId="41" fillId="0" borderId="0" xfId="0" applyFont="1" applyFill="1" applyBorder="1" applyAlignment="1">
      <alignment vertical="top"/>
    </xf>
    <xf numFmtId="0" fontId="43" fillId="0" borderId="10" xfId="2" applyFont="1" applyFill="1" applyBorder="1" applyAlignment="1">
      <alignment wrapText="1"/>
    </xf>
    <xf numFmtId="0" fontId="43" fillId="0" borderId="0" xfId="0" applyFont="1" applyFill="1" applyBorder="1" applyAlignment="1"/>
    <xf numFmtId="0" fontId="44" fillId="0" borderId="0" xfId="0" applyFont="1" applyFill="1" applyBorder="1" applyAlignment="1">
      <alignment vertical="top"/>
    </xf>
    <xf numFmtId="0" fontId="41" fillId="0" borderId="0" xfId="2" applyFont="1" applyFill="1" applyBorder="1" applyAlignment="1">
      <alignment vertical="top" wrapText="1"/>
    </xf>
    <xf numFmtId="166" fontId="41" fillId="0" borderId="5" xfId="6" applyNumberFormat="1" applyFont="1" applyFill="1" applyBorder="1" applyAlignment="1">
      <alignment horizontal="center" vertical="top" wrapText="1"/>
    </xf>
    <xf numFmtId="0" fontId="41" fillId="0" borderId="5" xfId="2" applyFont="1" applyFill="1" applyBorder="1" applyAlignment="1">
      <alignment horizontal="center" vertical="top" wrapText="1"/>
    </xf>
    <xf numFmtId="166" fontId="41" fillId="0" borderId="0" xfId="6" applyNumberFormat="1" applyFont="1" applyFill="1" applyBorder="1" applyAlignment="1">
      <alignment horizontal="center" vertical="top" wrapText="1"/>
    </xf>
    <xf numFmtId="0" fontId="41" fillId="0" borderId="2" xfId="2" applyFont="1" applyFill="1" applyBorder="1" applyAlignment="1">
      <alignment horizontal="center" vertical="top" wrapText="1"/>
    </xf>
    <xf numFmtId="0" fontId="41" fillId="0" borderId="0" xfId="2" applyFont="1" applyFill="1" applyBorder="1" applyAlignment="1">
      <alignment horizontal="center" vertical="top"/>
    </xf>
    <xf numFmtId="0" fontId="41" fillId="0" borderId="0" xfId="0" applyFont="1" applyFill="1" applyBorder="1" applyAlignment="1">
      <alignment horizontal="center" vertical="top" wrapText="1"/>
    </xf>
    <xf numFmtId="0" fontId="41" fillId="0" borderId="0" xfId="5" applyFont="1" applyAlignment="1">
      <alignment horizontal="center" vertical="top"/>
    </xf>
    <xf numFmtId="0" fontId="41" fillId="0" borderId="0" xfId="0" applyFont="1" applyAlignment="1">
      <alignment horizontal="center" vertical="top"/>
    </xf>
    <xf numFmtId="0" fontId="41" fillId="0" borderId="0" xfId="2" applyFont="1" applyAlignment="1">
      <alignment horizontal="center" vertical="top" wrapText="1"/>
    </xf>
    <xf numFmtId="0" fontId="41" fillId="0" borderId="5" xfId="0" applyFont="1" applyBorder="1" applyAlignment="1">
      <alignment horizontal="center" vertical="top" wrapText="1"/>
    </xf>
    <xf numFmtId="0" fontId="41" fillId="0" borderId="2" xfId="2" applyFont="1" applyBorder="1" applyAlignment="1">
      <alignment horizontal="center" vertical="top" wrapText="1"/>
    </xf>
    <xf numFmtId="0" fontId="41" fillId="0" borderId="5" xfId="2" applyFont="1" applyBorder="1" applyAlignment="1">
      <alignment horizontal="center" vertical="top" wrapText="1"/>
    </xf>
    <xf numFmtId="0" fontId="45" fillId="0" borderId="0" xfId="1" applyFont="1" applyFill="1"/>
    <xf numFmtId="0" fontId="41" fillId="0" borderId="5" xfId="0" applyFont="1" applyFill="1" applyBorder="1" applyAlignment="1">
      <alignment horizontal="center" vertical="top" wrapText="1"/>
    </xf>
    <xf numFmtId="11" fontId="41" fillId="0" borderId="0" xfId="2" applyNumberFormat="1" applyFont="1" applyFill="1" applyBorder="1" applyAlignment="1">
      <alignment horizontal="center" vertical="top" wrapText="1"/>
    </xf>
    <xf numFmtId="0" fontId="41" fillId="0" borderId="0" xfId="5" applyFont="1" applyFill="1" applyBorder="1" applyAlignment="1">
      <alignment horizontal="center" vertical="top"/>
    </xf>
    <xf numFmtId="0" fontId="41" fillId="0" borderId="0" xfId="0" applyFont="1" applyAlignment="1">
      <alignment vertical="top"/>
    </xf>
    <xf numFmtId="0" fontId="41" fillId="0" borderId="5" xfId="0" applyFont="1" applyBorder="1" applyAlignment="1">
      <alignment horizontal="center" vertical="top"/>
    </xf>
    <xf numFmtId="0" fontId="41" fillId="0" borderId="2" xfId="0" applyFont="1" applyBorder="1" applyAlignment="1">
      <alignment horizontal="center" vertical="top"/>
    </xf>
    <xf numFmtId="0" fontId="41" fillId="0" borderId="0" xfId="24" applyFont="1" applyFill="1" applyBorder="1" applyAlignment="1">
      <alignment horizontal="center" vertical="top" wrapText="1"/>
    </xf>
    <xf numFmtId="0" fontId="41" fillId="0" borderId="0" xfId="43" applyFont="1" applyFill="1" applyBorder="1" applyAlignment="1">
      <alignment horizontal="center" vertical="top" wrapText="1"/>
    </xf>
    <xf numFmtId="0" fontId="41" fillId="0" borderId="2" xfId="43" applyFont="1" applyFill="1" applyBorder="1" applyAlignment="1">
      <alignment horizontal="center" vertical="top" wrapText="1"/>
    </xf>
    <xf numFmtId="0" fontId="41" fillId="0" borderId="5" xfId="43" applyFont="1" applyFill="1" applyBorder="1" applyAlignment="1">
      <alignment horizontal="center" vertical="top" wrapText="1"/>
    </xf>
    <xf numFmtId="0" fontId="41" fillId="0" borderId="0" xfId="0" applyFont="1" applyFill="1" applyAlignment="1">
      <alignment wrapText="1"/>
    </xf>
    <xf numFmtId="0" fontId="41" fillId="0" borderId="0" xfId="43" applyFont="1" applyFill="1" applyBorder="1" applyAlignment="1">
      <alignment vertical="top" wrapText="1"/>
    </xf>
    <xf numFmtId="166" fontId="41" fillId="0" borderId="0" xfId="33" applyNumberFormat="1" applyFont="1" applyFill="1" applyBorder="1" applyAlignment="1">
      <alignment horizontal="center" vertical="top" wrapText="1"/>
    </xf>
    <xf numFmtId="166" fontId="41" fillId="0" borderId="5" xfId="33" applyNumberFormat="1" applyFont="1" applyFill="1" applyBorder="1" applyAlignment="1">
      <alignment horizontal="center" vertical="top" wrapText="1"/>
    </xf>
    <xf numFmtId="0" fontId="41" fillId="0" borderId="0" xfId="0" applyFont="1" applyFill="1" applyBorder="1" applyAlignment="1">
      <alignment horizontal="left" vertical="top"/>
    </xf>
    <xf numFmtId="166" fontId="41" fillId="0" borderId="0" xfId="33" applyNumberFormat="1" applyFont="1" applyFill="1" applyBorder="1" applyAlignment="1">
      <alignment horizontal="center" vertical="top"/>
    </xf>
    <xf numFmtId="166" fontId="41" fillId="0" borderId="5" xfId="33" applyNumberFormat="1" applyFont="1" applyFill="1" applyBorder="1" applyAlignment="1">
      <alignment horizontal="center" vertical="top"/>
    </xf>
    <xf numFmtId="0" fontId="41" fillId="0" borderId="2" xfId="0" applyFont="1" applyFill="1" applyBorder="1" applyAlignment="1">
      <alignment horizontal="left" vertical="top"/>
    </xf>
    <xf numFmtId="0" fontId="41" fillId="0" borderId="0" xfId="5" applyFont="1" applyFill="1" applyAlignment="1">
      <alignment horizontal="center" vertical="top" wrapText="1"/>
    </xf>
    <xf numFmtId="0" fontId="41" fillId="0" borderId="0" xfId="0" quotePrefix="1" applyFont="1" applyFill="1" applyAlignment="1">
      <alignment horizontal="center" vertical="top"/>
    </xf>
    <xf numFmtId="9" fontId="41" fillId="0" borderId="0" xfId="0" applyNumberFormat="1" applyFont="1" applyFill="1" applyAlignment="1">
      <alignment horizontal="center" vertical="top"/>
    </xf>
    <xf numFmtId="0" fontId="41" fillId="0" borderId="15" xfId="2" applyFont="1" applyFill="1" applyBorder="1" applyAlignment="1">
      <alignment horizontal="center" vertical="top" wrapText="1"/>
    </xf>
    <xf numFmtId="0" fontId="41" fillId="0" borderId="15" xfId="0" applyFont="1" applyFill="1" applyBorder="1" applyAlignment="1">
      <alignment horizontal="center" vertical="top" wrapText="1"/>
    </xf>
    <xf numFmtId="3" fontId="41" fillId="0" borderId="5" xfId="0" applyNumberFormat="1" applyFont="1" applyFill="1" applyBorder="1" applyAlignment="1">
      <alignment horizontal="center" vertical="top" wrapText="1"/>
    </xf>
    <xf numFmtId="0" fontId="41" fillId="0" borderId="0" xfId="5" applyFont="1" applyAlignment="1">
      <alignment horizontal="center" vertical="top" wrapText="1"/>
    </xf>
    <xf numFmtId="0" fontId="41" fillId="0" borderId="0" xfId="0" applyFont="1" applyAlignment="1">
      <alignment horizontal="center" vertical="top" wrapText="1"/>
    </xf>
    <xf numFmtId="0" fontId="41" fillId="0" borderId="2" xfId="0" applyFont="1" applyBorder="1" applyAlignment="1">
      <alignment horizontal="center" vertical="top" wrapText="1"/>
    </xf>
    <xf numFmtId="0" fontId="43" fillId="0" borderId="0" xfId="0" applyFont="1" applyFill="1" applyAlignment="1">
      <alignment horizontal="center" vertical="top"/>
    </xf>
    <xf numFmtId="0" fontId="41" fillId="0" borderId="0" xfId="23" applyFont="1" applyBorder="1" applyAlignment="1">
      <alignment horizontal="center" vertical="top" wrapText="1"/>
    </xf>
    <xf numFmtId="0" fontId="41" fillId="0" borderId="5" xfId="23" applyFont="1" applyBorder="1" applyAlignment="1">
      <alignment horizontal="center" vertical="top" wrapText="1"/>
    </xf>
    <xf numFmtId="0" fontId="41" fillId="0" borderId="2" xfId="23" applyFont="1" applyBorder="1" applyAlignment="1">
      <alignment horizontal="center" vertical="top" wrapText="1"/>
    </xf>
    <xf numFmtId="172" fontId="41" fillId="0" borderId="0" xfId="6" applyNumberFormat="1" applyFont="1" applyBorder="1" applyAlignment="1" applyProtection="1">
      <alignment horizontal="center" vertical="top" wrapText="1"/>
    </xf>
    <xf numFmtId="172" fontId="41" fillId="0" borderId="5" xfId="6" applyNumberFormat="1" applyFont="1" applyBorder="1" applyAlignment="1" applyProtection="1">
      <alignment horizontal="center" vertical="top" wrapText="1"/>
    </xf>
    <xf numFmtId="0" fontId="41" fillId="0" borderId="10" xfId="2" applyFont="1" applyFill="1" applyBorder="1" applyAlignment="1">
      <alignment horizontal="center" vertical="top"/>
    </xf>
    <xf numFmtId="3" fontId="41" fillId="0" borderId="5" xfId="0" applyNumberFormat="1" applyFont="1" applyFill="1" applyBorder="1" applyAlignment="1">
      <alignment horizontal="center" vertical="top"/>
    </xf>
    <xf numFmtId="0" fontId="43" fillId="0" borderId="10" xfId="2" applyFont="1" applyFill="1" applyBorder="1" applyAlignment="1">
      <alignment horizontal="center" wrapText="1"/>
    </xf>
    <xf numFmtId="0" fontId="43" fillId="0" borderId="9" xfId="2" applyFont="1" applyFill="1" applyBorder="1" applyAlignment="1">
      <alignment horizontal="center" wrapText="1"/>
    </xf>
    <xf numFmtId="0" fontId="43" fillId="0" borderId="11" xfId="2" applyFont="1" applyFill="1" applyBorder="1" applyAlignment="1">
      <alignment horizontal="center" wrapText="1"/>
    </xf>
    <xf numFmtId="166" fontId="43" fillId="0" borderId="10" xfId="6" applyNumberFormat="1" applyFont="1" applyFill="1" applyBorder="1" applyAlignment="1">
      <alignment horizontal="center" wrapText="1"/>
    </xf>
    <xf numFmtId="166" fontId="43" fillId="0" borderId="9" xfId="6" applyNumberFormat="1" applyFont="1" applyFill="1" applyBorder="1" applyAlignment="1">
      <alignment horizontal="center" wrapText="1"/>
    </xf>
    <xf numFmtId="0" fontId="45" fillId="0" borderId="0" xfId="1" applyFont="1" applyFill="1" applyBorder="1" applyAlignment="1">
      <alignment horizontal="center" vertical="top" wrapText="1"/>
    </xf>
    <xf numFmtId="9" fontId="41" fillId="0" borderId="0" xfId="2" applyNumberFormat="1" applyFont="1" applyFill="1" applyBorder="1" applyAlignment="1">
      <alignment horizontal="center" vertical="top" wrapText="1"/>
    </xf>
    <xf numFmtId="17" fontId="41" fillId="0" borderId="0" xfId="2" applyNumberFormat="1" applyFont="1" applyFill="1" applyBorder="1" applyAlignment="1">
      <alignment horizontal="center" vertical="top" wrapText="1"/>
    </xf>
    <xf numFmtId="0" fontId="41" fillId="0" borderId="5" xfId="2" applyFont="1" applyFill="1" applyBorder="1" applyAlignment="1">
      <alignment horizontal="center" vertical="top"/>
    </xf>
    <xf numFmtId="9" fontId="41" fillId="0" borderId="2" xfId="2" applyNumberFormat="1" applyFont="1" applyFill="1" applyBorder="1" applyAlignment="1">
      <alignment horizontal="center" vertical="top" wrapText="1"/>
    </xf>
    <xf numFmtId="10" fontId="41" fillId="0" borderId="0" xfId="2" applyNumberFormat="1" applyFont="1" applyFill="1" applyBorder="1" applyAlignment="1">
      <alignment horizontal="center" vertical="top" wrapText="1"/>
    </xf>
    <xf numFmtId="0" fontId="41" fillId="0" borderId="0" xfId="0" applyFont="1" applyBorder="1" applyAlignment="1">
      <alignment horizontal="center" vertical="top" wrapText="1"/>
    </xf>
    <xf numFmtId="166" fontId="41" fillId="0" borderId="5" xfId="6" applyNumberFormat="1" applyFont="1" applyBorder="1" applyAlignment="1">
      <alignment horizontal="center" vertical="top" wrapText="1"/>
    </xf>
    <xf numFmtId="166" fontId="41" fillId="0" borderId="0" xfId="6" applyNumberFormat="1" applyFont="1" applyBorder="1" applyAlignment="1">
      <alignment horizontal="center" vertical="top" wrapText="1"/>
    </xf>
    <xf numFmtId="0" fontId="45" fillId="0" borderId="0" xfId="1" applyFont="1" applyFill="1" applyBorder="1" applyAlignment="1">
      <alignment horizontal="center" vertical="top"/>
    </xf>
    <xf numFmtId="0" fontId="41" fillId="0" borderId="15" xfId="0" applyFont="1" applyBorder="1" applyAlignment="1">
      <alignment horizontal="center" vertical="top" wrapText="1"/>
    </xf>
    <xf numFmtId="0" fontId="45" fillId="0" borderId="0" xfId="1" applyFont="1" applyAlignment="1">
      <alignment horizontal="center" vertical="top"/>
    </xf>
    <xf numFmtId="0" fontId="41" fillId="0" borderId="2" xfId="0" applyFont="1" applyBorder="1" applyAlignment="1">
      <alignment vertical="top" wrapText="1"/>
    </xf>
    <xf numFmtId="0" fontId="41" fillId="0" borderId="0" xfId="0" applyFont="1" applyBorder="1" applyAlignment="1">
      <alignment vertical="top" wrapText="1"/>
    </xf>
    <xf numFmtId="16" fontId="41" fillId="0" borderId="0" xfId="0" applyNumberFormat="1" applyFont="1" applyBorder="1" applyAlignment="1">
      <alignment horizontal="center" vertical="top" wrapText="1"/>
    </xf>
    <xf numFmtId="14" fontId="41" fillId="0" borderId="0" xfId="2" applyNumberFormat="1" applyFont="1" applyFill="1" applyBorder="1" applyAlignment="1">
      <alignment horizontal="center" vertical="top" wrapText="1"/>
    </xf>
    <xf numFmtId="0" fontId="45" fillId="0" borderId="0" xfId="1" applyFont="1" applyBorder="1" applyAlignment="1" applyProtection="1">
      <alignment horizontal="center" vertical="top" wrapText="1"/>
    </xf>
    <xf numFmtId="0" fontId="41" fillId="0" borderId="0" xfId="23" applyFont="1" applyAlignment="1">
      <alignment vertical="top"/>
    </xf>
    <xf numFmtId="0" fontId="41" fillId="0" borderId="5" xfId="23" applyFont="1" applyBorder="1" applyAlignment="1">
      <alignment vertical="top"/>
    </xf>
    <xf numFmtId="0" fontId="45" fillId="0" borderId="0" xfId="0" applyFont="1" applyAlignment="1">
      <alignment horizontal="center" vertical="top"/>
    </xf>
    <xf numFmtId="170" fontId="41" fillId="0" borderId="15" xfId="0" applyNumberFormat="1" applyFont="1" applyBorder="1" applyAlignment="1">
      <alignment horizontal="center" vertical="top" wrapText="1"/>
    </xf>
    <xf numFmtId="0" fontId="45" fillId="0" borderId="0" xfId="1" applyFont="1" applyAlignment="1">
      <alignment horizontal="center"/>
    </xf>
    <xf numFmtId="0" fontId="45" fillId="0" borderId="0" xfId="0" applyFont="1" applyBorder="1" applyAlignment="1">
      <alignment horizontal="center" vertical="top" wrapText="1"/>
    </xf>
    <xf numFmtId="3" fontId="41" fillId="0" borderId="0" xfId="0" applyNumberFormat="1" applyFont="1" applyBorder="1" applyAlignment="1">
      <alignment horizontal="center" vertical="top" wrapText="1"/>
    </xf>
    <xf numFmtId="3" fontId="41" fillId="0" borderId="5" xfId="2" applyNumberFormat="1" applyFont="1" applyFill="1" applyBorder="1" applyAlignment="1">
      <alignment horizontal="center" vertical="top" wrapText="1"/>
    </xf>
    <xf numFmtId="0" fontId="45" fillId="0" borderId="0" xfId="1" applyFont="1" applyFill="1" applyAlignment="1">
      <alignment horizontal="center" vertical="top"/>
    </xf>
    <xf numFmtId="0" fontId="41" fillId="0" borderId="10" xfId="2" applyFont="1" applyFill="1" applyBorder="1" applyAlignment="1">
      <alignment horizontal="center" vertical="top" wrapText="1"/>
    </xf>
    <xf numFmtId="0" fontId="45" fillId="0" borderId="10" xfId="1" applyFont="1" applyFill="1" applyBorder="1" applyAlignment="1">
      <alignment horizontal="center" vertical="top" wrapText="1"/>
    </xf>
    <xf numFmtId="0" fontId="41" fillId="0" borderId="9" xfId="0" applyFont="1" applyBorder="1" applyAlignment="1">
      <alignment horizontal="center" vertical="top" wrapText="1"/>
    </xf>
    <xf numFmtId="0" fontId="41" fillId="0" borderId="11" xfId="2" applyFont="1" applyFill="1" applyBorder="1" applyAlignment="1">
      <alignment horizontal="center" vertical="top" wrapText="1"/>
    </xf>
    <xf numFmtId="0" fontId="41" fillId="0" borderId="9" xfId="2" applyFont="1" applyFill="1" applyBorder="1" applyAlignment="1">
      <alignment horizontal="center" vertical="top" wrapText="1"/>
    </xf>
    <xf numFmtId="166" fontId="41" fillId="0" borderId="10" xfId="6" applyNumberFormat="1" applyFont="1" applyFill="1" applyBorder="1" applyAlignment="1">
      <alignment horizontal="center" vertical="top" wrapText="1"/>
    </xf>
    <xf numFmtId="166" fontId="41" fillId="0" borderId="9" xfId="6" applyNumberFormat="1" applyFont="1" applyFill="1" applyBorder="1" applyAlignment="1">
      <alignment horizontal="center" vertical="top" wrapText="1"/>
    </xf>
    <xf numFmtId="0" fontId="17" fillId="0" borderId="0" xfId="0" applyFont="1" applyFill="1" applyAlignment="1">
      <alignment horizontal="center" vertical="top"/>
    </xf>
    <xf numFmtId="0" fontId="17" fillId="0" borderId="5" xfId="0" applyFont="1" applyFill="1" applyBorder="1" applyAlignment="1">
      <alignment horizontal="center" vertical="top"/>
    </xf>
    <xf numFmtId="0" fontId="17" fillId="0" borderId="0" xfId="0" applyFont="1" applyFill="1" applyAlignment="1">
      <alignment horizontal="center" vertical="top" wrapText="1"/>
    </xf>
    <xf numFmtId="166" fontId="17" fillId="0" borderId="0" xfId="6" applyNumberFormat="1" applyFont="1" applyFill="1" applyBorder="1" applyAlignment="1">
      <alignment horizontal="center" vertical="top"/>
    </xf>
    <xf numFmtId="0" fontId="17" fillId="0" borderId="2" xfId="0" applyFont="1" applyFill="1" applyBorder="1" applyAlignment="1">
      <alignment horizontal="center" vertical="top"/>
    </xf>
    <xf numFmtId="0" fontId="17" fillId="0" borderId="0" xfId="0" applyFont="1" applyFill="1" applyAlignment="1">
      <alignment vertical="top"/>
    </xf>
    <xf numFmtId="0" fontId="17" fillId="0" borderId="0" xfId="2" applyFont="1" applyFill="1" applyAlignment="1">
      <alignment horizontal="center" vertical="top" wrapText="1"/>
    </xf>
    <xf numFmtId="0" fontId="17" fillId="0" borderId="0" xfId="2" applyFont="1" applyFill="1" applyAlignment="1">
      <alignment horizontal="center" vertical="top"/>
    </xf>
    <xf numFmtId="0" fontId="17" fillId="0" borderId="5" xfId="0" applyFont="1" applyFill="1" applyBorder="1" applyAlignment="1">
      <alignment horizontal="center" vertical="top" wrapText="1"/>
    </xf>
    <xf numFmtId="0" fontId="17" fillId="0" borderId="0" xfId="0" applyFont="1" applyFill="1" applyAlignment="1">
      <alignment vertical="top" wrapText="1"/>
    </xf>
    <xf numFmtId="0" fontId="17" fillId="0" borderId="2" xfId="0" applyFont="1" applyFill="1" applyBorder="1" applyAlignment="1">
      <alignment horizontal="center" vertical="top" wrapText="1"/>
    </xf>
    <xf numFmtId="166" fontId="17" fillId="0" borderId="5" xfId="6" applyNumberFormat="1" applyFont="1" applyFill="1" applyBorder="1" applyAlignment="1">
      <alignment horizontal="center" vertical="top" wrapText="1"/>
    </xf>
    <xf numFmtId="0" fontId="17" fillId="0" borderId="0" xfId="0" quotePrefix="1" applyFont="1" applyFill="1" applyAlignment="1">
      <alignment horizontal="center" vertical="top"/>
    </xf>
    <xf numFmtId="0" fontId="51" fillId="0" borderId="0" xfId="0" applyFont="1" applyFill="1" applyBorder="1"/>
    <xf numFmtId="0" fontId="52" fillId="0" borderId="0" xfId="0" applyFont="1" applyFill="1" applyBorder="1" applyAlignment="1">
      <alignment horizontal="center" vertical="center"/>
    </xf>
    <xf numFmtId="1" fontId="52" fillId="0" borderId="0" xfId="0" applyNumberFormat="1" applyFont="1" applyFill="1" applyBorder="1" applyAlignment="1">
      <alignment horizontal="center" vertical="center"/>
    </xf>
    <xf numFmtId="0" fontId="53" fillId="0" borderId="15" xfId="5" applyFont="1" applyFill="1" applyBorder="1" applyAlignment="1">
      <alignment horizontal="center" vertical="center" wrapText="1"/>
    </xf>
    <xf numFmtId="0" fontId="53" fillId="0" borderId="3" xfId="20" applyFont="1" applyFill="1" applyBorder="1" applyAlignment="1">
      <alignment horizontal="center" vertical="center" wrapText="1"/>
    </xf>
    <xf numFmtId="11" fontId="53" fillId="0" borderId="15" xfId="5" applyNumberFormat="1" applyFont="1" applyFill="1" applyBorder="1" applyAlignment="1">
      <alignment horizontal="center" vertical="center" wrapText="1"/>
    </xf>
    <xf numFmtId="1" fontId="53" fillId="0" borderId="15" xfId="5" applyNumberFormat="1" applyFont="1" applyFill="1" applyBorder="1" applyAlignment="1">
      <alignment horizontal="center" vertical="center" wrapText="1"/>
    </xf>
    <xf numFmtId="3" fontId="53" fillId="0" borderId="15" xfId="5" applyNumberFormat="1" applyFont="1" applyFill="1" applyBorder="1" applyAlignment="1">
      <alignment horizontal="center" vertical="center" wrapText="1"/>
    </xf>
    <xf numFmtId="0" fontId="52" fillId="0" borderId="2" xfId="20" applyFont="1" applyFill="1" applyBorder="1" applyAlignment="1">
      <alignment horizontal="center" vertical="center"/>
    </xf>
    <xf numFmtId="0" fontId="52" fillId="0" borderId="0" xfId="20" applyFont="1" applyFill="1" applyBorder="1" applyAlignment="1">
      <alignment horizontal="center" vertical="center"/>
    </xf>
    <xf numFmtId="166" fontId="52" fillId="0" borderId="0" xfId="6" applyNumberFormat="1" applyFont="1" applyFill="1" applyBorder="1" applyAlignment="1">
      <alignment horizontal="center" vertical="center"/>
    </xf>
    <xf numFmtId="166" fontId="52" fillId="0" borderId="5" xfId="6" applyNumberFormat="1" applyFont="1" applyFill="1" applyBorder="1" applyAlignment="1">
      <alignment horizontal="center" vertical="center"/>
    </xf>
    <xf numFmtId="0" fontId="54" fillId="0" borderId="0" xfId="20" applyFont="1" applyFill="1" applyBorder="1" applyAlignment="1">
      <alignment horizontal="center" vertical="center"/>
    </xf>
    <xf numFmtId="0" fontId="52" fillId="0" borderId="32" xfId="20" applyFont="1" applyFill="1" applyBorder="1" applyAlignment="1">
      <alignment horizontal="center" vertical="center"/>
    </xf>
    <xf numFmtId="0" fontId="52" fillId="0" borderId="14" xfId="0" applyFont="1" applyFill="1" applyBorder="1" applyAlignment="1">
      <alignment horizontal="center" vertical="center"/>
    </xf>
    <xf numFmtId="0" fontId="52" fillId="0" borderId="13" xfId="0" applyFont="1" applyFill="1" applyBorder="1" applyAlignment="1">
      <alignment horizontal="center" vertical="center"/>
    </xf>
    <xf numFmtId="1" fontId="52" fillId="0" borderId="16" xfId="0" applyNumberFormat="1" applyFont="1" applyFill="1" applyBorder="1" applyAlignment="1">
      <alignment horizontal="center" vertical="center"/>
    </xf>
    <xf numFmtId="0" fontId="52" fillId="0" borderId="0" xfId="0" applyNumberFormat="1" applyFont="1" applyFill="1" applyBorder="1" applyAlignment="1">
      <alignment horizontal="center" vertical="center"/>
    </xf>
    <xf numFmtId="0" fontId="52" fillId="0" borderId="16" xfId="0" applyNumberFormat="1" applyFont="1" applyFill="1" applyBorder="1" applyAlignment="1">
      <alignment horizontal="center" vertical="center"/>
    </xf>
    <xf numFmtId="0" fontId="52" fillId="0" borderId="16" xfId="0" applyFont="1" applyFill="1" applyBorder="1" applyAlignment="1">
      <alignment horizontal="center" vertical="center"/>
    </xf>
    <xf numFmtId="0" fontId="52" fillId="0" borderId="5" xfId="0" applyFont="1" applyFill="1" applyBorder="1" applyAlignment="1">
      <alignment horizontal="center" vertical="center"/>
    </xf>
    <xf numFmtId="0" fontId="52" fillId="0" borderId="5" xfId="20" applyFont="1" applyFill="1" applyBorder="1" applyAlignment="1">
      <alignment horizontal="center" vertical="center"/>
    </xf>
    <xf numFmtId="0" fontId="52" fillId="0" borderId="2" xfId="0" applyFont="1" applyFill="1" applyBorder="1" applyAlignment="1">
      <alignment horizontal="center" vertical="center"/>
    </xf>
    <xf numFmtId="1" fontId="52" fillId="0" borderId="5" xfId="0" applyNumberFormat="1" applyFont="1" applyFill="1" applyBorder="1" applyAlignment="1">
      <alignment horizontal="center" vertical="center"/>
    </xf>
    <xf numFmtId="0" fontId="52" fillId="0" borderId="5" xfId="0" applyNumberFormat="1" applyFont="1" applyFill="1" applyBorder="1" applyAlignment="1">
      <alignment horizontal="center" vertical="center"/>
    </xf>
    <xf numFmtId="11" fontId="52" fillId="0" borderId="0" xfId="0" applyNumberFormat="1" applyFont="1" applyFill="1" applyBorder="1" applyAlignment="1">
      <alignment horizontal="center" vertical="center"/>
    </xf>
    <xf numFmtId="0" fontId="52" fillId="0" borderId="10" xfId="20" applyFont="1" applyFill="1" applyBorder="1" applyAlignment="1">
      <alignment horizontal="center" vertical="center"/>
    </xf>
    <xf numFmtId="0" fontId="52" fillId="0" borderId="11" xfId="20" applyFont="1" applyFill="1" applyBorder="1" applyAlignment="1">
      <alignment horizontal="center" vertical="center"/>
    </xf>
    <xf numFmtId="0" fontId="54" fillId="0" borderId="10" xfId="20" applyFont="1" applyFill="1" applyBorder="1" applyAlignment="1">
      <alignment horizontal="center" vertical="center"/>
    </xf>
    <xf numFmtId="0" fontId="52" fillId="0" borderId="9" xfId="20" applyFont="1" applyFill="1" applyBorder="1" applyAlignment="1">
      <alignment horizontal="center" vertical="center"/>
    </xf>
    <xf numFmtId="0" fontId="52" fillId="0" borderId="11" xfId="0" applyFont="1" applyFill="1" applyBorder="1" applyAlignment="1">
      <alignment horizontal="center" vertical="center"/>
    </xf>
    <xf numFmtId="0" fontId="52" fillId="0" borderId="10" xfId="0" applyFont="1" applyFill="1" applyBorder="1" applyAlignment="1">
      <alignment horizontal="center" vertical="center"/>
    </xf>
    <xf numFmtId="1" fontId="52" fillId="0" borderId="9" xfId="0" applyNumberFormat="1" applyFont="1" applyFill="1" applyBorder="1" applyAlignment="1">
      <alignment horizontal="center" vertical="center"/>
    </xf>
    <xf numFmtId="0" fontId="52" fillId="0" borderId="9" xfId="0" applyFont="1" applyFill="1" applyBorder="1" applyAlignment="1">
      <alignment horizontal="center" vertical="center"/>
    </xf>
    <xf numFmtId="0" fontId="0" fillId="0" borderId="0" xfId="0" applyFill="1" applyBorder="1" applyAlignment="1">
      <alignment horizontal="center" vertical="center"/>
    </xf>
    <xf numFmtId="0" fontId="0" fillId="0" borderId="10" xfId="0" applyFill="1" applyBorder="1" applyAlignment="1">
      <alignment horizontal="center" vertical="center"/>
    </xf>
    <xf numFmtId="165" fontId="16" fillId="0" borderId="7" xfId="0" applyNumberFormat="1" applyFont="1" applyBorder="1" applyAlignment="1">
      <alignment horizontal="center" wrapText="1"/>
    </xf>
    <xf numFmtId="1" fontId="0" fillId="0" borderId="0" xfId="0" applyNumberFormat="1"/>
    <xf numFmtId="1" fontId="16" fillId="0" borderId="7" xfId="0" applyNumberFormat="1" applyFont="1" applyBorder="1" applyAlignment="1">
      <alignment horizontal="center" wrapText="1"/>
    </xf>
    <xf numFmtId="1" fontId="0" fillId="0" borderId="0" xfId="0" applyNumberFormat="1" applyAlignment="1">
      <alignment horizontal="center"/>
    </xf>
    <xf numFmtId="11" fontId="0" fillId="2" borderId="0" xfId="0" applyNumberFormat="1" applyFill="1" applyAlignment="1">
      <alignment horizontal="center"/>
    </xf>
    <xf numFmtId="165" fontId="0" fillId="2" borderId="0" xfId="0" applyNumberFormat="1" applyFill="1" applyAlignment="1">
      <alignment horizontal="center"/>
    </xf>
    <xf numFmtId="1" fontId="0" fillId="2" borderId="0" xfId="0" applyNumberFormat="1" applyFill="1" applyAlignment="1">
      <alignment horizontal="center"/>
    </xf>
    <xf numFmtId="165" fontId="0" fillId="0" borderId="0" xfId="0" applyNumberFormat="1"/>
    <xf numFmtId="11" fontId="16" fillId="0" borderId="7" xfId="0" applyNumberFormat="1" applyFont="1" applyBorder="1" applyAlignment="1">
      <alignment horizontal="center" wrapText="1"/>
    </xf>
    <xf numFmtId="0" fontId="2" fillId="0" borderId="0" xfId="53"/>
    <xf numFmtId="0" fontId="11" fillId="0" borderId="9" xfId="0" applyFont="1" applyBorder="1" applyAlignment="1">
      <alignment horizontal="center" vertical="center"/>
    </xf>
    <xf numFmtId="0" fontId="2" fillId="0" borderId="0" xfId="4" applyFont="1" applyBorder="1" applyAlignment="1">
      <alignment horizontal="center" vertical="center"/>
    </xf>
    <xf numFmtId="0" fontId="0" fillId="2" borderId="0" xfId="0" applyFont="1" applyFill="1" applyAlignment="1">
      <alignment horizontal="center" vertical="center"/>
    </xf>
    <xf numFmtId="0" fontId="16" fillId="0" borderId="10" xfId="0" applyFont="1" applyBorder="1" applyAlignment="1">
      <alignment horizontal="center" vertical="center" wrapText="1"/>
    </xf>
    <xf numFmtId="0" fontId="0" fillId="0" borderId="10" xfId="0" applyFont="1" applyBorder="1" applyAlignment="1">
      <alignment horizontal="center" vertical="center" wrapText="1"/>
    </xf>
    <xf numFmtId="0" fontId="1" fillId="0" borderId="2" xfId="20" applyFont="1" applyFill="1" applyBorder="1" applyAlignment="1">
      <alignment horizontal="center" vertical="center"/>
    </xf>
    <xf numFmtId="0" fontId="1" fillId="0" borderId="0" xfId="20" applyFont="1" applyFill="1" applyBorder="1" applyAlignment="1">
      <alignment horizontal="center" vertical="center"/>
    </xf>
    <xf numFmtId="166" fontId="1" fillId="0" borderId="0" xfId="6" applyNumberFormat="1" applyFont="1" applyFill="1" applyBorder="1" applyAlignment="1">
      <alignment horizontal="center" vertical="center"/>
    </xf>
    <xf numFmtId="166" fontId="1" fillId="0" borderId="5" xfId="6" applyNumberFormat="1" applyFont="1" applyFill="1" applyBorder="1" applyAlignment="1">
      <alignment horizontal="center" vertical="center"/>
    </xf>
    <xf numFmtId="166" fontId="1" fillId="0" borderId="0" xfId="6" applyNumberFormat="1" applyFont="1" applyFill="1" applyBorder="1" applyAlignment="1">
      <alignment vertical="center"/>
    </xf>
    <xf numFmtId="2" fontId="1" fillId="0" borderId="1" xfId="20" applyNumberFormat="1" applyFont="1" applyFill="1" applyBorder="1" applyAlignment="1">
      <alignment horizontal="center" vertical="center"/>
    </xf>
    <xf numFmtId="2" fontId="1" fillId="0" borderId="2" xfId="20" applyNumberFormat="1" applyFont="1" applyFill="1" applyBorder="1" applyAlignment="1">
      <alignment horizontal="center" vertical="center"/>
    </xf>
    <xf numFmtId="165" fontId="1" fillId="0" borderId="0" xfId="20" applyNumberFormat="1" applyFont="1" applyFill="1" applyBorder="1" applyAlignment="1">
      <alignment horizontal="center" vertical="center"/>
    </xf>
    <xf numFmtId="11" fontId="1" fillId="0" borderId="0" xfId="20" applyNumberFormat="1" applyFont="1" applyFill="1" applyBorder="1" applyAlignment="1">
      <alignment horizontal="center" vertical="center"/>
    </xf>
    <xf numFmtId="11" fontId="1" fillId="0" borderId="5" xfId="20" applyNumberFormat="1" applyFont="1" applyFill="1" applyBorder="1" applyAlignment="1">
      <alignment horizontal="center" vertical="center"/>
    </xf>
    <xf numFmtId="0" fontId="1" fillId="0" borderId="0" xfId="20" applyNumberFormat="1" applyFont="1" applyFill="1" applyBorder="1" applyAlignment="1">
      <alignment horizontal="center" vertical="center"/>
    </xf>
    <xf numFmtId="0" fontId="1" fillId="0" borderId="2" xfId="20" applyFont="1" applyBorder="1" applyAlignment="1">
      <alignment horizontal="center" vertical="center"/>
    </xf>
    <xf numFmtId="0" fontId="1" fillId="0" borderId="0" xfId="20" applyFont="1" applyBorder="1" applyAlignment="1">
      <alignment horizontal="center" vertical="center"/>
    </xf>
    <xf numFmtId="166" fontId="1" fillId="0" borderId="0" xfId="6" applyNumberFormat="1" applyFont="1" applyBorder="1" applyAlignment="1">
      <alignment horizontal="center" vertical="center"/>
    </xf>
    <xf numFmtId="166" fontId="1" fillId="0" borderId="5" xfId="6" applyNumberFormat="1" applyFont="1" applyBorder="1" applyAlignment="1">
      <alignment horizontal="center" vertical="center"/>
    </xf>
    <xf numFmtId="166" fontId="1" fillId="0" borderId="0" xfId="6" applyNumberFormat="1" applyFont="1" applyBorder="1" applyAlignment="1">
      <alignment vertical="center"/>
    </xf>
    <xf numFmtId="2" fontId="1" fillId="0" borderId="1" xfId="20" applyNumberFormat="1" applyFont="1" applyBorder="1" applyAlignment="1">
      <alignment horizontal="center" vertical="center"/>
    </xf>
    <xf numFmtId="2" fontId="1" fillId="0" borderId="2" xfId="20" applyNumberFormat="1" applyFont="1" applyBorder="1" applyAlignment="1">
      <alignment horizontal="center" vertical="center"/>
    </xf>
    <xf numFmtId="165" fontId="1" fillId="0" borderId="0" xfId="20" applyNumberFormat="1" applyFont="1" applyBorder="1" applyAlignment="1">
      <alignment horizontal="center" vertical="center"/>
    </xf>
    <xf numFmtId="11" fontId="1" fillId="0" borderId="0" xfId="20" applyNumberFormat="1" applyFont="1" applyBorder="1" applyAlignment="1">
      <alignment horizontal="center" vertical="center"/>
    </xf>
    <xf numFmtId="11" fontId="1" fillId="0" borderId="5" xfId="20" applyNumberFormat="1" applyFont="1" applyBorder="1" applyAlignment="1">
      <alignment horizontal="center" vertical="center"/>
    </xf>
    <xf numFmtId="165" fontId="1" fillId="0" borderId="2" xfId="20" applyNumberFormat="1" applyFont="1" applyFill="1" applyBorder="1" applyAlignment="1">
      <alignment horizontal="center" vertical="center"/>
    </xf>
    <xf numFmtId="165" fontId="1" fillId="0" borderId="2" xfId="20" applyNumberFormat="1" applyFont="1" applyBorder="1" applyAlignment="1">
      <alignment horizontal="center" vertical="center"/>
    </xf>
    <xf numFmtId="169" fontId="1" fillId="0" borderId="2" xfId="20" applyNumberFormat="1" applyFont="1" applyFill="1" applyBorder="1" applyAlignment="1">
      <alignment horizontal="center" vertical="center"/>
    </xf>
    <xf numFmtId="0" fontId="1" fillId="0" borderId="5" xfId="20" applyFont="1" applyFill="1" applyBorder="1" applyAlignment="1">
      <alignment horizontal="center" vertical="center"/>
    </xf>
    <xf numFmtId="169" fontId="1" fillId="0" borderId="2" xfId="20" applyNumberFormat="1" applyFont="1" applyBorder="1" applyAlignment="1">
      <alignment horizontal="center" vertical="center"/>
    </xf>
    <xf numFmtId="0" fontId="1" fillId="0" borderId="19" xfId="20" applyFont="1" applyBorder="1" applyAlignment="1">
      <alignment horizontal="center" vertical="center"/>
    </xf>
    <xf numFmtId="0" fontId="1" fillId="0" borderId="17" xfId="20" applyFont="1" applyFill="1" applyBorder="1" applyAlignment="1">
      <alignment horizontal="center" vertical="center"/>
    </xf>
    <xf numFmtId="0" fontId="1" fillId="0" borderId="17" xfId="20" applyFont="1" applyBorder="1" applyAlignment="1">
      <alignment horizontal="center" vertical="center"/>
    </xf>
    <xf numFmtId="166" fontId="1" fillId="0" borderId="17" xfId="6" applyNumberFormat="1" applyFont="1" applyBorder="1" applyAlignment="1">
      <alignment horizontal="center" vertical="center"/>
    </xf>
    <xf numFmtId="166" fontId="1" fillId="0" borderId="21" xfId="6" applyNumberFormat="1" applyFont="1" applyBorder="1" applyAlignment="1">
      <alignment horizontal="center" vertical="center"/>
    </xf>
    <xf numFmtId="166" fontId="1" fillId="0" borderId="17" xfId="6" applyNumberFormat="1" applyFont="1" applyBorder="1" applyAlignment="1">
      <alignment vertical="center"/>
    </xf>
    <xf numFmtId="2" fontId="1" fillId="0" borderId="20" xfId="20" applyNumberFormat="1" applyFont="1" applyBorder="1" applyAlignment="1">
      <alignment horizontal="center" vertical="center"/>
    </xf>
    <xf numFmtId="2" fontId="1" fillId="0" borderId="19" xfId="20" applyNumberFormat="1" applyFont="1" applyBorder="1" applyAlignment="1">
      <alignment horizontal="center" vertical="center"/>
    </xf>
    <xf numFmtId="165" fontId="1" fillId="0" borderId="17" xfId="20" applyNumberFormat="1" applyFont="1" applyBorder="1" applyAlignment="1">
      <alignment horizontal="center" vertical="center"/>
    </xf>
    <xf numFmtId="11" fontId="1" fillId="0" borderId="17" xfId="20" applyNumberFormat="1" applyFont="1" applyBorder="1" applyAlignment="1">
      <alignment horizontal="center" vertical="center"/>
    </xf>
    <xf numFmtId="11" fontId="1" fillId="0" borderId="21" xfId="20" applyNumberFormat="1" applyFont="1" applyBorder="1" applyAlignment="1">
      <alignment horizontal="center" vertical="center"/>
    </xf>
    <xf numFmtId="2" fontId="1" fillId="0" borderId="19" xfId="20" applyNumberFormat="1" applyFont="1" applyFill="1" applyBorder="1" applyAlignment="1">
      <alignment horizontal="center" vertical="center"/>
    </xf>
    <xf numFmtId="0" fontId="1" fillId="0" borderId="19" xfId="20" applyFont="1" applyFill="1" applyBorder="1" applyAlignment="1">
      <alignment horizontal="center" vertical="center"/>
    </xf>
    <xf numFmtId="0" fontId="1" fillId="0" borderId="21" xfId="20" applyFont="1" applyFill="1" applyBorder="1" applyAlignment="1">
      <alignment horizontal="center" vertical="center"/>
    </xf>
    <xf numFmtId="165" fontId="1" fillId="0" borderId="17" xfId="20" applyNumberFormat="1" applyFont="1" applyFill="1" applyBorder="1" applyAlignment="1">
      <alignment horizontal="center" vertical="center"/>
    </xf>
    <xf numFmtId="11" fontId="1" fillId="0" borderId="17" xfId="20" applyNumberFormat="1" applyFont="1" applyFill="1" applyBorder="1" applyAlignment="1">
      <alignment horizontal="center" vertical="center"/>
    </xf>
    <xf numFmtId="11" fontId="1" fillId="0" borderId="21" xfId="20" applyNumberFormat="1" applyFont="1" applyFill="1" applyBorder="1" applyAlignment="1">
      <alignment horizontal="center" vertical="center"/>
    </xf>
    <xf numFmtId="11" fontId="0" fillId="0" borderId="5" xfId="0" applyNumberFormat="1" applyFont="1" applyFill="1" applyBorder="1" applyAlignment="1">
      <alignment horizontal="center" vertical="center" wrapText="1"/>
    </xf>
    <xf numFmtId="2" fontId="0" fillId="0" borderId="2" xfId="0" applyNumberFormat="1" applyFont="1" applyFill="1" applyBorder="1" applyAlignment="1">
      <alignment horizontal="center" vertical="center" wrapText="1"/>
    </xf>
    <xf numFmtId="2" fontId="0" fillId="0" borderId="0" xfId="0" applyNumberFormat="1" applyFont="1" applyFill="1" applyBorder="1" applyAlignment="1">
      <alignment horizontal="center" vertical="center" wrapText="1"/>
    </xf>
    <xf numFmtId="2" fontId="0" fillId="0" borderId="0" xfId="0" applyNumberFormat="1" applyFont="1" applyFill="1" applyAlignment="1">
      <alignment horizontal="center" vertical="center" wrapText="1"/>
    </xf>
    <xf numFmtId="165" fontId="0" fillId="0" borderId="0" xfId="0" applyNumberFormat="1" applyFont="1" applyFill="1" applyBorder="1" applyAlignment="1">
      <alignment horizontal="center" vertical="center" wrapText="1"/>
    </xf>
    <xf numFmtId="165" fontId="0" fillId="0" borderId="2" xfId="0" applyNumberFormat="1" applyFont="1" applyFill="1" applyBorder="1" applyAlignment="1">
      <alignment horizontal="center" vertical="center" wrapText="1"/>
    </xf>
    <xf numFmtId="165" fontId="0" fillId="0" borderId="0" xfId="0" applyNumberFormat="1" applyFont="1" applyFill="1" applyAlignment="1">
      <alignment horizontal="center" vertical="center" wrapText="1"/>
    </xf>
    <xf numFmtId="11" fontId="0" fillId="0" borderId="9" xfId="0" applyNumberFormat="1" applyFont="1" applyFill="1" applyBorder="1" applyAlignment="1">
      <alignment horizontal="center" vertical="center" wrapText="1"/>
    </xf>
    <xf numFmtId="2" fontId="0" fillId="0" borderId="11" xfId="0" applyNumberFormat="1" applyFont="1" applyFill="1" applyBorder="1" applyAlignment="1">
      <alignment horizontal="center" vertical="center" wrapText="1"/>
    </xf>
    <xf numFmtId="2" fontId="0" fillId="0" borderId="10" xfId="0" applyNumberFormat="1" applyFont="1" applyFill="1" applyBorder="1" applyAlignment="1">
      <alignment horizontal="center" vertical="center" wrapText="1"/>
    </xf>
    <xf numFmtId="165" fontId="0" fillId="0" borderId="10" xfId="0" applyNumberFormat="1" applyFont="1" applyFill="1" applyBorder="1" applyAlignment="1">
      <alignment horizontal="center" vertical="center" wrapText="1"/>
    </xf>
    <xf numFmtId="169" fontId="0" fillId="0" borderId="11" xfId="0" applyNumberFormat="1" applyFont="1" applyFill="1" applyBorder="1" applyAlignment="1">
      <alignment horizontal="center" vertical="center" wrapText="1"/>
    </xf>
    <xf numFmtId="166" fontId="17" fillId="0" borderId="0" xfId="6" applyNumberFormat="1" applyFont="1" applyFill="1" applyAlignment="1">
      <alignment horizontal="center" wrapText="1"/>
    </xf>
    <xf numFmtId="171" fontId="17" fillId="0" borderId="0" xfId="22" applyNumberFormat="1" applyFont="1" applyFill="1" applyAlignment="1">
      <alignment horizontal="center"/>
    </xf>
    <xf numFmtId="169" fontId="22" fillId="0" borderId="0" xfId="0" applyNumberFormat="1" applyFont="1" applyFill="1" applyAlignment="1">
      <alignment horizontal="center" vertical="center"/>
    </xf>
    <xf numFmtId="2" fontId="16" fillId="0" borderId="0" xfId="0" applyNumberFormat="1" applyFont="1" applyFill="1" applyAlignment="1">
      <alignment horizontal="left"/>
    </xf>
    <xf numFmtId="49" fontId="0" fillId="0" borderId="10" xfId="0" applyNumberFormat="1" applyFont="1" applyFill="1" applyBorder="1" applyAlignment="1">
      <alignment horizontal="center"/>
    </xf>
    <xf numFmtId="169" fontId="0" fillId="0" borderId="10" xfId="0" applyNumberFormat="1" applyFont="1" applyFill="1" applyBorder="1" applyAlignment="1">
      <alignment horizontal="center"/>
    </xf>
    <xf numFmtId="171" fontId="17" fillId="0" borderId="0" xfId="22" applyNumberFormat="1" applyFont="1" applyFill="1" applyAlignment="1">
      <alignment horizontal="center" wrapText="1"/>
    </xf>
    <xf numFmtId="0" fontId="16" fillId="0" borderId="0" xfId="0" applyFont="1" applyFill="1"/>
    <xf numFmtId="49" fontId="0" fillId="0" borderId="10" xfId="0" applyNumberFormat="1" applyFont="1" applyBorder="1" applyAlignment="1">
      <alignment horizontal="center" wrapText="1"/>
    </xf>
    <xf numFmtId="169" fontId="0" fillId="0" borderId="10" xfId="0" applyNumberFormat="1" applyFont="1" applyBorder="1" applyAlignment="1">
      <alignment horizontal="center"/>
    </xf>
    <xf numFmtId="166" fontId="16" fillId="0" borderId="0" xfId="6" applyNumberFormat="1" applyFont="1" applyFill="1" applyAlignment="1">
      <alignment horizontal="left" wrapText="1"/>
    </xf>
    <xf numFmtId="171" fontId="16" fillId="0" borderId="0" xfId="22" applyNumberFormat="1" applyFont="1" applyFill="1" applyAlignment="1">
      <alignment horizontal="center" wrapText="1"/>
    </xf>
    <xf numFmtId="171" fontId="0" fillId="0" borderId="0" xfId="22" applyNumberFormat="1" applyFont="1" applyFill="1" applyAlignment="1">
      <alignment horizontal="center"/>
    </xf>
    <xf numFmtId="49" fontId="0" fillId="0" borderId="0" xfId="0" applyNumberFormat="1" applyFont="1" applyFill="1" applyAlignment="1">
      <alignment horizontal="center" wrapText="1"/>
    </xf>
    <xf numFmtId="2" fontId="0" fillId="0" borderId="0" xfId="0" applyNumberFormat="1" applyFont="1" applyFill="1" applyAlignment="1">
      <alignment horizontal="center"/>
    </xf>
    <xf numFmtId="171" fontId="39" fillId="0" borderId="0" xfId="22" applyNumberFormat="1" applyFont="1" applyFill="1" applyAlignment="1">
      <alignment horizontal="center"/>
    </xf>
    <xf numFmtId="169" fontId="39" fillId="0" borderId="0" xfId="0" applyNumberFormat="1" applyFont="1" applyFill="1" applyAlignment="1">
      <alignment horizontal="center"/>
    </xf>
    <xf numFmtId="49" fontId="0" fillId="0" borderId="10" xfId="0" applyNumberFormat="1" applyFont="1" applyBorder="1" applyAlignment="1">
      <alignment horizontal="center"/>
    </xf>
    <xf numFmtId="169" fontId="0" fillId="0" borderId="10" xfId="0" applyNumberFormat="1" applyFont="1" applyBorder="1" applyAlignment="1">
      <alignment horizontal="center" vertical="center"/>
    </xf>
    <xf numFmtId="1" fontId="0" fillId="0" borderId="10" xfId="0" applyNumberFormat="1" applyBorder="1" applyAlignment="1">
      <alignment horizontal="center"/>
    </xf>
    <xf numFmtId="0" fontId="16" fillId="0" borderId="7" xfId="0" applyFont="1" applyFill="1" applyBorder="1" applyAlignment="1">
      <alignment horizontal="center" vertical="center"/>
    </xf>
    <xf numFmtId="0" fontId="16" fillId="0" borderId="7" xfId="0" applyFont="1" applyFill="1" applyBorder="1" applyAlignment="1">
      <alignment horizontal="center" vertical="center" wrapText="1"/>
    </xf>
    <xf numFmtId="170" fontId="16" fillId="0" borderId="7" xfId="0" applyNumberFormat="1" applyFont="1" applyFill="1" applyBorder="1" applyAlignment="1">
      <alignment horizontal="center" vertical="center"/>
    </xf>
    <xf numFmtId="0" fontId="21" fillId="0" borderId="0" xfId="0" applyFont="1" applyFill="1" applyBorder="1" applyAlignment="1">
      <alignment horizontal="center" vertical="center"/>
    </xf>
    <xf numFmtId="166" fontId="0" fillId="0" borderId="0" xfId="6" applyNumberFormat="1" applyFont="1" applyFill="1" applyBorder="1" applyAlignment="1">
      <alignment horizontal="center" vertical="center"/>
    </xf>
    <xf numFmtId="0" fontId="22" fillId="0" borderId="0" xfId="0" applyFont="1" applyFill="1" applyBorder="1" applyAlignment="1">
      <alignment horizontal="center" vertical="center"/>
    </xf>
    <xf numFmtId="2" fontId="0" fillId="0" borderId="0" xfId="0" applyNumberFormat="1" applyFill="1" applyBorder="1" applyAlignment="1">
      <alignment horizontal="center" vertical="center"/>
    </xf>
    <xf numFmtId="170" fontId="0" fillId="0" borderId="0" xfId="0" applyNumberFormat="1" applyFill="1" applyBorder="1" applyAlignment="1">
      <alignment horizontal="center" vertical="center"/>
    </xf>
    <xf numFmtId="0" fontId="21" fillId="0" borderId="0" xfId="0" applyFont="1" applyFill="1" applyAlignment="1">
      <alignment horizontal="center" vertical="center"/>
    </xf>
    <xf numFmtId="166" fontId="0" fillId="0" borderId="0" xfId="6" applyNumberFormat="1" applyFont="1" applyFill="1" applyAlignment="1">
      <alignment horizontal="center" vertical="center"/>
    </xf>
    <xf numFmtId="0" fontId="22" fillId="0" borderId="0" xfId="0" applyFont="1" applyFill="1" applyAlignment="1">
      <alignment horizontal="center" vertical="center"/>
    </xf>
    <xf numFmtId="2" fontId="0" fillId="0" borderId="0" xfId="0" applyNumberFormat="1" applyFill="1" applyAlignment="1">
      <alignment horizontal="center" vertical="center"/>
    </xf>
    <xf numFmtId="170" fontId="0" fillId="0" borderId="0" xfId="0" applyNumberFormat="1" applyFill="1" applyAlignment="1">
      <alignment horizontal="center" vertical="center"/>
    </xf>
    <xf numFmtId="0" fontId="39" fillId="0" borderId="0" xfId="0" applyFont="1" applyFill="1" applyAlignment="1">
      <alignment horizontal="center" vertical="center"/>
    </xf>
    <xf numFmtId="11" fontId="0" fillId="0" borderId="0" xfId="0" applyNumberFormat="1" applyFill="1" applyAlignment="1">
      <alignment horizontal="center" vertical="center"/>
    </xf>
    <xf numFmtId="0" fontId="21" fillId="0" borderId="10" xfId="0" applyFont="1" applyFill="1" applyBorder="1" applyAlignment="1">
      <alignment horizontal="center" vertical="center"/>
    </xf>
    <xf numFmtId="166" fontId="0" fillId="0" borderId="10" xfId="6" applyNumberFormat="1" applyFont="1" applyFill="1" applyBorder="1" applyAlignment="1">
      <alignment horizontal="center" vertical="center"/>
    </xf>
    <xf numFmtId="0" fontId="22" fillId="0" borderId="10" xfId="0" applyFont="1" applyFill="1" applyBorder="1" applyAlignment="1">
      <alignment horizontal="center" vertical="center"/>
    </xf>
    <xf numFmtId="2" fontId="0" fillId="0" borderId="10" xfId="0" applyNumberFormat="1" applyFill="1" applyBorder="1" applyAlignment="1">
      <alignment horizontal="center" vertical="center"/>
    </xf>
    <xf numFmtId="170" fontId="0" fillId="0" borderId="10" xfId="0" applyNumberFormat="1" applyFill="1" applyBorder="1" applyAlignment="1">
      <alignment horizontal="center" vertical="center"/>
    </xf>
    <xf numFmtId="0" fontId="0" fillId="0" borderId="0" xfId="0" applyFont="1" applyFill="1" applyAlignment="1">
      <alignment horizontal="center" vertical="top" wrapText="1"/>
    </xf>
    <xf numFmtId="0" fontId="41" fillId="2" borderId="0" xfId="0" applyFont="1" applyFill="1" applyBorder="1" applyAlignment="1">
      <alignment horizontal="center" vertical="top"/>
    </xf>
    <xf numFmtId="0" fontId="43" fillId="0" borderId="10" xfId="0" applyFont="1" applyFill="1" applyBorder="1" applyAlignment="1">
      <alignment horizontal="left" vertical="top"/>
    </xf>
    <xf numFmtId="0" fontId="43" fillId="0" borderId="7" xfId="0" applyFont="1" applyFill="1" applyBorder="1" applyAlignment="1">
      <alignment horizontal="center" vertical="top"/>
    </xf>
    <xf numFmtId="0" fontId="43" fillId="0" borderId="6" xfId="0" applyFont="1" applyFill="1" applyBorder="1" applyAlignment="1">
      <alignment horizontal="center" vertical="top"/>
    </xf>
    <xf numFmtId="0" fontId="43" fillId="0" borderId="8" xfId="0" applyFont="1" applyFill="1" applyBorder="1" applyAlignment="1">
      <alignment horizontal="center" vertical="top"/>
    </xf>
    <xf numFmtId="0" fontId="44" fillId="34" borderId="0" xfId="2" applyFont="1" applyFill="1" applyBorder="1" applyAlignment="1">
      <alignment horizontal="left" vertical="top" wrapText="1"/>
    </xf>
    <xf numFmtId="165" fontId="15" fillId="0" borderId="8" xfId="20" applyNumberFormat="1" applyFont="1" applyBorder="1" applyAlignment="1">
      <alignment horizontal="center" vertical="center"/>
    </xf>
    <xf numFmtId="165" fontId="15" fillId="0" borderId="7" xfId="20" applyNumberFormat="1" applyFont="1" applyBorder="1" applyAlignment="1">
      <alignment horizontal="center" vertical="center"/>
    </xf>
    <xf numFmtId="165" fontId="15" fillId="0" borderId="6" xfId="20" applyNumberFormat="1" applyFont="1" applyBorder="1" applyAlignment="1">
      <alignment horizontal="center" vertical="center"/>
    </xf>
    <xf numFmtId="0" fontId="15" fillId="0" borderId="10" xfId="20" applyFont="1" applyBorder="1" applyAlignment="1">
      <alignment horizontal="left" vertical="center"/>
    </xf>
    <xf numFmtId="0" fontId="0" fillId="0" borderId="17" xfId="0" applyBorder="1" applyAlignment="1">
      <alignment horizontal="left" wrapText="1"/>
    </xf>
    <xf numFmtId="0" fontId="0" fillId="0" borderId="22" xfId="0" applyBorder="1" applyAlignment="1">
      <alignment horizontal="left" wrapText="1"/>
    </xf>
    <xf numFmtId="0" fontId="0" fillId="0" borderId="0" xfId="0" applyBorder="1" applyAlignment="1">
      <alignment horizontal="left" wrapText="1"/>
    </xf>
    <xf numFmtId="165" fontId="15" fillId="0" borderId="8" xfId="20" applyNumberFormat="1" applyFont="1" applyFill="1" applyBorder="1" applyAlignment="1">
      <alignment horizontal="center" vertical="center"/>
    </xf>
    <xf numFmtId="165" fontId="15" fillId="0" borderId="7" xfId="20" applyNumberFormat="1" applyFont="1" applyFill="1" applyBorder="1" applyAlignment="1">
      <alignment horizontal="center" vertical="center"/>
    </xf>
    <xf numFmtId="165" fontId="15" fillId="0" borderId="6" xfId="20" applyNumberFormat="1" applyFont="1" applyFill="1" applyBorder="1" applyAlignment="1">
      <alignment horizontal="center" vertical="center"/>
    </xf>
    <xf numFmtId="0" fontId="15" fillId="0" borderId="8" xfId="0" applyFont="1" applyBorder="1" applyAlignment="1">
      <alignment horizontal="center"/>
    </xf>
    <xf numFmtId="0" fontId="15" fillId="0" borderId="7" xfId="0" applyFont="1" applyBorder="1" applyAlignment="1">
      <alignment horizontal="center"/>
    </xf>
    <xf numFmtId="0" fontId="15" fillId="0" borderId="6" xfId="0" applyFont="1" applyBorder="1" applyAlignment="1">
      <alignment horizontal="center"/>
    </xf>
    <xf numFmtId="165" fontId="15" fillId="0" borderId="12" xfId="20" applyNumberFormat="1" applyFont="1" applyBorder="1" applyAlignment="1">
      <alignment horizontal="center" wrapText="1"/>
    </xf>
    <xf numFmtId="165" fontId="15" fillId="0" borderId="20" xfId="20" applyNumberFormat="1" applyFont="1" applyBorder="1" applyAlignment="1">
      <alignment horizontal="center" wrapText="1"/>
    </xf>
    <xf numFmtId="0" fontId="16" fillId="0" borderId="10" xfId="0" applyFont="1" applyBorder="1" applyAlignment="1">
      <alignment horizontal="left" vertical="center"/>
    </xf>
    <xf numFmtId="0" fontId="0" fillId="0" borderId="17" xfId="0" applyBorder="1" applyAlignment="1">
      <alignment horizontal="left"/>
    </xf>
    <xf numFmtId="0" fontId="0" fillId="0" borderId="0" xfId="0" applyBorder="1" applyAlignment="1">
      <alignment horizontal="left" vertical="top" wrapText="1"/>
    </xf>
    <xf numFmtId="0" fontId="51" fillId="0" borderId="13" xfId="0" applyFont="1" applyFill="1" applyBorder="1" applyAlignment="1">
      <alignment horizontal="left" wrapText="1"/>
    </xf>
    <xf numFmtId="0" fontId="51" fillId="0" borderId="0" xfId="0" applyFont="1" applyFill="1" applyBorder="1" applyAlignment="1">
      <alignment horizontal="left"/>
    </xf>
    <xf numFmtId="0" fontId="50" fillId="0" borderId="10" xfId="0" applyFont="1" applyFill="1" applyBorder="1" applyAlignment="1">
      <alignment horizontal="left"/>
    </xf>
    <xf numFmtId="0" fontId="53" fillId="0" borderId="8" xfId="5" applyFont="1" applyFill="1" applyBorder="1" applyAlignment="1">
      <alignment horizontal="center" vertical="center"/>
    </xf>
    <xf numFmtId="0" fontId="53" fillId="0" borderId="7" xfId="5" applyFont="1" applyFill="1" applyBorder="1" applyAlignment="1">
      <alignment horizontal="center" vertical="center"/>
    </xf>
    <xf numFmtId="0" fontId="53" fillId="0" borderId="6" xfId="5" applyFont="1" applyFill="1" applyBorder="1" applyAlignment="1">
      <alignment horizontal="center" vertical="center"/>
    </xf>
    <xf numFmtId="0" fontId="53" fillId="0" borderId="7" xfId="5" applyFont="1" applyFill="1" applyBorder="1" applyAlignment="1">
      <alignment horizontal="left" vertical="center"/>
    </xf>
    <xf numFmtId="0" fontId="53" fillId="0" borderId="6" xfId="5" applyFont="1" applyFill="1" applyBorder="1" applyAlignment="1">
      <alignment horizontal="left" vertical="center"/>
    </xf>
    <xf numFmtId="0" fontId="53" fillId="0" borderId="15" xfId="5" applyFont="1" applyFill="1" applyBorder="1" applyAlignment="1">
      <alignment horizontal="left" vertical="center"/>
    </xf>
    <xf numFmtId="0" fontId="16" fillId="0" borderId="8" xfId="0" applyFont="1" applyFill="1" applyBorder="1" applyAlignment="1">
      <alignment horizontal="center"/>
    </xf>
    <xf numFmtId="0" fontId="16" fillId="0" borderId="7" xfId="0" applyFont="1" applyFill="1" applyBorder="1" applyAlignment="1">
      <alignment horizontal="center"/>
    </xf>
    <xf numFmtId="0" fontId="16" fillId="0" borderId="6" xfId="0" applyFont="1" applyFill="1" applyBorder="1" applyAlignment="1">
      <alignment horizontal="center"/>
    </xf>
    <xf numFmtId="0" fontId="0" fillId="0" borderId="13" xfId="0" applyBorder="1" applyAlignment="1">
      <alignment horizontal="left" vertical="center" wrapText="1"/>
    </xf>
    <xf numFmtId="0" fontId="0" fillId="0" borderId="10" xfId="0" applyBorder="1" applyAlignment="1">
      <alignment horizontal="left" vertical="center"/>
    </xf>
    <xf numFmtId="0" fontId="16" fillId="0" borderId="8" xfId="0" applyFont="1" applyBorder="1" applyAlignment="1">
      <alignment horizontal="center"/>
    </xf>
    <xf numFmtId="0" fontId="16" fillId="0" borderId="6" xfId="0" applyFont="1" applyBorder="1" applyAlignment="1">
      <alignment horizontal="center"/>
    </xf>
    <xf numFmtId="0" fontId="16" fillId="0" borderId="13" xfId="0" applyFont="1" applyBorder="1" applyAlignment="1">
      <alignment horizontal="center" wrapText="1"/>
    </xf>
    <xf numFmtId="0" fontId="16" fillId="0" borderId="10" xfId="0" applyFont="1" applyBorder="1" applyAlignment="1">
      <alignment horizontal="center" wrapText="1"/>
    </xf>
    <xf numFmtId="0" fontId="16" fillId="0" borderId="16" xfId="0" applyFont="1" applyBorder="1" applyAlignment="1">
      <alignment horizontal="center" wrapText="1"/>
    </xf>
    <xf numFmtId="0" fontId="16" fillId="0" borderId="9" xfId="0" applyFont="1" applyBorder="1" applyAlignment="1">
      <alignment horizontal="center" wrapText="1"/>
    </xf>
    <xf numFmtId="0" fontId="16" fillId="0" borderId="10" xfId="0" applyFont="1" applyFill="1" applyBorder="1" applyAlignment="1">
      <alignment horizontal="left"/>
    </xf>
    <xf numFmtId="0" fontId="0" fillId="0" borderId="13" xfId="0" applyBorder="1" applyAlignment="1">
      <alignment horizontal="left"/>
    </xf>
    <xf numFmtId="0" fontId="15" fillId="0" borderId="10" xfId="0" applyFont="1" applyBorder="1" applyAlignment="1">
      <alignment horizontal="center"/>
    </xf>
    <xf numFmtId="0" fontId="15" fillId="0" borderId="11" xfId="0" applyFont="1" applyFill="1" applyBorder="1" applyAlignment="1">
      <alignment horizontal="center" wrapText="1"/>
    </xf>
    <xf numFmtId="0" fontId="15" fillId="0" borderId="10" xfId="0" applyFont="1" applyFill="1" applyBorder="1" applyAlignment="1">
      <alignment horizontal="center"/>
    </xf>
    <xf numFmtId="0" fontId="15" fillId="0" borderId="9" xfId="0" applyFont="1" applyFill="1" applyBorder="1" applyAlignment="1">
      <alignment horizontal="center"/>
    </xf>
    <xf numFmtId="0" fontId="15" fillId="0" borderId="10" xfId="0" applyFont="1" applyFill="1" applyBorder="1" applyAlignment="1">
      <alignment horizontal="center" wrapText="1"/>
    </xf>
    <xf numFmtId="0" fontId="4" fillId="0" borderId="17" xfId="4" applyFont="1" applyFill="1" applyBorder="1" applyAlignment="1">
      <alignment horizontal="left" vertical="center"/>
    </xf>
    <xf numFmtId="0" fontId="8" fillId="0" borderId="17" xfId="4" applyFill="1" applyBorder="1" applyAlignment="1">
      <alignment horizontal="left" vertical="center"/>
    </xf>
    <xf numFmtId="0" fontId="0" fillId="0" borderId="0" xfId="0" applyAlignment="1">
      <alignment horizontal="left"/>
    </xf>
    <xf numFmtId="0" fontId="16" fillId="0" borderId="10" xfId="0" applyFont="1" applyBorder="1" applyAlignment="1">
      <alignment horizontal="left"/>
    </xf>
    <xf numFmtId="0" fontId="16" fillId="0" borderId="13" xfId="0" applyFont="1" applyBorder="1" applyAlignment="1">
      <alignment horizontal="center"/>
    </xf>
    <xf numFmtId="0" fontId="16" fillId="0" borderId="10" xfId="0" applyFont="1" applyBorder="1" applyAlignment="1">
      <alignment horizontal="center"/>
    </xf>
    <xf numFmtId="0" fontId="0" fillId="0" borderId="17" xfId="0" applyFont="1" applyBorder="1" applyAlignment="1">
      <alignment horizontal="left"/>
    </xf>
    <xf numFmtId="0" fontId="0" fillId="0" borderId="13" xfId="0" applyFont="1" applyBorder="1" applyAlignment="1">
      <alignment horizontal="left" wrapText="1"/>
    </xf>
    <xf numFmtId="0" fontId="16" fillId="0" borderId="7" xfId="0" applyFont="1" applyFill="1" applyBorder="1" applyAlignment="1">
      <alignment horizontal="center" wrapText="1"/>
    </xf>
    <xf numFmtId="0" fontId="16" fillId="0" borderId="13"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0" xfId="0" applyFont="1" applyBorder="1" applyAlignment="1">
      <alignment horizontal="left" vertical="center"/>
    </xf>
    <xf numFmtId="0" fontId="0" fillId="0" borderId="0" xfId="0" applyFont="1" applyBorder="1" applyAlignment="1">
      <alignment horizontal="left" vertical="center" wrapText="1"/>
    </xf>
    <xf numFmtId="0" fontId="0" fillId="0" borderId="3" xfId="0" applyFont="1" applyBorder="1" applyAlignment="1">
      <alignment horizontal="left"/>
    </xf>
    <xf numFmtId="0" fontId="0" fillId="0" borderId="3" xfId="0" applyBorder="1" applyAlignment="1">
      <alignment horizontal="left" vertical="center" wrapText="1"/>
    </xf>
    <xf numFmtId="0" fontId="16" fillId="0" borderId="0" xfId="0" applyFont="1" applyBorder="1" applyAlignment="1">
      <alignment horizontal="left"/>
    </xf>
    <xf numFmtId="0" fontId="0" fillId="0" borderId="13" xfId="0" applyBorder="1" applyAlignment="1">
      <alignment horizontal="left" wrapText="1"/>
    </xf>
    <xf numFmtId="0" fontId="21" fillId="0" borderId="0" xfId="0" applyFont="1" applyAlignment="1">
      <alignment horizontal="left"/>
    </xf>
    <xf numFmtId="0" fontId="16" fillId="0" borderId="0" xfId="0" applyFont="1" applyBorder="1" applyAlignment="1">
      <alignment horizontal="left" wrapText="1"/>
    </xf>
    <xf numFmtId="0" fontId="21" fillId="0" borderId="0" xfId="0" applyFont="1" applyBorder="1" applyAlignment="1">
      <alignment horizontal="left"/>
    </xf>
    <xf numFmtId="0" fontId="0" fillId="0" borderId="13" xfId="0" applyFill="1" applyBorder="1" applyAlignment="1">
      <alignment horizontal="left" wrapText="1"/>
    </xf>
    <xf numFmtId="0" fontId="15" fillId="0" borderId="13" xfId="0" applyFont="1" applyFill="1" applyBorder="1" applyAlignment="1">
      <alignment horizontal="center" wrapText="1"/>
    </xf>
    <xf numFmtId="0" fontId="5" fillId="0" borderId="17" xfId="0" applyFont="1" applyFill="1" applyBorder="1" applyAlignment="1">
      <alignment horizontal="left"/>
    </xf>
    <xf numFmtId="0" fontId="1" fillId="0" borderId="22" xfId="0" applyFont="1" applyFill="1" applyBorder="1" applyAlignment="1">
      <alignment horizontal="left" wrapText="1"/>
    </xf>
    <xf numFmtId="0" fontId="5" fillId="0" borderId="22" xfId="0" applyFont="1" applyFill="1" applyBorder="1" applyAlignment="1">
      <alignment horizontal="left" wrapText="1"/>
    </xf>
    <xf numFmtId="0" fontId="15" fillId="0" borderId="7" xfId="0" applyFont="1" applyFill="1" applyBorder="1" applyAlignment="1">
      <alignment horizontal="center"/>
    </xf>
    <xf numFmtId="0" fontId="5" fillId="2" borderId="11" xfId="0" applyFont="1" applyFill="1" applyBorder="1" applyAlignment="1">
      <alignment horizontal="left"/>
    </xf>
    <xf numFmtId="0" fontId="5" fillId="2" borderId="10" xfId="0" applyFont="1" applyFill="1" applyBorder="1" applyAlignment="1">
      <alignment horizontal="left"/>
    </xf>
    <xf numFmtId="0" fontId="15" fillId="0" borderId="14" xfId="0" applyFont="1" applyFill="1" applyBorder="1" applyAlignment="1">
      <alignment horizontal="center" wrapText="1"/>
    </xf>
    <xf numFmtId="0" fontId="15" fillId="0" borderId="8" xfId="0" applyFont="1" applyFill="1" applyBorder="1" applyAlignment="1">
      <alignment horizontal="left"/>
    </xf>
    <xf numFmtId="0" fontId="15" fillId="0" borderId="7" xfId="0" applyFont="1" applyFill="1" applyBorder="1" applyAlignment="1">
      <alignment horizontal="left"/>
    </xf>
    <xf numFmtId="0" fontId="0" fillId="0" borderId="10" xfId="0" applyFill="1" applyBorder="1" applyAlignment="1">
      <alignment horizontal="left" vertical="center"/>
    </xf>
    <xf numFmtId="0" fontId="16" fillId="0" borderId="10" xfId="0" applyFont="1" applyBorder="1" applyAlignment="1">
      <alignment horizontal="left" wrapText="1"/>
    </xf>
    <xf numFmtId="0" fontId="0" fillId="0" borderId="17" xfId="0" applyFill="1" applyBorder="1" applyAlignment="1">
      <alignment horizontal="left"/>
    </xf>
  </cellXfs>
  <cellStyles count="89">
    <cellStyle name="20% - Accent1 2" xfId="66"/>
    <cellStyle name="20% - Accent2 2" xfId="70"/>
    <cellStyle name="20% - Accent3 2" xfId="74"/>
    <cellStyle name="20% - Accent4 2" xfId="78"/>
    <cellStyle name="20% - Accent5 2" xfId="82"/>
    <cellStyle name="20% - Accent6 2" xfId="86"/>
    <cellStyle name="40% - Accent1 2" xfId="67"/>
    <cellStyle name="40% - Accent2 2" xfId="71"/>
    <cellStyle name="40% - Accent3 2" xfId="75"/>
    <cellStyle name="40% - Accent4 2" xfId="79"/>
    <cellStyle name="40% - Accent5 2" xfId="83"/>
    <cellStyle name="40% - Accent6 2" xfId="87"/>
    <cellStyle name="60% - Accent1 2" xfId="68"/>
    <cellStyle name="60% - Accent2 2" xfId="72"/>
    <cellStyle name="60% - Accent3 2" xfId="76"/>
    <cellStyle name="60% - Accent4 2" xfId="80"/>
    <cellStyle name="60% - Accent5 2" xfId="84"/>
    <cellStyle name="60% - Accent6 2" xfId="88"/>
    <cellStyle name="Accent1 2" xfId="65"/>
    <cellStyle name="Accent2 2" xfId="69"/>
    <cellStyle name="Accent3 2" xfId="73"/>
    <cellStyle name="Accent4 2" xfId="77"/>
    <cellStyle name="Accent5 2" xfId="81"/>
    <cellStyle name="Accent6 2" xfId="85"/>
    <cellStyle name="Bad 2" xfId="55"/>
    <cellStyle name="Calculation 2" xfId="59"/>
    <cellStyle name="Check Cell 2" xfId="61"/>
    <cellStyle name="Comma" xfId="6" builtinId="3"/>
    <cellStyle name="Comma 2" xfId="3"/>
    <cellStyle name="Comma 2 2" xfId="8"/>
    <cellStyle name="Comma 2 2 2" xfId="19"/>
    <cellStyle name="Comma 2 2 2 2" xfId="41"/>
    <cellStyle name="Comma 2 2 2 3" xfId="47"/>
    <cellStyle name="Comma 2 2 3" xfId="30"/>
    <cellStyle name="Comma 2 2 4" xfId="45"/>
    <cellStyle name="Comma 2 3" xfId="14"/>
    <cellStyle name="Comma 2 3 2" xfId="36"/>
    <cellStyle name="Comma 2 3 3" xfId="46"/>
    <cellStyle name="Comma 2 4" xfId="25"/>
    <cellStyle name="Comma 2 5" xfId="44"/>
    <cellStyle name="Comma 3" xfId="11"/>
    <cellStyle name="Comma 3 2" xfId="33"/>
    <cellStyle name="Comma 4" xfId="12"/>
    <cellStyle name="Comma 4 2" xfId="34"/>
    <cellStyle name="Comma 5" xfId="17"/>
    <cellStyle name="Comma 5 2" xfId="39"/>
    <cellStyle name="Comma 6" xfId="28"/>
    <cellStyle name="Explanatory Text" xfId="23" builtinId="53" customBuiltin="1"/>
    <cellStyle name="Good 2" xfId="54"/>
    <cellStyle name="Heading 1" xfId="49" builtinId="16" customBuiltin="1"/>
    <cellStyle name="Heading 2" xfId="50" builtinId="17" customBuiltin="1"/>
    <cellStyle name="Heading 3" xfId="51" builtinId="18" customBuiltin="1"/>
    <cellStyle name="Heading 4" xfId="52" builtinId="19" customBuiltin="1"/>
    <cellStyle name="Hyperlink" xfId="1" builtinId="8"/>
    <cellStyle name="Input 2" xfId="57"/>
    <cellStyle name="Linked Cell 2" xfId="60"/>
    <cellStyle name="Neutral 2" xfId="56"/>
    <cellStyle name="Normal" xfId="0" builtinId="0"/>
    <cellStyle name="Normal 2" xfId="2"/>
    <cellStyle name="Normal 2 2" xfId="5"/>
    <cellStyle name="Normal 2 2 2" xfId="10"/>
    <cellStyle name="Normal 2 2 2 2" xfId="21"/>
    <cellStyle name="Normal 2 2 2 2 2" xfId="43"/>
    <cellStyle name="Normal 2 2 2 3" xfId="32"/>
    <cellStyle name="Normal 2 2 3" xfId="16"/>
    <cellStyle name="Normal 2 2 3 2" xfId="38"/>
    <cellStyle name="Normal 2 2 4" xfId="27"/>
    <cellStyle name="Normal 2 3" xfId="7"/>
    <cellStyle name="Normal 2 3 2" xfId="18"/>
    <cellStyle name="Normal 2 3 2 2" xfId="40"/>
    <cellStyle name="Normal 2 3 3" xfId="29"/>
    <cellStyle name="Normal 2 4" xfId="13"/>
    <cellStyle name="Normal 2 4 2" xfId="35"/>
    <cellStyle name="Normal 2 5" xfId="24"/>
    <cellStyle name="Normal 3" xfId="4"/>
    <cellStyle name="Normal 3 2" xfId="9"/>
    <cellStyle name="Normal 3 2 2" xfId="20"/>
    <cellStyle name="Normal 3 2 2 2" xfId="42"/>
    <cellStyle name="Normal 3 2 3" xfId="31"/>
    <cellStyle name="Normal 3 3" xfId="15"/>
    <cellStyle name="Normal 3 3 2" xfId="37"/>
    <cellStyle name="Normal 3 4" xfId="26"/>
    <cellStyle name="Normal 4" xfId="53"/>
    <cellStyle name="Note 2" xfId="63"/>
    <cellStyle name="Output 2" xfId="58"/>
    <cellStyle name="Percent" xfId="22" builtinId="5"/>
    <cellStyle name="Title" xfId="48" builtinId="15" customBuiltin="1"/>
    <cellStyle name="Total 2" xfId="64"/>
    <cellStyle name="Warning Text 2" xfId="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colaus.ch/" TargetMode="External"/><Relationship Id="rId18" Type="http://schemas.openxmlformats.org/officeDocument/2006/relationships/hyperlink" Target="https://dsgweb.wustl.edu/fhscc/" TargetMode="External"/><Relationship Id="rId26" Type="http://schemas.openxmlformats.org/officeDocument/2006/relationships/hyperlink" Target="http://handls.nih.gov/" TargetMode="External"/><Relationship Id="rId39" Type="http://schemas.openxmlformats.org/officeDocument/2006/relationships/hyperlink" Target="https://www.whi.org/" TargetMode="External"/><Relationship Id="rId21" Type="http://schemas.openxmlformats.org/officeDocument/2006/relationships/hyperlink" Target="http://www.helic.org/" TargetMode="External"/><Relationship Id="rId34" Type="http://schemas.openxmlformats.org/officeDocument/2006/relationships/hyperlink" Target="http://www.lolipopstudy.org/" TargetMode="External"/><Relationship Id="rId42" Type="http://schemas.openxmlformats.org/officeDocument/2006/relationships/hyperlink" Target="http://medschool.umaryland.edu/endocrinology/amish.asp" TargetMode="External"/><Relationship Id="rId47" Type="http://schemas.openxmlformats.org/officeDocument/2006/relationships/hyperlink" Target="https://ifs2.phs.wakehealth.edu/" TargetMode="External"/><Relationship Id="rId50" Type="http://schemas.openxmlformats.org/officeDocument/2006/relationships/hyperlink" Target="http://www.inter99.dk/" TargetMode="External"/><Relationship Id="rId55" Type="http://schemas.openxmlformats.org/officeDocument/2006/relationships/hyperlink" Target="http://www.genestarstudy.com/" TargetMode="External"/><Relationship Id="rId63" Type="http://schemas.openxmlformats.org/officeDocument/2006/relationships/hyperlink" Target="http://www.tromsostudy.net/" TargetMode="External"/><Relationship Id="rId68" Type="http://schemas.openxmlformats.org/officeDocument/2006/relationships/hyperlink" Target="http://www.medsci.uu.se/pivus/pivus.htm" TargetMode="External"/><Relationship Id="rId7" Type="http://schemas.openxmlformats.org/officeDocument/2006/relationships/hyperlink" Target="http://www.mesa-nhlbi.org/" TargetMode="External"/><Relationship Id="rId71" Type="http://schemas.openxmlformats.org/officeDocument/2006/relationships/hyperlink" Target="https://swhs-smhs.app.vumc.org/" TargetMode="External"/><Relationship Id="rId2" Type="http://schemas.openxmlformats.org/officeDocument/2006/relationships/hyperlink" Target="http://probabel.pl/" TargetMode="External"/><Relationship Id="rId16" Type="http://schemas.openxmlformats.org/officeDocument/2006/relationships/hyperlink" Target="http://www.copsac.com/" TargetMode="External"/><Relationship Id="rId29" Type="http://schemas.openxmlformats.org/officeDocument/2006/relationships/hyperlink" Target="http://www.lolipopstudy.org/" TargetMode="External"/><Relationship Id="rId11" Type="http://schemas.openxmlformats.org/officeDocument/2006/relationships/hyperlink" Target="http://www.orcades.ed.ac.uk/orcades/index.html" TargetMode="External"/><Relationship Id="rId24" Type="http://schemas.openxmlformats.org/officeDocument/2006/relationships/hyperlink" Target="http://icahn.mssm.edu/research/institutes/institute-for-personalized-medicine/innovation-and-technology/biome-platform" TargetMode="External"/><Relationship Id="rId32" Type="http://schemas.openxmlformats.org/officeDocument/2006/relationships/hyperlink" Target="http://www.lolipopstudy.org/" TargetMode="External"/><Relationship Id="rId37" Type="http://schemas.openxmlformats.org/officeDocument/2006/relationships/hyperlink" Target="http://www.mrc-epid.cam.ac.uk/Studies/Ely/" TargetMode="External"/><Relationship Id="rId40" Type="http://schemas.openxmlformats.org/officeDocument/2006/relationships/hyperlink" Target="http://www.lifelines.net/" TargetMode="External"/><Relationship Id="rId45" Type="http://schemas.openxmlformats.org/officeDocument/2006/relationships/hyperlink" Target="http://www.epidemio-ufpel.org.br/site/content/home/index.php" TargetMode="External"/><Relationship Id="rId53" Type="http://schemas.openxmlformats.org/officeDocument/2006/relationships/hyperlink" Target="http://www.rainestudy.org.au/" TargetMode="External"/><Relationship Id="rId58" Type="http://schemas.openxmlformats.org/officeDocument/2006/relationships/hyperlink" Target="https://www.seri.com.sg/key-programmes/singapore-epidemiology-of-eye-diseases-seed/" TargetMode="External"/><Relationship Id="rId66" Type="http://schemas.openxmlformats.org/officeDocument/2006/relationships/hyperlink" Target="http://www.ifb-adipositas.de/" TargetMode="External"/><Relationship Id="rId74" Type="http://schemas.openxmlformats.org/officeDocument/2006/relationships/hyperlink" Target="http://www.inter-act.eu/" TargetMode="External"/><Relationship Id="rId5" Type="http://schemas.openxmlformats.org/officeDocument/2006/relationships/hyperlink" Target="https://www.jacksonheartstudy.org/jhsinfo/" TargetMode="External"/><Relationship Id="rId15" Type="http://schemas.openxmlformats.org/officeDocument/2006/relationships/hyperlink" Target="http://www.generationscotland.org/" TargetMode="External"/><Relationship Id="rId23" Type="http://schemas.openxmlformats.org/officeDocument/2006/relationships/hyperlink" Target="http://icahn.mssm.edu/research/institutes/institute-for-personalized-medicine/innovation-and-technology/biome-platform" TargetMode="External"/><Relationship Id="rId28" Type="http://schemas.openxmlformats.org/officeDocument/2006/relationships/hyperlink" Target="http://www.lolipopstudy.org/" TargetMode="External"/><Relationship Id="rId36" Type="http://schemas.openxmlformats.org/officeDocument/2006/relationships/hyperlink" Target="http://www.molepi.nl/research/longevity" TargetMode="External"/><Relationship Id="rId49" Type="http://schemas.openxmlformats.org/officeDocument/2006/relationships/hyperlink" Target="http://www.bristol.ac.uk/alspac/" TargetMode="External"/><Relationship Id="rId57" Type="http://schemas.openxmlformats.org/officeDocument/2006/relationships/hyperlink" Target="https://www2.cscc.unc.edu/aric/" TargetMode="External"/><Relationship Id="rId61" Type="http://schemas.openxmlformats.org/officeDocument/2006/relationships/hyperlink" Target="http://doi.org/10.5255/UKDA-SN-7251-3" TargetMode="External"/><Relationship Id="rId10" Type="http://schemas.openxmlformats.org/officeDocument/2006/relationships/hyperlink" Target="http://www.broadinstitute.org/diabetes" TargetMode="External"/><Relationship Id="rId19" Type="http://schemas.openxmlformats.org/officeDocument/2006/relationships/hyperlink" Target="http://www.chs-nhlbi.org/" TargetMode="External"/><Relationship Id="rId31" Type="http://schemas.openxmlformats.org/officeDocument/2006/relationships/hyperlink" Target="http://www.lolipopstudy.org/" TargetMode="External"/><Relationship Id="rId44" Type="http://schemas.openxmlformats.org/officeDocument/2006/relationships/hyperlink" Target="http://kelo.oulu.fi/NFBC/" TargetMode="External"/><Relationship Id="rId52" Type="http://schemas.openxmlformats.org/officeDocument/2006/relationships/hyperlink" Target="http://www.prevend.org/" TargetMode="External"/><Relationship Id="rId60" Type="http://schemas.openxmlformats.org/officeDocument/2006/relationships/hyperlink" Target="https://www.seri.com.sg/key-programmes/singapore-epidemiology-of-eye-diseases-seed/" TargetMode="External"/><Relationship Id="rId65" Type="http://schemas.openxmlformats.org/officeDocument/2006/relationships/hyperlink" Target="http://www.ifb-adipositas.de/" TargetMode="External"/><Relationship Id="rId73" Type="http://schemas.openxmlformats.org/officeDocument/2006/relationships/hyperlink" Target="http://www.mrc-epid.cam.ac.uk/research/studies/fenland" TargetMode="External"/><Relationship Id="rId4" Type="http://schemas.openxmlformats.org/officeDocument/2006/relationships/hyperlink" Target="http://probabel.pl/" TargetMode="External"/><Relationship Id="rId9" Type="http://schemas.openxmlformats.org/officeDocument/2006/relationships/hyperlink" Target="http://www.ncbi.nlm.nih.gov/projects/gap/cgi-bin/study.cgi?study_id=phs000007.v2.p1" TargetMode="External"/><Relationship Id="rId14" Type="http://schemas.openxmlformats.org/officeDocument/2006/relationships/hyperlink" Target="https://www.epihealth.se/" TargetMode="External"/><Relationship Id="rId22" Type="http://schemas.openxmlformats.org/officeDocument/2006/relationships/hyperlink" Target="http://www.helic.org/" TargetMode="External"/><Relationship Id="rId27" Type="http://schemas.openxmlformats.org/officeDocument/2006/relationships/hyperlink" Target="http://www.procardis.org/" TargetMode="External"/><Relationship Id="rId30" Type="http://schemas.openxmlformats.org/officeDocument/2006/relationships/hyperlink" Target="http://www.lolipopstudy.org/" TargetMode="External"/><Relationship Id="rId35" Type="http://schemas.openxmlformats.org/officeDocument/2006/relationships/hyperlink" Target="http://www.trails.nl/" TargetMode="External"/><Relationship Id="rId43" Type="http://schemas.openxmlformats.org/officeDocument/2006/relationships/hyperlink" Target="http://kelo.oulu.fi/NFBC/" TargetMode="External"/><Relationship Id="rId48" Type="http://schemas.openxmlformats.org/officeDocument/2006/relationships/hyperlink" Target="http://www.bristol.ac.uk/alspac/" TargetMode="External"/><Relationship Id="rId56" Type="http://schemas.openxmlformats.org/officeDocument/2006/relationships/hyperlink" Target="https://www2.cscc.unc.edu/aric/" TargetMode="External"/><Relationship Id="rId64" Type="http://schemas.openxmlformats.org/officeDocument/2006/relationships/hyperlink" Target="http://www.srl.cam.ac.uk/epic/" TargetMode="External"/><Relationship Id="rId69" Type="http://schemas.openxmlformats.org/officeDocument/2006/relationships/hyperlink" Target="http://www.pubcare.uu.se/ULSAM/" TargetMode="External"/><Relationship Id="rId8" Type="http://schemas.openxmlformats.org/officeDocument/2006/relationships/hyperlink" Target="http://www.mesa-nhlbi.org/" TargetMode="External"/><Relationship Id="rId51" Type="http://schemas.openxmlformats.org/officeDocument/2006/relationships/hyperlink" Target="http://www.cpc.unc.edu/projects/cebu" TargetMode="External"/><Relationship Id="rId72" Type="http://schemas.openxmlformats.org/officeDocument/2006/relationships/hyperlink" Target="http://www.mrc-epid.cam.ac.uk/research/studies/fenland" TargetMode="External"/><Relationship Id="rId3" Type="http://schemas.openxmlformats.org/officeDocument/2006/relationships/hyperlink" Target="http://probabel.pl/" TargetMode="External"/><Relationship Id="rId12" Type="http://schemas.openxmlformats.org/officeDocument/2006/relationships/hyperlink" Target="http://www.helmholtz-muenchen.de/en/kora-en/kora-homepage/index.html" TargetMode="External"/><Relationship Id="rId17" Type="http://schemas.openxmlformats.org/officeDocument/2006/relationships/hyperlink" Target="https://dsgweb.wustl.edu/fhscc/" TargetMode="External"/><Relationship Id="rId25" Type="http://schemas.openxmlformats.org/officeDocument/2006/relationships/hyperlink" Target="http://icahn.mssm.edu/research/institutes/institute-for-personalized-medicine/innovation-and-technology/biome-platform" TargetMode="External"/><Relationship Id="rId33" Type="http://schemas.openxmlformats.org/officeDocument/2006/relationships/hyperlink" Target="http://www.lolipopstudy.org/" TargetMode="External"/><Relationship Id="rId38" Type="http://schemas.openxmlformats.org/officeDocument/2006/relationships/hyperlink" Target="http://www.nshd.mrc.ac.uk/" TargetMode="External"/><Relationship Id="rId46" Type="http://schemas.openxmlformats.org/officeDocument/2006/relationships/hyperlink" Target="https://ifs2.phs.wakehealth.edu/" TargetMode="External"/><Relationship Id="rId59" Type="http://schemas.openxmlformats.org/officeDocument/2006/relationships/hyperlink" Target="https://www.seri.com.sg/key-programmes/singapore-epidemiology-of-eye-diseases-seed/" TargetMode="External"/><Relationship Id="rId67" Type="http://schemas.openxmlformats.org/officeDocument/2006/relationships/hyperlink" Target="https://www.luric.online/" TargetMode="External"/><Relationship Id="rId20" Type="http://schemas.openxmlformats.org/officeDocument/2006/relationships/hyperlink" Target="http://www.chs-nhlbi.org/" TargetMode="External"/><Relationship Id="rId41" Type="http://schemas.openxmlformats.org/officeDocument/2006/relationships/hyperlink" Target="https://www.lumc.nl/org/klinische-epidemiologie/research/85843/85900/" TargetMode="External"/><Relationship Id="rId54" Type="http://schemas.openxmlformats.org/officeDocument/2006/relationships/hyperlink" Target="http://www.genestarstudy.com/" TargetMode="External"/><Relationship Id="rId62" Type="http://schemas.openxmlformats.org/officeDocument/2006/relationships/hyperlink" Target="http://www.mesa-nhlbi.org/" TargetMode="External"/><Relationship Id="rId70" Type="http://schemas.openxmlformats.org/officeDocument/2006/relationships/hyperlink" Target="http://www.tweelingenregister.org/" TargetMode="External"/><Relationship Id="rId75" Type="http://schemas.openxmlformats.org/officeDocument/2006/relationships/hyperlink" Target="https://sites.cscc.unc.edu/hchs/" TargetMode="External"/><Relationship Id="rId1" Type="http://schemas.openxmlformats.org/officeDocument/2006/relationships/hyperlink" Target="http://probabel.pl/" TargetMode="External"/><Relationship Id="rId6" Type="http://schemas.openxmlformats.org/officeDocument/2006/relationships/hyperlink" Target="http://www.mesa-nhlbi.org/"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6387"/>
  <sheetViews>
    <sheetView zoomScale="61" zoomScaleNormal="61" workbookViewId="0">
      <pane ySplit="4" topLeftCell="A82" activePane="bottomLeft" state="frozen"/>
      <selection pane="bottomLeft" activeCell="B84" sqref="B84"/>
    </sheetView>
  </sheetViews>
  <sheetFormatPr defaultColWidth="10.7109375" defaultRowHeight="14.25"/>
  <cols>
    <col min="1" max="1" width="8" style="265" bestFit="1" customWidth="1"/>
    <col min="2" max="2" width="28.7109375" style="253" bestFit="1" customWidth="1"/>
    <col min="3" max="4" width="10.7109375" style="253"/>
    <col min="5" max="5" width="18.7109375" style="253" customWidth="1"/>
    <col min="6" max="6" width="17.7109375" style="253" customWidth="1"/>
    <col min="7" max="7" width="47.140625" style="253" customWidth="1"/>
    <col min="8" max="8" width="10.42578125" style="265" bestFit="1" customWidth="1"/>
    <col min="9" max="10" width="10.7109375" style="253"/>
    <col min="11" max="11" width="15.7109375" style="253" customWidth="1"/>
    <col min="12" max="12" width="14.140625" style="253" customWidth="1"/>
    <col min="13" max="13" width="19" style="253" customWidth="1"/>
    <col min="14" max="14" width="10.28515625" style="253" customWidth="1"/>
    <col min="15" max="15" width="11.7109375" style="253" customWidth="1"/>
    <col min="16" max="17" width="32.7109375" style="253" customWidth="1"/>
    <col min="18" max="18" width="9.7109375" style="253" customWidth="1"/>
    <col min="19" max="19" width="15.7109375" style="253" customWidth="1"/>
    <col min="20" max="20" width="14.140625" style="253" customWidth="1"/>
    <col min="21" max="21" width="10.28515625" style="253" customWidth="1"/>
    <col min="22" max="22" width="14.7109375" style="253" customWidth="1"/>
    <col min="23" max="24" width="32.7109375" style="253" customWidth="1"/>
    <col min="25" max="25" width="22.7109375" style="253" customWidth="1"/>
    <col min="26" max="26" width="9.42578125" style="253" customWidth="1"/>
    <col min="27" max="27" width="15.7109375" style="253" customWidth="1"/>
    <col min="28" max="28" width="10.7109375" style="253" bestFit="1" customWidth="1"/>
    <col min="29" max="29" width="7.140625" style="253" bestFit="1" customWidth="1"/>
    <col min="30" max="30" width="10.28515625" style="253" customWidth="1"/>
    <col min="31" max="32" width="32.28515625" style="253" customWidth="1"/>
    <col min="33" max="33" width="9.140625" style="253" customWidth="1"/>
    <col min="34" max="34" width="16.42578125" style="253" customWidth="1"/>
    <col min="35" max="35" width="26.42578125" style="253" customWidth="1"/>
    <col min="36" max="36" width="55.7109375" style="253" customWidth="1"/>
    <col min="37" max="37" width="53.42578125" style="253" customWidth="1"/>
    <col min="38" max="38" width="15.7109375" style="253" customWidth="1"/>
    <col min="39" max="39" width="10.7109375" style="253"/>
    <col min="40" max="40" width="12" style="253" customWidth="1"/>
    <col min="41" max="41" width="52.140625" style="265" customWidth="1"/>
    <col min="42" max="43" width="18.42578125" style="265" customWidth="1"/>
    <col min="44" max="44" width="16" style="265" customWidth="1"/>
    <col min="45" max="45" width="18.7109375" style="265" customWidth="1"/>
    <col min="46" max="46" width="23.42578125" style="265" bestFit="1" customWidth="1"/>
    <col min="47" max="47" width="21.42578125" style="265" bestFit="1" customWidth="1"/>
    <col min="48" max="48" width="19.28515625" style="265" bestFit="1" customWidth="1"/>
    <col min="49" max="49" width="25.7109375" style="265" customWidth="1"/>
    <col min="50" max="50" width="22.28515625" style="265" customWidth="1"/>
    <col min="51" max="51" width="19.28515625" style="265" bestFit="1" customWidth="1"/>
    <col min="52" max="52" width="10.7109375" style="265"/>
    <col min="53" max="53" width="13" style="265" bestFit="1" customWidth="1"/>
    <col min="54" max="54" width="17.28515625" style="265" bestFit="1" customWidth="1"/>
    <col min="55" max="55" width="32.42578125" style="253" customWidth="1"/>
    <col min="56" max="56" width="22.140625" style="253" customWidth="1"/>
    <col min="57" max="57" width="22" style="253" customWidth="1"/>
    <col min="58" max="58" width="20.7109375" style="253" customWidth="1"/>
    <col min="59" max="59" width="39.7109375" style="253" customWidth="1"/>
    <col min="60" max="60" width="45.42578125" style="253" customWidth="1"/>
    <col min="61" max="61" width="40.140625" style="263" customWidth="1"/>
    <col min="62" max="62" width="11" style="253" bestFit="1" customWidth="1"/>
    <col min="63" max="63" width="18.7109375" style="253" customWidth="1"/>
    <col min="64" max="64" width="19.28515625" style="253" customWidth="1"/>
    <col min="65" max="65" width="24.7109375" style="253" customWidth="1"/>
    <col min="66" max="66" width="13.7109375" style="263" bestFit="1" customWidth="1"/>
    <col min="67" max="67" width="10.7109375" style="253"/>
    <col min="68" max="69" width="22.140625" style="253" customWidth="1"/>
    <col min="70" max="72" width="32.7109375" style="253" customWidth="1"/>
    <col min="73" max="73" width="33" style="253" customWidth="1"/>
    <col min="74" max="74" width="26.28515625" style="253" customWidth="1"/>
    <col min="75" max="75" width="30.7109375" style="253" customWidth="1"/>
    <col min="76" max="76" width="24.140625" style="253" customWidth="1"/>
    <col min="77" max="16384" width="10.7109375" style="265"/>
  </cols>
  <sheetData>
    <row r="1" spans="1:76" ht="3" customHeight="1">
      <c r="A1" s="516"/>
      <c r="B1" s="516"/>
      <c r="C1" s="516"/>
      <c r="D1" s="516"/>
      <c r="E1" s="516"/>
      <c r="F1" s="516"/>
      <c r="G1" s="516"/>
      <c r="H1" s="516"/>
      <c r="I1" s="516"/>
      <c r="J1" s="516"/>
      <c r="K1" s="516"/>
      <c r="L1" s="516"/>
      <c r="M1" s="516"/>
      <c r="N1" s="516"/>
      <c r="O1" s="516"/>
      <c r="P1" s="516"/>
      <c r="Q1" s="516"/>
      <c r="R1" s="516"/>
      <c r="S1" s="516"/>
      <c r="T1" s="516"/>
      <c r="U1" s="516"/>
      <c r="V1" s="516"/>
      <c r="W1" s="516"/>
      <c r="X1" s="516"/>
      <c r="Y1" s="516"/>
      <c r="Z1" s="516"/>
      <c r="AA1" s="516"/>
      <c r="AB1" s="516"/>
      <c r="AC1" s="516"/>
      <c r="AD1" s="516"/>
      <c r="AE1" s="516"/>
      <c r="AF1" s="516"/>
      <c r="AG1" s="516"/>
      <c r="AH1" s="516"/>
      <c r="AI1" s="516"/>
      <c r="AJ1" s="516"/>
      <c r="AK1" s="516"/>
      <c r="AL1" s="516"/>
      <c r="AM1" s="516"/>
      <c r="AN1" s="516"/>
      <c r="AO1" s="516"/>
      <c r="AP1" s="516"/>
      <c r="AQ1" s="516"/>
      <c r="AR1" s="516"/>
      <c r="AS1" s="516"/>
      <c r="AT1" s="516"/>
      <c r="AU1" s="516"/>
      <c r="AV1" s="516"/>
      <c r="AW1" s="516"/>
      <c r="AX1" s="516"/>
      <c r="AY1" s="516"/>
      <c r="AZ1" s="516"/>
      <c r="BA1" s="516"/>
      <c r="BB1" s="516"/>
      <c r="BC1" s="516"/>
      <c r="BD1" s="516"/>
      <c r="BE1" s="516"/>
      <c r="BF1" s="516"/>
      <c r="BG1" s="516"/>
      <c r="BH1" s="516"/>
      <c r="BI1" s="516"/>
      <c r="BJ1" s="516"/>
      <c r="BK1" s="516"/>
      <c r="BL1" s="516"/>
      <c r="BM1" s="516"/>
      <c r="BN1" s="516"/>
      <c r="BO1" s="516"/>
      <c r="BP1" s="516"/>
      <c r="BQ1" s="516"/>
      <c r="BR1" s="516"/>
      <c r="BS1" s="516"/>
      <c r="BT1" s="516"/>
      <c r="BU1" s="516"/>
      <c r="BV1" s="516"/>
      <c r="BW1" s="516"/>
      <c r="BX1" s="516"/>
    </row>
    <row r="2" spans="1:76" ht="15">
      <c r="A2" s="517" t="s">
        <v>6681</v>
      </c>
      <c r="B2" s="517"/>
      <c r="C2" s="517"/>
      <c r="D2" s="517"/>
      <c r="E2" s="517"/>
      <c r="F2" s="517"/>
      <c r="G2" s="517"/>
      <c r="H2" s="517"/>
      <c r="I2" s="517"/>
      <c r="J2" s="517"/>
      <c r="K2" s="517"/>
      <c r="L2" s="517"/>
      <c r="M2" s="517"/>
      <c r="N2" s="517"/>
      <c r="O2" s="517"/>
      <c r="P2" s="517"/>
      <c r="Q2" s="517"/>
      <c r="R2" s="517"/>
      <c r="S2" s="517"/>
      <c r="T2" s="517"/>
      <c r="U2" s="517"/>
      <c r="V2" s="517"/>
      <c r="W2" s="517"/>
      <c r="X2" s="517"/>
      <c r="Y2" s="517"/>
      <c r="Z2" s="517"/>
      <c r="AA2" s="517"/>
      <c r="AB2" s="517"/>
      <c r="AC2" s="517"/>
      <c r="AD2" s="517"/>
      <c r="AE2" s="517"/>
      <c r="AF2" s="517"/>
      <c r="AG2" s="517"/>
      <c r="AH2" s="517"/>
      <c r="AI2" s="517"/>
      <c r="AJ2" s="517"/>
      <c r="AK2" s="517"/>
      <c r="AL2" s="517"/>
      <c r="AM2" s="517"/>
      <c r="AN2" s="517"/>
      <c r="AO2" s="517"/>
      <c r="AP2" s="517"/>
      <c r="AQ2" s="517"/>
      <c r="AR2" s="517"/>
      <c r="AS2" s="517"/>
      <c r="AT2" s="517"/>
      <c r="AU2" s="517"/>
      <c r="AV2" s="517"/>
      <c r="AW2" s="517"/>
      <c r="AX2" s="517"/>
      <c r="AY2" s="517"/>
      <c r="AZ2" s="517"/>
      <c r="BA2" s="517"/>
      <c r="BB2" s="517"/>
      <c r="BC2" s="517"/>
      <c r="BD2" s="517"/>
      <c r="BE2" s="517"/>
      <c r="BF2" s="517"/>
      <c r="BG2" s="517"/>
      <c r="BH2" s="517"/>
      <c r="BI2" s="517"/>
      <c r="BJ2" s="517"/>
      <c r="BK2" s="517"/>
      <c r="BL2" s="517"/>
      <c r="BM2" s="517"/>
      <c r="BN2" s="517"/>
      <c r="BO2" s="517"/>
      <c r="BP2" s="517"/>
      <c r="BQ2" s="517"/>
      <c r="BR2" s="517"/>
      <c r="BS2" s="517"/>
      <c r="BT2" s="517"/>
      <c r="BU2" s="517"/>
      <c r="BV2" s="517"/>
      <c r="BW2" s="517"/>
      <c r="BX2" s="517"/>
    </row>
    <row r="3" spans="1:76" ht="15">
      <c r="A3" s="518" t="s">
        <v>6226</v>
      </c>
      <c r="B3" s="518"/>
      <c r="C3" s="518"/>
      <c r="D3" s="518"/>
      <c r="E3" s="518"/>
      <c r="F3" s="518"/>
      <c r="G3" s="518"/>
      <c r="H3" s="518"/>
      <c r="I3" s="518"/>
      <c r="J3" s="519"/>
      <c r="K3" s="518" t="s">
        <v>6227</v>
      </c>
      <c r="L3" s="518"/>
      <c r="M3" s="518"/>
      <c r="N3" s="518"/>
      <c r="O3" s="518"/>
      <c r="P3" s="518"/>
      <c r="Q3" s="518"/>
      <c r="R3" s="518"/>
      <c r="S3" s="520" t="s">
        <v>6228</v>
      </c>
      <c r="T3" s="518"/>
      <c r="U3" s="518"/>
      <c r="V3" s="518"/>
      <c r="W3" s="518"/>
      <c r="X3" s="518"/>
      <c r="Y3" s="518"/>
      <c r="Z3" s="519"/>
      <c r="AA3" s="518" t="s">
        <v>6229</v>
      </c>
      <c r="AB3" s="518"/>
      <c r="AC3" s="518"/>
      <c r="AD3" s="518"/>
      <c r="AE3" s="518"/>
      <c r="AF3" s="518"/>
      <c r="AG3" s="518"/>
      <c r="AH3" s="520" t="s">
        <v>6906</v>
      </c>
      <c r="AI3" s="518"/>
      <c r="AJ3" s="518"/>
      <c r="AK3" s="518"/>
      <c r="AL3" s="518"/>
      <c r="AM3" s="518"/>
      <c r="AN3" s="519"/>
      <c r="AO3" s="518" t="s">
        <v>6230</v>
      </c>
      <c r="AP3" s="518"/>
      <c r="AQ3" s="518"/>
      <c r="AR3" s="518"/>
      <c r="AS3" s="518"/>
      <c r="AT3" s="518"/>
      <c r="AU3" s="518"/>
      <c r="AV3" s="518"/>
      <c r="AW3" s="518"/>
      <c r="AX3" s="518"/>
      <c r="AY3" s="518"/>
      <c r="AZ3" s="518"/>
      <c r="BA3" s="518"/>
      <c r="BB3" s="518"/>
      <c r="BC3" s="520" t="s">
        <v>6231</v>
      </c>
      <c r="BD3" s="518"/>
      <c r="BE3" s="519"/>
      <c r="BF3" s="518" t="s">
        <v>6232</v>
      </c>
      <c r="BG3" s="518"/>
      <c r="BH3" s="518"/>
      <c r="BI3" s="518"/>
      <c r="BJ3" s="520" t="s">
        <v>6233</v>
      </c>
      <c r="BK3" s="518"/>
      <c r="BL3" s="518"/>
      <c r="BM3" s="518"/>
      <c r="BN3" s="519"/>
      <c r="BO3" s="518" t="s">
        <v>6234</v>
      </c>
      <c r="BP3" s="518"/>
      <c r="BQ3" s="518"/>
      <c r="BR3" s="518"/>
      <c r="BS3" s="520" t="s">
        <v>6235</v>
      </c>
      <c r="BT3" s="518"/>
      <c r="BU3" s="518"/>
      <c r="BV3" s="518"/>
      <c r="BW3" s="518"/>
      <c r="BX3" s="518"/>
    </row>
    <row r="4" spans="1:76" s="267" customFormat="1" ht="120">
      <c r="A4" s="266" t="s">
        <v>0</v>
      </c>
      <c r="B4" s="318" t="s">
        <v>6519</v>
      </c>
      <c r="C4" s="318" t="s">
        <v>6236</v>
      </c>
      <c r="D4" s="318" t="s">
        <v>73</v>
      </c>
      <c r="E4" s="318" t="s">
        <v>107</v>
      </c>
      <c r="F4" s="318" t="s">
        <v>2377</v>
      </c>
      <c r="G4" s="318" t="s">
        <v>2380</v>
      </c>
      <c r="H4" s="318" t="s">
        <v>6237</v>
      </c>
      <c r="I4" s="318" t="s">
        <v>124</v>
      </c>
      <c r="J4" s="319" t="s">
        <v>6238</v>
      </c>
      <c r="K4" s="318" t="s">
        <v>134</v>
      </c>
      <c r="L4" s="318" t="s">
        <v>155</v>
      </c>
      <c r="M4" s="318" t="s">
        <v>6239</v>
      </c>
      <c r="N4" s="318" t="s">
        <v>177</v>
      </c>
      <c r="O4" s="318" t="s">
        <v>184</v>
      </c>
      <c r="P4" s="318" t="s">
        <v>191</v>
      </c>
      <c r="Q4" s="318" t="s">
        <v>233</v>
      </c>
      <c r="R4" s="318" t="s">
        <v>285</v>
      </c>
      <c r="S4" s="320" t="s">
        <v>134</v>
      </c>
      <c r="T4" s="318" t="s">
        <v>155</v>
      </c>
      <c r="U4" s="318" t="s">
        <v>177</v>
      </c>
      <c r="V4" s="318" t="s">
        <v>313</v>
      </c>
      <c r="W4" s="318" t="s">
        <v>191</v>
      </c>
      <c r="X4" s="318" t="s">
        <v>233</v>
      </c>
      <c r="Y4" s="318" t="s">
        <v>372</v>
      </c>
      <c r="Z4" s="319" t="s">
        <v>285</v>
      </c>
      <c r="AA4" s="318" t="s">
        <v>134</v>
      </c>
      <c r="AB4" s="318" t="s">
        <v>408</v>
      </c>
      <c r="AC4" s="318" t="s">
        <v>177</v>
      </c>
      <c r="AD4" s="318" t="s">
        <v>184</v>
      </c>
      <c r="AE4" s="318" t="s">
        <v>191</v>
      </c>
      <c r="AF4" s="318" t="s">
        <v>233</v>
      </c>
      <c r="AG4" s="318" t="s">
        <v>285</v>
      </c>
      <c r="AH4" s="320" t="s">
        <v>134</v>
      </c>
      <c r="AI4" s="318" t="s">
        <v>191</v>
      </c>
      <c r="AJ4" s="318" t="s">
        <v>451</v>
      </c>
      <c r="AK4" s="318" t="s">
        <v>484</v>
      </c>
      <c r="AL4" s="318" t="s">
        <v>514</v>
      </c>
      <c r="AM4" s="318" t="s">
        <v>530</v>
      </c>
      <c r="AN4" s="319" t="s">
        <v>285</v>
      </c>
      <c r="AO4" s="318" t="s">
        <v>543</v>
      </c>
      <c r="AP4" s="318" t="s">
        <v>603</v>
      </c>
      <c r="AQ4" s="318" t="s">
        <v>704</v>
      </c>
      <c r="AR4" s="318" t="s">
        <v>758</v>
      </c>
      <c r="AS4" s="318" t="s">
        <v>776</v>
      </c>
      <c r="AT4" s="318" t="s">
        <v>830</v>
      </c>
      <c r="AU4" s="318" t="s">
        <v>940</v>
      </c>
      <c r="AV4" s="318" t="s">
        <v>1048</v>
      </c>
      <c r="AW4" s="318" t="s">
        <v>1150</v>
      </c>
      <c r="AX4" s="318" t="s">
        <v>1233</v>
      </c>
      <c r="AY4" s="318" t="s">
        <v>1258</v>
      </c>
      <c r="AZ4" s="318" t="s">
        <v>1323</v>
      </c>
      <c r="BA4" s="318" t="s">
        <v>1387</v>
      </c>
      <c r="BB4" s="318" t="s">
        <v>1453</v>
      </c>
      <c r="BC4" s="320" t="s">
        <v>1516</v>
      </c>
      <c r="BD4" s="318" t="s">
        <v>1583</v>
      </c>
      <c r="BE4" s="319" t="s">
        <v>1664</v>
      </c>
      <c r="BF4" s="318" t="s">
        <v>1705</v>
      </c>
      <c r="BG4" s="318" t="s">
        <v>1756</v>
      </c>
      <c r="BH4" s="318" t="s">
        <v>1792</v>
      </c>
      <c r="BI4" s="321" t="s">
        <v>1845</v>
      </c>
      <c r="BJ4" s="320" t="s">
        <v>1853</v>
      </c>
      <c r="BK4" s="318" t="s">
        <v>1893</v>
      </c>
      <c r="BL4" s="318" t="s">
        <v>1937</v>
      </c>
      <c r="BM4" s="318" t="s">
        <v>1968</v>
      </c>
      <c r="BN4" s="322" t="s">
        <v>1998</v>
      </c>
      <c r="BO4" s="318" t="s">
        <v>2016</v>
      </c>
      <c r="BP4" s="318" t="s">
        <v>2062</v>
      </c>
      <c r="BQ4" s="318" t="s">
        <v>2102</v>
      </c>
      <c r="BR4" s="318" t="s">
        <v>2128</v>
      </c>
      <c r="BS4" s="320" t="s">
        <v>2143</v>
      </c>
      <c r="BT4" s="318" t="s">
        <v>2212</v>
      </c>
      <c r="BU4" s="318" t="s">
        <v>2262</v>
      </c>
      <c r="BV4" s="318" t="s">
        <v>2270</v>
      </c>
      <c r="BW4" s="318" t="s">
        <v>2301</v>
      </c>
      <c r="BX4" s="318" t="s">
        <v>2346</v>
      </c>
    </row>
    <row r="5" spans="1:76" ht="15" customHeight="1">
      <c r="A5" s="521" t="s">
        <v>4624</v>
      </c>
      <c r="B5" s="521"/>
      <c r="C5" s="521"/>
      <c r="D5" s="521"/>
      <c r="E5" s="521"/>
      <c r="F5" s="521"/>
      <c r="G5" s="521"/>
      <c r="H5" s="521"/>
      <c r="I5" s="521"/>
      <c r="J5" s="521"/>
      <c r="K5" s="521"/>
      <c r="L5" s="521"/>
      <c r="M5" s="521"/>
      <c r="N5" s="521"/>
      <c r="O5" s="521"/>
      <c r="P5" s="521"/>
      <c r="Q5" s="521"/>
      <c r="R5" s="521"/>
      <c r="S5" s="521"/>
      <c r="T5" s="521"/>
      <c r="U5" s="521"/>
      <c r="V5" s="521"/>
      <c r="W5" s="521"/>
      <c r="X5" s="521"/>
      <c r="Y5" s="521"/>
      <c r="Z5" s="521"/>
      <c r="AA5" s="521"/>
      <c r="AB5" s="521"/>
      <c r="AC5" s="521"/>
      <c r="AD5" s="521"/>
      <c r="AE5" s="521"/>
      <c r="AF5" s="521"/>
      <c r="AG5" s="521"/>
      <c r="AH5" s="521"/>
      <c r="AI5" s="521"/>
      <c r="AJ5" s="521"/>
      <c r="AK5" s="521"/>
      <c r="AL5" s="521"/>
      <c r="AM5" s="521"/>
      <c r="AN5" s="521"/>
      <c r="AO5" s="521"/>
      <c r="AP5" s="521"/>
      <c r="AQ5" s="521"/>
      <c r="AR5" s="521"/>
      <c r="AS5" s="521"/>
      <c r="AT5" s="521"/>
      <c r="AU5" s="521"/>
      <c r="AV5" s="521"/>
      <c r="AW5" s="521"/>
      <c r="AX5" s="521"/>
      <c r="AY5" s="521"/>
      <c r="AZ5" s="521"/>
      <c r="BA5" s="521"/>
      <c r="BB5" s="521"/>
      <c r="BC5" s="521"/>
      <c r="BD5" s="521"/>
      <c r="BE5" s="521"/>
      <c r="BF5" s="521"/>
      <c r="BG5" s="521"/>
      <c r="BH5" s="521"/>
      <c r="BI5" s="521"/>
      <c r="BJ5" s="521"/>
      <c r="BK5" s="521"/>
      <c r="BL5" s="521"/>
      <c r="BM5" s="521"/>
      <c r="BN5" s="521"/>
      <c r="BO5" s="521"/>
      <c r="BP5" s="521"/>
      <c r="BQ5" s="521"/>
      <c r="BR5" s="521"/>
      <c r="BS5" s="521"/>
      <c r="BT5" s="521"/>
      <c r="BU5" s="521"/>
      <c r="BV5" s="521"/>
      <c r="BW5" s="521"/>
      <c r="BX5" s="521"/>
    </row>
    <row r="6" spans="1:76" s="361" customFormat="1" ht="180">
      <c r="A6" s="362"/>
      <c r="B6" s="363" t="s">
        <v>2431</v>
      </c>
      <c r="C6" s="356" t="s">
        <v>7043</v>
      </c>
      <c r="D6" s="356" t="s">
        <v>2431</v>
      </c>
      <c r="E6" s="356" t="s">
        <v>108</v>
      </c>
      <c r="F6" s="356">
        <v>23364209</v>
      </c>
      <c r="G6" s="356" t="s">
        <v>132</v>
      </c>
      <c r="H6" s="361" t="s">
        <v>2132</v>
      </c>
      <c r="I6" s="356" t="s">
        <v>125</v>
      </c>
      <c r="J6" s="357" t="s">
        <v>132</v>
      </c>
      <c r="K6" s="356" t="s">
        <v>132</v>
      </c>
      <c r="L6" s="356" t="s">
        <v>132</v>
      </c>
      <c r="M6" s="356" t="s">
        <v>132</v>
      </c>
      <c r="N6" s="356" t="s">
        <v>132</v>
      </c>
      <c r="O6" s="356" t="s">
        <v>132</v>
      </c>
      <c r="P6" s="356" t="s">
        <v>132</v>
      </c>
      <c r="Q6" s="356" t="s">
        <v>132</v>
      </c>
      <c r="R6" s="357" t="s">
        <v>132</v>
      </c>
      <c r="S6" s="356" t="s">
        <v>132</v>
      </c>
      <c r="T6" s="356" t="s">
        <v>6240</v>
      </c>
      <c r="U6" s="356" t="s">
        <v>132</v>
      </c>
      <c r="V6" s="356" t="s">
        <v>132</v>
      </c>
      <c r="W6" s="356" t="s">
        <v>132</v>
      </c>
      <c r="X6" s="356" t="s">
        <v>132</v>
      </c>
      <c r="Y6" s="356" t="s">
        <v>132</v>
      </c>
      <c r="Z6" s="357" t="s">
        <v>132</v>
      </c>
      <c r="AA6" s="356" t="s">
        <v>132</v>
      </c>
      <c r="AB6" s="356" t="s">
        <v>132</v>
      </c>
      <c r="AC6" s="356" t="s">
        <v>132</v>
      </c>
      <c r="AD6" s="356" t="s">
        <v>132</v>
      </c>
      <c r="AE6" s="356" t="s">
        <v>132</v>
      </c>
      <c r="AF6" s="356" t="s">
        <v>132</v>
      </c>
      <c r="AG6" s="357" t="s">
        <v>132</v>
      </c>
      <c r="AH6" s="358" t="s">
        <v>422</v>
      </c>
      <c r="AI6" s="358" t="s">
        <v>7044</v>
      </c>
      <c r="AJ6" s="515" t="s">
        <v>7357</v>
      </c>
      <c r="AK6" s="358" t="s">
        <v>7045</v>
      </c>
      <c r="AL6" s="358" t="s">
        <v>7046</v>
      </c>
      <c r="AM6" s="358"/>
      <c r="AN6" s="364" t="s">
        <v>132</v>
      </c>
      <c r="AO6" s="365" t="s">
        <v>7047</v>
      </c>
      <c r="AP6" s="356" t="s">
        <v>132</v>
      </c>
      <c r="AQ6" s="356" t="s">
        <v>132</v>
      </c>
      <c r="AR6" s="356" t="s">
        <v>132</v>
      </c>
      <c r="AS6" s="356">
        <v>4441</v>
      </c>
      <c r="AT6" s="365" t="s">
        <v>7048</v>
      </c>
      <c r="AU6" s="365" t="s">
        <v>7049</v>
      </c>
      <c r="AV6" s="356" t="s">
        <v>132</v>
      </c>
      <c r="AW6" s="356" t="s">
        <v>132</v>
      </c>
      <c r="AX6" s="356" t="s">
        <v>132</v>
      </c>
      <c r="AY6" s="365" t="s">
        <v>7050</v>
      </c>
      <c r="AZ6" s="365" t="s">
        <v>7051</v>
      </c>
      <c r="BA6" s="365" t="s">
        <v>7052</v>
      </c>
      <c r="BB6" s="365" t="s">
        <v>7053</v>
      </c>
      <c r="BC6" s="366" t="s">
        <v>7054</v>
      </c>
      <c r="BD6" s="358" t="s">
        <v>7055</v>
      </c>
      <c r="BE6" s="357"/>
      <c r="BF6" s="358" t="s">
        <v>7056</v>
      </c>
      <c r="BG6" s="358" t="s">
        <v>7057</v>
      </c>
      <c r="BH6" s="358" t="s">
        <v>7058</v>
      </c>
      <c r="BI6" s="359">
        <v>4778</v>
      </c>
      <c r="BJ6" s="360"/>
      <c r="BK6" s="358" t="s">
        <v>7059</v>
      </c>
      <c r="BL6" s="358" t="s">
        <v>7060</v>
      </c>
      <c r="BM6" s="356" t="s">
        <v>131</v>
      </c>
      <c r="BN6" s="367" t="s">
        <v>7061</v>
      </c>
      <c r="BO6" s="358" t="s">
        <v>7062</v>
      </c>
      <c r="BP6" s="358" t="s">
        <v>7063</v>
      </c>
      <c r="BQ6" s="356" t="s">
        <v>7064</v>
      </c>
      <c r="BR6" s="356" t="s">
        <v>2109</v>
      </c>
      <c r="BS6" s="360" t="s">
        <v>132</v>
      </c>
      <c r="BT6" s="356" t="s">
        <v>132</v>
      </c>
      <c r="BU6" s="356" t="s">
        <v>132</v>
      </c>
      <c r="BV6" s="358" t="s">
        <v>7065</v>
      </c>
      <c r="BW6" s="356" t="s">
        <v>7066</v>
      </c>
      <c r="BX6" s="368" t="s">
        <v>7067</v>
      </c>
    </row>
    <row r="7" spans="1:76" s="268" customFormat="1" ht="15" customHeight="1">
      <c r="A7" s="521" t="s">
        <v>6241</v>
      </c>
      <c r="B7" s="521"/>
      <c r="C7" s="521"/>
      <c r="D7" s="521"/>
      <c r="E7" s="521"/>
      <c r="F7" s="521"/>
      <c r="G7" s="521"/>
      <c r="H7" s="521"/>
      <c r="I7" s="521"/>
      <c r="J7" s="521"/>
      <c r="K7" s="521"/>
      <c r="L7" s="521"/>
      <c r="M7" s="521"/>
      <c r="N7" s="521"/>
      <c r="O7" s="521"/>
      <c r="P7" s="521"/>
      <c r="Q7" s="521"/>
      <c r="R7" s="521"/>
      <c r="S7" s="521"/>
      <c r="T7" s="521"/>
      <c r="U7" s="521"/>
      <c r="V7" s="521"/>
      <c r="W7" s="521"/>
      <c r="X7" s="521"/>
      <c r="Y7" s="521"/>
      <c r="Z7" s="521"/>
      <c r="AA7" s="521"/>
      <c r="AB7" s="521"/>
      <c r="AC7" s="521"/>
      <c r="AD7" s="521"/>
      <c r="AE7" s="521"/>
      <c r="AF7" s="521"/>
      <c r="AG7" s="521"/>
      <c r="AH7" s="521"/>
      <c r="AI7" s="521"/>
      <c r="AJ7" s="521"/>
      <c r="AK7" s="521"/>
      <c r="AL7" s="521"/>
      <c r="AM7" s="521"/>
      <c r="AN7" s="521"/>
      <c r="AO7" s="521"/>
      <c r="AP7" s="521"/>
      <c r="AQ7" s="521"/>
      <c r="AR7" s="521"/>
      <c r="AS7" s="521"/>
      <c r="AT7" s="521"/>
      <c r="AU7" s="521"/>
      <c r="AV7" s="521"/>
      <c r="AW7" s="521"/>
      <c r="AX7" s="521"/>
      <c r="AY7" s="521"/>
      <c r="AZ7" s="521"/>
      <c r="BA7" s="521"/>
      <c r="BB7" s="521"/>
      <c r="BC7" s="521"/>
      <c r="BD7" s="521"/>
      <c r="BE7" s="521"/>
      <c r="BF7" s="521"/>
      <c r="BG7" s="521"/>
      <c r="BH7" s="521"/>
      <c r="BI7" s="521"/>
      <c r="BJ7" s="521"/>
      <c r="BK7" s="521"/>
      <c r="BL7" s="521"/>
      <c r="BM7" s="521"/>
      <c r="BN7" s="521"/>
      <c r="BO7" s="521"/>
      <c r="BP7" s="521"/>
      <c r="BQ7" s="521"/>
      <c r="BR7" s="521"/>
      <c r="BS7" s="521"/>
      <c r="BT7" s="521"/>
      <c r="BU7" s="521"/>
      <c r="BV7" s="521"/>
      <c r="BW7" s="521"/>
      <c r="BX7" s="521"/>
    </row>
    <row r="8" spans="1:76" ht="71.25">
      <c r="A8" s="269"/>
      <c r="B8" s="251" t="s">
        <v>6242</v>
      </c>
      <c r="C8" s="251" t="s">
        <v>68</v>
      </c>
      <c r="D8" s="251" t="s">
        <v>96</v>
      </c>
      <c r="E8" s="251" t="s">
        <v>108</v>
      </c>
      <c r="F8" s="251">
        <v>2646917</v>
      </c>
      <c r="G8" s="323" t="s">
        <v>2411</v>
      </c>
      <c r="H8" s="251" t="s">
        <v>2132</v>
      </c>
      <c r="I8" s="251" t="s">
        <v>125</v>
      </c>
      <c r="J8" s="271" t="s">
        <v>2132</v>
      </c>
      <c r="K8" s="251" t="s">
        <v>136</v>
      </c>
      <c r="L8" s="251" t="s">
        <v>6243</v>
      </c>
      <c r="M8" s="251" t="s">
        <v>131</v>
      </c>
      <c r="N8" s="251" t="s">
        <v>131</v>
      </c>
      <c r="O8" s="251" t="s">
        <v>131</v>
      </c>
      <c r="P8" s="251" t="s">
        <v>6244</v>
      </c>
      <c r="Q8" s="251" t="s">
        <v>6245</v>
      </c>
      <c r="R8" s="254" t="s">
        <v>132</v>
      </c>
      <c r="S8" s="273" t="s">
        <v>136</v>
      </c>
      <c r="T8" s="251" t="s">
        <v>6243</v>
      </c>
      <c r="U8" s="251" t="s">
        <v>131</v>
      </c>
      <c r="V8" s="251" t="s">
        <v>131</v>
      </c>
      <c r="W8" s="251" t="s">
        <v>323</v>
      </c>
      <c r="X8" s="251" t="s">
        <v>359</v>
      </c>
      <c r="Y8" s="251" t="s">
        <v>374</v>
      </c>
      <c r="Z8" s="271" t="s">
        <v>132</v>
      </c>
      <c r="AA8" s="253" t="s">
        <v>132</v>
      </c>
      <c r="AB8" s="253" t="s">
        <v>132</v>
      </c>
      <c r="AC8" s="253" t="s">
        <v>132</v>
      </c>
      <c r="AD8" s="253" t="s">
        <v>132</v>
      </c>
      <c r="AE8" s="253" t="s">
        <v>132</v>
      </c>
      <c r="AF8" s="253" t="s">
        <v>132</v>
      </c>
      <c r="AG8" s="254" t="s">
        <v>132</v>
      </c>
      <c r="AH8" s="273" t="s">
        <v>132</v>
      </c>
      <c r="AI8" s="251" t="s">
        <v>132</v>
      </c>
      <c r="AJ8" s="251" t="s">
        <v>132</v>
      </c>
      <c r="AK8" s="251" t="s">
        <v>132</v>
      </c>
      <c r="AL8" s="251" t="s">
        <v>132</v>
      </c>
      <c r="AM8" s="251" t="s">
        <v>132</v>
      </c>
      <c r="AN8" s="271" t="s">
        <v>132</v>
      </c>
      <c r="AO8" s="251" t="s">
        <v>584</v>
      </c>
      <c r="AP8" s="251" t="s">
        <v>695</v>
      </c>
      <c r="AQ8" s="251" t="s">
        <v>695</v>
      </c>
      <c r="AR8" s="251" t="s">
        <v>775</v>
      </c>
      <c r="AS8" s="251" t="s">
        <v>818</v>
      </c>
      <c r="AT8" s="251" t="s">
        <v>928</v>
      </c>
      <c r="AU8" s="251" t="s">
        <v>1036</v>
      </c>
      <c r="AV8" s="251" t="s">
        <v>1141</v>
      </c>
      <c r="AW8" s="251" t="s">
        <v>1228</v>
      </c>
      <c r="AX8" s="251" t="s">
        <v>1257</v>
      </c>
      <c r="AY8" s="251" t="s">
        <v>1311</v>
      </c>
      <c r="AZ8" s="251" t="s">
        <v>1375</v>
      </c>
      <c r="BA8" s="251" t="s">
        <v>1441</v>
      </c>
      <c r="BB8" s="251" t="s">
        <v>1487</v>
      </c>
      <c r="BC8" s="273" t="s">
        <v>1559</v>
      </c>
      <c r="BD8" s="251" t="s">
        <v>1632</v>
      </c>
      <c r="BE8" s="271" t="s">
        <v>1694</v>
      </c>
      <c r="BF8" s="251" t="s">
        <v>131</v>
      </c>
      <c r="BG8" s="251" t="s">
        <v>131</v>
      </c>
      <c r="BH8" s="251" t="s">
        <v>131</v>
      </c>
      <c r="BI8" s="272" t="s">
        <v>131</v>
      </c>
      <c r="BJ8" s="273">
        <v>5.0000000000000001E-3</v>
      </c>
      <c r="BK8" s="284">
        <v>1.0000000000000001E-5</v>
      </c>
      <c r="BL8" s="324">
        <v>0.95</v>
      </c>
      <c r="BM8" s="251" t="s">
        <v>131</v>
      </c>
      <c r="BN8" s="270">
        <v>682749</v>
      </c>
      <c r="BO8" s="251" t="s">
        <v>2020</v>
      </c>
      <c r="BP8" s="251" t="s">
        <v>2083</v>
      </c>
      <c r="BQ8" s="251" t="s">
        <v>2118</v>
      </c>
      <c r="BR8" s="251" t="s">
        <v>2118</v>
      </c>
      <c r="BS8" s="273" t="s">
        <v>2210</v>
      </c>
      <c r="BT8" s="251" t="s">
        <v>2260</v>
      </c>
      <c r="BU8" s="251" t="s">
        <v>2260</v>
      </c>
      <c r="BV8" s="251" t="s">
        <v>2299</v>
      </c>
      <c r="BW8" s="251" t="s">
        <v>2321</v>
      </c>
      <c r="BX8" s="251" t="s">
        <v>2369</v>
      </c>
    </row>
    <row r="9" spans="1:76" ht="128.25">
      <c r="A9" s="269"/>
      <c r="B9" s="251" t="s">
        <v>12</v>
      </c>
      <c r="C9" s="251" t="s">
        <v>56</v>
      </c>
      <c r="D9" s="251" t="s">
        <v>87</v>
      </c>
      <c r="E9" s="251" t="s">
        <v>114</v>
      </c>
      <c r="F9" s="251" t="s">
        <v>131</v>
      </c>
      <c r="G9" s="323" t="s">
        <v>2394</v>
      </c>
      <c r="H9" s="251" t="s">
        <v>523</v>
      </c>
      <c r="I9" s="251" t="s">
        <v>125</v>
      </c>
      <c r="J9" s="271" t="s">
        <v>2132</v>
      </c>
      <c r="K9" s="251" t="s">
        <v>135</v>
      </c>
      <c r="L9" s="251" t="s">
        <v>156</v>
      </c>
      <c r="M9" s="251" t="s">
        <v>2132</v>
      </c>
      <c r="N9" s="251" t="s">
        <v>181</v>
      </c>
      <c r="O9" s="251" t="s">
        <v>185</v>
      </c>
      <c r="P9" s="251" t="s">
        <v>131</v>
      </c>
      <c r="Q9" s="251" t="s">
        <v>131</v>
      </c>
      <c r="R9" s="254" t="s">
        <v>132</v>
      </c>
      <c r="S9" s="273" t="s">
        <v>132</v>
      </c>
      <c r="T9" s="251" t="s">
        <v>132</v>
      </c>
      <c r="U9" s="251" t="s">
        <v>132</v>
      </c>
      <c r="V9" s="251" t="s">
        <v>132</v>
      </c>
      <c r="W9" s="251" t="s">
        <v>132</v>
      </c>
      <c r="X9" s="251" t="s">
        <v>132</v>
      </c>
      <c r="Y9" s="251" t="s">
        <v>132</v>
      </c>
      <c r="Z9" s="271" t="s">
        <v>132</v>
      </c>
      <c r="AA9" s="253" t="s">
        <v>132</v>
      </c>
      <c r="AB9" s="253" t="s">
        <v>132</v>
      </c>
      <c r="AC9" s="253" t="s">
        <v>132</v>
      </c>
      <c r="AD9" s="253" t="s">
        <v>132</v>
      </c>
      <c r="AE9" s="253" t="s">
        <v>132</v>
      </c>
      <c r="AF9" s="253" t="s">
        <v>132</v>
      </c>
      <c r="AG9" s="254" t="s">
        <v>132</v>
      </c>
      <c r="AH9" s="273" t="s">
        <v>144</v>
      </c>
      <c r="AI9" s="251" t="s">
        <v>205</v>
      </c>
      <c r="AJ9" s="251" t="s">
        <v>6246</v>
      </c>
      <c r="AK9" s="251" t="s">
        <v>494</v>
      </c>
      <c r="AL9" s="251" t="s">
        <v>522</v>
      </c>
      <c r="AM9" s="251" t="s">
        <v>523</v>
      </c>
      <c r="AN9" s="271" t="s">
        <v>132</v>
      </c>
      <c r="AO9" s="251" t="s">
        <v>560</v>
      </c>
      <c r="AP9" s="251" t="s">
        <v>666</v>
      </c>
      <c r="AQ9" s="251" t="s">
        <v>132</v>
      </c>
      <c r="AR9" s="251" t="s">
        <v>132</v>
      </c>
      <c r="AS9" s="251" t="s">
        <v>800</v>
      </c>
      <c r="AT9" s="251" t="s">
        <v>898</v>
      </c>
      <c r="AU9" s="251" t="s">
        <v>1007</v>
      </c>
      <c r="AV9" s="251" t="s">
        <v>1112</v>
      </c>
      <c r="AW9" s="251" t="s">
        <v>132</v>
      </c>
      <c r="AX9" s="251" t="s">
        <v>132</v>
      </c>
      <c r="AY9" s="251" t="s">
        <v>1288</v>
      </c>
      <c r="AZ9" s="251" t="s">
        <v>1353</v>
      </c>
      <c r="BA9" s="251" t="s">
        <v>1418</v>
      </c>
      <c r="BB9" s="251" t="s">
        <v>1484</v>
      </c>
      <c r="BC9" s="273" t="s">
        <v>1538</v>
      </c>
      <c r="BD9" s="251" t="s">
        <v>1606</v>
      </c>
      <c r="BE9" s="271" t="s">
        <v>1681</v>
      </c>
      <c r="BF9" s="251" t="s">
        <v>1721</v>
      </c>
      <c r="BG9" s="251" t="s">
        <v>1767</v>
      </c>
      <c r="BH9" s="251" t="s">
        <v>1805</v>
      </c>
      <c r="BI9" s="272">
        <v>3495</v>
      </c>
      <c r="BJ9" s="273" t="s">
        <v>1868</v>
      </c>
      <c r="BK9" s="251" t="s">
        <v>1908</v>
      </c>
      <c r="BL9" s="251" t="s">
        <v>1726</v>
      </c>
      <c r="BM9" s="251" t="s">
        <v>1980</v>
      </c>
      <c r="BN9" s="270">
        <v>768517</v>
      </c>
      <c r="BO9" s="251" t="s">
        <v>2032</v>
      </c>
      <c r="BP9" s="251" t="s">
        <v>2063</v>
      </c>
      <c r="BQ9" s="251" t="s">
        <v>2103</v>
      </c>
      <c r="BR9" s="251" t="s">
        <v>2135</v>
      </c>
      <c r="BS9" s="273" t="s">
        <v>2161</v>
      </c>
      <c r="BT9" s="251" t="s">
        <v>132</v>
      </c>
      <c r="BU9" s="251" t="s">
        <v>132</v>
      </c>
      <c r="BV9" s="251" t="s">
        <v>2278</v>
      </c>
      <c r="BW9" s="251" t="s">
        <v>2317</v>
      </c>
      <c r="BX9" s="251" t="s">
        <v>2348</v>
      </c>
    </row>
    <row r="10" spans="1:76" ht="142.5">
      <c r="A10" s="269"/>
      <c r="B10" s="251" t="s">
        <v>6247</v>
      </c>
      <c r="C10" s="251" t="s">
        <v>55</v>
      </c>
      <c r="D10" s="251" t="s">
        <v>74</v>
      </c>
      <c r="E10" s="251" t="s">
        <v>108</v>
      </c>
      <c r="F10" s="251">
        <v>1669507</v>
      </c>
      <c r="G10" s="323" t="s">
        <v>2392</v>
      </c>
      <c r="H10" s="251" t="s">
        <v>2132</v>
      </c>
      <c r="I10" s="251" t="s">
        <v>125</v>
      </c>
      <c r="J10" s="271" t="s">
        <v>2132</v>
      </c>
      <c r="K10" s="251" t="s">
        <v>136</v>
      </c>
      <c r="L10" s="251" t="s">
        <v>6248</v>
      </c>
      <c r="M10" s="251" t="s">
        <v>131</v>
      </c>
      <c r="N10" s="251" t="s">
        <v>181</v>
      </c>
      <c r="O10" s="251" t="s">
        <v>6249</v>
      </c>
      <c r="P10" s="251" t="s">
        <v>202</v>
      </c>
      <c r="Q10" s="251" t="s">
        <v>247</v>
      </c>
      <c r="R10" s="251" t="s">
        <v>286</v>
      </c>
      <c r="S10" s="273" t="s">
        <v>136</v>
      </c>
      <c r="T10" s="251" t="s">
        <v>6248</v>
      </c>
      <c r="U10" s="251" t="s">
        <v>300</v>
      </c>
      <c r="V10" s="251" t="s">
        <v>6250</v>
      </c>
      <c r="W10" s="251" t="s">
        <v>202</v>
      </c>
      <c r="X10" s="251" t="s">
        <v>343</v>
      </c>
      <c r="Y10" s="251" t="s">
        <v>383</v>
      </c>
      <c r="Z10" s="271">
        <v>7874780</v>
      </c>
      <c r="AA10" s="251" t="s">
        <v>406</v>
      </c>
      <c r="AB10" s="251" t="s">
        <v>409</v>
      </c>
      <c r="AC10" s="251" t="s">
        <v>181</v>
      </c>
      <c r="AD10" s="251" t="s">
        <v>189</v>
      </c>
      <c r="AE10" s="251" t="s">
        <v>202</v>
      </c>
      <c r="AF10" s="251" t="s">
        <v>247</v>
      </c>
      <c r="AG10" s="251" t="s">
        <v>286</v>
      </c>
      <c r="AH10" s="273" t="s">
        <v>132</v>
      </c>
      <c r="AI10" s="251" t="s">
        <v>132</v>
      </c>
      <c r="AJ10" s="251" t="s">
        <v>132</v>
      </c>
      <c r="AK10" s="251" t="s">
        <v>132</v>
      </c>
      <c r="AL10" s="251" t="s">
        <v>132</v>
      </c>
      <c r="AM10" s="251" t="s">
        <v>132</v>
      </c>
      <c r="AN10" s="271" t="s">
        <v>132</v>
      </c>
      <c r="AO10" s="251" t="s">
        <v>544</v>
      </c>
      <c r="AP10" s="251" t="s">
        <v>664</v>
      </c>
      <c r="AQ10" s="251" t="s">
        <v>664</v>
      </c>
      <c r="AR10" s="251" t="s">
        <v>769</v>
      </c>
      <c r="AS10" s="251" t="s">
        <v>132</v>
      </c>
      <c r="AT10" s="251" t="s">
        <v>896</v>
      </c>
      <c r="AU10" s="251" t="s">
        <v>1005</v>
      </c>
      <c r="AV10" s="251" t="s">
        <v>1110</v>
      </c>
      <c r="AW10" s="251" t="s">
        <v>1200</v>
      </c>
      <c r="AX10" s="251" t="s">
        <v>1250</v>
      </c>
      <c r="AY10" s="251" t="s">
        <v>132</v>
      </c>
      <c r="AZ10" s="251" t="s">
        <v>132</v>
      </c>
      <c r="BA10" s="251" t="s">
        <v>132</v>
      </c>
      <c r="BB10" s="251" t="s">
        <v>132</v>
      </c>
      <c r="BC10" s="273" t="s">
        <v>1533</v>
      </c>
      <c r="BD10" s="251" t="s">
        <v>1642</v>
      </c>
      <c r="BE10" s="271" t="s">
        <v>1690</v>
      </c>
      <c r="BF10" s="251" t="s">
        <v>1717</v>
      </c>
      <c r="BG10" s="251" t="s">
        <v>186</v>
      </c>
      <c r="BH10" s="251" t="s">
        <v>1829</v>
      </c>
      <c r="BI10" s="272">
        <v>823</v>
      </c>
      <c r="BJ10" s="273" t="s">
        <v>186</v>
      </c>
      <c r="BK10" s="251" t="s">
        <v>1903</v>
      </c>
      <c r="BL10" s="251" t="s">
        <v>1949</v>
      </c>
      <c r="BM10" s="251" t="s">
        <v>1990</v>
      </c>
      <c r="BN10" s="270" t="s">
        <v>131</v>
      </c>
      <c r="BO10" s="251" t="s">
        <v>2050</v>
      </c>
      <c r="BP10" s="251" t="s">
        <v>2090</v>
      </c>
      <c r="BQ10" s="251"/>
      <c r="BR10" s="251" t="s">
        <v>2139</v>
      </c>
      <c r="BS10" s="273" t="s">
        <v>2191</v>
      </c>
      <c r="BT10" s="251" t="s">
        <v>2224</v>
      </c>
      <c r="BU10" s="251" t="s">
        <v>2191</v>
      </c>
      <c r="BV10" s="251" t="s">
        <v>132</v>
      </c>
      <c r="BW10" s="251" t="s">
        <v>2314</v>
      </c>
      <c r="BX10" s="251" t="s">
        <v>2358</v>
      </c>
    </row>
    <row r="11" spans="1:76" ht="85.5">
      <c r="A11" s="269"/>
      <c r="B11" s="251" t="s">
        <v>21</v>
      </c>
      <c r="C11" s="251" t="s">
        <v>55</v>
      </c>
      <c r="D11" s="251" t="s">
        <v>74</v>
      </c>
      <c r="E11" s="251" t="s">
        <v>111</v>
      </c>
      <c r="F11" s="251" t="s">
        <v>131</v>
      </c>
      <c r="G11" s="251" t="s">
        <v>132</v>
      </c>
      <c r="H11" s="251" t="s">
        <v>2132</v>
      </c>
      <c r="I11" s="251" t="s">
        <v>125</v>
      </c>
      <c r="J11" s="271" t="s">
        <v>2132</v>
      </c>
      <c r="K11" s="251" t="s">
        <v>136</v>
      </c>
      <c r="L11" s="251" t="s">
        <v>158</v>
      </c>
      <c r="M11" s="251" t="s">
        <v>132</v>
      </c>
      <c r="N11" s="251" t="s">
        <v>179</v>
      </c>
      <c r="O11" s="251" t="s">
        <v>6249</v>
      </c>
      <c r="P11" s="251" t="s">
        <v>131</v>
      </c>
      <c r="Q11" s="251" t="s">
        <v>257</v>
      </c>
      <c r="R11" s="254" t="s">
        <v>132</v>
      </c>
      <c r="S11" s="273" t="s">
        <v>136</v>
      </c>
      <c r="T11" s="251" t="s">
        <v>158</v>
      </c>
      <c r="U11" s="251" t="s">
        <v>131</v>
      </c>
      <c r="V11" s="251" t="s">
        <v>131</v>
      </c>
      <c r="W11" s="251" t="s">
        <v>131</v>
      </c>
      <c r="X11" s="251" t="s">
        <v>6251</v>
      </c>
      <c r="Y11" s="251" t="s">
        <v>131</v>
      </c>
      <c r="Z11" s="271" t="s">
        <v>131</v>
      </c>
      <c r="AA11" s="251" t="s">
        <v>406</v>
      </c>
      <c r="AB11" s="251" t="s">
        <v>409</v>
      </c>
      <c r="AC11" s="251" t="s">
        <v>131</v>
      </c>
      <c r="AD11" s="251" t="s">
        <v>131</v>
      </c>
      <c r="AE11" s="251" t="s">
        <v>131</v>
      </c>
      <c r="AF11" s="251" t="s">
        <v>131</v>
      </c>
      <c r="AG11" s="251" t="s">
        <v>131</v>
      </c>
      <c r="AH11" s="273" t="s">
        <v>132</v>
      </c>
      <c r="AI11" s="251" t="s">
        <v>132</v>
      </c>
      <c r="AJ11" s="251" t="s">
        <v>132</v>
      </c>
      <c r="AK11" s="251" t="s">
        <v>132</v>
      </c>
      <c r="AL11" s="251" t="s">
        <v>132</v>
      </c>
      <c r="AM11" s="251" t="s">
        <v>132</v>
      </c>
      <c r="AN11" s="271" t="s">
        <v>132</v>
      </c>
      <c r="AO11" s="251" t="s">
        <v>131</v>
      </c>
      <c r="AP11" s="251" t="s">
        <v>131</v>
      </c>
      <c r="AQ11" s="251" t="s">
        <v>131</v>
      </c>
      <c r="AR11" s="251" t="s">
        <v>131</v>
      </c>
      <c r="AS11" s="251" t="s">
        <v>132</v>
      </c>
      <c r="AT11" s="251" t="s">
        <v>131</v>
      </c>
      <c r="AU11" s="251" t="s">
        <v>131</v>
      </c>
      <c r="AV11" s="251" t="s">
        <v>131</v>
      </c>
      <c r="AW11" s="251" t="s">
        <v>131</v>
      </c>
      <c r="AX11" s="251" t="s">
        <v>131</v>
      </c>
      <c r="AY11" s="251" t="s">
        <v>132</v>
      </c>
      <c r="AZ11" s="251" t="s">
        <v>132</v>
      </c>
      <c r="BA11" s="251" t="s">
        <v>132</v>
      </c>
      <c r="BB11" s="251" t="s">
        <v>132</v>
      </c>
      <c r="BC11" s="273" t="s">
        <v>1518</v>
      </c>
      <c r="BD11" s="251" t="s">
        <v>1645</v>
      </c>
      <c r="BE11" s="271" t="s">
        <v>131</v>
      </c>
      <c r="BF11" s="251" t="s">
        <v>131</v>
      </c>
      <c r="BG11" s="251" t="s">
        <v>131</v>
      </c>
      <c r="BH11" s="251" t="s">
        <v>131</v>
      </c>
      <c r="BI11" s="272" t="s">
        <v>131</v>
      </c>
      <c r="BJ11" s="273" t="s">
        <v>131</v>
      </c>
      <c r="BK11" s="251" t="s">
        <v>131</v>
      </c>
      <c r="BL11" s="251" t="s">
        <v>131</v>
      </c>
      <c r="BM11" s="251" t="s">
        <v>131</v>
      </c>
      <c r="BN11" s="270" t="s">
        <v>131</v>
      </c>
      <c r="BO11" s="251" t="s">
        <v>2038</v>
      </c>
      <c r="BP11" s="251" t="s">
        <v>2068</v>
      </c>
      <c r="BQ11" s="251" t="s">
        <v>2123</v>
      </c>
      <c r="BR11" s="251" t="s">
        <v>2137</v>
      </c>
      <c r="BS11" s="273" t="s">
        <v>131</v>
      </c>
      <c r="BT11" s="251" t="s">
        <v>131</v>
      </c>
      <c r="BU11" s="251" t="s">
        <v>131</v>
      </c>
      <c r="BV11" s="251" t="s">
        <v>132</v>
      </c>
      <c r="BW11" s="251" t="s">
        <v>2322</v>
      </c>
      <c r="BX11" s="251" t="s">
        <v>132</v>
      </c>
    </row>
    <row r="12" spans="1:76" ht="42.75">
      <c r="A12" s="269"/>
      <c r="B12" s="251" t="s">
        <v>9</v>
      </c>
      <c r="C12" s="251" t="s">
        <v>55</v>
      </c>
      <c r="D12" s="251" t="s">
        <v>74</v>
      </c>
      <c r="E12" s="251" t="s">
        <v>111</v>
      </c>
      <c r="F12" s="251">
        <v>8651220</v>
      </c>
      <c r="G12" s="323" t="s">
        <v>2391</v>
      </c>
      <c r="H12" s="251" t="s">
        <v>2132</v>
      </c>
      <c r="I12" s="251" t="s">
        <v>125</v>
      </c>
      <c r="J12" s="271" t="s">
        <v>2132</v>
      </c>
      <c r="K12" s="251" t="s">
        <v>141</v>
      </c>
      <c r="L12" s="251" t="s">
        <v>6252</v>
      </c>
      <c r="M12" s="251" t="s">
        <v>174</v>
      </c>
      <c r="N12" s="251" t="s">
        <v>179</v>
      </c>
      <c r="O12" s="251" t="s">
        <v>188</v>
      </c>
      <c r="P12" s="251" t="s">
        <v>201</v>
      </c>
      <c r="Q12" s="251" t="s">
        <v>245</v>
      </c>
      <c r="R12" s="251">
        <v>15136067</v>
      </c>
      <c r="S12" s="273" t="s">
        <v>136</v>
      </c>
      <c r="T12" s="251" t="s">
        <v>6252</v>
      </c>
      <c r="U12" s="251" t="s">
        <v>298</v>
      </c>
      <c r="V12" s="251" t="s">
        <v>315</v>
      </c>
      <c r="W12" s="251" t="s">
        <v>161</v>
      </c>
      <c r="X12" s="251" t="s">
        <v>341</v>
      </c>
      <c r="Y12" s="251" t="s">
        <v>382</v>
      </c>
      <c r="Z12" s="271">
        <v>15136067</v>
      </c>
      <c r="AA12" s="253" t="s">
        <v>132</v>
      </c>
      <c r="AB12" s="253" t="s">
        <v>132</v>
      </c>
      <c r="AC12" s="253" t="s">
        <v>132</v>
      </c>
      <c r="AD12" s="253" t="s">
        <v>132</v>
      </c>
      <c r="AE12" s="253" t="s">
        <v>132</v>
      </c>
      <c r="AF12" s="253" t="s">
        <v>132</v>
      </c>
      <c r="AG12" s="254" t="s">
        <v>132</v>
      </c>
      <c r="AH12" s="273" t="s">
        <v>132</v>
      </c>
      <c r="AI12" s="251" t="s">
        <v>132</v>
      </c>
      <c r="AJ12" s="251" t="s">
        <v>132</v>
      </c>
      <c r="AK12" s="251" t="s">
        <v>132</v>
      </c>
      <c r="AL12" s="251" t="s">
        <v>132</v>
      </c>
      <c r="AM12" s="251" t="s">
        <v>132</v>
      </c>
      <c r="AN12" s="271" t="s">
        <v>132</v>
      </c>
      <c r="AO12" s="251" t="s">
        <v>131</v>
      </c>
      <c r="AP12" s="251" t="s">
        <v>665</v>
      </c>
      <c r="AQ12" s="251" t="s">
        <v>739</v>
      </c>
      <c r="AR12" s="251" t="s">
        <v>132</v>
      </c>
      <c r="AS12" s="251" t="s">
        <v>132</v>
      </c>
      <c r="AT12" s="251" t="s">
        <v>897</v>
      </c>
      <c r="AU12" s="251" t="s">
        <v>1006</v>
      </c>
      <c r="AV12" s="251" t="s">
        <v>1111</v>
      </c>
      <c r="AW12" s="251" t="s">
        <v>1201</v>
      </c>
      <c r="AX12" s="251" t="s">
        <v>132</v>
      </c>
      <c r="AY12" s="251" t="s">
        <v>132</v>
      </c>
      <c r="AZ12" s="251" t="s">
        <v>132</v>
      </c>
      <c r="BA12" s="251" t="s">
        <v>132</v>
      </c>
      <c r="BB12" s="251" t="s">
        <v>132</v>
      </c>
      <c r="BC12" s="273" t="s">
        <v>1530</v>
      </c>
      <c r="BD12" s="251" t="s">
        <v>1643</v>
      </c>
      <c r="BE12" s="271" t="s">
        <v>1667</v>
      </c>
      <c r="BF12" s="251" t="s">
        <v>1713</v>
      </c>
      <c r="BG12" s="251" t="s">
        <v>1765</v>
      </c>
      <c r="BH12" s="251" t="s">
        <v>1830</v>
      </c>
      <c r="BI12" s="272">
        <v>622</v>
      </c>
      <c r="BJ12" s="273" t="s">
        <v>1884</v>
      </c>
      <c r="BK12" s="251" t="s">
        <v>1932</v>
      </c>
      <c r="BL12" s="251" t="s">
        <v>1963</v>
      </c>
      <c r="BM12" s="251" t="s">
        <v>1991</v>
      </c>
      <c r="BN12" s="270">
        <v>992564</v>
      </c>
      <c r="BO12" s="251" t="s">
        <v>2027</v>
      </c>
      <c r="BP12" s="251" t="s">
        <v>2091</v>
      </c>
      <c r="BQ12" s="251" t="s">
        <v>2109</v>
      </c>
      <c r="BR12" s="251" t="s">
        <v>2109</v>
      </c>
      <c r="BS12" s="273" t="s">
        <v>2192</v>
      </c>
      <c r="BT12" s="251" t="s">
        <v>2247</v>
      </c>
      <c r="BU12" s="251"/>
      <c r="BV12" s="251"/>
      <c r="BW12" s="251" t="s">
        <v>2312</v>
      </c>
      <c r="BX12" s="251" t="s">
        <v>2356</v>
      </c>
    </row>
    <row r="13" spans="1:76" ht="42.75">
      <c r="A13" s="269"/>
      <c r="B13" s="251" t="s">
        <v>31</v>
      </c>
      <c r="C13" s="251" t="s">
        <v>58</v>
      </c>
      <c r="D13" s="251" t="s">
        <v>74</v>
      </c>
      <c r="E13" s="251" t="s">
        <v>120</v>
      </c>
      <c r="F13" s="251">
        <v>17950799</v>
      </c>
      <c r="G13" s="323" t="s">
        <v>2409</v>
      </c>
      <c r="H13" s="251" t="s">
        <v>2132</v>
      </c>
      <c r="I13" s="251" t="s">
        <v>125</v>
      </c>
      <c r="J13" s="271" t="s">
        <v>2132</v>
      </c>
      <c r="K13" s="251" t="s">
        <v>136</v>
      </c>
      <c r="L13" s="251" t="s">
        <v>6243</v>
      </c>
      <c r="M13" s="251" t="s">
        <v>2132</v>
      </c>
      <c r="N13" s="251" t="s">
        <v>181</v>
      </c>
      <c r="O13" s="251" t="s">
        <v>6249</v>
      </c>
      <c r="P13" s="251" t="s">
        <v>6244</v>
      </c>
      <c r="Q13" s="251" t="s">
        <v>6253</v>
      </c>
      <c r="R13" s="251" t="s">
        <v>132</v>
      </c>
      <c r="S13" s="273" t="s">
        <v>136</v>
      </c>
      <c r="T13" s="251" t="s">
        <v>6243</v>
      </c>
      <c r="U13" s="251" t="s">
        <v>304</v>
      </c>
      <c r="V13" s="251" t="s">
        <v>314</v>
      </c>
      <c r="W13" s="251" t="s">
        <v>6244</v>
      </c>
      <c r="X13" s="251" t="s">
        <v>6254</v>
      </c>
      <c r="Y13" s="251" t="s">
        <v>374</v>
      </c>
      <c r="Z13" s="271" t="s">
        <v>132</v>
      </c>
      <c r="AA13" s="253" t="s">
        <v>132</v>
      </c>
      <c r="AB13" s="253" t="s">
        <v>132</v>
      </c>
      <c r="AC13" s="253" t="s">
        <v>132</v>
      </c>
      <c r="AD13" s="253" t="s">
        <v>132</v>
      </c>
      <c r="AE13" s="253" t="s">
        <v>132</v>
      </c>
      <c r="AF13" s="253" t="s">
        <v>132</v>
      </c>
      <c r="AG13" s="254" t="s">
        <v>132</v>
      </c>
      <c r="AH13" s="273" t="s">
        <v>132</v>
      </c>
      <c r="AI13" s="251" t="s">
        <v>132</v>
      </c>
      <c r="AJ13" s="251" t="s">
        <v>132</v>
      </c>
      <c r="AK13" s="251" t="s">
        <v>132</v>
      </c>
      <c r="AL13" s="251" t="s">
        <v>132</v>
      </c>
      <c r="AM13" s="251" t="s">
        <v>132</v>
      </c>
      <c r="AN13" s="271" t="s">
        <v>132</v>
      </c>
      <c r="AO13" s="251" t="s">
        <v>584</v>
      </c>
      <c r="AP13" s="251" t="s">
        <v>670</v>
      </c>
      <c r="AQ13" s="251" t="s">
        <v>742</v>
      </c>
      <c r="AR13" s="251" t="s">
        <v>132</v>
      </c>
      <c r="AS13" s="251" t="s">
        <v>132</v>
      </c>
      <c r="AT13" s="251" t="s">
        <v>902</v>
      </c>
      <c r="AU13" s="251" t="s">
        <v>1011</v>
      </c>
      <c r="AV13" s="251" t="s">
        <v>1116</v>
      </c>
      <c r="AW13" s="251" t="s">
        <v>1205</v>
      </c>
      <c r="AX13" s="251" t="s">
        <v>132</v>
      </c>
      <c r="AY13" s="251" t="s">
        <v>132</v>
      </c>
      <c r="AZ13" s="251" t="s">
        <v>132</v>
      </c>
      <c r="BA13" s="251" t="s">
        <v>132</v>
      </c>
      <c r="BB13" s="251" t="s">
        <v>132</v>
      </c>
      <c r="BC13" s="273" t="s">
        <v>1557</v>
      </c>
      <c r="BD13" s="251" t="s">
        <v>1630</v>
      </c>
      <c r="BE13" s="271" t="s">
        <v>1692</v>
      </c>
      <c r="BF13" s="251" t="s">
        <v>1748</v>
      </c>
      <c r="BG13" s="251" t="s">
        <v>132</v>
      </c>
      <c r="BH13" s="251" t="s">
        <v>4388</v>
      </c>
      <c r="BI13" s="272">
        <v>1215</v>
      </c>
      <c r="BJ13" s="273" t="s">
        <v>132</v>
      </c>
      <c r="BK13" s="251" t="s">
        <v>132</v>
      </c>
      <c r="BL13" s="251" t="s">
        <v>1958</v>
      </c>
      <c r="BM13" s="251" t="s">
        <v>1987</v>
      </c>
      <c r="BN13" s="270" t="s">
        <v>2014</v>
      </c>
      <c r="BO13" s="251" t="s">
        <v>2020</v>
      </c>
      <c r="BP13" s="251" t="s">
        <v>2080</v>
      </c>
      <c r="BQ13" s="251" t="s">
        <v>2117</v>
      </c>
      <c r="BR13" s="251" t="s">
        <v>2117</v>
      </c>
      <c r="BS13" s="273" t="s">
        <v>2195</v>
      </c>
      <c r="BT13" s="251" t="s">
        <v>2250</v>
      </c>
      <c r="BU13" s="251" t="s">
        <v>132</v>
      </c>
      <c r="BV13" s="251" t="s">
        <v>132</v>
      </c>
      <c r="BW13" s="251" t="s">
        <v>2329</v>
      </c>
      <c r="BX13" s="251" t="s">
        <v>2368</v>
      </c>
    </row>
    <row r="14" spans="1:76" ht="114">
      <c r="A14" s="269"/>
      <c r="B14" s="251" t="s">
        <v>26</v>
      </c>
      <c r="C14" s="251" t="s">
        <v>55</v>
      </c>
      <c r="D14" s="251" t="s">
        <v>74</v>
      </c>
      <c r="E14" s="251" t="s">
        <v>118</v>
      </c>
      <c r="F14" s="251">
        <v>15121494</v>
      </c>
      <c r="G14" s="251" t="s">
        <v>132</v>
      </c>
      <c r="H14" s="251" t="s">
        <v>2132</v>
      </c>
      <c r="I14" s="251" t="s">
        <v>125</v>
      </c>
      <c r="J14" s="271" t="s">
        <v>2132</v>
      </c>
      <c r="K14" s="251" t="s">
        <v>149</v>
      </c>
      <c r="L14" s="251" t="s">
        <v>156</v>
      </c>
      <c r="M14" s="251" t="s">
        <v>6255</v>
      </c>
      <c r="N14" s="251" t="s">
        <v>181</v>
      </c>
      <c r="O14" s="251" t="s">
        <v>6249</v>
      </c>
      <c r="P14" s="251" t="s">
        <v>6256</v>
      </c>
      <c r="Q14" s="251" t="s">
        <v>6257</v>
      </c>
      <c r="R14" s="251" t="s">
        <v>132</v>
      </c>
      <c r="S14" s="273" t="s">
        <v>149</v>
      </c>
      <c r="T14" s="251" t="s">
        <v>156</v>
      </c>
      <c r="U14" s="251" t="s">
        <v>302</v>
      </c>
      <c r="V14" s="251" t="s">
        <v>315</v>
      </c>
      <c r="W14" s="251" t="s">
        <v>213</v>
      </c>
      <c r="X14" s="251" t="s">
        <v>354</v>
      </c>
      <c r="Y14" s="251" t="s">
        <v>132</v>
      </c>
      <c r="Z14" s="271" t="s">
        <v>132</v>
      </c>
      <c r="AA14" s="251" t="s">
        <v>132</v>
      </c>
      <c r="AB14" s="251" t="s">
        <v>132</v>
      </c>
      <c r="AC14" s="251" t="s">
        <v>132</v>
      </c>
      <c r="AD14" s="251" t="s">
        <v>132</v>
      </c>
      <c r="AE14" s="251" t="s">
        <v>132</v>
      </c>
      <c r="AF14" s="251" t="s">
        <v>132</v>
      </c>
      <c r="AG14" s="251" t="s">
        <v>132</v>
      </c>
      <c r="AH14" s="273" t="s">
        <v>132</v>
      </c>
      <c r="AI14" s="251" t="s">
        <v>132</v>
      </c>
      <c r="AJ14" s="251" t="s">
        <v>132</v>
      </c>
      <c r="AK14" s="251" t="s">
        <v>132</v>
      </c>
      <c r="AL14" s="251" t="s">
        <v>132</v>
      </c>
      <c r="AM14" s="251" t="s">
        <v>132</v>
      </c>
      <c r="AN14" s="271" t="s">
        <v>132</v>
      </c>
      <c r="AO14" s="251" t="s">
        <v>544</v>
      </c>
      <c r="AP14" s="251" t="s">
        <v>669</v>
      </c>
      <c r="AQ14" s="251" t="s">
        <v>669</v>
      </c>
      <c r="AR14" s="251" t="s">
        <v>132</v>
      </c>
      <c r="AS14" s="251" t="s">
        <v>132</v>
      </c>
      <c r="AT14" s="251" t="s">
        <v>901</v>
      </c>
      <c r="AU14" s="251" t="s">
        <v>1010</v>
      </c>
      <c r="AV14" s="251" t="s">
        <v>1115</v>
      </c>
      <c r="AW14" s="251" t="s">
        <v>1204</v>
      </c>
      <c r="AX14" s="251" t="s">
        <v>132</v>
      </c>
      <c r="AY14" s="251" t="s">
        <v>132</v>
      </c>
      <c r="AZ14" s="251" t="s">
        <v>132</v>
      </c>
      <c r="BA14" s="251" t="s">
        <v>132</v>
      </c>
      <c r="BB14" s="251" t="s">
        <v>132</v>
      </c>
      <c r="BC14" s="273" t="s">
        <v>1551</v>
      </c>
      <c r="BD14" s="251" t="s">
        <v>1625</v>
      </c>
      <c r="BE14" s="271" t="s">
        <v>1689</v>
      </c>
      <c r="BF14" s="251" t="s">
        <v>1735</v>
      </c>
      <c r="BG14" s="251" t="s">
        <v>132</v>
      </c>
      <c r="BH14" s="251" t="s">
        <v>1818</v>
      </c>
      <c r="BI14" s="272">
        <v>1599</v>
      </c>
      <c r="BJ14" s="273">
        <v>0.01</v>
      </c>
      <c r="BK14" s="251" t="s">
        <v>132</v>
      </c>
      <c r="BL14" s="251">
        <v>0.95</v>
      </c>
      <c r="BM14" s="251" t="s">
        <v>132</v>
      </c>
      <c r="BN14" s="270" t="s">
        <v>2013</v>
      </c>
      <c r="BO14" s="251" t="s">
        <v>2044</v>
      </c>
      <c r="BP14" s="251" t="s">
        <v>2063</v>
      </c>
      <c r="BQ14" s="251" t="s">
        <v>2115</v>
      </c>
      <c r="BR14" s="251" t="s">
        <v>132</v>
      </c>
      <c r="BS14" s="273" t="s">
        <v>2174</v>
      </c>
      <c r="BT14" s="251" t="s">
        <v>2233</v>
      </c>
      <c r="BU14" s="251" t="s">
        <v>132</v>
      </c>
      <c r="BV14" s="251" t="s">
        <v>132</v>
      </c>
      <c r="BW14" s="251" t="s">
        <v>2325</v>
      </c>
      <c r="BX14" s="251" t="s">
        <v>132</v>
      </c>
    </row>
    <row r="15" spans="1:76" ht="142.5">
      <c r="A15" s="269"/>
      <c r="B15" s="251" t="s">
        <v>6258</v>
      </c>
      <c r="C15" s="251" t="s">
        <v>57</v>
      </c>
      <c r="D15" s="251" t="s">
        <v>74</v>
      </c>
      <c r="E15" s="251" t="s">
        <v>6259</v>
      </c>
      <c r="F15" s="251">
        <v>20828101</v>
      </c>
      <c r="G15" s="323" t="s">
        <v>2415</v>
      </c>
      <c r="H15" s="251" t="s">
        <v>2132</v>
      </c>
      <c r="I15" s="251" t="s">
        <v>125</v>
      </c>
      <c r="J15" s="271" t="s">
        <v>2132</v>
      </c>
      <c r="K15" s="251" t="s">
        <v>136</v>
      </c>
      <c r="L15" s="251" t="s">
        <v>6243</v>
      </c>
      <c r="M15" s="251" t="s">
        <v>2132</v>
      </c>
      <c r="N15" s="251" t="s">
        <v>179</v>
      </c>
      <c r="O15" s="251" t="s">
        <v>6249</v>
      </c>
      <c r="P15" s="251" t="s">
        <v>131</v>
      </c>
      <c r="Q15" s="251" t="s">
        <v>131</v>
      </c>
      <c r="R15" s="254" t="s">
        <v>132</v>
      </c>
      <c r="S15" s="273" t="s">
        <v>136</v>
      </c>
      <c r="T15" s="251" t="s">
        <v>6243</v>
      </c>
      <c r="U15" s="251" t="s">
        <v>306</v>
      </c>
      <c r="V15" s="251" t="s">
        <v>6260</v>
      </c>
      <c r="W15" s="251" t="s">
        <v>131</v>
      </c>
      <c r="X15" s="251" t="s">
        <v>131</v>
      </c>
      <c r="Y15" s="251" t="s">
        <v>131</v>
      </c>
      <c r="Z15" s="271" t="s">
        <v>131</v>
      </c>
      <c r="AA15" s="253" t="s">
        <v>132</v>
      </c>
      <c r="AB15" s="253" t="s">
        <v>132</v>
      </c>
      <c r="AC15" s="253" t="s">
        <v>132</v>
      </c>
      <c r="AD15" s="253" t="s">
        <v>132</v>
      </c>
      <c r="AE15" s="253" t="s">
        <v>132</v>
      </c>
      <c r="AF15" s="253" t="s">
        <v>132</v>
      </c>
      <c r="AG15" s="254" t="s">
        <v>132</v>
      </c>
      <c r="AH15" s="273"/>
      <c r="AI15" s="251"/>
      <c r="AJ15" s="251"/>
      <c r="AK15" s="251"/>
      <c r="AL15" s="251"/>
      <c r="AM15" s="251"/>
      <c r="AN15" s="271"/>
      <c r="AO15" s="251" t="s">
        <v>592</v>
      </c>
      <c r="AP15" s="251" t="s">
        <v>667</v>
      </c>
      <c r="AQ15" s="251" t="s">
        <v>740</v>
      </c>
      <c r="AR15" s="251" t="s">
        <v>132</v>
      </c>
      <c r="AS15" s="251" t="s">
        <v>801</v>
      </c>
      <c r="AT15" s="251" t="s">
        <v>899</v>
      </c>
      <c r="AU15" s="251" t="s">
        <v>1008</v>
      </c>
      <c r="AV15" s="251" t="s">
        <v>1113</v>
      </c>
      <c r="AW15" s="251" t="s">
        <v>1202</v>
      </c>
      <c r="AX15" s="251" t="s">
        <v>132</v>
      </c>
      <c r="AY15" s="251" t="s">
        <v>1289</v>
      </c>
      <c r="AZ15" s="251" t="s">
        <v>1354</v>
      </c>
      <c r="BA15" s="251" t="s">
        <v>1419</v>
      </c>
      <c r="BB15" s="251" t="s">
        <v>1485</v>
      </c>
      <c r="BC15" s="273" t="s">
        <v>1564</v>
      </c>
      <c r="BD15" s="251" t="s">
        <v>1644</v>
      </c>
      <c r="BE15" s="271" t="s">
        <v>1690</v>
      </c>
      <c r="BF15" s="251" t="s">
        <v>1747</v>
      </c>
      <c r="BG15" s="251" t="s">
        <v>1786</v>
      </c>
      <c r="BH15" s="251" t="s">
        <v>1831</v>
      </c>
      <c r="BI15" s="272">
        <v>1024</v>
      </c>
      <c r="BJ15" s="273" t="s">
        <v>1869</v>
      </c>
      <c r="BK15" s="251" t="s">
        <v>1933</v>
      </c>
      <c r="BL15" s="251" t="s">
        <v>1747</v>
      </c>
      <c r="BM15" s="251" t="s">
        <v>131</v>
      </c>
      <c r="BN15" s="270" t="s">
        <v>131</v>
      </c>
      <c r="BO15" s="251" t="s">
        <v>2051</v>
      </c>
      <c r="BP15" s="325">
        <v>40969</v>
      </c>
      <c r="BQ15" s="251" t="s">
        <v>2103</v>
      </c>
      <c r="BR15" s="251" t="s">
        <v>187</v>
      </c>
      <c r="BS15" s="273" t="s">
        <v>2193</v>
      </c>
      <c r="BT15" s="251" t="s">
        <v>2248</v>
      </c>
      <c r="BU15" s="251" t="s">
        <v>133</v>
      </c>
      <c r="BV15" s="251" t="s">
        <v>2289</v>
      </c>
      <c r="BW15" s="251" t="s">
        <v>2334</v>
      </c>
      <c r="BX15" s="251" t="s">
        <v>131</v>
      </c>
    </row>
    <row r="16" spans="1:76" ht="71.25">
      <c r="A16" s="269"/>
      <c r="B16" s="251" t="s">
        <v>6261</v>
      </c>
      <c r="C16" s="251" t="s">
        <v>59</v>
      </c>
      <c r="D16" s="251" t="s">
        <v>74</v>
      </c>
      <c r="E16" s="251" t="s">
        <v>6262</v>
      </c>
      <c r="F16" s="274">
        <v>16320381</v>
      </c>
      <c r="G16" s="323" t="s">
        <v>2417</v>
      </c>
      <c r="H16" s="251" t="s">
        <v>2132</v>
      </c>
      <c r="I16" s="251" t="s">
        <v>125</v>
      </c>
      <c r="J16" s="271" t="s">
        <v>2132</v>
      </c>
      <c r="K16" s="251" t="s">
        <v>137</v>
      </c>
      <c r="L16" s="251" t="s">
        <v>6243</v>
      </c>
      <c r="M16" s="251" t="s">
        <v>132</v>
      </c>
      <c r="N16" s="251" t="s">
        <v>179</v>
      </c>
      <c r="O16" s="251" t="s">
        <v>185</v>
      </c>
      <c r="P16" s="251" t="s">
        <v>222</v>
      </c>
      <c r="Q16" s="251" t="s">
        <v>278</v>
      </c>
      <c r="R16" s="274">
        <v>15367870</v>
      </c>
      <c r="S16" s="273" t="s">
        <v>137</v>
      </c>
      <c r="T16" s="251" t="s">
        <v>6243</v>
      </c>
      <c r="U16" s="251" t="s">
        <v>307</v>
      </c>
      <c r="V16" s="251" t="s">
        <v>187</v>
      </c>
      <c r="W16" s="251" t="s">
        <v>222</v>
      </c>
      <c r="X16" s="251" t="s">
        <v>366</v>
      </c>
      <c r="Y16" s="251" t="s">
        <v>396</v>
      </c>
      <c r="Z16" s="326">
        <v>15367870</v>
      </c>
      <c r="AA16" s="251" t="s">
        <v>132</v>
      </c>
      <c r="AB16" s="251" t="s">
        <v>132</v>
      </c>
      <c r="AC16" s="251" t="s">
        <v>132</v>
      </c>
      <c r="AD16" s="251" t="s">
        <v>132</v>
      </c>
      <c r="AE16" s="251" t="s">
        <v>132</v>
      </c>
      <c r="AF16" s="251" t="s">
        <v>132</v>
      </c>
      <c r="AG16" s="251" t="s">
        <v>132</v>
      </c>
      <c r="AH16" s="273" t="s">
        <v>144</v>
      </c>
      <c r="AI16" s="251" t="s">
        <v>443</v>
      </c>
      <c r="AJ16" s="251" t="s">
        <v>473</v>
      </c>
      <c r="AK16" s="251" t="s">
        <v>485</v>
      </c>
      <c r="AL16" s="251" t="s">
        <v>131</v>
      </c>
      <c r="AM16" s="251" t="s">
        <v>131</v>
      </c>
      <c r="AN16" s="271" t="s">
        <v>131</v>
      </c>
      <c r="AO16" s="251" t="s">
        <v>593</v>
      </c>
      <c r="AP16" s="251" t="s">
        <v>671</v>
      </c>
      <c r="AQ16" s="251" t="s">
        <v>743</v>
      </c>
      <c r="AR16" s="251" t="s">
        <v>132</v>
      </c>
      <c r="AS16" s="251" t="s">
        <v>802</v>
      </c>
      <c r="AT16" s="251" t="s">
        <v>903</v>
      </c>
      <c r="AU16" s="251" t="s">
        <v>1012</v>
      </c>
      <c r="AV16" s="251" t="s">
        <v>1117</v>
      </c>
      <c r="AW16" s="251" t="s">
        <v>1206</v>
      </c>
      <c r="AX16" s="251" t="s">
        <v>132</v>
      </c>
      <c r="AY16" s="251" t="s">
        <v>1290</v>
      </c>
      <c r="AZ16" s="251" t="s">
        <v>1355</v>
      </c>
      <c r="BA16" s="251" t="s">
        <v>1420</v>
      </c>
      <c r="BB16" s="251" t="s">
        <v>1486</v>
      </c>
      <c r="BC16" s="273" t="s">
        <v>1566</v>
      </c>
      <c r="BD16" s="251" t="s">
        <v>1632</v>
      </c>
      <c r="BE16" s="271" t="s">
        <v>1665</v>
      </c>
      <c r="BF16" s="251">
        <v>0.95</v>
      </c>
      <c r="BG16" s="251" t="s">
        <v>1757</v>
      </c>
      <c r="BH16" s="251" t="s">
        <v>1832</v>
      </c>
      <c r="BI16" s="272">
        <v>1707</v>
      </c>
      <c r="BJ16" s="273" t="s">
        <v>1886</v>
      </c>
      <c r="BK16" s="251" t="s">
        <v>132</v>
      </c>
      <c r="BL16" s="251" t="s">
        <v>1738</v>
      </c>
      <c r="BM16" s="251" t="s">
        <v>186</v>
      </c>
      <c r="BN16" s="256">
        <v>21347282</v>
      </c>
      <c r="BO16" s="251" t="s">
        <v>2052</v>
      </c>
      <c r="BP16" s="251" t="s">
        <v>2092</v>
      </c>
      <c r="BQ16" s="251" t="s">
        <v>2110</v>
      </c>
      <c r="BR16" s="251"/>
      <c r="BS16" s="273" t="s">
        <v>2196</v>
      </c>
      <c r="BT16" s="251" t="s">
        <v>2251</v>
      </c>
      <c r="BU16" s="251" t="s">
        <v>176</v>
      </c>
      <c r="BV16" s="251" t="s">
        <v>2196</v>
      </c>
      <c r="BW16" s="251" t="s">
        <v>2336</v>
      </c>
      <c r="BX16" s="251" t="s">
        <v>131</v>
      </c>
    </row>
    <row r="17" spans="1:76" ht="114">
      <c r="A17" s="251"/>
      <c r="B17" s="251" t="s">
        <v>6263</v>
      </c>
      <c r="C17" s="251" t="s">
        <v>55</v>
      </c>
      <c r="D17" s="251" t="s">
        <v>74</v>
      </c>
      <c r="E17" s="251" t="s">
        <v>108</v>
      </c>
      <c r="F17" s="251">
        <v>12397006</v>
      </c>
      <c r="G17" s="323" t="s">
        <v>2381</v>
      </c>
      <c r="H17" s="251" t="s">
        <v>523</v>
      </c>
      <c r="I17" s="251" t="s">
        <v>128</v>
      </c>
      <c r="J17" s="271" t="s">
        <v>523</v>
      </c>
      <c r="K17" s="251" t="s">
        <v>136</v>
      </c>
      <c r="L17" s="251" t="s">
        <v>6243</v>
      </c>
      <c r="M17" s="251" t="s">
        <v>132</v>
      </c>
      <c r="N17" s="251" t="s">
        <v>179</v>
      </c>
      <c r="O17" s="251" t="s">
        <v>185</v>
      </c>
      <c r="P17" s="251" t="s">
        <v>193</v>
      </c>
      <c r="Q17" s="251" t="s">
        <v>235</v>
      </c>
      <c r="R17" s="251">
        <v>20961972</v>
      </c>
      <c r="S17" s="273" t="s">
        <v>136</v>
      </c>
      <c r="T17" s="251" t="s">
        <v>6243</v>
      </c>
      <c r="U17" s="251" t="s">
        <v>292</v>
      </c>
      <c r="V17" s="251" t="s">
        <v>314</v>
      </c>
      <c r="W17" s="251" t="s">
        <v>193</v>
      </c>
      <c r="X17" s="251" t="s">
        <v>332</v>
      </c>
      <c r="Y17" s="251" t="s">
        <v>374</v>
      </c>
      <c r="Z17" s="271">
        <v>19154954</v>
      </c>
      <c r="AA17" s="253" t="s">
        <v>132</v>
      </c>
      <c r="AB17" s="253" t="s">
        <v>132</v>
      </c>
      <c r="AC17" s="253" t="s">
        <v>132</v>
      </c>
      <c r="AD17" s="253" t="s">
        <v>132</v>
      </c>
      <c r="AE17" s="253" t="s">
        <v>132</v>
      </c>
      <c r="AF17" s="253" t="s">
        <v>132</v>
      </c>
      <c r="AG17" s="254" t="s">
        <v>132</v>
      </c>
      <c r="AH17" s="273" t="s">
        <v>419</v>
      </c>
      <c r="AI17" s="251" t="s">
        <v>157</v>
      </c>
      <c r="AJ17" s="251" t="s">
        <v>452</v>
      </c>
      <c r="AK17" s="251" t="s">
        <v>486</v>
      </c>
      <c r="AL17" s="251" t="s">
        <v>6264</v>
      </c>
      <c r="AM17" s="251" t="s">
        <v>523</v>
      </c>
      <c r="AN17" s="271">
        <v>4106917</v>
      </c>
      <c r="AO17" s="251" t="s">
        <v>545</v>
      </c>
      <c r="AP17" s="251" t="s">
        <v>672</v>
      </c>
      <c r="AQ17" s="251" t="s">
        <v>672</v>
      </c>
      <c r="AR17" s="251" t="s">
        <v>132</v>
      </c>
      <c r="AS17" s="251" t="s">
        <v>803</v>
      </c>
      <c r="AT17" s="251" t="s">
        <v>904</v>
      </c>
      <c r="AU17" s="251" t="s">
        <v>1013</v>
      </c>
      <c r="AV17" s="251" t="s">
        <v>1118</v>
      </c>
      <c r="AW17" s="251" t="s">
        <v>1207</v>
      </c>
      <c r="AX17" s="251" t="s">
        <v>132</v>
      </c>
      <c r="AY17" s="251" t="s">
        <v>1291</v>
      </c>
      <c r="AZ17" s="251" t="s">
        <v>1356</v>
      </c>
      <c r="BA17" s="251" t="s">
        <v>1421</v>
      </c>
      <c r="BB17" s="251" t="s">
        <v>1487</v>
      </c>
      <c r="BC17" s="273" t="s">
        <v>1518</v>
      </c>
      <c r="BD17" s="251" t="s">
        <v>1584</v>
      </c>
      <c r="BE17" s="271" t="s">
        <v>1665</v>
      </c>
      <c r="BF17" s="251">
        <v>0.95</v>
      </c>
      <c r="BG17" s="251">
        <v>0.53</v>
      </c>
      <c r="BH17" s="251" t="s">
        <v>4389</v>
      </c>
      <c r="BI17" s="272"/>
      <c r="BJ17" s="273" t="s">
        <v>1854</v>
      </c>
      <c r="BK17" s="251" t="s">
        <v>1894</v>
      </c>
      <c r="BL17" s="251" t="s">
        <v>1938</v>
      </c>
      <c r="BM17" s="251" t="s">
        <v>131</v>
      </c>
      <c r="BN17" s="270">
        <v>881666</v>
      </c>
      <c r="BO17" s="251" t="s">
        <v>2017</v>
      </c>
      <c r="BP17" s="251" t="s">
        <v>2063</v>
      </c>
      <c r="BQ17" s="251" t="s">
        <v>2103</v>
      </c>
      <c r="BR17" s="251" t="s">
        <v>2103</v>
      </c>
      <c r="BS17" s="273" t="s">
        <v>2145</v>
      </c>
      <c r="BT17" s="251" t="s">
        <v>2214</v>
      </c>
      <c r="BU17" s="251" t="s">
        <v>176</v>
      </c>
      <c r="BV17" s="251" t="s">
        <v>2271</v>
      </c>
      <c r="BW17" s="251" t="s">
        <v>2302</v>
      </c>
      <c r="BX17" s="251" t="s">
        <v>2348</v>
      </c>
    </row>
    <row r="18" spans="1:76" ht="57">
      <c r="A18" s="269"/>
      <c r="B18" s="251" t="s">
        <v>6265</v>
      </c>
      <c r="C18" s="251" t="s">
        <v>58</v>
      </c>
      <c r="D18" s="251" t="s">
        <v>74</v>
      </c>
      <c r="E18" s="251" t="s">
        <v>108</v>
      </c>
      <c r="F18" s="251" t="s">
        <v>131</v>
      </c>
      <c r="G18" s="323" t="s">
        <v>2416</v>
      </c>
      <c r="H18" s="251" t="s">
        <v>2132</v>
      </c>
      <c r="I18" s="251" t="s">
        <v>125</v>
      </c>
      <c r="J18" s="279" t="s">
        <v>2132</v>
      </c>
      <c r="K18" s="251" t="s">
        <v>136</v>
      </c>
      <c r="L18" s="251" t="s">
        <v>156</v>
      </c>
      <c r="M18" s="251" t="s">
        <v>132</v>
      </c>
      <c r="N18" s="251" t="s">
        <v>179</v>
      </c>
      <c r="O18" s="251" t="s">
        <v>185</v>
      </c>
      <c r="P18" s="251" t="s">
        <v>6266</v>
      </c>
      <c r="Q18" s="251" t="s">
        <v>277</v>
      </c>
      <c r="R18" s="251" t="s">
        <v>132</v>
      </c>
      <c r="S18" s="273" t="s">
        <v>137</v>
      </c>
      <c r="T18" s="251" t="s">
        <v>156</v>
      </c>
      <c r="U18" s="251" t="s">
        <v>299</v>
      </c>
      <c r="V18" s="251" t="s">
        <v>132</v>
      </c>
      <c r="W18" s="251" t="s">
        <v>221</v>
      </c>
      <c r="X18" s="251" t="s">
        <v>365</v>
      </c>
      <c r="Y18" s="251" t="s">
        <v>131</v>
      </c>
      <c r="Z18" s="271" t="s">
        <v>132</v>
      </c>
      <c r="AA18" s="251" t="s">
        <v>132</v>
      </c>
      <c r="AB18" s="251" t="s">
        <v>132</v>
      </c>
      <c r="AC18" s="251" t="s">
        <v>132</v>
      </c>
      <c r="AD18" s="251" t="s">
        <v>132</v>
      </c>
      <c r="AE18" s="251" t="s">
        <v>132</v>
      </c>
      <c r="AF18" s="251" t="s">
        <v>132</v>
      </c>
      <c r="AG18" s="251" t="s">
        <v>132</v>
      </c>
      <c r="AH18" s="273" t="s">
        <v>132</v>
      </c>
      <c r="AI18" s="251" t="s">
        <v>132</v>
      </c>
      <c r="AJ18" s="251" t="s">
        <v>132</v>
      </c>
      <c r="AK18" s="251" t="s">
        <v>132</v>
      </c>
      <c r="AL18" s="251" t="s">
        <v>132</v>
      </c>
      <c r="AM18" s="251" t="s">
        <v>132</v>
      </c>
      <c r="AN18" s="271" t="s">
        <v>132</v>
      </c>
      <c r="AO18" s="251" t="s">
        <v>544</v>
      </c>
      <c r="AP18" s="251" t="s">
        <v>668</v>
      </c>
      <c r="AQ18" s="251" t="s">
        <v>741</v>
      </c>
      <c r="AR18" s="251" t="s">
        <v>132</v>
      </c>
      <c r="AS18" s="251" t="s">
        <v>132</v>
      </c>
      <c r="AT18" s="251" t="s">
        <v>900</v>
      </c>
      <c r="AU18" s="251" t="s">
        <v>1009</v>
      </c>
      <c r="AV18" s="251" t="s">
        <v>1114</v>
      </c>
      <c r="AW18" s="251" t="s">
        <v>1203</v>
      </c>
      <c r="AX18" s="251" t="s">
        <v>132</v>
      </c>
      <c r="AY18" s="251" t="s">
        <v>132</v>
      </c>
      <c r="AZ18" s="251" t="s">
        <v>132</v>
      </c>
      <c r="BA18" s="251" t="s">
        <v>132</v>
      </c>
      <c r="BB18" s="251" t="s">
        <v>132</v>
      </c>
      <c r="BC18" s="273" t="s">
        <v>1565</v>
      </c>
      <c r="BD18" s="251" t="s">
        <v>1632</v>
      </c>
      <c r="BE18" s="271"/>
      <c r="BF18" s="251" t="s">
        <v>1708</v>
      </c>
      <c r="BG18" s="251" t="s">
        <v>132</v>
      </c>
      <c r="BH18" s="251" t="s">
        <v>4387</v>
      </c>
      <c r="BI18" s="272">
        <v>6579</v>
      </c>
      <c r="BJ18" s="273" t="s">
        <v>1885</v>
      </c>
      <c r="BK18" s="251" t="s">
        <v>1913</v>
      </c>
      <c r="BL18" s="251" t="s">
        <v>1753</v>
      </c>
      <c r="BM18" s="251" t="s">
        <v>132</v>
      </c>
      <c r="BN18" s="270">
        <v>871309</v>
      </c>
      <c r="BO18" s="251" t="s">
        <v>2019</v>
      </c>
      <c r="BP18" s="251" t="s">
        <v>2072</v>
      </c>
      <c r="BQ18" s="251" t="s">
        <v>2103</v>
      </c>
      <c r="BR18" s="251" t="s">
        <v>2103</v>
      </c>
      <c r="BS18" s="273" t="s">
        <v>2194</v>
      </c>
      <c r="BT18" s="251" t="s">
        <v>2249</v>
      </c>
      <c r="BU18" s="251" t="s">
        <v>132</v>
      </c>
      <c r="BV18" s="251" t="s">
        <v>132</v>
      </c>
      <c r="BW18" s="251" t="s">
        <v>2335</v>
      </c>
      <c r="BX18" s="251" t="s">
        <v>2363</v>
      </c>
    </row>
    <row r="19" spans="1:76" ht="15" customHeight="1">
      <c r="A19" s="521" t="s">
        <v>4620</v>
      </c>
      <c r="B19" s="521"/>
      <c r="C19" s="521"/>
      <c r="D19" s="521"/>
      <c r="E19" s="521"/>
      <c r="F19" s="521"/>
      <c r="G19" s="521"/>
      <c r="H19" s="521"/>
      <c r="I19" s="521"/>
      <c r="J19" s="521"/>
      <c r="K19" s="521"/>
      <c r="L19" s="521"/>
      <c r="M19" s="521"/>
      <c r="N19" s="521"/>
      <c r="O19" s="521"/>
      <c r="P19" s="521"/>
      <c r="Q19" s="521"/>
      <c r="R19" s="521"/>
      <c r="S19" s="521"/>
      <c r="T19" s="521"/>
      <c r="U19" s="521"/>
      <c r="V19" s="521"/>
      <c r="W19" s="521"/>
      <c r="X19" s="521"/>
      <c r="Y19" s="521"/>
      <c r="Z19" s="521"/>
      <c r="AA19" s="521"/>
      <c r="AB19" s="521"/>
      <c r="AC19" s="521"/>
      <c r="AD19" s="521"/>
      <c r="AE19" s="521"/>
      <c r="AF19" s="521"/>
      <c r="AG19" s="521"/>
      <c r="AH19" s="521"/>
      <c r="AI19" s="521"/>
      <c r="AJ19" s="521"/>
      <c r="AK19" s="521"/>
      <c r="AL19" s="521"/>
      <c r="AM19" s="521"/>
      <c r="AN19" s="521"/>
      <c r="AO19" s="521"/>
      <c r="AP19" s="521"/>
      <c r="AQ19" s="521"/>
      <c r="AR19" s="521"/>
      <c r="AS19" s="521"/>
      <c r="AT19" s="521"/>
      <c r="AU19" s="521"/>
      <c r="AV19" s="521"/>
      <c r="AW19" s="521"/>
      <c r="AX19" s="521"/>
      <c r="AY19" s="521"/>
      <c r="AZ19" s="521"/>
      <c r="BA19" s="521"/>
      <c r="BB19" s="521"/>
      <c r="BC19" s="521"/>
      <c r="BD19" s="521"/>
      <c r="BE19" s="521"/>
      <c r="BF19" s="521"/>
      <c r="BG19" s="521"/>
      <c r="BH19" s="521"/>
      <c r="BI19" s="521"/>
      <c r="BJ19" s="521"/>
      <c r="BK19" s="521"/>
      <c r="BL19" s="521"/>
      <c r="BM19" s="521"/>
      <c r="BN19" s="521"/>
      <c r="BO19" s="521"/>
      <c r="BP19" s="521"/>
      <c r="BQ19" s="521"/>
      <c r="BR19" s="521"/>
      <c r="BS19" s="521"/>
      <c r="BT19" s="521"/>
      <c r="BU19" s="521"/>
      <c r="BV19" s="521"/>
      <c r="BW19" s="521"/>
      <c r="BX19" s="521"/>
    </row>
    <row r="20" spans="1:76" ht="99.75">
      <c r="A20" s="269"/>
      <c r="B20" s="251" t="s">
        <v>6267</v>
      </c>
      <c r="C20" s="251" t="s">
        <v>64</v>
      </c>
      <c r="D20" s="251" t="s">
        <v>101</v>
      </c>
      <c r="E20" s="251" t="s">
        <v>108</v>
      </c>
      <c r="F20" s="251">
        <v>23020117</v>
      </c>
      <c r="G20" s="251" t="s">
        <v>132</v>
      </c>
      <c r="H20" s="251" t="s">
        <v>2132</v>
      </c>
      <c r="I20" s="251" t="s">
        <v>125</v>
      </c>
      <c r="J20" s="279" t="s">
        <v>2132</v>
      </c>
      <c r="K20" s="251" t="s">
        <v>137</v>
      </c>
      <c r="L20" s="251" t="s">
        <v>156</v>
      </c>
      <c r="M20" s="251" t="s">
        <v>132</v>
      </c>
      <c r="N20" s="251" t="s">
        <v>181</v>
      </c>
      <c r="O20" s="251" t="s">
        <v>6249</v>
      </c>
      <c r="P20" s="251" t="s">
        <v>6268</v>
      </c>
      <c r="Q20" s="251" t="s">
        <v>6269</v>
      </c>
      <c r="R20" s="251">
        <v>23598421</v>
      </c>
      <c r="S20" s="273" t="s">
        <v>136</v>
      </c>
      <c r="T20" s="251" t="s">
        <v>156</v>
      </c>
      <c r="U20" s="251" t="s">
        <v>304</v>
      </c>
      <c r="V20" s="251" t="s">
        <v>316</v>
      </c>
      <c r="W20" s="251" t="s">
        <v>327</v>
      </c>
      <c r="X20" s="251" t="s">
        <v>370</v>
      </c>
      <c r="Y20" s="251" t="s">
        <v>398</v>
      </c>
      <c r="Z20" s="271" t="s">
        <v>131</v>
      </c>
      <c r="AA20" s="251" t="s">
        <v>132</v>
      </c>
      <c r="AB20" s="251" t="s">
        <v>132</v>
      </c>
      <c r="AC20" s="251" t="s">
        <v>132</v>
      </c>
      <c r="AD20" s="251" t="s">
        <v>132</v>
      </c>
      <c r="AE20" s="251" t="s">
        <v>132</v>
      </c>
      <c r="AF20" s="251" t="s">
        <v>132</v>
      </c>
      <c r="AG20" s="251" t="s">
        <v>132</v>
      </c>
      <c r="AH20" s="273" t="s">
        <v>137</v>
      </c>
      <c r="AI20" s="251" t="s">
        <v>446</v>
      </c>
      <c r="AJ20" s="251" t="s">
        <v>468</v>
      </c>
      <c r="AK20" s="251" t="s">
        <v>509</v>
      </c>
      <c r="AL20" s="251" t="s">
        <v>525</v>
      </c>
      <c r="AM20" s="251" t="s">
        <v>537</v>
      </c>
      <c r="AN20" s="271" t="s">
        <v>132</v>
      </c>
      <c r="AO20" s="251" t="s">
        <v>599</v>
      </c>
      <c r="AP20" s="251" t="s">
        <v>689</v>
      </c>
      <c r="AQ20" s="251" t="s">
        <v>689</v>
      </c>
      <c r="AR20" s="251" t="s">
        <v>132</v>
      </c>
      <c r="AS20" s="251" t="s">
        <v>689</v>
      </c>
      <c r="AT20" s="251" t="s">
        <v>922</v>
      </c>
      <c r="AU20" s="251" t="s">
        <v>1030</v>
      </c>
      <c r="AV20" s="251" t="s">
        <v>1135</v>
      </c>
      <c r="AW20" s="251" t="s">
        <v>1222</v>
      </c>
      <c r="AX20" s="251" t="s">
        <v>132</v>
      </c>
      <c r="AY20" s="251" t="s">
        <v>1306</v>
      </c>
      <c r="AZ20" s="251" t="s">
        <v>1370</v>
      </c>
      <c r="BA20" s="251" t="s">
        <v>1436</v>
      </c>
      <c r="BB20" s="251" t="s">
        <v>1502</v>
      </c>
      <c r="BC20" s="273" t="s">
        <v>1577</v>
      </c>
      <c r="BD20" s="251" t="s">
        <v>1654</v>
      </c>
      <c r="BE20" s="271" t="s">
        <v>1703</v>
      </c>
      <c r="BF20" s="251" t="s">
        <v>1708</v>
      </c>
      <c r="BG20" s="251" t="s">
        <v>132</v>
      </c>
      <c r="BH20" s="251" t="s">
        <v>1840</v>
      </c>
      <c r="BI20" s="272" t="s">
        <v>131</v>
      </c>
      <c r="BJ20" s="273" t="s">
        <v>1875</v>
      </c>
      <c r="BK20" s="251" t="s">
        <v>1917</v>
      </c>
      <c r="BL20" s="251" t="s">
        <v>1967</v>
      </c>
      <c r="BM20" s="251" t="s">
        <v>132</v>
      </c>
      <c r="BN20" s="270">
        <v>1259576</v>
      </c>
      <c r="BO20" s="251" t="s">
        <v>2058</v>
      </c>
      <c r="BP20" s="251" t="s">
        <v>2063</v>
      </c>
      <c r="BQ20" s="251" t="s">
        <v>2125</v>
      </c>
      <c r="BR20" s="251" t="s">
        <v>2103</v>
      </c>
      <c r="BS20" s="273" t="s">
        <v>2206</v>
      </c>
      <c r="BT20" s="251" t="s">
        <v>2206</v>
      </c>
      <c r="BU20" s="251" t="s">
        <v>132</v>
      </c>
      <c r="BV20" s="251" t="s">
        <v>2295</v>
      </c>
      <c r="BW20" s="251" t="s">
        <v>2323</v>
      </c>
      <c r="BX20" s="251" t="s">
        <v>131</v>
      </c>
    </row>
    <row r="21" spans="1:76" ht="114">
      <c r="A21" s="251"/>
      <c r="B21" s="251" t="s">
        <v>47</v>
      </c>
      <c r="C21" s="251" t="s">
        <v>69</v>
      </c>
      <c r="D21" s="251" t="s">
        <v>106</v>
      </c>
      <c r="E21" s="251" t="s">
        <v>6270</v>
      </c>
      <c r="F21" s="274" t="s">
        <v>6271</v>
      </c>
      <c r="G21" s="251" t="s">
        <v>132</v>
      </c>
      <c r="H21" s="251" t="s">
        <v>2132</v>
      </c>
      <c r="I21" s="251" t="s">
        <v>125</v>
      </c>
      <c r="J21" s="279" t="s">
        <v>2132</v>
      </c>
      <c r="K21" s="251" t="s">
        <v>137</v>
      </c>
      <c r="L21" s="251" t="s">
        <v>131</v>
      </c>
      <c r="M21" s="251" t="s">
        <v>132</v>
      </c>
      <c r="N21" s="251" t="s">
        <v>178</v>
      </c>
      <c r="O21" s="251" t="s">
        <v>132</v>
      </c>
      <c r="P21" s="251" t="s">
        <v>131</v>
      </c>
      <c r="Q21" s="251" t="s">
        <v>131</v>
      </c>
      <c r="R21" s="251" t="s">
        <v>131</v>
      </c>
      <c r="S21" s="273" t="s">
        <v>132</v>
      </c>
      <c r="T21" s="251" t="s">
        <v>132</v>
      </c>
      <c r="U21" s="251" t="s">
        <v>132</v>
      </c>
      <c r="V21" s="251" t="s">
        <v>132</v>
      </c>
      <c r="W21" s="251" t="s">
        <v>132</v>
      </c>
      <c r="X21" s="251" t="s">
        <v>132</v>
      </c>
      <c r="Y21" s="251" t="s">
        <v>132</v>
      </c>
      <c r="Z21" s="271" t="s">
        <v>132</v>
      </c>
      <c r="AA21" s="251" t="s">
        <v>132</v>
      </c>
      <c r="AB21" s="251" t="s">
        <v>132</v>
      </c>
      <c r="AC21" s="251" t="s">
        <v>132</v>
      </c>
      <c r="AD21" s="251" t="s">
        <v>132</v>
      </c>
      <c r="AE21" s="251" t="s">
        <v>132</v>
      </c>
      <c r="AF21" s="251" t="s">
        <v>132</v>
      </c>
      <c r="AG21" s="251" t="s">
        <v>132</v>
      </c>
      <c r="AH21" s="273" t="s">
        <v>132</v>
      </c>
      <c r="AI21" s="251" t="s">
        <v>132</v>
      </c>
      <c r="AJ21" s="251" t="s">
        <v>132</v>
      </c>
      <c r="AK21" s="251" t="s">
        <v>132</v>
      </c>
      <c r="AL21" s="251" t="s">
        <v>132</v>
      </c>
      <c r="AM21" s="251" t="s">
        <v>132</v>
      </c>
      <c r="AN21" s="271" t="s">
        <v>132</v>
      </c>
      <c r="AO21" s="251" t="s">
        <v>585</v>
      </c>
      <c r="AP21" s="274" t="s">
        <v>702</v>
      </c>
      <c r="AQ21" s="251" t="s">
        <v>132</v>
      </c>
      <c r="AR21" s="251" t="s">
        <v>132</v>
      </c>
      <c r="AS21" s="274" t="s">
        <v>828</v>
      </c>
      <c r="AT21" s="274" t="s">
        <v>938</v>
      </c>
      <c r="AU21" s="274" t="s">
        <v>1046</v>
      </c>
      <c r="AV21" s="274" t="s">
        <v>1148</v>
      </c>
      <c r="AW21" s="251" t="s">
        <v>132</v>
      </c>
      <c r="AX21" s="251" t="s">
        <v>132</v>
      </c>
      <c r="AY21" s="274" t="s">
        <v>1321</v>
      </c>
      <c r="AZ21" s="274" t="s">
        <v>1385</v>
      </c>
      <c r="BA21" s="274" t="s">
        <v>1451</v>
      </c>
      <c r="BB21" s="274" t="s">
        <v>1515</v>
      </c>
      <c r="BC21" s="273" t="s">
        <v>1582</v>
      </c>
      <c r="BD21" s="251" t="s">
        <v>1663</v>
      </c>
      <c r="BE21" s="271" t="s">
        <v>1693</v>
      </c>
      <c r="BF21" s="251" t="s">
        <v>1755</v>
      </c>
      <c r="BG21" s="251" t="s">
        <v>1791</v>
      </c>
      <c r="BH21" s="251" t="s">
        <v>4391</v>
      </c>
      <c r="BI21" s="272" t="s">
        <v>131</v>
      </c>
      <c r="BJ21" s="273" t="s">
        <v>1892</v>
      </c>
      <c r="BK21" s="251" t="s">
        <v>1926</v>
      </c>
      <c r="BL21" s="251" t="s">
        <v>1755</v>
      </c>
      <c r="BM21" s="251" t="s">
        <v>132</v>
      </c>
      <c r="BN21" s="270" t="s">
        <v>131</v>
      </c>
      <c r="BO21" s="251" t="s">
        <v>2061</v>
      </c>
      <c r="BP21" s="251" t="s">
        <v>2081</v>
      </c>
      <c r="BQ21" s="251" t="s">
        <v>2127</v>
      </c>
      <c r="BR21" s="251" t="s">
        <v>132</v>
      </c>
      <c r="BS21" s="273" t="s">
        <v>2211</v>
      </c>
      <c r="BT21" s="251" t="s">
        <v>132</v>
      </c>
      <c r="BU21" s="251" t="s">
        <v>132</v>
      </c>
      <c r="BV21" s="251" t="s">
        <v>2300</v>
      </c>
      <c r="BW21" s="251" t="s">
        <v>2345</v>
      </c>
      <c r="BX21" s="251" t="s">
        <v>2376</v>
      </c>
    </row>
    <row r="22" spans="1:76" ht="114">
      <c r="A22" s="251"/>
      <c r="B22" s="251" t="s">
        <v>46</v>
      </c>
      <c r="C22" s="251" t="s">
        <v>69</v>
      </c>
      <c r="D22" s="251" t="s">
        <v>106</v>
      </c>
      <c r="E22" s="251" t="s">
        <v>6270</v>
      </c>
      <c r="F22" s="274" t="s">
        <v>6271</v>
      </c>
      <c r="G22" s="251" t="s">
        <v>132</v>
      </c>
      <c r="H22" s="251" t="s">
        <v>2132</v>
      </c>
      <c r="I22" s="251" t="s">
        <v>125</v>
      </c>
      <c r="J22" s="279" t="s">
        <v>2132</v>
      </c>
      <c r="K22" s="251" t="s">
        <v>137</v>
      </c>
      <c r="L22" s="251" t="s">
        <v>131</v>
      </c>
      <c r="M22" s="261" t="s">
        <v>132</v>
      </c>
      <c r="N22" s="251" t="s">
        <v>178</v>
      </c>
      <c r="O22" s="251" t="s">
        <v>132</v>
      </c>
      <c r="P22" s="251" t="s">
        <v>131</v>
      </c>
      <c r="Q22" s="251" t="s">
        <v>131</v>
      </c>
      <c r="R22" s="251" t="s">
        <v>131</v>
      </c>
      <c r="S22" s="273" t="s">
        <v>132</v>
      </c>
      <c r="T22" s="251" t="s">
        <v>132</v>
      </c>
      <c r="U22" s="251" t="s">
        <v>132</v>
      </c>
      <c r="V22" s="251" t="s">
        <v>132</v>
      </c>
      <c r="W22" s="251" t="s">
        <v>132</v>
      </c>
      <c r="X22" s="251" t="s">
        <v>132</v>
      </c>
      <c r="Y22" s="251" t="s">
        <v>132</v>
      </c>
      <c r="Z22" s="271" t="s">
        <v>132</v>
      </c>
      <c r="AA22" s="251" t="s">
        <v>132</v>
      </c>
      <c r="AB22" s="251" t="s">
        <v>132</v>
      </c>
      <c r="AC22" s="251" t="s">
        <v>132</v>
      </c>
      <c r="AD22" s="251" t="s">
        <v>132</v>
      </c>
      <c r="AE22" s="251" t="s">
        <v>132</v>
      </c>
      <c r="AF22" s="251" t="s">
        <v>132</v>
      </c>
      <c r="AG22" s="251" t="s">
        <v>132</v>
      </c>
      <c r="AH22" s="273" t="s">
        <v>132</v>
      </c>
      <c r="AI22" s="251" t="s">
        <v>132</v>
      </c>
      <c r="AJ22" s="251" t="s">
        <v>132</v>
      </c>
      <c r="AK22" s="251" t="s">
        <v>132</v>
      </c>
      <c r="AL22" s="251" t="s">
        <v>132</v>
      </c>
      <c r="AM22" s="251" t="s">
        <v>132</v>
      </c>
      <c r="AN22" s="271" t="s">
        <v>132</v>
      </c>
      <c r="AO22" s="251" t="s">
        <v>585</v>
      </c>
      <c r="AP22" s="274" t="s">
        <v>701</v>
      </c>
      <c r="AQ22" s="251" t="s">
        <v>132</v>
      </c>
      <c r="AR22" s="251" t="s">
        <v>132</v>
      </c>
      <c r="AS22" s="274" t="s">
        <v>827</v>
      </c>
      <c r="AT22" s="274" t="s">
        <v>937</v>
      </c>
      <c r="AU22" s="274" t="s">
        <v>1045</v>
      </c>
      <c r="AV22" s="274" t="s">
        <v>1147</v>
      </c>
      <c r="AW22" s="251" t="s">
        <v>132</v>
      </c>
      <c r="AX22" s="251" t="s">
        <v>132</v>
      </c>
      <c r="AY22" s="274" t="s">
        <v>1320</v>
      </c>
      <c r="AZ22" s="274" t="s">
        <v>1384</v>
      </c>
      <c r="BA22" s="274" t="s">
        <v>1450</v>
      </c>
      <c r="BB22" s="274" t="s">
        <v>1514</v>
      </c>
      <c r="BC22" s="273" t="s">
        <v>1582</v>
      </c>
      <c r="BD22" s="251" t="s">
        <v>1660</v>
      </c>
      <c r="BE22" s="271" t="s">
        <v>1693</v>
      </c>
      <c r="BF22" s="251" t="s">
        <v>1755</v>
      </c>
      <c r="BG22" s="251" t="s">
        <v>1791</v>
      </c>
      <c r="BH22" s="251" t="s">
        <v>4391</v>
      </c>
      <c r="BI22" s="272" t="s">
        <v>131</v>
      </c>
      <c r="BJ22" s="273" t="s">
        <v>1892</v>
      </c>
      <c r="BK22" s="251" t="s">
        <v>1926</v>
      </c>
      <c r="BL22" s="251" t="s">
        <v>1755</v>
      </c>
      <c r="BM22" s="251" t="s">
        <v>132</v>
      </c>
      <c r="BN22" s="270" t="s">
        <v>131</v>
      </c>
      <c r="BO22" s="251" t="s">
        <v>2061</v>
      </c>
      <c r="BP22" s="251" t="s">
        <v>2081</v>
      </c>
      <c r="BQ22" s="251" t="s">
        <v>2127</v>
      </c>
      <c r="BR22" s="251" t="s">
        <v>132</v>
      </c>
      <c r="BS22" s="273" t="s">
        <v>2211</v>
      </c>
      <c r="BT22" s="251" t="s">
        <v>132</v>
      </c>
      <c r="BU22" s="251" t="s">
        <v>132</v>
      </c>
      <c r="BV22" s="251" t="s">
        <v>2300</v>
      </c>
      <c r="BW22" s="251" t="s">
        <v>2345</v>
      </c>
      <c r="BX22" s="251" t="s">
        <v>2376</v>
      </c>
    </row>
    <row r="23" spans="1:76" ht="85.5">
      <c r="A23" s="269"/>
      <c r="B23" s="251" t="s">
        <v>6272</v>
      </c>
      <c r="C23" s="251" t="s">
        <v>64</v>
      </c>
      <c r="D23" s="251" t="s">
        <v>101</v>
      </c>
      <c r="E23" s="251" t="s">
        <v>108</v>
      </c>
      <c r="F23" s="251" t="s">
        <v>6273</v>
      </c>
      <c r="G23" s="251" t="s">
        <v>132</v>
      </c>
      <c r="H23" s="251" t="s">
        <v>2132</v>
      </c>
      <c r="I23" s="251" t="s">
        <v>125</v>
      </c>
      <c r="J23" s="279" t="s">
        <v>2132</v>
      </c>
      <c r="K23" s="251" t="s">
        <v>137</v>
      </c>
      <c r="L23" s="251" t="s">
        <v>6274</v>
      </c>
      <c r="M23" s="308" t="s">
        <v>132</v>
      </c>
      <c r="N23" s="251" t="s">
        <v>179</v>
      </c>
      <c r="O23" s="251" t="s">
        <v>6249</v>
      </c>
      <c r="P23" s="251" t="s">
        <v>228</v>
      </c>
      <c r="Q23" s="251" t="s">
        <v>6269</v>
      </c>
      <c r="R23" s="251">
        <v>19937311</v>
      </c>
      <c r="S23" s="273" t="s">
        <v>132</v>
      </c>
      <c r="T23" s="251" t="s">
        <v>132</v>
      </c>
      <c r="U23" s="251" t="s">
        <v>132</v>
      </c>
      <c r="V23" s="251" t="s">
        <v>132</v>
      </c>
      <c r="W23" s="251" t="s">
        <v>132</v>
      </c>
      <c r="X23" s="251" t="s">
        <v>132</v>
      </c>
      <c r="Y23" s="251" t="s">
        <v>132</v>
      </c>
      <c r="Z23" s="271" t="s">
        <v>132</v>
      </c>
      <c r="AA23" s="251" t="s">
        <v>132</v>
      </c>
      <c r="AB23" s="251" t="s">
        <v>132</v>
      </c>
      <c r="AC23" s="251" t="s">
        <v>132</v>
      </c>
      <c r="AD23" s="251" t="s">
        <v>132</v>
      </c>
      <c r="AE23" s="251" t="s">
        <v>132</v>
      </c>
      <c r="AF23" s="251" t="s">
        <v>132</v>
      </c>
      <c r="AG23" s="251" t="s">
        <v>132</v>
      </c>
      <c r="AH23" s="273" t="s">
        <v>434</v>
      </c>
      <c r="AI23" s="251" t="s">
        <v>131</v>
      </c>
      <c r="AJ23" s="251" t="s">
        <v>468</v>
      </c>
      <c r="AK23" s="251" t="s">
        <v>131</v>
      </c>
      <c r="AL23" s="251" t="s">
        <v>527</v>
      </c>
      <c r="AM23" s="251" t="s">
        <v>131</v>
      </c>
      <c r="AN23" s="271">
        <v>24647736</v>
      </c>
      <c r="AO23" s="251" t="s">
        <v>572</v>
      </c>
      <c r="AP23" s="251" t="s">
        <v>688</v>
      </c>
      <c r="AQ23" s="251" t="s">
        <v>132</v>
      </c>
      <c r="AR23" s="251" t="s">
        <v>132</v>
      </c>
      <c r="AS23" s="251" t="s">
        <v>814</v>
      </c>
      <c r="AT23" s="251" t="s">
        <v>921</v>
      </c>
      <c r="AU23" s="251" t="s">
        <v>1029</v>
      </c>
      <c r="AV23" s="251" t="s">
        <v>1134</v>
      </c>
      <c r="AW23" s="251" t="s">
        <v>132</v>
      </c>
      <c r="AX23" s="251" t="s">
        <v>132</v>
      </c>
      <c r="AY23" s="251" t="s">
        <v>1305</v>
      </c>
      <c r="AZ23" s="251" t="s">
        <v>1369</v>
      </c>
      <c r="BA23" s="251" t="s">
        <v>1435</v>
      </c>
      <c r="BB23" s="251" t="s">
        <v>1501</v>
      </c>
      <c r="BC23" s="273" t="s">
        <v>1576</v>
      </c>
      <c r="BD23" s="251" t="s">
        <v>1656</v>
      </c>
      <c r="BE23" s="271" t="s">
        <v>1703</v>
      </c>
      <c r="BF23" s="251" t="s">
        <v>1753</v>
      </c>
      <c r="BG23" s="251" t="s">
        <v>523</v>
      </c>
      <c r="BH23" s="251" t="s">
        <v>1839</v>
      </c>
      <c r="BI23" s="272">
        <v>756</v>
      </c>
      <c r="BJ23" s="273" t="s">
        <v>1875</v>
      </c>
      <c r="BK23" s="251" t="s">
        <v>1917</v>
      </c>
      <c r="BL23" s="251" t="s">
        <v>1708</v>
      </c>
      <c r="BM23" s="251" t="s">
        <v>132</v>
      </c>
      <c r="BN23" s="270">
        <v>411087</v>
      </c>
      <c r="BO23" s="251" t="s">
        <v>2057</v>
      </c>
      <c r="BP23" s="251" t="s">
        <v>2097</v>
      </c>
      <c r="BQ23" s="251" t="s">
        <v>2103</v>
      </c>
      <c r="BR23" s="251" t="s">
        <v>2103</v>
      </c>
      <c r="BS23" s="273" t="s">
        <v>2205</v>
      </c>
      <c r="BT23" s="251" t="s">
        <v>132</v>
      </c>
      <c r="BU23" s="251" t="s">
        <v>132</v>
      </c>
      <c r="BV23" s="251" t="s">
        <v>2294</v>
      </c>
      <c r="BW23" s="251" t="s">
        <v>2342</v>
      </c>
      <c r="BX23" s="251" t="s">
        <v>2374</v>
      </c>
    </row>
    <row r="24" spans="1:76" ht="128.25">
      <c r="A24" s="269"/>
      <c r="B24" s="251" t="s">
        <v>6275</v>
      </c>
      <c r="C24" s="251" t="s">
        <v>64</v>
      </c>
      <c r="D24" s="251" t="s">
        <v>101</v>
      </c>
      <c r="E24" s="251" t="s">
        <v>108</v>
      </c>
      <c r="F24" s="251">
        <v>19727657</v>
      </c>
      <c r="G24" s="251" t="s">
        <v>132</v>
      </c>
      <c r="H24" s="251" t="s">
        <v>2132</v>
      </c>
      <c r="I24" s="251" t="s">
        <v>125</v>
      </c>
      <c r="J24" s="279" t="s">
        <v>2132</v>
      </c>
      <c r="K24" s="251" t="s">
        <v>137</v>
      </c>
      <c r="L24" s="251" t="s">
        <v>158</v>
      </c>
      <c r="M24" s="308" t="s">
        <v>132</v>
      </c>
      <c r="N24" s="251" t="s">
        <v>179</v>
      </c>
      <c r="O24" s="251" t="s">
        <v>185</v>
      </c>
      <c r="P24" s="251" t="s">
        <v>227</v>
      </c>
      <c r="Q24" s="251" t="s">
        <v>6276</v>
      </c>
      <c r="R24" s="251">
        <v>19727657</v>
      </c>
      <c r="S24" s="273" t="s">
        <v>136</v>
      </c>
      <c r="T24" s="251" t="s">
        <v>132</v>
      </c>
      <c r="U24" s="251" t="s">
        <v>309</v>
      </c>
      <c r="V24" s="251" t="s">
        <v>6277</v>
      </c>
      <c r="W24" s="251" t="s">
        <v>227</v>
      </c>
      <c r="X24" s="251" t="s">
        <v>369</v>
      </c>
      <c r="Y24" s="251" t="s">
        <v>132</v>
      </c>
      <c r="Z24" s="271">
        <v>19727657</v>
      </c>
      <c r="AA24" s="251" t="s">
        <v>132</v>
      </c>
      <c r="AB24" s="251" t="s">
        <v>132</v>
      </c>
      <c r="AC24" s="251" t="s">
        <v>132</v>
      </c>
      <c r="AD24" s="251" t="s">
        <v>132</v>
      </c>
      <c r="AE24" s="251" t="s">
        <v>132</v>
      </c>
      <c r="AF24" s="251" t="s">
        <v>132</v>
      </c>
      <c r="AG24" s="251" t="s">
        <v>132</v>
      </c>
      <c r="AH24" s="273" t="s">
        <v>433</v>
      </c>
      <c r="AI24" s="251" t="s">
        <v>227</v>
      </c>
      <c r="AJ24" s="251" t="s">
        <v>478</v>
      </c>
      <c r="AK24" s="251" t="s">
        <v>507</v>
      </c>
      <c r="AL24" s="251" t="s">
        <v>525</v>
      </c>
      <c r="AM24" s="251" t="s">
        <v>537</v>
      </c>
      <c r="AN24" s="271">
        <v>19727657</v>
      </c>
      <c r="AO24" s="251" t="s">
        <v>597</v>
      </c>
      <c r="AP24" s="251" t="s">
        <v>687</v>
      </c>
      <c r="AQ24" s="251" t="s">
        <v>687</v>
      </c>
      <c r="AR24" s="251" t="s">
        <v>132</v>
      </c>
      <c r="AS24" s="251" t="s">
        <v>687</v>
      </c>
      <c r="AT24" s="251" t="s">
        <v>919</v>
      </c>
      <c r="AU24" s="251" t="s">
        <v>1028</v>
      </c>
      <c r="AV24" s="251" t="s">
        <v>1133</v>
      </c>
      <c r="AW24" s="251" t="s">
        <v>1221</v>
      </c>
      <c r="AX24" s="251" t="s">
        <v>132</v>
      </c>
      <c r="AY24" s="251" t="s">
        <v>1303</v>
      </c>
      <c r="AZ24" s="251" t="s">
        <v>1367</v>
      </c>
      <c r="BA24" s="251" t="s">
        <v>1433</v>
      </c>
      <c r="BB24" s="251" t="s">
        <v>1499</v>
      </c>
      <c r="BC24" s="273" t="s">
        <v>1574</v>
      </c>
      <c r="BD24" s="251" t="s">
        <v>1654</v>
      </c>
      <c r="BE24" s="271" t="s">
        <v>1674</v>
      </c>
      <c r="BF24" s="251" t="s">
        <v>1708</v>
      </c>
      <c r="BG24" s="251" t="s">
        <v>132</v>
      </c>
      <c r="BH24" s="251" t="s">
        <v>132</v>
      </c>
      <c r="BI24" s="272">
        <v>530</v>
      </c>
      <c r="BJ24" s="273" t="s">
        <v>1891</v>
      </c>
      <c r="BK24" s="251" t="s">
        <v>1913</v>
      </c>
      <c r="BL24" s="251" t="s">
        <v>1966</v>
      </c>
      <c r="BM24" s="251" t="s">
        <v>1996</v>
      </c>
      <c r="BN24" s="270">
        <v>1250976</v>
      </c>
      <c r="BO24" s="251" t="s">
        <v>2051</v>
      </c>
      <c r="BP24" s="251" t="s">
        <v>2096</v>
      </c>
      <c r="BQ24" s="251" t="s">
        <v>2109</v>
      </c>
      <c r="BR24" s="251" t="s">
        <v>132</v>
      </c>
      <c r="BS24" s="273" t="s">
        <v>2144</v>
      </c>
      <c r="BT24" s="251" t="s">
        <v>2257</v>
      </c>
      <c r="BU24" s="251" t="s">
        <v>132</v>
      </c>
      <c r="BV24" s="251" t="s">
        <v>2293</v>
      </c>
      <c r="BW24" s="251" t="s">
        <v>2341</v>
      </c>
      <c r="BX24" s="251" t="s">
        <v>132</v>
      </c>
    </row>
    <row r="25" spans="1:76" ht="128.25">
      <c r="A25" s="269"/>
      <c r="B25" s="251" t="s">
        <v>6278</v>
      </c>
      <c r="C25" s="251" t="s">
        <v>64</v>
      </c>
      <c r="D25" s="251" t="s">
        <v>101</v>
      </c>
      <c r="E25" s="251" t="s">
        <v>108</v>
      </c>
      <c r="F25" s="251">
        <v>19727657</v>
      </c>
      <c r="G25" s="251" t="s">
        <v>132</v>
      </c>
      <c r="H25" s="251" t="s">
        <v>2132</v>
      </c>
      <c r="I25" s="251" t="s">
        <v>125</v>
      </c>
      <c r="J25" s="279" t="s">
        <v>2132</v>
      </c>
      <c r="K25" s="251" t="s">
        <v>137</v>
      </c>
      <c r="L25" s="251" t="s">
        <v>158</v>
      </c>
      <c r="M25" s="308" t="s">
        <v>132</v>
      </c>
      <c r="N25" s="251" t="s">
        <v>179</v>
      </c>
      <c r="O25" s="251" t="s">
        <v>185</v>
      </c>
      <c r="P25" s="251" t="s">
        <v>227</v>
      </c>
      <c r="Q25" s="251" t="s">
        <v>6276</v>
      </c>
      <c r="R25" s="251">
        <v>19727657</v>
      </c>
      <c r="S25" s="273" t="s">
        <v>136</v>
      </c>
      <c r="T25" s="251" t="s">
        <v>132</v>
      </c>
      <c r="U25" s="251" t="s">
        <v>309</v>
      </c>
      <c r="V25" s="251" t="s">
        <v>6277</v>
      </c>
      <c r="W25" s="251" t="s">
        <v>227</v>
      </c>
      <c r="X25" s="251" t="s">
        <v>369</v>
      </c>
      <c r="Y25" s="251" t="s">
        <v>132</v>
      </c>
      <c r="Z25" s="271">
        <v>19727657</v>
      </c>
      <c r="AA25" s="251" t="s">
        <v>132</v>
      </c>
      <c r="AB25" s="251" t="s">
        <v>132</v>
      </c>
      <c r="AC25" s="251" t="s">
        <v>132</v>
      </c>
      <c r="AD25" s="251" t="s">
        <v>132</v>
      </c>
      <c r="AE25" s="251" t="s">
        <v>132</v>
      </c>
      <c r="AF25" s="251" t="s">
        <v>132</v>
      </c>
      <c r="AG25" s="251" t="s">
        <v>132</v>
      </c>
      <c r="AH25" s="273" t="s">
        <v>433</v>
      </c>
      <c r="AI25" s="251" t="s">
        <v>227</v>
      </c>
      <c r="AJ25" s="251" t="s">
        <v>478</v>
      </c>
      <c r="AK25" s="251" t="s">
        <v>507</v>
      </c>
      <c r="AL25" s="251" t="s">
        <v>525</v>
      </c>
      <c r="AM25" s="251" t="s">
        <v>537</v>
      </c>
      <c r="AN25" s="271">
        <v>19727657</v>
      </c>
      <c r="AO25" s="251" t="s">
        <v>597</v>
      </c>
      <c r="AP25" s="251" t="s">
        <v>686</v>
      </c>
      <c r="AQ25" s="251" t="s">
        <v>686</v>
      </c>
      <c r="AR25" s="251" t="s">
        <v>132</v>
      </c>
      <c r="AS25" s="251" t="s">
        <v>686</v>
      </c>
      <c r="AT25" s="251" t="s">
        <v>918</v>
      </c>
      <c r="AU25" s="251" t="s">
        <v>1027</v>
      </c>
      <c r="AV25" s="251" t="s">
        <v>1132</v>
      </c>
      <c r="AW25" s="251" t="s">
        <v>1220</v>
      </c>
      <c r="AX25" s="251" t="s">
        <v>132</v>
      </c>
      <c r="AY25" s="251" t="s">
        <v>1302</v>
      </c>
      <c r="AZ25" s="251" t="s">
        <v>1366</v>
      </c>
      <c r="BA25" s="251" t="s">
        <v>1432</v>
      </c>
      <c r="BB25" s="251" t="s">
        <v>1498</v>
      </c>
      <c r="BC25" s="273" t="s">
        <v>1574</v>
      </c>
      <c r="BD25" s="251" t="s">
        <v>1653</v>
      </c>
      <c r="BE25" s="271" t="s">
        <v>1672</v>
      </c>
      <c r="BF25" s="251" t="s">
        <v>1708</v>
      </c>
      <c r="BG25" s="251" t="s">
        <v>132</v>
      </c>
      <c r="BH25" s="251" t="s">
        <v>132</v>
      </c>
      <c r="BI25" s="272">
        <v>500</v>
      </c>
      <c r="BJ25" s="273" t="s">
        <v>1891</v>
      </c>
      <c r="BK25" s="251" t="s">
        <v>1913</v>
      </c>
      <c r="BL25" s="251" t="s">
        <v>1966</v>
      </c>
      <c r="BM25" s="251" t="s">
        <v>1996</v>
      </c>
      <c r="BN25" s="270">
        <v>477652</v>
      </c>
      <c r="BO25" s="251" t="s">
        <v>2051</v>
      </c>
      <c r="BP25" s="251" t="s">
        <v>2096</v>
      </c>
      <c r="BQ25" s="251" t="s">
        <v>2109</v>
      </c>
      <c r="BR25" s="251" t="s">
        <v>132</v>
      </c>
      <c r="BS25" s="273" t="s">
        <v>2204</v>
      </c>
      <c r="BT25" s="251" t="s">
        <v>2257</v>
      </c>
      <c r="BU25" s="251" t="s">
        <v>132</v>
      </c>
      <c r="BV25" s="251" t="s">
        <v>2293</v>
      </c>
      <c r="BW25" s="251" t="s">
        <v>2341</v>
      </c>
      <c r="BX25" s="251" t="s">
        <v>132</v>
      </c>
    </row>
    <row r="26" spans="1:76" ht="99.75">
      <c r="A26" s="269"/>
      <c r="B26" s="251" t="s">
        <v>38</v>
      </c>
      <c r="C26" s="251" t="s">
        <v>67</v>
      </c>
      <c r="D26" s="251" t="s">
        <v>104</v>
      </c>
      <c r="E26" s="251" t="s">
        <v>108</v>
      </c>
      <c r="F26" s="251">
        <v>20154341</v>
      </c>
      <c r="G26" s="323" t="s">
        <v>2420</v>
      </c>
      <c r="H26" s="251" t="s">
        <v>2132</v>
      </c>
      <c r="I26" s="251" t="s">
        <v>125</v>
      </c>
      <c r="J26" s="279" t="s">
        <v>2132</v>
      </c>
      <c r="K26" s="251" t="s">
        <v>152</v>
      </c>
      <c r="L26" s="251" t="s">
        <v>6243</v>
      </c>
      <c r="M26" s="251" t="s">
        <v>6279</v>
      </c>
      <c r="N26" s="251" t="s">
        <v>180</v>
      </c>
      <c r="O26" s="251" t="s">
        <v>132</v>
      </c>
      <c r="P26" s="251" t="s">
        <v>230</v>
      </c>
      <c r="Q26" s="251" t="s">
        <v>282</v>
      </c>
      <c r="R26" s="251" t="s">
        <v>132</v>
      </c>
      <c r="S26" s="273" t="s">
        <v>152</v>
      </c>
      <c r="T26" s="251" t="s">
        <v>6243</v>
      </c>
      <c r="U26" s="251" t="s">
        <v>299</v>
      </c>
      <c r="V26" s="251" t="s">
        <v>132</v>
      </c>
      <c r="W26" s="251" t="s">
        <v>330</v>
      </c>
      <c r="X26" s="251" t="s">
        <v>371</v>
      </c>
      <c r="Y26" s="251" t="s">
        <v>401</v>
      </c>
      <c r="Z26" s="271" t="s">
        <v>132</v>
      </c>
      <c r="AA26" s="251" t="s">
        <v>132</v>
      </c>
      <c r="AB26" s="251" t="s">
        <v>132</v>
      </c>
      <c r="AC26" s="251" t="s">
        <v>132</v>
      </c>
      <c r="AD26" s="251" t="s">
        <v>132</v>
      </c>
      <c r="AE26" s="251" t="s">
        <v>132</v>
      </c>
      <c r="AF26" s="251" t="s">
        <v>132</v>
      </c>
      <c r="AG26" s="251" t="s">
        <v>132</v>
      </c>
      <c r="AH26" s="273" t="s">
        <v>132</v>
      </c>
      <c r="AI26" s="251" t="s">
        <v>132</v>
      </c>
      <c r="AJ26" s="251" t="s">
        <v>132</v>
      </c>
      <c r="AK26" s="251" t="s">
        <v>132</v>
      </c>
      <c r="AL26" s="251" t="s">
        <v>132</v>
      </c>
      <c r="AM26" s="251" t="s">
        <v>132</v>
      </c>
      <c r="AN26" s="271" t="s">
        <v>132</v>
      </c>
      <c r="AO26" s="251" t="s">
        <v>582</v>
      </c>
      <c r="AP26" s="251" t="s">
        <v>694</v>
      </c>
      <c r="AQ26" s="251" t="s">
        <v>694</v>
      </c>
      <c r="AR26" s="251" t="s">
        <v>132</v>
      </c>
      <c r="AS26" s="251" t="s">
        <v>132</v>
      </c>
      <c r="AT26" s="251" t="s">
        <v>927</v>
      </c>
      <c r="AU26" s="251" t="s">
        <v>1035</v>
      </c>
      <c r="AV26" s="251" t="s">
        <v>1140</v>
      </c>
      <c r="AW26" s="251" t="s">
        <v>1227</v>
      </c>
      <c r="AX26" s="251" t="s">
        <v>132</v>
      </c>
      <c r="AY26" s="251" t="s">
        <v>132</v>
      </c>
      <c r="AZ26" s="251" t="s">
        <v>132</v>
      </c>
      <c r="BA26" s="251" t="s">
        <v>132</v>
      </c>
      <c r="BB26" s="251" t="s">
        <v>132</v>
      </c>
      <c r="BC26" s="273" t="s">
        <v>1581</v>
      </c>
      <c r="BD26" s="251" t="s">
        <v>1658</v>
      </c>
      <c r="BE26" s="271" t="s">
        <v>1704</v>
      </c>
      <c r="BF26" s="251" t="s">
        <v>1754</v>
      </c>
      <c r="BG26" s="251" t="s">
        <v>131</v>
      </c>
      <c r="BH26" s="251" t="s">
        <v>1844</v>
      </c>
      <c r="BI26" s="272">
        <v>1624</v>
      </c>
      <c r="BJ26" s="273" t="s">
        <v>132</v>
      </c>
      <c r="BK26" s="251" t="s">
        <v>1894</v>
      </c>
      <c r="BL26" s="251" t="s">
        <v>1738</v>
      </c>
      <c r="BM26" s="251" t="s">
        <v>132</v>
      </c>
      <c r="BN26" s="270">
        <v>28560246</v>
      </c>
      <c r="BO26" s="251" t="s">
        <v>2060</v>
      </c>
      <c r="BP26" s="251" t="s">
        <v>2101</v>
      </c>
      <c r="BQ26" s="251" t="s">
        <v>2103</v>
      </c>
      <c r="BR26" s="251" t="s">
        <v>2103</v>
      </c>
      <c r="BS26" s="273" t="s">
        <v>2179</v>
      </c>
      <c r="BT26" s="251" t="s">
        <v>2179</v>
      </c>
      <c r="BU26" s="251" t="s">
        <v>132</v>
      </c>
      <c r="BV26" s="251" t="s">
        <v>132</v>
      </c>
      <c r="BW26" s="251" t="s">
        <v>2344</v>
      </c>
      <c r="BX26" s="251" t="s">
        <v>2375</v>
      </c>
    </row>
    <row r="27" spans="1:76" ht="30" customHeight="1">
      <c r="A27" s="269"/>
      <c r="B27" s="252" t="s">
        <v>6280</v>
      </c>
      <c r="C27" s="253" t="s">
        <v>6281</v>
      </c>
      <c r="D27" s="253" t="s">
        <v>100</v>
      </c>
      <c r="E27" s="253" t="s">
        <v>108</v>
      </c>
      <c r="F27" s="259">
        <v>29621232</v>
      </c>
      <c r="G27" s="253" t="s">
        <v>6718</v>
      </c>
      <c r="H27" s="265" t="s">
        <v>2132</v>
      </c>
      <c r="I27" s="253" t="s">
        <v>125</v>
      </c>
      <c r="J27" s="254" t="s">
        <v>2132</v>
      </c>
      <c r="K27" s="253" t="s">
        <v>137</v>
      </c>
      <c r="L27" s="253" t="s">
        <v>158</v>
      </c>
      <c r="M27" s="253" t="s">
        <v>132</v>
      </c>
      <c r="N27" s="251" t="s">
        <v>180</v>
      </c>
      <c r="O27" s="253" t="s">
        <v>132</v>
      </c>
      <c r="P27" s="251" t="s">
        <v>213</v>
      </c>
      <c r="Q27" s="253" t="s">
        <v>6719</v>
      </c>
      <c r="R27" s="253" t="s">
        <v>132</v>
      </c>
      <c r="S27" s="255" t="s">
        <v>137</v>
      </c>
      <c r="T27" s="253" t="s">
        <v>158</v>
      </c>
      <c r="U27" s="251" t="s">
        <v>293</v>
      </c>
      <c r="V27" s="251" t="s">
        <v>6277</v>
      </c>
      <c r="W27" s="251" t="s">
        <v>213</v>
      </c>
      <c r="X27" s="251" t="s">
        <v>369</v>
      </c>
      <c r="Y27" s="253" t="s">
        <v>132</v>
      </c>
      <c r="Z27" s="254" t="s">
        <v>132</v>
      </c>
      <c r="AA27" s="251" t="s">
        <v>132</v>
      </c>
      <c r="AB27" s="251" t="s">
        <v>132</v>
      </c>
      <c r="AC27" s="251" t="s">
        <v>132</v>
      </c>
      <c r="AD27" s="251" t="s">
        <v>132</v>
      </c>
      <c r="AE27" s="251" t="s">
        <v>132</v>
      </c>
      <c r="AF27" s="251" t="s">
        <v>132</v>
      </c>
      <c r="AG27" s="251" t="s">
        <v>132</v>
      </c>
      <c r="AH27" s="255" t="s">
        <v>137</v>
      </c>
      <c r="AI27" s="253" t="s">
        <v>131</v>
      </c>
      <c r="AJ27" s="251" t="s">
        <v>6720</v>
      </c>
      <c r="AK27" s="251" t="s">
        <v>132</v>
      </c>
      <c r="AL27" s="253" t="s">
        <v>132</v>
      </c>
      <c r="AM27" s="253" t="s">
        <v>132</v>
      </c>
      <c r="AN27" s="254" t="s">
        <v>132</v>
      </c>
      <c r="AO27" s="275" t="s">
        <v>6721</v>
      </c>
      <c r="AP27" s="253" t="s">
        <v>6726</v>
      </c>
      <c r="AQ27" s="253" t="s">
        <v>6726</v>
      </c>
      <c r="AR27" s="253" t="s">
        <v>132</v>
      </c>
      <c r="AS27" s="253" t="s">
        <v>6727</v>
      </c>
      <c r="AT27" s="253" t="s">
        <v>6728</v>
      </c>
      <c r="AU27" s="253" t="s">
        <v>6729</v>
      </c>
      <c r="AV27" s="253" t="s">
        <v>6730</v>
      </c>
      <c r="AW27" s="253" t="s">
        <v>6731</v>
      </c>
      <c r="AX27" s="253" t="s">
        <v>132</v>
      </c>
      <c r="AY27" s="253" t="s">
        <v>131</v>
      </c>
      <c r="AZ27" s="253">
        <v>5.4</v>
      </c>
      <c r="BA27" s="253" t="s">
        <v>131</v>
      </c>
      <c r="BB27" s="253" t="s">
        <v>131</v>
      </c>
      <c r="BC27" s="262" t="s">
        <v>6722</v>
      </c>
      <c r="BD27" s="275" t="s">
        <v>1631</v>
      </c>
      <c r="BE27" s="254" t="s">
        <v>1674</v>
      </c>
      <c r="BF27" s="251" t="s">
        <v>1708</v>
      </c>
      <c r="BG27" s="251" t="s">
        <v>1791</v>
      </c>
      <c r="BH27" s="253" t="s">
        <v>132</v>
      </c>
      <c r="BI27" s="263">
        <v>6779</v>
      </c>
      <c r="BJ27" s="255" t="s">
        <v>132</v>
      </c>
      <c r="BK27" s="251" t="s">
        <v>1894</v>
      </c>
      <c r="BL27" s="253" t="s">
        <v>6723</v>
      </c>
      <c r="BM27" s="253" t="s">
        <v>132</v>
      </c>
      <c r="BN27" s="256">
        <v>340906</v>
      </c>
      <c r="BO27" s="253" t="s">
        <v>6724</v>
      </c>
      <c r="BP27" s="253" t="s">
        <v>2081</v>
      </c>
      <c r="BQ27" s="253" t="s">
        <v>2127</v>
      </c>
      <c r="BR27" s="253" t="s">
        <v>132</v>
      </c>
      <c r="BS27" s="273" t="s">
        <v>6725</v>
      </c>
      <c r="BT27" s="251" t="s">
        <v>6725</v>
      </c>
      <c r="BU27" s="253" t="s">
        <v>132</v>
      </c>
      <c r="BV27" s="251" t="s">
        <v>6725</v>
      </c>
      <c r="BW27" s="275" t="s">
        <v>2345</v>
      </c>
      <c r="BX27" s="251" t="s">
        <v>2376</v>
      </c>
    </row>
    <row r="28" spans="1:76" ht="71.25">
      <c r="A28" s="269"/>
      <c r="B28" s="251" t="s">
        <v>6282</v>
      </c>
      <c r="C28" s="251" t="s">
        <v>65</v>
      </c>
      <c r="D28" s="251" t="s">
        <v>6283</v>
      </c>
      <c r="E28" s="251" t="s">
        <v>108</v>
      </c>
      <c r="F28" s="251" t="s">
        <v>131</v>
      </c>
      <c r="G28" s="251" t="s">
        <v>132</v>
      </c>
      <c r="H28" s="251" t="s">
        <v>523</v>
      </c>
      <c r="I28" s="251" t="s">
        <v>125</v>
      </c>
      <c r="J28" s="279" t="s">
        <v>2132</v>
      </c>
      <c r="K28" s="251" t="s">
        <v>137</v>
      </c>
      <c r="L28" s="251" t="s">
        <v>165</v>
      </c>
      <c r="M28" s="251" t="s">
        <v>2132</v>
      </c>
      <c r="N28" s="251" t="s">
        <v>179</v>
      </c>
      <c r="O28" s="251" t="s">
        <v>6249</v>
      </c>
      <c r="P28" s="251" t="s">
        <v>213</v>
      </c>
      <c r="Q28" s="251" t="s">
        <v>6284</v>
      </c>
      <c r="R28" s="251">
        <v>21909109</v>
      </c>
      <c r="S28" s="273" t="s">
        <v>136</v>
      </c>
      <c r="T28" s="251" t="s">
        <v>165</v>
      </c>
      <c r="U28" s="251" t="s">
        <v>311</v>
      </c>
      <c r="V28" s="251" t="s">
        <v>6277</v>
      </c>
      <c r="W28" s="251" t="s">
        <v>213</v>
      </c>
      <c r="X28" s="251" t="s">
        <v>369</v>
      </c>
      <c r="Y28" s="251" t="s">
        <v>132</v>
      </c>
      <c r="Z28" s="271" t="s">
        <v>131</v>
      </c>
      <c r="AA28" s="251" t="s">
        <v>137</v>
      </c>
      <c r="AB28" s="251" t="s">
        <v>409</v>
      </c>
      <c r="AC28" s="251" t="s">
        <v>179</v>
      </c>
      <c r="AD28" s="325">
        <v>43101</v>
      </c>
      <c r="AE28" s="251" t="s">
        <v>415</v>
      </c>
      <c r="AF28" s="251" t="s">
        <v>6284</v>
      </c>
      <c r="AG28" s="251" t="s">
        <v>131</v>
      </c>
      <c r="AH28" s="273" t="s">
        <v>429</v>
      </c>
      <c r="AI28" s="251" t="s">
        <v>131</v>
      </c>
      <c r="AJ28" s="251" t="s">
        <v>131</v>
      </c>
      <c r="AK28" s="251" t="s">
        <v>131</v>
      </c>
      <c r="AL28" s="251" t="s">
        <v>131</v>
      </c>
      <c r="AM28" s="251" t="s">
        <v>131</v>
      </c>
      <c r="AN28" s="271">
        <v>24647736</v>
      </c>
      <c r="AO28" s="251" t="s">
        <v>600</v>
      </c>
      <c r="AP28" s="251" t="s">
        <v>691</v>
      </c>
      <c r="AQ28" s="251" t="s">
        <v>691</v>
      </c>
      <c r="AR28" s="251" t="s">
        <v>774</v>
      </c>
      <c r="AS28" s="251" t="s">
        <v>815</v>
      </c>
      <c r="AT28" s="251" t="s">
        <v>924</v>
      </c>
      <c r="AU28" s="251" t="s">
        <v>1032</v>
      </c>
      <c r="AV28" s="251" t="s">
        <v>1137</v>
      </c>
      <c r="AW28" s="251" t="s">
        <v>1224</v>
      </c>
      <c r="AX28" s="251" t="s">
        <v>1256</v>
      </c>
      <c r="AY28" s="251" t="s">
        <v>1308</v>
      </c>
      <c r="AZ28" s="251" t="s">
        <v>1372</v>
      </c>
      <c r="BA28" s="251" t="s">
        <v>1438</v>
      </c>
      <c r="BB28" s="251" t="s">
        <v>1504</v>
      </c>
      <c r="BC28" s="273" t="s">
        <v>1579</v>
      </c>
      <c r="BD28" s="251" t="s">
        <v>1658</v>
      </c>
      <c r="BE28" s="271" t="s">
        <v>1666</v>
      </c>
      <c r="BF28" s="251" t="s">
        <v>1708</v>
      </c>
      <c r="BG28" s="251" t="s">
        <v>1772</v>
      </c>
      <c r="BH28" s="251" t="s">
        <v>1841</v>
      </c>
      <c r="BI28" s="272">
        <v>8842</v>
      </c>
      <c r="BJ28" s="273">
        <v>0.01</v>
      </c>
      <c r="BK28" s="251" t="s">
        <v>1894</v>
      </c>
      <c r="BL28" s="251">
        <v>0.95</v>
      </c>
      <c r="BM28" s="251" t="s">
        <v>1997</v>
      </c>
      <c r="BN28" s="270">
        <v>344366</v>
      </c>
      <c r="BO28" s="251" t="s">
        <v>2023</v>
      </c>
      <c r="BP28" s="251" t="s">
        <v>2099</v>
      </c>
      <c r="BQ28" s="251" t="s">
        <v>187</v>
      </c>
      <c r="BR28" s="251" t="s">
        <v>187</v>
      </c>
      <c r="BS28" s="273" t="s">
        <v>2207</v>
      </c>
      <c r="BT28" s="251" t="s">
        <v>2207</v>
      </c>
      <c r="BU28" s="251" t="s">
        <v>2207</v>
      </c>
      <c r="BV28" s="251" t="s">
        <v>2296</v>
      </c>
      <c r="BW28" s="251" t="s">
        <v>2326</v>
      </c>
      <c r="BX28" s="251" t="s">
        <v>2375</v>
      </c>
    </row>
    <row r="29" spans="1:76" ht="142.5">
      <c r="A29" s="251"/>
      <c r="B29" s="251" t="s">
        <v>45</v>
      </c>
      <c r="C29" s="251" t="s">
        <v>69</v>
      </c>
      <c r="D29" s="251" t="s">
        <v>105</v>
      </c>
      <c r="E29" s="251" t="s">
        <v>6270</v>
      </c>
      <c r="F29" s="251" t="s">
        <v>131</v>
      </c>
      <c r="G29" s="251" t="s">
        <v>132</v>
      </c>
      <c r="H29" s="251" t="s">
        <v>2132</v>
      </c>
      <c r="I29" s="251" t="s">
        <v>125</v>
      </c>
      <c r="J29" s="279" t="s">
        <v>2132</v>
      </c>
      <c r="K29" s="251" t="s">
        <v>154</v>
      </c>
      <c r="L29" s="251" t="s">
        <v>6285</v>
      </c>
      <c r="M29" s="251" t="s">
        <v>132</v>
      </c>
      <c r="N29" s="251" t="s">
        <v>178</v>
      </c>
      <c r="O29" s="251" t="s">
        <v>132</v>
      </c>
      <c r="P29" s="251" t="s">
        <v>232</v>
      </c>
      <c r="Q29" s="251" t="s">
        <v>283</v>
      </c>
      <c r="R29" s="251" t="s">
        <v>132</v>
      </c>
      <c r="S29" s="273" t="s">
        <v>132</v>
      </c>
      <c r="T29" s="251" t="s">
        <v>6285</v>
      </c>
      <c r="U29" s="251" t="s">
        <v>132</v>
      </c>
      <c r="V29" s="251" t="s">
        <v>132</v>
      </c>
      <c r="W29" s="251" t="s">
        <v>132</v>
      </c>
      <c r="X29" s="251" t="s">
        <v>132</v>
      </c>
      <c r="Y29" s="251" t="s">
        <v>132</v>
      </c>
      <c r="Z29" s="271" t="s">
        <v>132</v>
      </c>
      <c r="AA29" s="251" t="s">
        <v>132</v>
      </c>
      <c r="AB29" s="251" t="s">
        <v>132</v>
      </c>
      <c r="AC29" s="251" t="s">
        <v>132</v>
      </c>
      <c r="AD29" s="251" t="s">
        <v>132</v>
      </c>
      <c r="AE29" s="251" t="s">
        <v>132</v>
      </c>
      <c r="AF29" s="251" t="s">
        <v>132</v>
      </c>
      <c r="AG29" s="251" t="s">
        <v>132</v>
      </c>
      <c r="AH29" s="273" t="s">
        <v>154</v>
      </c>
      <c r="AI29" s="251" t="s">
        <v>450</v>
      </c>
      <c r="AJ29" s="251" t="s">
        <v>7351</v>
      </c>
      <c r="AK29" s="251" t="s">
        <v>513</v>
      </c>
      <c r="AL29" s="251" t="s">
        <v>529</v>
      </c>
      <c r="AM29" s="251" t="s">
        <v>523</v>
      </c>
      <c r="AN29" s="271" t="s">
        <v>132</v>
      </c>
      <c r="AO29" s="251" t="s">
        <v>585</v>
      </c>
      <c r="AP29" s="274" t="s">
        <v>699</v>
      </c>
      <c r="AQ29" s="251" t="s">
        <v>132</v>
      </c>
      <c r="AR29" s="251" t="s">
        <v>132</v>
      </c>
      <c r="AS29" s="274" t="s">
        <v>825</v>
      </c>
      <c r="AT29" s="274" t="s">
        <v>935</v>
      </c>
      <c r="AU29" s="274" t="s">
        <v>1043</v>
      </c>
      <c r="AV29" s="274" t="s">
        <v>1145</v>
      </c>
      <c r="AW29" s="251" t="s">
        <v>132</v>
      </c>
      <c r="AX29" s="251" t="s">
        <v>132</v>
      </c>
      <c r="AY29" s="274" t="s">
        <v>1318</v>
      </c>
      <c r="AZ29" s="274" t="s">
        <v>1382</v>
      </c>
      <c r="BA29" s="274" t="s">
        <v>1448</v>
      </c>
      <c r="BB29" s="274" t="s">
        <v>1512</v>
      </c>
      <c r="BC29" s="273" t="s">
        <v>1582</v>
      </c>
      <c r="BD29" s="251" t="s">
        <v>1663</v>
      </c>
      <c r="BE29" s="271" t="s">
        <v>1693</v>
      </c>
      <c r="BF29" s="251" t="s">
        <v>1755</v>
      </c>
      <c r="BG29" s="251" t="s">
        <v>1791</v>
      </c>
      <c r="BH29" s="251" t="s">
        <v>4392</v>
      </c>
      <c r="BI29" s="272" t="s">
        <v>131</v>
      </c>
      <c r="BJ29" s="273" t="s">
        <v>1892</v>
      </c>
      <c r="BK29" s="251" t="s">
        <v>1936</v>
      </c>
      <c r="BL29" s="251" t="s">
        <v>1755</v>
      </c>
      <c r="BM29" s="251" t="s">
        <v>132</v>
      </c>
      <c r="BN29" s="270" t="s">
        <v>131</v>
      </c>
      <c r="BO29" s="251" t="s">
        <v>2061</v>
      </c>
      <c r="BP29" s="251" t="s">
        <v>2081</v>
      </c>
      <c r="BQ29" s="251" t="s">
        <v>2127</v>
      </c>
      <c r="BR29" s="251" t="s">
        <v>132</v>
      </c>
      <c r="BS29" s="273" t="s">
        <v>2211</v>
      </c>
      <c r="BT29" s="251" t="s">
        <v>132</v>
      </c>
      <c r="BU29" s="251" t="s">
        <v>132</v>
      </c>
      <c r="BV29" s="251" t="s">
        <v>2300</v>
      </c>
      <c r="BW29" s="251" t="s">
        <v>2345</v>
      </c>
      <c r="BX29" s="251" t="s">
        <v>2376</v>
      </c>
    </row>
    <row r="30" spans="1:76" ht="142.5">
      <c r="A30" s="251"/>
      <c r="B30" s="251" t="s">
        <v>45</v>
      </c>
      <c r="C30" s="251" t="s">
        <v>70</v>
      </c>
      <c r="D30" s="251" t="s">
        <v>105</v>
      </c>
      <c r="E30" s="251" t="s">
        <v>6270</v>
      </c>
      <c r="F30" s="251" t="s">
        <v>131</v>
      </c>
      <c r="G30" s="251" t="s">
        <v>132</v>
      </c>
      <c r="H30" s="251" t="s">
        <v>2132</v>
      </c>
      <c r="I30" s="251" t="s">
        <v>125</v>
      </c>
      <c r="J30" s="279" t="s">
        <v>2132</v>
      </c>
      <c r="K30" s="251" t="s">
        <v>154</v>
      </c>
      <c r="L30" s="251" t="s">
        <v>6285</v>
      </c>
      <c r="M30" s="251" t="s">
        <v>132</v>
      </c>
      <c r="N30" s="251" t="s">
        <v>178</v>
      </c>
      <c r="O30" s="251" t="s">
        <v>132</v>
      </c>
      <c r="P30" s="251" t="s">
        <v>232</v>
      </c>
      <c r="Q30" s="251" t="s">
        <v>284</v>
      </c>
      <c r="R30" s="251" t="s">
        <v>132</v>
      </c>
      <c r="S30" s="273" t="s">
        <v>132</v>
      </c>
      <c r="T30" s="251" t="s">
        <v>6285</v>
      </c>
      <c r="U30" s="251" t="s">
        <v>132</v>
      </c>
      <c r="V30" s="251" t="s">
        <v>132</v>
      </c>
      <c r="W30" s="251" t="s">
        <v>132</v>
      </c>
      <c r="X30" s="251" t="s">
        <v>132</v>
      </c>
      <c r="Y30" s="251" t="s">
        <v>132</v>
      </c>
      <c r="Z30" s="271" t="s">
        <v>132</v>
      </c>
      <c r="AA30" s="251" t="s">
        <v>132</v>
      </c>
      <c r="AB30" s="251" t="s">
        <v>132</v>
      </c>
      <c r="AC30" s="251" t="s">
        <v>132</v>
      </c>
      <c r="AD30" s="251" t="s">
        <v>132</v>
      </c>
      <c r="AE30" s="251" t="s">
        <v>132</v>
      </c>
      <c r="AF30" s="251" t="s">
        <v>132</v>
      </c>
      <c r="AG30" s="251" t="s">
        <v>132</v>
      </c>
      <c r="AH30" s="273" t="s">
        <v>154</v>
      </c>
      <c r="AI30" s="251" t="s">
        <v>450</v>
      </c>
      <c r="AJ30" s="251" t="s">
        <v>7352</v>
      </c>
      <c r="AK30" s="251" t="s">
        <v>513</v>
      </c>
      <c r="AL30" s="251" t="s">
        <v>529</v>
      </c>
      <c r="AM30" s="251" t="s">
        <v>523</v>
      </c>
      <c r="AN30" s="271" t="s">
        <v>132</v>
      </c>
      <c r="AO30" s="251" t="s">
        <v>585</v>
      </c>
      <c r="AP30" s="274" t="s">
        <v>700</v>
      </c>
      <c r="AQ30" s="251" t="s">
        <v>132</v>
      </c>
      <c r="AR30" s="251" t="s">
        <v>132</v>
      </c>
      <c r="AS30" s="274" t="s">
        <v>826</v>
      </c>
      <c r="AT30" s="274" t="s">
        <v>936</v>
      </c>
      <c r="AU30" s="274" t="s">
        <v>1044</v>
      </c>
      <c r="AV30" s="274" t="s">
        <v>1146</v>
      </c>
      <c r="AW30" s="251" t="s">
        <v>132</v>
      </c>
      <c r="AX30" s="251" t="s">
        <v>132</v>
      </c>
      <c r="AY30" s="274" t="s">
        <v>1319</v>
      </c>
      <c r="AZ30" s="274" t="s">
        <v>1383</v>
      </c>
      <c r="BA30" s="274" t="s">
        <v>1449</v>
      </c>
      <c r="BB30" s="274" t="s">
        <v>1513</v>
      </c>
      <c r="BC30" s="273" t="s">
        <v>1582</v>
      </c>
      <c r="BD30" s="251" t="s">
        <v>1663</v>
      </c>
      <c r="BE30" s="271" t="s">
        <v>1693</v>
      </c>
      <c r="BF30" s="251" t="s">
        <v>1755</v>
      </c>
      <c r="BG30" s="251" t="s">
        <v>1791</v>
      </c>
      <c r="BH30" s="251" t="s">
        <v>4392</v>
      </c>
      <c r="BI30" s="272" t="s">
        <v>131</v>
      </c>
      <c r="BJ30" s="273" t="s">
        <v>1892</v>
      </c>
      <c r="BK30" s="251" t="s">
        <v>1936</v>
      </c>
      <c r="BL30" s="251" t="s">
        <v>1755</v>
      </c>
      <c r="BM30" s="251" t="s">
        <v>132</v>
      </c>
      <c r="BN30" s="270" t="s">
        <v>131</v>
      </c>
      <c r="BO30" s="251" t="s">
        <v>2061</v>
      </c>
      <c r="BP30" s="251" t="s">
        <v>2081</v>
      </c>
      <c r="BQ30" s="251" t="s">
        <v>2127</v>
      </c>
      <c r="BR30" s="251" t="s">
        <v>132</v>
      </c>
      <c r="BS30" s="273" t="s">
        <v>2211</v>
      </c>
      <c r="BT30" s="251" t="s">
        <v>132</v>
      </c>
      <c r="BU30" s="251" t="s">
        <v>132</v>
      </c>
      <c r="BV30" s="251" t="s">
        <v>2300</v>
      </c>
      <c r="BW30" s="251" t="s">
        <v>2345</v>
      </c>
      <c r="BX30" s="251" t="s">
        <v>2376</v>
      </c>
    </row>
    <row r="31" spans="1:76" ht="114">
      <c r="A31" s="251"/>
      <c r="B31" s="251" t="s">
        <v>6263</v>
      </c>
      <c r="C31" s="251" t="s">
        <v>72</v>
      </c>
      <c r="D31" s="251" t="s">
        <v>74</v>
      </c>
      <c r="E31" s="251" t="s">
        <v>108</v>
      </c>
      <c r="F31" s="251">
        <v>12397006</v>
      </c>
      <c r="G31" s="323" t="s">
        <v>2381</v>
      </c>
      <c r="H31" s="251" t="s">
        <v>523</v>
      </c>
      <c r="I31" s="251" t="s">
        <v>128</v>
      </c>
      <c r="J31" s="271" t="s">
        <v>523</v>
      </c>
      <c r="K31" s="251" t="s">
        <v>136</v>
      </c>
      <c r="L31" s="251" t="s">
        <v>6243</v>
      </c>
      <c r="M31" s="251" t="s">
        <v>132</v>
      </c>
      <c r="N31" s="251" t="s">
        <v>179</v>
      </c>
      <c r="O31" s="251" t="s">
        <v>185</v>
      </c>
      <c r="P31" s="251" t="s">
        <v>193</v>
      </c>
      <c r="Q31" s="251" t="s">
        <v>235</v>
      </c>
      <c r="R31" s="251">
        <v>20961972</v>
      </c>
      <c r="S31" s="273" t="s">
        <v>136</v>
      </c>
      <c r="T31" s="251" t="s">
        <v>6243</v>
      </c>
      <c r="U31" s="251" t="s">
        <v>292</v>
      </c>
      <c r="V31" s="251" t="s">
        <v>314</v>
      </c>
      <c r="W31" s="251" t="s">
        <v>193</v>
      </c>
      <c r="X31" s="251" t="s">
        <v>332</v>
      </c>
      <c r="Y31" s="251" t="s">
        <v>374</v>
      </c>
      <c r="Z31" s="271">
        <v>19154954</v>
      </c>
      <c r="AA31" s="251" t="s">
        <v>132</v>
      </c>
      <c r="AB31" s="251" t="s">
        <v>132</v>
      </c>
      <c r="AC31" s="251" t="s">
        <v>132</v>
      </c>
      <c r="AD31" s="251" t="s">
        <v>132</v>
      </c>
      <c r="AE31" s="251" t="s">
        <v>132</v>
      </c>
      <c r="AF31" s="251" t="s">
        <v>132</v>
      </c>
      <c r="AG31" s="251" t="s">
        <v>132</v>
      </c>
      <c r="AH31" s="273" t="s">
        <v>419</v>
      </c>
      <c r="AI31" s="251" t="s">
        <v>157</v>
      </c>
      <c r="AJ31" s="251" t="s">
        <v>452</v>
      </c>
      <c r="AK31" s="251" t="s">
        <v>486</v>
      </c>
      <c r="AL31" s="251" t="s">
        <v>6264</v>
      </c>
      <c r="AM31" s="251" t="s">
        <v>523</v>
      </c>
      <c r="AN31" s="271" t="s">
        <v>539</v>
      </c>
      <c r="AO31" s="251" t="s">
        <v>545</v>
      </c>
      <c r="AP31" s="251" t="s">
        <v>703</v>
      </c>
      <c r="AQ31" s="251" t="s">
        <v>703</v>
      </c>
      <c r="AR31" s="251" t="s">
        <v>132</v>
      </c>
      <c r="AS31" s="251" t="s">
        <v>829</v>
      </c>
      <c r="AT31" s="251" t="s">
        <v>939</v>
      </c>
      <c r="AU31" s="251" t="s">
        <v>1047</v>
      </c>
      <c r="AV31" s="251" t="s">
        <v>1149</v>
      </c>
      <c r="AW31" s="251" t="s">
        <v>1232</v>
      </c>
      <c r="AX31" s="251" t="s">
        <v>132</v>
      </c>
      <c r="AY31" s="251" t="s">
        <v>1322</v>
      </c>
      <c r="AZ31" s="251" t="s">
        <v>1386</v>
      </c>
      <c r="BA31" s="251" t="s">
        <v>1452</v>
      </c>
      <c r="BB31" s="251" t="s">
        <v>1495</v>
      </c>
      <c r="BC31" s="273" t="s">
        <v>1518</v>
      </c>
      <c r="BD31" s="251" t="s">
        <v>1584</v>
      </c>
      <c r="BE31" s="271" t="s">
        <v>1665</v>
      </c>
      <c r="BF31" s="251">
        <v>0.95</v>
      </c>
      <c r="BG31" s="251">
        <v>0.53</v>
      </c>
      <c r="BH31" s="251" t="s">
        <v>4389</v>
      </c>
      <c r="BI31" s="272" t="s">
        <v>131</v>
      </c>
      <c r="BJ31" s="273" t="s">
        <v>1854</v>
      </c>
      <c r="BK31" s="251" t="s">
        <v>1894</v>
      </c>
      <c r="BL31" s="251" t="s">
        <v>1938</v>
      </c>
      <c r="BM31" s="251" t="s">
        <v>131</v>
      </c>
      <c r="BN31" s="270">
        <v>881666</v>
      </c>
      <c r="BO31" s="251" t="s">
        <v>2017</v>
      </c>
      <c r="BP31" s="251" t="s">
        <v>2063</v>
      </c>
      <c r="BQ31" s="251" t="s">
        <v>2103</v>
      </c>
      <c r="BR31" s="251" t="s">
        <v>2103</v>
      </c>
      <c r="BS31" s="273" t="s">
        <v>2145</v>
      </c>
      <c r="BT31" s="251" t="s">
        <v>2214</v>
      </c>
      <c r="BU31" s="251" t="s">
        <v>176</v>
      </c>
      <c r="BV31" s="251" t="s">
        <v>2271</v>
      </c>
      <c r="BW31" s="251" t="s">
        <v>2302</v>
      </c>
      <c r="BX31" s="251" t="s">
        <v>2348</v>
      </c>
    </row>
    <row r="32" spans="1:76" ht="199.5">
      <c r="A32" s="269"/>
      <c r="B32" s="251" t="s">
        <v>6286</v>
      </c>
      <c r="C32" s="251" t="s">
        <v>64</v>
      </c>
      <c r="D32" s="251" t="s">
        <v>101</v>
      </c>
      <c r="E32" s="251" t="s">
        <v>108</v>
      </c>
      <c r="F32" s="251" t="s">
        <v>131</v>
      </c>
      <c r="G32" s="251" t="s">
        <v>132</v>
      </c>
      <c r="H32" s="251" t="s">
        <v>523</v>
      </c>
      <c r="I32" s="251" t="s">
        <v>125</v>
      </c>
      <c r="J32" s="279" t="s">
        <v>2132</v>
      </c>
      <c r="K32" s="251" t="s">
        <v>137</v>
      </c>
      <c r="L32" s="251" t="s">
        <v>156</v>
      </c>
      <c r="M32" s="251" t="s">
        <v>132</v>
      </c>
      <c r="N32" s="251" t="s">
        <v>181</v>
      </c>
      <c r="O32" s="251" t="s">
        <v>6249</v>
      </c>
      <c r="P32" s="251" t="s">
        <v>6268</v>
      </c>
      <c r="Q32" s="251" t="s">
        <v>281</v>
      </c>
      <c r="R32" s="251" t="s">
        <v>131</v>
      </c>
      <c r="S32" s="273" t="s">
        <v>136</v>
      </c>
      <c r="T32" s="251" t="s">
        <v>156</v>
      </c>
      <c r="U32" s="251" t="s">
        <v>304</v>
      </c>
      <c r="V32" s="251" t="s">
        <v>6287</v>
      </c>
      <c r="W32" s="251" t="s">
        <v>328</v>
      </c>
      <c r="X32" s="251" t="s">
        <v>370</v>
      </c>
      <c r="Y32" s="251" t="s">
        <v>399</v>
      </c>
      <c r="Z32" s="271" t="s">
        <v>131</v>
      </c>
      <c r="AA32" s="251" t="s">
        <v>132</v>
      </c>
      <c r="AB32" s="251" t="s">
        <v>132</v>
      </c>
      <c r="AC32" s="251" t="s">
        <v>132</v>
      </c>
      <c r="AD32" s="251" t="s">
        <v>132</v>
      </c>
      <c r="AE32" s="251" t="s">
        <v>132</v>
      </c>
      <c r="AF32" s="251" t="s">
        <v>132</v>
      </c>
      <c r="AG32" s="251" t="s">
        <v>132</v>
      </c>
      <c r="AH32" s="273" t="s">
        <v>137</v>
      </c>
      <c r="AI32" s="251" t="s">
        <v>447</v>
      </c>
      <c r="AJ32" s="251" t="s">
        <v>480</v>
      </c>
      <c r="AK32" s="251" t="s">
        <v>510</v>
      </c>
      <c r="AL32" s="251" t="s">
        <v>525</v>
      </c>
      <c r="AM32" s="251" t="s">
        <v>537</v>
      </c>
      <c r="AN32" s="271" t="s">
        <v>132</v>
      </c>
      <c r="AO32" s="251" t="s">
        <v>599</v>
      </c>
      <c r="AP32" s="251" t="s">
        <v>690</v>
      </c>
      <c r="AQ32" s="251" t="s">
        <v>690</v>
      </c>
      <c r="AR32" s="251" t="s">
        <v>132</v>
      </c>
      <c r="AS32" s="251" t="s">
        <v>690</v>
      </c>
      <c r="AT32" s="251" t="s">
        <v>923</v>
      </c>
      <c r="AU32" s="251" t="s">
        <v>1031</v>
      </c>
      <c r="AV32" s="251" t="s">
        <v>1136</v>
      </c>
      <c r="AW32" s="251" t="s">
        <v>1223</v>
      </c>
      <c r="AX32" s="251" t="s">
        <v>132</v>
      </c>
      <c r="AY32" s="251" t="s">
        <v>1307</v>
      </c>
      <c r="AZ32" s="251" t="s">
        <v>1371</v>
      </c>
      <c r="BA32" s="251" t="s">
        <v>1437</v>
      </c>
      <c r="BB32" s="251" t="s">
        <v>1503</v>
      </c>
      <c r="BC32" s="273" t="s">
        <v>1578</v>
      </c>
      <c r="BD32" s="251" t="s">
        <v>1657</v>
      </c>
      <c r="BE32" s="271" t="s">
        <v>1703</v>
      </c>
      <c r="BF32" s="251" t="s">
        <v>1708</v>
      </c>
      <c r="BG32" s="251" t="s">
        <v>132</v>
      </c>
      <c r="BH32" s="251" t="s">
        <v>1840</v>
      </c>
      <c r="BI32" s="272" t="s">
        <v>131</v>
      </c>
      <c r="BJ32" s="273" t="s">
        <v>1875</v>
      </c>
      <c r="BK32" s="251" t="s">
        <v>1917</v>
      </c>
      <c r="BL32" s="251" t="s">
        <v>1967</v>
      </c>
      <c r="BM32" s="251" t="s">
        <v>132</v>
      </c>
      <c r="BN32" s="270" t="s">
        <v>2015</v>
      </c>
      <c r="BO32" s="251" t="s">
        <v>2058</v>
      </c>
      <c r="BP32" s="251" t="s">
        <v>2098</v>
      </c>
      <c r="BQ32" s="251" t="s">
        <v>2125</v>
      </c>
      <c r="BR32" s="251" t="s">
        <v>2103</v>
      </c>
      <c r="BS32" s="273" t="s">
        <v>2206</v>
      </c>
      <c r="BT32" s="251" t="s">
        <v>2206</v>
      </c>
      <c r="BU32" s="251" t="s">
        <v>132</v>
      </c>
      <c r="BV32" s="251" t="s">
        <v>2295</v>
      </c>
      <c r="BW32" s="251" t="s">
        <v>2323</v>
      </c>
      <c r="BX32" s="251" t="s">
        <v>131</v>
      </c>
    </row>
    <row r="33" spans="1:76" ht="99.75">
      <c r="A33" s="269"/>
      <c r="B33" s="251" t="s">
        <v>6288</v>
      </c>
      <c r="C33" s="251" t="s">
        <v>63</v>
      </c>
      <c r="D33" s="251" t="s">
        <v>100</v>
      </c>
      <c r="E33" s="251" t="s">
        <v>108</v>
      </c>
      <c r="F33" s="251" t="s">
        <v>6289</v>
      </c>
      <c r="G33" s="251" t="s">
        <v>132</v>
      </c>
      <c r="H33" s="251" t="s">
        <v>2132</v>
      </c>
      <c r="I33" s="251" t="s">
        <v>125</v>
      </c>
      <c r="J33" s="279" t="s">
        <v>2132</v>
      </c>
      <c r="K33" s="251" t="s">
        <v>137</v>
      </c>
      <c r="L33" s="251" t="s">
        <v>156</v>
      </c>
      <c r="M33" s="251" t="s">
        <v>132</v>
      </c>
      <c r="N33" s="251" t="s">
        <v>178</v>
      </c>
      <c r="O33" s="251" t="s">
        <v>132</v>
      </c>
      <c r="P33" s="251" t="s">
        <v>226</v>
      </c>
      <c r="Q33" s="251" t="s">
        <v>6276</v>
      </c>
      <c r="R33" s="254" t="s">
        <v>132</v>
      </c>
      <c r="S33" s="273" t="s">
        <v>137</v>
      </c>
      <c r="T33" s="251" t="s">
        <v>156</v>
      </c>
      <c r="U33" s="251" t="s">
        <v>293</v>
      </c>
      <c r="V33" s="251" t="s">
        <v>6287</v>
      </c>
      <c r="W33" s="251" t="s">
        <v>226</v>
      </c>
      <c r="X33" s="251" t="s">
        <v>6290</v>
      </c>
      <c r="Y33" s="251" t="s">
        <v>131</v>
      </c>
      <c r="Z33" s="271" t="s">
        <v>132</v>
      </c>
      <c r="AA33" s="251" t="s">
        <v>132</v>
      </c>
      <c r="AB33" s="251" t="s">
        <v>132</v>
      </c>
      <c r="AC33" s="251" t="s">
        <v>132</v>
      </c>
      <c r="AD33" s="251" t="s">
        <v>132</v>
      </c>
      <c r="AE33" s="251" t="s">
        <v>132</v>
      </c>
      <c r="AF33" s="251" t="s">
        <v>132</v>
      </c>
      <c r="AG33" s="251" t="s">
        <v>132</v>
      </c>
      <c r="AH33" s="273" t="s">
        <v>431</v>
      </c>
      <c r="AI33" s="251" t="s">
        <v>226</v>
      </c>
      <c r="AJ33" s="251" t="s">
        <v>477</v>
      </c>
      <c r="AK33" s="251" t="s">
        <v>506</v>
      </c>
      <c r="AL33" s="251" t="s">
        <v>131</v>
      </c>
      <c r="AM33" s="251" t="s">
        <v>523</v>
      </c>
      <c r="AN33" s="271" t="s">
        <v>132</v>
      </c>
      <c r="AO33" s="251" t="s">
        <v>570</v>
      </c>
      <c r="AP33" s="251" t="s">
        <v>685</v>
      </c>
      <c r="AQ33" s="251" t="s">
        <v>685</v>
      </c>
      <c r="AR33" s="251" t="s">
        <v>132</v>
      </c>
      <c r="AS33" s="251" t="s">
        <v>685</v>
      </c>
      <c r="AT33" s="251" t="s">
        <v>917</v>
      </c>
      <c r="AU33" s="251" t="s">
        <v>1026</v>
      </c>
      <c r="AV33" s="251" t="s">
        <v>1131</v>
      </c>
      <c r="AW33" s="251" t="s">
        <v>1219</v>
      </c>
      <c r="AX33" s="251" t="s">
        <v>132</v>
      </c>
      <c r="AY33" s="251" t="s">
        <v>1301</v>
      </c>
      <c r="AZ33" s="251" t="s">
        <v>1365</v>
      </c>
      <c r="BA33" s="251" t="s">
        <v>1430</v>
      </c>
      <c r="BB33" s="251" t="s">
        <v>1496</v>
      </c>
      <c r="BC33" s="273" t="s">
        <v>1572</v>
      </c>
      <c r="BD33" s="251" t="s">
        <v>1651</v>
      </c>
      <c r="BE33" s="271" t="s">
        <v>1674</v>
      </c>
      <c r="BF33" s="251" t="s">
        <v>1749</v>
      </c>
      <c r="BG33" s="251" t="s">
        <v>133</v>
      </c>
      <c r="BH33" s="251" t="s">
        <v>1837</v>
      </c>
      <c r="BI33" s="272">
        <v>2386</v>
      </c>
      <c r="BJ33" s="273" t="s">
        <v>1889</v>
      </c>
      <c r="BK33" s="251" t="s">
        <v>1935</v>
      </c>
      <c r="BL33" s="251" t="s">
        <v>1965</v>
      </c>
      <c r="BM33" s="251" t="s">
        <v>1994</v>
      </c>
      <c r="BN33" s="270">
        <v>473679</v>
      </c>
      <c r="BO33" s="251" t="s">
        <v>2055</v>
      </c>
      <c r="BP33" s="251" t="s">
        <v>2063</v>
      </c>
      <c r="BQ33" s="251" t="s">
        <v>2103</v>
      </c>
      <c r="BR33" s="251" t="s">
        <v>2103</v>
      </c>
      <c r="BS33" s="273" t="s">
        <v>2203</v>
      </c>
      <c r="BT33" s="251" t="s">
        <v>2256</v>
      </c>
      <c r="BU33" s="251" t="s">
        <v>133</v>
      </c>
      <c r="BV33" s="251" t="s">
        <v>2292</v>
      </c>
      <c r="BW33" s="251" t="s">
        <v>2302</v>
      </c>
      <c r="BX33" s="251" t="s">
        <v>2347</v>
      </c>
    </row>
    <row r="34" spans="1:76" ht="142.5">
      <c r="A34" s="251"/>
      <c r="B34" s="251" t="s">
        <v>42</v>
      </c>
      <c r="C34" s="251" t="s">
        <v>69</v>
      </c>
      <c r="D34" s="251" t="s">
        <v>105</v>
      </c>
      <c r="E34" s="251" t="s">
        <v>6270</v>
      </c>
      <c r="F34" s="274" t="s">
        <v>6291</v>
      </c>
      <c r="G34" s="323" t="s">
        <v>2421</v>
      </c>
      <c r="H34" s="251" t="s">
        <v>2132</v>
      </c>
      <c r="I34" s="251" t="s">
        <v>125</v>
      </c>
      <c r="J34" s="279" t="s">
        <v>2132</v>
      </c>
      <c r="K34" s="251" t="s">
        <v>153</v>
      </c>
      <c r="L34" s="251" t="s">
        <v>132</v>
      </c>
      <c r="M34" s="251" t="s">
        <v>132</v>
      </c>
      <c r="N34" s="251" t="s">
        <v>132</v>
      </c>
      <c r="O34" s="251" t="s">
        <v>132</v>
      </c>
      <c r="P34" s="251" t="s">
        <v>132</v>
      </c>
      <c r="Q34" s="251" t="s">
        <v>132</v>
      </c>
      <c r="R34" s="251" t="s">
        <v>132</v>
      </c>
      <c r="S34" s="273" t="s">
        <v>132</v>
      </c>
      <c r="T34" s="251" t="s">
        <v>132</v>
      </c>
      <c r="U34" s="251" t="s">
        <v>132</v>
      </c>
      <c r="V34" s="251" t="s">
        <v>132</v>
      </c>
      <c r="W34" s="251" t="s">
        <v>132</v>
      </c>
      <c r="X34" s="251" t="s">
        <v>132</v>
      </c>
      <c r="Y34" s="251" t="s">
        <v>132</v>
      </c>
      <c r="Z34" s="271" t="s">
        <v>132</v>
      </c>
      <c r="AA34" s="251" t="s">
        <v>132</v>
      </c>
      <c r="AB34" s="251" t="s">
        <v>132</v>
      </c>
      <c r="AC34" s="251" t="s">
        <v>132</v>
      </c>
      <c r="AD34" s="251" t="s">
        <v>132</v>
      </c>
      <c r="AE34" s="251" t="s">
        <v>132</v>
      </c>
      <c r="AF34" s="251" t="s">
        <v>132</v>
      </c>
      <c r="AG34" s="251" t="s">
        <v>132</v>
      </c>
      <c r="AH34" s="273" t="s">
        <v>153</v>
      </c>
      <c r="AI34" s="251" t="s">
        <v>449</v>
      </c>
      <c r="AJ34" s="251" t="s">
        <v>483</v>
      </c>
      <c r="AK34" s="251" t="s">
        <v>507</v>
      </c>
      <c r="AL34" s="251" t="s">
        <v>529</v>
      </c>
      <c r="AM34" s="251" t="s">
        <v>523</v>
      </c>
      <c r="AN34" s="271">
        <v>25375980</v>
      </c>
      <c r="AO34" s="251" t="s">
        <v>602</v>
      </c>
      <c r="AP34" s="251" t="s">
        <v>132</v>
      </c>
      <c r="AQ34" s="251" t="s">
        <v>132</v>
      </c>
      <c r="AR34" s="251" t="s">
        <v>132</v>
      </c>
      <c r="AS34" s="274" t="s">
        <v>822</v>
      </c>
      <c r="AT34" s="274" t="s">
        <v>932</v>
      </c>
      <c r="AU34" s="274" t="s">
        <v>1040</v>
      </c>
      <c r="AV34" s="251" t="s">
        <v>132</v>
      </c>
      <c r="AW34" s="251" t="s">
        <v>132</v>
      </c>
      <c r="AX34" s="251" t="s">
        <v>132</v>
      </c>
      <c r="AY34" s="274" t="s">
        <v>1315</v>
      </c>
      <c r="AZ34" s="274" t="s">
        <v>1379</v>
      </c>
      <c r="BA34" s="274" t="s">
        <v>1445</v>
      </c>
      <c r="BB34" s="274" t="s">
        <v>1509</v>
      </c>
      <c r="BC34" s="273" t="s">
        <v>1582</v>
      </c>
      <c r="BD34" s="251" t="s">
        <v>1660</v>
      </c>
      <c r="BE34" s="271" t="s">
        <v>1693</v>
      </c>
      <c r="BF34" s="251" t="s">
        <v>1755</v>
      </c>
      <c r="BG34" s="251" t="s">
        <v>1791</v>
      </c>
      <c r="BH34" s="251" t="s">
        <v>4391</v>
      </c>
      <c r="BI34" s="272" t="s">
        <v>131</v>
      </c>
      <c r="BJ34" s="273" t="s">
        <v>1892</v>
      </c>
      <c r="BK34" s="251" t="s">
        <v>1926</v>
      </c>
      <c r="BL34" s="251" t="s">
        <v>1755</v>
      </c>
      <c r="BM34" s="251" t="s">
        <v>132</v>
      </c>
      <c r="BN34" s="270" t="s">
        <v>131</v>
      </c>
      <c r="BO34" s="251" t="s">
        <v>2061</v>
      </c>
      <c r="BP34" s="251" t="s">
        <v>2081</v>
      </c>
      <c r="BQ34" s="251" t="s">
        <v>2127</v>
      </c>
      <c r="BR34" s="251" t="s">
        <v>132</v>
      </c>
      <c r="BS34" s="273" t="s">
        <v>132</v>
      </c>
      <c r="BT34" s="251" t="s">
        <v>132</v>
      </c>
      <c r="BU34" s="251" t="s">
        <v>132</v>
      </c>
      <c r="BV34" s="251" t="s">
        <v>2300</v>
      </c>
      <c r="BW34" s="251" t="s">
        <v>2345</v>
      </c>
      <c r="BX34" s="251" t="s">
        <v>2376</v>
      </c>
    </row>
    <row r="35" spans="1:76" ht="142.5">
      <c r="A35" s="251"/>
      <c r="B35" s="251" t="s">
        <v>43</v>
      </c>
      <c r="C35" s="251" t="s">
        <v>70</v>
      </c>
      <c r="D35" s="251" t="s">
        <v>105</v>
      </c>
      <c r="E35" s="251" t="s">
        <v>6270</v>
      </c>
      <c r="F35" s="251" t="s">
        <v>6292</v>
      </c>
      <c r="G35" s="323" t="s">
        <v>2421</v>
      </c>
      <c r="H35" s="251" t="s">
        <v>2132</v>
      </c>
      <c r="I35" s="251" t="s">
        <v>125</v>
      </c>
      <c r="J35" s="279" t="s">
        <v>2132</v>
      </c>
      <c r="K35" s="251" t="s">
        <v>153</v>
      </c>
      <c r="L35" s="251" t="s">
        <v>132</v>
      </c>
      <c r="M35" s="251" t="s">
        <v>132</v>
      </c>
      <c r="N35" s="251" t="s">
        <v>132</v>
      </c>
      <c r="O35" s="251" t="s">
        <v>132</v>
      </c>
      <c r="P35" s="251" t="s">
        <v>132</v>
      </c>
      <c r="Q35" s="251" t="s">
        <v>132</v>
      </c>
      <c r="R35" s="251" t="s">
        <v>132</v>
      </c>
      <c r="S35" s="273" t="s">
        <v>132</v>
      </c>
      <c r="T35" s="251" t="s">
        <v>132</v>
      </c>
      <c r="U35" s="251" t="s">
        <v>132</v>
      </c>
      <c r="V35" s="251" t="s">
        <v>132</v>
      </c>
      <c r="W35" s="251" t="s">
        <v>132</v>
      </c>
      <c r="X35" s="251" t="s">
        <v>132</v>
      </c>
      <c r="Y35" s="251" t="s">
        <v>132</v>
      </c>
      <c r="Z35" s="271" t="s">
        <v>132</v>
      </c>
      <c r="AA35" s="251" t="s">
        <v>132</v>
      </c>
      <c r="AB35" s="251" t="s">
        <v>132</v>
      </c>
      <c r="AC35" s="251" t="s">
        <v>132</v>
      </c>
      <c r="AD35" s="251" t="s">
        <v>132</v>
      </c>
      <c r="AE35" s="251" t="s">
        <v>132</v>
      </c>
      <c r="AF35" s="251" t="s">
        <v>132</v>
      </c>
      <c r="AG35" s="251" t="s">
        <v>132</v>
      </c>
      <c r="AH35" s="273" t="s">
        <v>153</v>
      </c>
      <c r="AI35" s="251" t="s">
        <v>449</v>
      </c>
      <c r="AJ35" s="251" t="s">
        <v>482</v>
      </c>
      <c r="AK35" s="251" t="s">
        <v>512</v>
      </c>
      <c r="AL35" s="251" t="s">
        <v>529</v>
      </c>
      <c r="AM35" s="251" t="s">
        <v>523</v>
      </c>
      <c r="AN35" s="271">
        <v>25375980</v>
      </c>
      <c r="AO35" s="251" t="s">
        <v>602</v>
      </c>
      <c r="AP35" s="251" t="s">
        <v>132</v>
      </c>
      <c r="AQ35" s="251" t="s">
        <v>132</v>
      </c>
      <c r="AR35" s="251" t="s">
        <v>132</v>
      </c>
      <c r="AS35" s="274" t="s">
        <v>823</v>
      </c>
      <c r="AT35" s="274" t="s">
        <v>933</v>
      </c>
      <c r="AU35" s="274" t="s">
        <v>1041</v>
      </c>
      <c r="AV35" s="251" t="s">
        <v>132</v>
      </c>
      <c r="AW35" s="251" t="s">
        <v>132</v>
      </c>
      <c r="AX35" s="251" t="s">
        <v>132</v>
      </c>
      <c r="AY35" s="274" t="s">
        <v>1316</v>
      </c>
      <c r="AZ35" s="274" t="s">
        <v>1380</v>
      </c>
      <c r="BA35" s="274" t="s">
        <v>1446</v>
      </c>
      <c r="BB35" s="274" t="s">
        <v>1510</v>
      </c>
      <c r="BC35" s="273" t="s">
        <v>1582</v>
      </c>
      <c r="BD35" s="251" t="s">
        <v>1660</v>
      </c>
      <c r="BE35" s="271" t="s">
        <v>1693</v>
      </c>
      <c r="BF35" s="251" t="s">
        <v>1755</v>
      </c>
      <c r="BG35" s="251" t="s">
        <v>1791</v>
      </c>
      <c r="BH35" s="251" t="s">
        <v>4391</v>
      </c>
      <c r="BI35" s="272" t="s">
        <v>131</v>
      </c>
      <c r="BJ35" s="273" t="s">
        <v>1892</v>
      </c>
      <c r="BK35" s="251" t="s">
        <v>1926</v>
      </c>
      <c r="BL35" s="251" t="s">
        <v>1755</v>
      </c>
      <c r="BM35" s="251" t="s">
        <v>132</v>
      </c>
      <c r="BN35" s="270" t="s">
        <v>131</v>
      </c>
      <c r="BO35" s="251" t="s">
        <v>2061</v>
      </c>
      <c r="BP35" s="251" t="s">
        <v>2081</v>
      </c>
      <c r="BQ35" s="251" t="s">
        <v>2127</v>
      </c>
      <c r="BR35" s="251" t="s">
        <v>132</v>
      </c>
      <c r="BS35" s="273" t="s">
        <v>132</v>
      </c>
      <c r="BT35" s="251" t="s">
        <v>132</v>
      </c>
      <c r="BU35" s="251" t="s">
        <v>132</v>
      </c>
      <c r="BV35" s="251" t="s">
        <v>2300</v>
      </c>
      <c r="BW35" s="251" t="s">
        <v>2345</v>
      </c>
      <c r="BX35" s="251" t="s">
        <v>2376</v>
      </c>
    </row>
    <row r="36" spans="1:76" ht="142.5">
      <c r="A36" s="251"/>
      <c r="B36" s="251" t="s">
        <v>40</v>
      </c>
      <c r="C36" s="251" t="s">
        <v>69</v>
      </c>
      <c r="D36" s="251" t="s">
        <v>105</v>
      </c>
      <c r="E36" s="251" t="s">
        <v>6270</v>
      </c>
      <c r="F36" s="251" t="s">
        <v>6293</v>
      </c>
      <c r="G36" s="251" t="s">
        <v>132</v>
      </c>
      <c r="H36" s="251" t="s">
        <v>2132</v>
      </c>
      <c r="I36" s="251" t="s">
        <v>125</v>
      </c>
      <c r="J36" s="279" t="s">
        <v>2132</v>
      </c>
      <c r="K36" s="251" t="s">
        <v>137</v>
      </c>
      <c r="L36" s="251" t="s">
        <v>6294</v>
      </c>
      <c r="M36" s="251" t="s">
        <v>132</v>
      </c>
      <c r="N36" s="251" t="s">
        <v>178</v>
      </c>
      <c r="O36" s="251" t="s">
        <v>132</v>
      </c>
      <c r="P36" s="251" t="s">
        <v>231</v>
      </c>
      <c r="Q36" s="251" t="s">
        <v>6295</v>
      </c>
      <c r="R36" s="274">
        <v>22283416</v>
      </c>
      <c r="S36" s="273" t="s">
        <v>137</v>
      </c>
      <c r="T36" s="251" t="s">
        <v>6294</v>
      </c>
      <c r="U36" s="251" t="s">
        <v>312</v>
      </c>
      <c r="V36" s="251" t="s">
        <v>6277</v>
      </c>
      <c r="W36" s="251" t="s">
        <v>231</v>
      </c>
      <c r="X36" s="251" t="s">
        <v>6296</v>
      </c>
      <c r="Y36" s="251" t="s">
        <v>132</v>
      </c>
      <c r="Z36" s="271" t="s">
        <v>132</v>
      </c>
      <c r="AA36" s="251" t="s">
        <v>132</v>
      </c>
      <c r="AB36" s="251" t="s">
        <v>132</v>
      </c>
      <c r="AC36" s="251" t="s">
        <v>132</v>
      </c>
      <c r="AD36" s="251" t="s">
        <v>132</v>
      </c>
      <c r="AE36" s="251" t="s">
        <v>132</v>
      </c>
      <c r="AF36" s="251" t="s">
        <v>132</v>
      </c>
      <c r="AG36" s="251" t="s">
        <v>132</v>
      </c>
      <c r="AH36" s="273" t="s">
        <v>137</v>
      </c>
      <c r="AI36" s="251" t="s">
        <v>231</v>
      </c>
      <c r="AJ36" s="251" t="s">
        <v>482</v>
      </c>
      <c r="AK36" s="251" t="s">
        <v>512</v>
      </c>
      <c r="AL36" s="251" t="s">
        <v>529</v>
      </c>
      <c r="AM36" s="251" t="s">
        <v>523</v>
      </c>
      <c r="AN36" s="326">
        <v>22283416</v>
      </c>
      <c r="AO36" s="251" t="s">
        <v>585</v>
      </c>
      <c r="AP36" s="274" t="s">
        <v>697</v>
      </c>
      <c r="AQ36" s="274" t="s">
        <v>757</v>
      </c>
      <c r="AR36" s="251" t="s">
        <v>132</v>
      </c>
      <c r="AS36" s="274" t="s">
        <v>820</v>
      </c>
      <c r="AT36" s="274" t="s">
        <v>930</v>
      </c>
      <c r="AU36" s="274" t="s">
        <v>1038</v>
      </c>
      <c r="AV36" s="274" t="s">
        <v>1143</v>
      </c>
      <c r="AW36" s="274" t="s">
        <v>1230</v>
      </c>
      <c r="AX36" s="251" t="s">
        <v>132</v>
      </c>
      <c r="AY36" s="274" t="s">
        <v>1313</v>
      </c>
      <c r="AZ36" s="274" t="s">
        <v>1377</v>
      </c>
      <c r="BA36" s="274" t="s">
        <v>1443</v>
      </c>
      <c r="BB36" s="274" t="s">
        <v>1507</v>
      </c>
      <c r="BC36" s="273" t="s">
        <v>1582</v>
      </c>
      <c r="BD36" s="251" t="s">
        <v>1661</v>
      </c>
      <c r="BE36" s="271" t="s">
        <v>1693</v>
      </c>
      <c r="BF36" s="251" t="s">
        <v>1755</v>
      </c>
      <c r="BG36" s="251" t="s">
        <v>1791</v>
      </c>
      <c r="BH36" s="251" t="s">
        <v>4391</v>
      </c>
      <c r="BI36" s="272" t="s">
        <v>131</v>
      </c>
      <c r="BJ36" s="273" t="s">
        <v>1892</v>
      </c>
      <c r="BK36" s="251" t="s">
        <v>1926</v>
      </c>
      <c r="BL36" s="251" t="s">
        <v>1755</v>
      </c>
      <c r="BM36" s="251" t="s">
        <v>132</v>
      </c>
      <c r="BN36" s="270" t="s">
        <v>131</v>
      </c>
      <c r="BO36" s="251" t="s">
        <v>2061</v>
      </c>
      <c r="BP36" s="251" t="s">
        <v>2081</v>
      </c>
      <c r="BQ36" s="251" t="s">
        <v>2127</v>
      </c>
      <c r="BR36" s="251" t="s">
        <v>132</v>
      </c>
      <c r="BS36" s="273" t="s">
        <v>2211</v>
      </c>
      <c r="BT36" s="251" t="s">
        <v>2261</v>
      </c>
      <c r="BU36" s="251" t="s">
        <v>132</v>
      </c>
      <c r="BV36" s="251" t="s">
        <v>2300</v>
      </c>
      <c r="BW36" s="251" t="s">
        <v>2345</v>
      </c>
      <c r="BX36" s="251" t="s">
        <v>2376</v>
      </c>
    </row>
    <row r="37" spans="1:76" ht="142.5">
      <c r="A37" s="251"/>
      <c r="B37" s="251" t="s">
        <v>41</v>
      </c>
      <c r="C37" s="251" t="s">
        <v>69</v>
      </c>
      <c r="D37" s="251" t="s">
        <v>105</v>
      </c>
      <c r="E37" s="251" t="s">
        <v>6270</v>
      </c>
      <c r="F37" s="251" t="s">
        <v>6293</v>
      </c>
      <c r="G37" s="251" t="s">
        <v>132</v>
      </c>
      <c r="H37" s="251" t="s">
        <v>2132</v>
      </c>
      <c r="I37" s="251" t="s">
        <v>125</v>
      </c>
      <c r="J37" s="279" t="s">
        <v>2132</v>
      </c>
      <c r="K37" s="251" t="s">
        <v>137</v>
      </c>
      <c r="L37" s="251" t="s">
        <v>6294</v>
      </c>
      <c r="M37" s="251" t="s">
        <v>132</v>
      </c>
      <c r="N37" s="251" t="s">
        <v>178</v>
      </c>
      <c r="O37" s="251" t="s">
        <v>132</v>
      </c>
      <c r="P37" s="251" t="s">
        <v>231</v>
      </c>
      <c r="Q37" s="251" t="s">
        <v>6295</v>
      </c>
      <c r="R37" s="274">
        <v>22283416</v>
      </c>
      <c r="S37" s="273" t="s">
        <v>137</v>
      </c>
      <c r="T37" s="251" t="s">
        <v>6294</v>
      </c>
      <c r="U37" s="251" t="s">
        <v>312</v>
      </c>
      <c r="V37" s="251" t="s">
        <v>6277</v>
      </c>
      <c r="W37" s="251" t="s">
        <v>231</v>
      </c>
      <c r="X37" s="251" t="s">
        <v>6296</v>
      </c>
      <c r="Y37" s="251" t="s">
        <v>132</v>
      </c>
      <c r="Z37" s="271" t="s">
        <v>132</v>
      </c>
      <c r="AA37" s="251" t="s">
        <v>132</v>
      </c>
      <c r="AB37" s="251" t="s">
        <v>132</v>
      </c>
      <c r="AC37" s="251" t="s">
        <v>132</v>
      </c>
      <c r="AD37" s="251" t="s">
        <v>132</v>
      </c>
      <c r="AE37" s="251" t="s">
        <v>132</v>
      </c>
      <c r="AF37" s="251" t="s">
        <v>132</v>
      </c>
      <c r="AG37" s="251" t="s">
        <v>132</v>
      </c>
      <c r="AH37" s="273" t="s">
        <v>137</v>
      </c>
      <c r="AI37" s="251" t="s">
        <v>231</v>
      </c>
      <c r="AJ37" s="251" t="s">
        <v>482</v>
      </c>
      <c r="AK37" s="251" t="s">
        <v>512</v>
      </c>
      <c r="AL37" s="251" t="s">
        <v>529</v>
      </c>
      <c r="AM37" s="251" t="s">
        <v>523</v>
      </c>
      <c r="AN37" s="326">
        <v>22283416</v>
      </c>
      <c r="AO37" s="251" t="s">
        <v>585</v>
      </c>
      <c r="AP37" s="274" t="s">
        <v>698</v>
      </c>
      <c r="AQ37" s="274" t="s">
        <v>698</v>
      </c>
      <c r="AR37" s="251" t="s">
        <v>132</v>
      </c>
      <c r="AS37" s="274" t="s">
        <v>821</v>
      </c>
      <c r="AT37" s="274" t="s">
        <v>931</v>
      </c>
      <c r="AU37" s="274" t="s">
        <v>1039</v>
      </c>
      <c r="AV37" s="274" t="s">
        <v>1144</v>
      </c>
      <c r="AW37" s="274" t="s">
        <v>1231</v>
      </c>
      <c r="AX37" s="251" t="s">
        <v>132</v>
      </c>
      <c r="AY37" s="274" t="s">
        <v>1314</v>
      </c>
      <c r="AZ37" s="274" t="s">
        <v>1378</v>
      </c>
      <c r="BA37" s="274" t="s">
        <v>1444</v>
      </c>
      <c r="BB37" s="274" t="s">
        <v>1508</v>
      </c>
      <c r="BC37" s="273" t="s">
        <v>1582</v>
      </c>
      <c r="BD37" s="251" t="s">
        <v>1662</v>
      </c>
      <c r="BE37" s="271" t="s">
        <v>1693</v>
      </c>
      <c r="BF37" s="251" t="s">
        <v>1755</v>
      </c>
      <c r="BG37" s="251" t="s">
        <v>1791</v>
      </c>
      <c r="BH37" s="251" t="s">
        <v>4391</v>
      </c>
      <c r="BI37" s="272" t="s">
        <v>131</v>
      </c>
      <c r="BJ37" s="273" t="s">
        <v>1892</v>
      </c>
      <c r="BK37" s="251" t="s">
        <v>1926</v>
      </c>
      <c r="BL37" s="251" t="s">
        <v>1755</v>
      </c>
      <c r="BM37" s="251" t="s">
        <v>132</v>
      </c>
      <c r="BN37" s="270" t="s">
        <v>131</v>
      </c>
      <c r="BO37" s="251" t="s">
        <v>2061</v>
      </c>
      <c r="BP37" s="251" t="s">
        <v>2081</v>
      </c>
      <c r="BQ37" s="251" t="s">
        <v>2127</v>
      </c>
      <c r="BR37" s="251" t="s">
        <v>132</v>
      </c>
      <c r="BS37" s="273" t="s">
        <v>2211</v>
      </c>
      <c r="BT37" s="251" t="s">
        <v>2261</v>
      </c>
      <c r="BU37" s="251" t="s">
        <v>132</v>
      </c>
      <c r="BV37" s="251" t="s">
        <v>2300</v>
      </c>
      <c r="BW37" s="251" t="s">
        <v>2345</v>
      </c>
      <c r="BX37" s="251" t="s">
        <v>2376</v>
      </c>
    </row>
    <row r="38" spans="1:76" ht="142.5">
      <c r="A38" s="251"/>
      <c r="B38" s="251" t="s">
        <v>39</v>
      </c>
      <c r="C38" s="251" t="s">
        <v>69</v>
      </c>
      <c r="D38" s="251" t="s">
        <v>105</v>
      </c>
      <c r="E38" s="251" t="s">
        <v>6270</v>
      </c>
      <c r="F38" s="251" t="s">
        <v>6293</v>
      </c>
      <c r="G38" s="251" t="s">
        <v>132</v>
      </c>
      <c r="H38" s="251" t="s">
        <v>2132</v>
      </c>
      <c r="I38" s="251" t="s">
        <v>125</v>
      </c>
      <c r="J38" s="279" t="s">
        <v>2132</v>
      </c>
      <c r="K38" s="251" t="s">
        <v>137</v>
      </c>
      <c r="L38" s="251" t="s">
        <v>6294</v>
      </c>
      <c r="M38" s="251" t="s">
        <v>132</v>
      </c>
      <c r="N38" s="251" t="s">
        <v>178</v>
      </c>
      <c r="O38" s="251" t="s">
        <v>132</v>
      </c>
      <c r="P38" s="251" t="s">
        <v>231</v>
      </c>
      <c r="Q38" s="251" t="s">
        <v>6295</v>
      </c>
      <c r="R38" s="274">
        <v>22283416</v>
      </c>
      <c r="S38" s="273" t="s">
        <v>137</v>
      </c>
      <c r="T38" s="251" t="s">
        <v>6294</v>
      </c>
      <c r="U38" s="251" t="s">
        <v>312</v>
      </c>
      <c r="V38" s="251" t="s">
        <v>6277</v>
      </c>
      <c r="W38" s="251" t="s">
        <v>231</v>
      </c>
      <c r="X38" s="251" t="s">
        <v>6296</v>
      </c>
      <c r="Y38" s="251" t="s">
        <v>132</v>
      </c>
      <c r="Z38" s="271" t="s">
        <v>132</v>
      </c>
      <c r="AA38" s="251" t="s">
        <v>132</v>
      </c>
      <c r="AB38" s="251" t="s">
        <v>132</v>
      </c>
      <c r="AC38" s="251" t="s">
        <v>132</v>
      </c>
      <c r="AD38" s="251" t="s">
        <v>132</v>
      </c>
      <c r="AE38" s="251" t="s">
        <v>132</v>
      </c>
      <c r="AF38" s="251" t="s">
        <v>132</v>
      </c>
      <c r="AG38" s="251" t="s">
        <v>132</v>
      </c>
      <c r="AH38" s="273" t="s">
        <v>137</v>
      </c>
      <c r="AI38" s="251" t="s">
        <v>231</v>
      </c>
      <c r="AJ38" s="251" t="s">
        <v>482</v>
      </c>
      <c r="AK38" s="251" t="s">
        <v>512</v>
      </c>
      <c r="AL38" s="251" t="s">
        <v>529</v>
      </c>
      <c r="AM38" s="251" t="s">
        <v>523</v>
      </c>
      <c r="AN38" s="326">
        <v>22283416</v>
      </c>
      <c r="AO38" s="251" t="s">
        <v>585</v>
      </c>
      <c r="AP38" s="274" t="s">
        <v>696</v>
      </c>
      <c r="AQ38" s="274" t="s">
        <v>756</v>
      </c>
      <c r="AR38" s="251" t="s">
        <v>132</v>
      </c>
      <c r="AS38" s="274" t="s">
        <v>819</v>
      </c>
      <c r="AT38" s="274" t="s">
        <v>929</v>
      </c>
      <c r="AU38" s="274" t="s">
        <v>1037</v>
      </c>
      <c r="AV38" s="274" t="s">
        <v>1142</v>
      </c>
      <c r="AW38" s="274" t="s">
        <v>1229</v>
      </c>
      <c r="AX38" s="251" t="s">
        <v>132</v>
      </c>
      <c r="AY38" s="274" t="s">
        <v>1312</v>
      </c>
      <c r="AZ38" s="274" t="s">
        <v>1376</v>
      </c>
      <c r="BA38" s="274" t="s">
        <v>1442</v>
      </c>
      <c r="BB38" s="274" t="s">
        <v>1507</v>
      </c>
      <c r="BC38" s="273" t="s">
        <v>1582</v>
      </c>
      <c r="BD38" s="251" t="s">
        <v>1660</v>
      </c>
      <c r="BE38" s="271" t="s">
        <v>1693</v>
      </c>
      <c r="BF38" s="251" t="s">
        <v>1755</v>
      </c>
      <c r="BG38" s="251" t="s">
        <v>1791</v>
      </c>
      <c r="BH38" s="251" t="s">
        <v>4391</v>
      </c>
      <c r="BI38" s="272" t="s">
        <v>131</v>
      </c>
      <c r="BJ38" s="273" t="s">
        <v>1892</v>
      </c>
      <c r="BK38" s="251" t="s">
        <v>1926</v>
      </c>
      <c r="BL38" s="251" t="s">
        <v>1755</v>
      </c>
      <c r="BM38" s="251" t="s">
        <v>132</v>
      </c>
      <c r="BN38" s="270" t="s">
        <v>131</v>
      </c>
      <c r="BO38" s="251" t="s">
        <v>2061</v>
      </c>
      <c r="BP38" s="251" t="s">
        <v>2081</v>
      </c>
      <c r="BQ38" s="251" t="s">
        <v>2127</v>
      </c>
      <c r="BR38" s="251" t="s">
        <v>132</v>
      </c>
      <c r="BS38" s="273" t="s">
        <v>2211</v>
      </c>
      <c r="BT38" s="251" t="s">
        <v>2261</v>
      </c>
      <c r="BU38" s="251" t="s">
        <v>132</v>
      </c>
      <c r="BV38" s="251" t="s">
        <v>2300</v>
      </c>
      <c r="BW38" s="251" t="s">
        <v>2345</v>
      </c>
      <c r="BX38" s="251" t="s">
        <v>2376</v>
      </c>
    </row>
    <row r="39" spans="1:76" ht="156.75">
      <c r="A39" s="269"/>
      <c r="B39" s="251" t="s">
        <v>6297</v>
      </c>
      <c r="C39" s="251" t="s">
        <v>63</v>
      </c>
      <c r="D39" s="251" t="s">
        <v>102</v>
      </c>
      <c r="E39" s="251" t="s">
        <v>108</v>
      </c>
      <c r="F39" s="251" t="s">
        <v>131</v>
      </c>
      <c r="G39" s="251" t="s">
        <v>132</v>
      </c>
      <c r="H39" s="251" t="s">
        <v>2132</v>
      </c>
      <c r="I39" s="251" t="s">
        <v>127</v>
      </c>
      <c r="J39" s="279" t="s">
        <v>2132</v>
      </c>
      <c r="K39" s="251" t="s">
        <v>151</v>
      </c>
      <c r="L39" s="251" t="s">
        <v>173</v>
      </c>
      <c r="M39" s="251" t="s">
        <v>6298</v>
      </c>
      <c r="N39" s="251" t="s">
        <v>179</v>
      </c>
      <c r="O39" s="251" t="s">
        <v>6249</v>
      </c>
      <c r="P39" s="251" t="s">
        <v>229</v>
      </c>
      <c r="Q39" s="251" t="s">
        <v>6299</v>
      </c>
      <c r="R39" s="251" t="s">
        <v>132</v>
      </c>
      <c r="S39" s="273" t="s">
        <v>136</v>
      </c>
      <c r="T39" s="251" t="s">
        <v>173</v>
      </c>
      <c r="U39" s="251" t="s">
        <v>298</v>
      </c>
      <c r="V39" s="251" t="s">
        <v>6277</v>
      </c>
      <c r="W39" s="251" t="s">
        <v>329</v>
      </c>
      <c r="X39" s="251" t="s">
        <v>6300</v>
      </c>
      <c r="Y39" s="251" t="s">
        <v>400</v>
      </c>
      <c r="Z39" s="271" t="s">
        <v>132</v>
      </c>
      <c r="AA39" s="251" t="s">
        <v>132</v>
      </c>
      <c r="AB39" s="251" t="s">
        <v>132</v>
      </c>
      <c r="AC39" s="251" t="s">
        <v>132</v>
      </c>
      <c r="AD39" s="251" t="s">
        <v>132</v>
      </c>
      <c r="AE39" s="251" t="s">
        <v>132</v>
      </c>
      <c r="AF39" s="251" t="s">
        <v>132</v>
      </c>
      <c r="AG39" s="251" t="s">
        <v>132</v>
      </c>
      <c r="AH39" s="273" t="s">
        <v>144</v>
      </c>
      <c r="AI39" s="251" t="s">
        <v>448</v>
      </c>
      <c r="AJ39" s="251" t="s">
        <v>481</v>
      </c>
      <c r="AK39" s="251" t="s">
        <v>511</v>
      </c>
      <c r="AL39" s="251" t="s">
        <v>528</v>
      </c>
      <c r="AM39" s="251" t="s">
        <v>538</v>
      </c>
      <c r="AN39" s="271" t="s">
        <v>132</v>
      </c>
      <c r="AO39" s="251" t="s">
        <v>601</v>
      </c>
      <c r="AP39" s="251" t="s">
        <v>693</v>
      </c>
      <c r="AQ39" s="251" t="s">
        <v>755</v>
      </c>
      <c r="AR39" s="251" t="s">
        <v>132</v>
      </c>
      <c r="AS39" s="251" t="s">
        <v>817</v>
      </c>
      <c r="AT39" s="251" t="s">
        <v>926</v>
      </c>
      <c r="AU39" s="251" t="s">
        <v>1034</v>
      </c>
      <c r="AV39" s="251" t="s">
        <v>1139</v>
      </c>
      <c r="AW39" s="251" t="s">
        <v>1226</v>
      </c>
      <c r="AX39" s="251" t="s">
        <v>132</v>
      </c>
      <c r="AY39" s="251" t="s">
        <v>1310</v>
      </c>
      <c r="AZ39" s="251" t="s">
        <v>1374</v>
      </c>
      <c r="BA39" s="251" t="s">
        <v>1440</v>
      </c>
      <c r="BB39" s="251" t="s">
        <v>1506</v>
      </c>
      <c r="BC39" s="273" t="s">
        <v>1580</v>
      </c>
      <c r="BD39" s="251" t="s">
        <v>129</v>
      </c>
      <c r="BE39" s="271" t="s">
        <v>1671</v>
      </c>
      <c r="BF39" s="251" t="s">
        <v>1735</v>
      </c>
      <c r="BG39" s="251" t="s">
        <v>1757</v>
      </c>
      <c r="BH39" s="251" t="s">
        <v>1843</v>
      </c>
      <c r="BI39" s="272">
        <v>10925</v>
      </c>
      <c r="BJ39" s="273">
        <v>0.01</v>
      </c>
      <c r="BK39" s="251" t="s">
        <v>1924</v>
      </c>
      <c r="BL39" s="251">
        <v>0.95</v>
      </c>
      <c r="BM39" s="251" t="s">
        <v>132</v>
      </c>
      <c r="BN39" s="270">
        <v>93077</v>
      </c>
      <c r="BO39" s="251" t="s">
        <v>2020</v>
      </c>
      <c r="BP39" s="251" t="s">
        <v>2078</v>
      </c>
      <c r="BQ39" s="251" t="s">
        <v>2103</v>
      </c>
      <c r="BR39" s="251" t="s">
        <v>2103</v>
      </c>
      <c r="BS39" s="273" t="s">
        <v>2209</v>
      </c>
      <c r="BT39" s="251" t="s">
        <v>2259</v>
      </c>
      <c r="BU39" s="251" t="s">
        <v>132</v>
      </c>
      <c r="BV39" s="251" t="s">
        <v>2298</v>
      </c>
      <c r="BW39" s="251" t="s">
        <v>2321</v>
      </c>
      <c r="BX39" s="251" t="s">
        <v>2347</v>
      </c>
    </row>
    <row r="40" spans="1:76" ht="42.75">
      <c r="A40" s="269"/>
      <c r="B40" s="251" t="s">
        <v>6301</v>
      </c>
      <c r="C40" s="251" t="s">
        <v>63</v>
      </c>
      <c r="D40" s="251" t="s">
        <v>100</v>
      </c>
      <c r="E40" s="251" t="s">
        <v>108</v>
      </c>
      <c r="F40" s="251" t="s">
        <v>131</v>
      </c>
      <c r="G40" s="251" t="s">
        <v>132</v>
      </c>
      <c r="H40" s="251" t="s">
        <v>2132</v>
      </c>
      <c r="I40" s="251" t="s">
        <v>125</v>
      </c>
      <c r="J40" s="279" t="s">
        <v>2132</v>
      </c>
      <c r="K40" s="251" t="s">
        <v>137</v>
      </c>
      <c r="L40" s="251" t="s">
        <v>156</v>
      </c>
      <c r="M40" s="251" t="s">
        <v>132</v>
      </c>
      <c r="N40" s="251" t="s">
        <v>132</v>
      </c>
      <c r="O40" s="251" t="s">
        <v>132</v>
      </c>
      <c r="P40" s="251" t="s">
        <v>132</v>
      </c>
      <c r="Q40" s="251" t="s">
        <v>6302</v>
      </c>
      <c r="R40" s="251" t="s">
        <v>132</v>
      </c>
      <c r="S40" s="273" t="s">
        <v>137</v>
      </c>
      <c r="T40" s="251" t="s">
        <v>156</v>
      </c>
      <c r="U40" s="251" t="s">
        <v>291</v>
      </c>
      <c r="V40" s="251" t="s">
        <v>132</v>
      </c>
      <c r="W40" s="251" t="s">
        <v>132</v>
      </c>
      <c r="X40" s="251" t="s">
        <v>132</v>
      </c>
      <c r="Y40" s="251" t="s">
        <v>132</v>
      </c>
      <c r="Z40" s="271" t="s">
        <v>132</v>
      </c>
      <c r="AA40" s="251" t="s">
        <v>132</v>
      </c>
      <c r="AB40" s="251" t="s">
        <v>132</v>
      </c>
      <c r="AC40" s="251" t="s">
        <v>132</v>
      </c>
      <c r="AD40" s="251" t="s">
        <v>132</v>
      </c>
      <c r="AE40" s="251" t="s">
        <v>132</v>
      </c>
      <c r="AF40" s="251" t="s">
        <v>132</v>
      </c>
      <c r="AG40" s="251" t="s">
        <v>132</v>
      </c>
      <c r="AH40" s="273" t="s">
        <v>137</v>
      </c>
      <c r="AI40" s="251" t="s">
        <v>131</v>
      </c>
      <c r="AJ40" s="251" t="s">
        <v>476</v>
      </c>
      <c r="AK40" s="251" t="s">
        <v>131</v>
      </c>
      <c r="AL40" s="251" t="s">
        <v>131</v>
      </c>
      <c r="AM40" s="251" t="s">
        <v>131</v>
      </c>
      <c r="AN40" s="271" t="s">
        <v>131</v>
      </c>
      <c r="AO40" s="251" t="s">
        <v>570</v>
      </c>
      <c r="AP40" s="251">
        <v>739</v>
      </c>
      <c r="AQ40" s="251">
        <v>703</v>
      </c>
      <c r="AR40" s="251">
        <v>467</v>
      </c>
      <c r="AS40" s="251">
        <v>631</v>
      </c>
      <c r="AT40" s="251" t="s">
        <v>916</v>
      </c>
      <c r="AU40" s="251" t="s">
        <v>1025</v>
      </c>
      <c r="AV40" s="251" t="s">
        <v>1130</v>
      </c>
      <c r="AW40" s="251" t="s">
        <v>1218</v>
      </c>
      <c r="AX40" s="251" t="s">
        <v>1255</v>
      </c>
      <c r="AY40" s="251" t="s">
        <v>1300</v>
      </c>
      <c r="AZ40" s="251" t="s">
        <v>1364</v>
      </c>
      <c r="BA40" s="251" t="s">
        <v>1429</v>
      </c>
      <c r="BB40" s="251" t="s">
        <v>1495</v>
      </c>
      <c r="BC40" s="273" t="s">
        <v>1571</v>
      </c>
      <c r="BD40" s="251" t="s">
        <v>1650</v>
      </c>
      <c r="BE40" s="271" t="s">
        <v>1685</v>
      </c>
      <c r="BF40" s="251" t="s">
        <v>1708</v>
      </c>
      <c r="BG40" s="251" t="s">
        <v>132</v>
      </c>
      <c r="BH40" s="251" t="s">
        <v>132</v>
      </c>
      <c r="BI40" s="272" t="s">
        <v>131</v>
      </c>
      <c r="BJ40" s="273" t="s">
        <v>1885</v>
      </c>
      <c r="BK40" s="251" t="s">
        <v>1913</v>
      </c>
      <c r="BL40" s="251" t="s">
        <v>1708</v>
      </c>
      <c r="BM40" s="251" t="s">
        <v>132</v>
      </c>
      <c r="BN40" s="270">
        <v>480971</v>
      </c>
      <c r="BO40" s="251" t="s">
        <v>2051</v>
      </c>
      <c r="BP40" s="251" t="s">
        <v>2073</v>
      </c>
      <c r="BQ40" s="251" t="s">
        <v>2103</v>
      </c>
      <c r="BR40" s="251" t="s">
        <v>2103</v>
      </c>
      <c r="BS40" s="273" t="s">
        <v>2165</v>
      </c>
      <c r="BT40" s="251" t="s">
        <v>2229</v>
      </c>
      <c r="BU40" s="251" t="s">
        <v>2165</v>
      </c>
      <c r="BV40" s="251" t="s">
        <v>2165</v>
      </c>
      <c r="BW40" s="251" t="s">
        <v>131</v>
      </c>
      <c r="BX40" s="251" t="s">
        <v>2363</v>
      </c>
    </row>
    <row r="41" spans="1:76" ht="57">
      <c r="A41" s="269"/>
      <c r="B41" s="251" t="s">
        <v>35</v>
      </c>
      <c r="C41" s="251" t="s">
        <v>63</v>
      </c>
      <c r="D41" s="251" t="s">
        <v>102</v>
      </c>
      <c r="E41" s="251" t="s">
        <v>108</v>
      </c>
      <c r="F41" s="251" t="s">
        <v>131</v>
      </c>
      <c r="G41" s="251" t="s">
        <v>132</v>
      </c>
      <c r="H41" s="251" t="s">
        <v>2132</v>
      </c>
      <c r="I41" s="251" t="s">
        <v>125</v>
      </c>
      <c r="J41" s="279" t="s">
        <v>2132</v>
      </c>
      <c r="K41" s="251" t="s">
        <v>132</v>
      </c>
      <c r="L41" s="251" t="s">
        <v>132</v>
      </c>
      <c r="M41" s="251" t="s">
        <v>132</v>
      </c>
      <c r="N41" s="251" t="s">
        <v>132</v>
      </c>
      <c r="O41" s="251" t="s">
        <v>132</v>
      </c>
      <c r="P41" s="251" t="s">
        <v>132</v>
      </c>
      <c r="Q41" s="251" t="s">
        <v>132</v>
      </c>
      <c r="R41" s="251" t="s">
        <v>132</v>
      </c>
      <c r="S41" s="273" t="s">
        <v>132</v>
      </c>
      <c r="T41" s="251" t="s">
        <v>132</v>
      </c>
      <c r="U41" s="251" t="s">
        <v>132</v>
      </c>
      <c r="V41" s="251" t="s">
        <v>132</v>
      </c>
      <c r="W41" s="251" t="s">
        <v>132</v>
      </c>
      <c r="X41" s="251" t="s">
        <v>132</v>
      </c>
      <c r="Y41" s="251" t="s">
        <v>131</v>
      </c>
      <c r="Z41" s="271" t="s">
        <v>132</v>
      </c>
      <c r="AA41" s="251" t="s">
        <v>132</v>
      </c>
      <c r="AB41" s="251" t="s">
        <v>132</v>
      </c>
      <c r="AC41" s="251" t="s">
        <v>132</v>
      </c>
      <c r="AD41" s="251" t="s">
        <v>132</v>
      </c>
      <c r="AE41" s="251" t="s">
        <v>132</v>
      </c>
      <c r="AF41" s="251" t="s">
        <v>132</v>
      </c>
      <c r="AG41" s="251" t="s">
        <v>132</v>
      </c>
      <c r="AH41" s="273" t="s">
        <v>422</v>
      </c>
      <c r="AI41" s="251" t="s">
        <v>6303</v>
      </c>
      <c r="AJ41" s="251" t="s">
        <v>479</v>
      </c>
      <c r="AK41" s="251" t="s">
        <v>508</v>
      </c>
      <c r="AL41" s="251" t="s">
        <v>526</v>
      </c>
      <c r="AM41" s="251" t="s">
        <v>520</v>
      </c>
      <c r="AN41" s="271" t="s">
        <v>132</v>
      </c>
      <c r="AO41" s="251" t="s">
        <v>598</v>
      </c>
      <c r="AP41" s="251" t="s">
        <v>132</v>
      </c>
      <c r="AQ41" s="251" t="s">
        <v>132</v>
      </c>
      <c r="AR41" s="251" t="s">
        <v>132</v>
      </c>
      <c r="AS41" s="251" t="s">
        <v>813</v>
      </c>
      <c r="AT41" s="251" t="s">
        <v>920</v>
      </c>
      <c r="AU41" s="251" t="s">
        <v>131</v>
      </c>
      <c r="AV41" s="251" t="s">
        <v>132</v>
      </c>
      <c r="AW41" s="251" t="s">
        <v>132</v>
      </c>
      <c r="AX41" s="251" t="s">
        <v>132</v>
      </c>
      <c r="AY41" s="251" t="s">
        <v>1304</v>
      </c>
      <c r="AZ41" s="251" t="s">
        <v>1368</v>
      </c>
      <c r="BA41" s="251" t="s">
        <v>1434</v>
      </c>
      <c r="BB41" s="251" t="s">
        <v>1500</v>
      </c>
      <c r="BC41" s="273" t="s">
        <v>1575</v>
      </c>
      <c r="BD41" s="251" t="s">
        <v>1655</v>
      </c>
      <c r="BE41" s="271" t="s">
        <v>1687</v>
      </c>
      <c r="BF41" s="251" t="s">
        <v>1708</v>
      </c>
      <c r="BG41" s="251" t="s">
        <v>132</v>
      </c>
      <c r="BH41" s="251" t="s">
        <v>132</v>
      </c>
      <c r="BI41" s="272">
        <v>893</v>
      </c>
      <c r="BJ41" s="273" t="s">
        <v>1875</v>
      </c>
      <c r="BK41" s="251" t="s">
        <v>1917</v>
      </c>
      <c r="BL41" s="251" t="s">
        <v>1708</v>
      </c>
      <c r="BM41" s="251" t="s">
        <v>132</v>
      </c>
      <c r="BN41" s="270">
        <v>474163</v>
      </c>
      <c r="BO41" s="251" t="s">
        <v>2036</v>
      </c>
      <c r="BP41" s="251" t="s">
        <v>2073</v>
      </c>
      <c r="BQ41" s="251" t="s">
        <v>2105</v>
      </c>
      <c r="BR41" s="251" t="s">
        <v>2105</v>
      </c>
      <c r="BS41" s="273" t="s">
        <v>132</v>
      </c>
      <c r="BT41" s="251" t="s">
        <v>132</v>
      </c>
      <c r="BU41" s="251" t="s">
        <v>132</v>
      </c>
      <c r="BV41" s="251" t="s">
        <v>2280</v>
      </c>
      <c r="BW41" s="251" t="s">
        <v>2302</v>
      </c>
      <c r="BX41" s="251" t="s">
        <v>2350</v>
      </c>
    </row>
    <row r="42" spans="1:76" ht="114">
      <c r="A42" s="269"/>
      <c r="B42" s="276" t="s">
        <v>6732</v>
      </c>
      <c r="C42" s="277" t="s">
        <v>63</v>
      </c>
      <c r="D42" s="277" t="s">
        <v>100</v>
      </c>
      <c r="E42" s="277" t="s">
        <v>6733</v>
      </c>
      <c r="F42" s="277">
        <v>10861490</v>
      </c>
      <c r="G42" s="278" t="s">
        <v>132</v>
      </c>
      <c r="H42" s="278" t="s">
        <v>2132</v>
      </c>
      <c r="I42" s="278" t="s">
        <v>125</v>
      </c>
      <c r="J42" s="279" t="s">
        <v>2132</v>
      </c>
      <c r="K42" s="278" t="s">
        <v>137</v>
      </c>
      <c r="L42" s="278" t="s">
        <v>6248</v>
      </c>
      <c r="M42" s="278" t="s">
        <v>132</v>
      </c>
      <c r="N42" s="278" t="s">
        <v>179</v>
      </c>
      <c r="O42" s="278" t="s">
        <v>6304</v>
      </c>
      <c r="P42" s="278" t="s">
        <v>132</v>
      </c>
      <c r="Q42" s="278" t="s">
        <v>132</v>
      </c>
      <c r="R42" s="278" t="s">
        <v>132</v>
      </c>
      <c r="S42" s="280" t="s">
        <v>137</v>
      </c>
      <c r="T42" s="278" t="s">
        <v>6248</v>
      </c>
      <c r="U42" s="278" t="s">
        <v>310</v>
      </c>
      <c r="V42" s="278" t="s">
        <v>317</v>
      </c>
      <c r="W42" s="278" t="s">
        <v>132</v>
      </c>
      <c r="X42" s="278" t="s">
        <v>132</v>
      </c>
      <c r="Y42" s="278" t="s">
        <v>132</v>
      </c>
      <c r="Z42" s="281" t="s">
        <v>132</v>
      </c>
      <c r="AA42" s="278" t="s">
        <v>132</v>
      </c>
      <c r="AB42" s="278" t="s">
        <v>132</v>
      </c>
      <c r="AC42" s="278" t="s">
        <v>132</v>
      </c>
      <c r="AD42" s="278" t="s">
        <v>132</v>
      </c>
      <c r="AE42" s="278" t="s">
        <v>132</v>
      </c>
      <c r="AF42" s="278" t="s">
        <v>132</v>
      </c>
      <c r="AG42" s="278" t="s">
        <v>132</v>
      </c>
      <c r="AH42" s="280" t="s">
        <v>132</v>
      </c>
      <c r="AI42" s="278" t="s">
        <v>132</v>
      </c>
      <c r="AJ42" s="278" t="s">
        <v>132</v>
      </c>
      <c r="AK42" s="278" t="s">
        <v>132</v>
      </c>
      <c r="AL42" s="278" t="s">
        <v>132</v>
      </c>
      <c r="AM42" s="278" t="s">
        <v>132</v>
      </c>
      <c r="AN42" s="281" t="s">
        <v>132</v>
      </c>
      <c r="AO42" s="278" t="s">
        <v>596</v>
      </c>
      <c r="AP42" s="278" t="s">
        <v>6734</v>
      </c>
      <c r="AQ42" s="278" t="s">
        <v>132</v>
      </c>
      <c r="AR42" s="278" t="s">
        <v>132</v>
      </c>
      <c r="AS42" s="278" t="s">
        <v>812</v>
      </c>
      <c r="AT42" s="278" t="s">
        <v>6735</v>
      </c>
      <c r="AU42" s="278" t="s">
        <v>6736</v>
      </c>
      <c r="AV42" s="278" t="s">
        <v>6737</v>
      </c>
      <c r="AW42" s="278"/>
      <c r="AX42" s="278" t="s">
        <v>132</v>
      </c>
      <c r="AY42" s="278" t="s">
        <v>6738</v>
      </c>
      <c r="AZ42" s="278" t="s">
        <v>6739</v>
      </c>
      <c r="BA42" s="278" t="s">
        <v>1431</v>
      </c>
      <c r="BB42" s="278" t="s">
        <v>1497</v>
      </c>
      <c r="BC42" s="280" t="s">
        <v>1573</v>
      </c>
      <c r="BD42" s="278" t="s">
        <v>1652</v>
      </c>
      <c r="BE42" s="281" t="s">
        <v>1702</v>
      </c>
      <c r="BF42" s="278" t="s">
        <v>1708</v>
      </c>
      <c r="BG42" s="278" t="s">
        <v>1790</v>
      </c>
      <c r="BH42" s="278" t="s">
        <v>1838</v>
      </c>
      <c r="BI42" s="272">
        <v>1135</v>
      </c>
      <c r="BJ42" s="280" t="s">
        <v>1890</v>
      </c>
      <c r="BK42" s="278" t="s">
        <v>1917</v>
      </c>
      <c r="BL42" s="278" t="s">
        <v>1726</v>
      </c>
      <c r="BM42" s="278" t="s">
        <v>1995</v>
      </c>
      <c r="BN42" s="270" t="s">
        <v>131</v>
      </c>
      <c r="BO42" s="278" t="s">
        <v>2056</v>
      </c>
      <c r="BP42" s="278" t="s">
        <v>2095</v>
      </c>
      <c r="BQ42" s="278" t="s">
        <v>2105</v>
      </c>
      <c r="BR42" s="278" t="s">
        <v>133</v>
      </c>
      <c r="BS42" s="280" t="s">
        <v>2144</v>
      </c>
      <c r="BT42" s="278" t="s">
        <v>2144</v>
      </c>
      <c r="BU42" s="278" t="s">
        <v>133</v>
      </c>
      <c r="BV42" s="278" t="s">
        <v>2144</v>
      </c>
      <c r="BW42" s="278" t="s">
        <v>2340</v>
      </c>
      <c r="BX42" s="278" t="s">
        <v>133</v>
      </c>
    </row>
    <row r="43" spans="1:76" ht="114">
      <c r="A43" s="269"/>
      <c r="B43" s="276" t="s">
        <v>6740</v>
      </c>
      <c r="C43" s="277" t="s">
        <v>63</v>
      </c>
      <c r="D43" s="277" t="s">
        <v>100</v>
      </c>
      <c r="E43" s="277" t="s">
        <v>6741</v>
      </c>
      <c r="F43" s="277">
        <v>25733578</v>
      </c>
      <c r="G43" s="282" t="s">
        <v>6742</v>
      </c>
      <c r="H43" s="278" t="s">
        <v>2132</v>
      </c>
      <c r="I43" s="278" t="s">
        <v>125</v>
      </c>
      <c r="J43" s="279" t="s">
        <v>2132</v>
      </c>
      <c r="K43" s="278" t="s">
        <v>137</v>
      </c>
      <c r="L43" s="278" t="s">
        <v>6248</v>
      </c>
      <c r="M43" s="278" t="s">
        <v>132</v>
      </c>
      <c r="N43" s="278" t="s">
        <v>179</v>
      </c>
      <c r="O43" s="278" t="s">
        <v>6304</v>
      </c>
      <c r="P43" s="278" t="s">
        <v>132</v>
      </c>
      <c r="Q43" s="278" t="s">
        <v>132</v>
      </c>
      <c r="R43" s="278" t="s">
        <v>132</v>
      </c>
      <c r="S43" s="280" t="s">
        <v>137</v>
      </c>
      <c r="T43" s="278" t="s">
        <v>6248</v>
      </c>
      <c r="U43" s="278" t="s">
        <v>310</v>
      </c>
      <c r="V43" s="278" t="s">
        <v>317</v>
      </c>
      <c r="W43" s="278" t="s">
        <v>132</v>
      </c>
      <c r="X43" s="278" t="s">
        <v>132</v>
      </c>
      <c r="Y43" s="278" t="s">
        <v>132</v>
      </c>
      <c r="Z43" s="281" t="s">
        <v>132</v>
      </c>
      <c r="AA43" s="278" t="s">
        <v>132</v>
      </c>
      <c r="AB43" s="278" t="s">
        <v>132</v>
      </c>
      <c r="AC43" s="278" t="s">
        <v>132</v>
      </c>
      <c r="AD43" s="278" t="s">
        <v>132</v>
      </c>
      <c r="AE43" s="278" t="s">
        <v>132</v>
      </c>
      <c r="AF43" s="278" t="s">
        <v>132</v>
      </c>
      <c r="AG43" s="278" t="s">
        <v>132</v>
      </c>
      <c r="AH43" s="280" t="s">
        <v>132</v>
      </c>
      <c r="AI43" s="278" t="s">
        <v>132</v>
      </c>
      <c r="AJ43" s="278" t="s">
        <v>132</v>
      </c>
      <c r="AK43" s="278" t="s">
        <v>132</v>
      </c>
      <c r="AL43" s="278" t="s">
        <v>132</v>
      </c>
      <c r="AM43" s="278" t="s">
        <v>132</v>
      </c>
      <c r="AN43" s="281" t="s">
        <v>132</v>
      </c>
      <c r="AO43" s="278" t="s">
        <v>596</v>
      </c>
      <c r="AP43" s="278" t="s">
        <v>6743</v>
      </c>
      <c r="AQ43" s="278" t="s">
        <v>753</v>
      </c>
      <c r="AR43" s="278" t="s">
        <v>132</v>
      </c>
      <c r="AS43" s="278" t="s">
        <v>132</v>
      </c>
      <c r="AT43" s="278" t="s">
        <v>6744</v>
      </c>
      <c r="AU43" s="278" t="s">
        <v>6745</v>
      </c>
      <c r="AV43" s="278" t="s">
        <v>6746</v>
      </c>
      <c r="AW43" s="278" t="s">
        <v>6747</v>
      </c>
      <c r="AX43" s="278" t="s">
        <v>132</v>
      </c>
      <c r="AY43" s="278" t="s">
        <v>132</v>
      </c>
      <c r="AZ43" s="278" t="s">
        <v>132</v>
      </c>
      <c r="BA43" s="278" t="s">
        <v>132</v>
      </c>
      <c r="BB43" s="278" t="s">
        <v>132</v>
      </c>
      <c r="BC43" s="280" t="s">
        <v>1573</v>
      </c>
      <c r="BD43" s="278" t="s">
        <v>1652</v>
      </c>
      <c r="BE43" s="281" t="s">
        <v>1702</v>
      </c>
      <c r="BF43" s="278" t="s">
        <v>1708</v>
      </c>
      <c r="BG43" s="278" t="s">
        <v>1790</v>
      </c>
      <c r="BH43" s="278" t="s">
        <v>1838</v>
      </c>
      <c r="BI43" s="272">
        <v>1135</v>
      </c>
      <c r="BJ43" s="280" t="s">
        <v>1890</v>
      </c>
      <c r="BK43" s="278" t="s">
        <v>1917</v>
      </c>
      <c r="BL43" s="278" t="s">
        <v>1726</v>
      </c>
      <c r="BM43" s="278" t="s">
        <v>1995</v>
      </c>
      <c r="BN43" s="270" t="s">
        <v>131</v>
      </c>
      <c r="BO43" s="278" t="s">
        <v>2056</v>
      </c>
      <c r="BP43" s="278" t="s">
        <v>2095</v>
      </c>
      <c r="BQ43" s="278" t="s">
        <v>2105</v>
      </c>
      <c r="BR43" s="278" t="s">
        <v>133</v>
      </c>
      <c r="BS43" s="280" t="s">
        <v>2144</v>
      </c>
      <c r="BT43" s="278" t="s">
        <v>2144</v>
      </c>
      <c r="BU43" s="278" t="s">
        <v>133</v>
      </c>
      <c r="BV43" s="278" t="s">
        <v>2144</v>
      </c>
      <c r="BW43" s="278" t="s">
        <v>2340</v>
      </c>
      <c r="BX43" s="278" t="s">
        <v>133</v>
      </c>
    </row>
    <row r="44" spans="1:76" ht="15" customHeight="1">
      <c r="A44" s="521" t="s">
        <v>51</v>
      </c>
      <c r="B44" s="521"/>
      <c r="C44" s="521"/>
      <c r="D44" s="521"/>
      <c r="E44" s="521"/>
      <c r="F44" s="521"/>
      <c r="G44" s="521"/>
      <c r="H44" s="521"/>
      <c r="I44" s="521"/>
      <c r="J44" s="521"/>
      <c r="K44" s="521"/>
      <c r="L44" s="521"/>
      <c r="M44" s="521"/>
      <c r="N44" s="521"/>
      <c r="O44" s="521"/>
      <c r="P44" s="521"/>
      <c r="Q44" s="521"/>
      <c r="R44" s="521"/>
      <c r="S44" s="521"/>
      <c r="T44" s="521"/>
      <c r="U44" s="521"/>
      <c r="V44" s="521"/>
      <c r="W44" s="521"/>
      <c r="X44" s="521"/>
      <c r="Y44" s="521"/>
      <c r="Z44" s="521"/>
      <c r="AA44" s="521"/>
      <c r="AB44" s="521"/>
      <c r="AC44" s="521"/>
      <c r="AD44" s="521"/>
      <c r="AE44" s="521"/>
      <c r="AF44" s="521"/>
      <c r="AG44" s="521"/>
      <c r="AH44" s="521"/>
      <c r="AI44" s="521"/>
      <c r="AJ44" s="521"/>
      <c r="AK44" s="521"/>
      <c r="AL44" s="521"/>
      <c r="AM44" s="521"/>
      <c r="AN44" s="521"/>
      <c r="AO44" s="521"/>
      <c r="AP44" s="521"/>
      <c r="AQ44" s="521"/>
      <c r="AR44" s="521"/>
      <c r="AS44" s="521"/>
      <c r="AT44" s="521"/>
      <c r="AU44" s="521"/>
      <c r="AV44" s="521"/>
      <c r="AW44" s="521"/>
      <c r="AX44" s="521"/>
      <c r="AY44" s="521"/>
      <c r="AZ44" s="521"/>
      <c r="BA44" s="521"/>
      <c r="BB44" s="521"/>
      <c r="BC44" s="521"/>
      <c r="BD44" s="521"/>
      <c r="BE44" s="521"/>
      <c r="BF44" s="521"/>
      <c r="BG44" s="521"/>
      <c r="BH44" s="521"/>
      <c r="BI44" s="521"/>
      <c r="BJ44" s="521"/>
      <c r="BK44" s="521"/>
      <c r="BL44" s="521"/>
      <c r="BM44" s="521"/>
      <c r="BN44" s="521"/>
      <c r="BO44" s="521"/>
      <c r="BP44" s="521"/>
      <c r="BQ44" s="521"/>
      <c r="BR44" s="521"/>
      <c r="BS44" s="521"/>
      <c r="BT44" s="521"/>
      <c r="BU44" s="521"/>
      <c r="BV44" s="521"/>
      <c r="BW44" s="521"/>
      <c r="BX44" s="521"/>
    </row>
    <row r="45" spans="1:76" s="253" customFormat="1" ht="130.5">
      <c r="A45" s="251"/>
      <c r="B45" s="258" t="s">
        <v>2422</v>
      </c>
      <c r="C45" s="259" t="s">
        <v>50</v>
      </c>
      <c r="D45" s="259" t="s">
        <v>6774</v>
      </c>
      <c r="E45" s="259" t="s">
        <v>108</v>
      </c>
      <c r="F45" s="259">
        <v>17351290</v>
      </c>
      <c r="G45" s="257" t="s">
        <v>174</v>
      </c>
      <c r="H45" s="259" t="s">
        <v>2132</v>
      </c>
      <c r="I45" s="259" t="s">
        <v>125</v>
      </c>
      <c r="J45" s="254" t="s">
        <v>2132</v>
      </c>
      <c r="K45" s="259" t="s">
        <v>136</v>
      </c>
      <c r="L45" s="259" t="s">
        <v>163</v>
      </c>
      <c r="M45" s="259" t="s">
        <v>2132</v>
      </c>
      <c r="N45" s="259" t="s">
        <v>180</v>
      </c>
      <c r="O45" s="259" t="s">
        <v>174</v>
      </c>
      <c r="P45" s="257" t="s">
        <v>6315</v>
      </c>
      <c r="Q45" s="261" t="s">
        <v>7039</v>
      </c>
      <c r="R45" s="259" t="s">
        <v>132</v>
      </c>
      <c r="S45" s="255" t="s">
        <v>6775</v>
      </c>
      <c r="T45" s="261" t="s">
        <v>6776</v>
      </c>
      <c r="U45" s="259" t="s">
        <v>297</v>
      </c>
      <c r="V45" s="259" t="s">
        <v>6277</v>
      </c>
      <c r="W45" s="261" t="s">
        <v>6777</v>
      </c>
      <c r="X45" s="261" t="s">
        <v>7040</v>
      </c>
      <c r="Y45" s="259" t="s">
        <v>174</v>
      </c>
      <c r="Z45" s="254">
        <v>19412572</v>
      </c>
      <c r="AA45" s="259" t="s">
        <v>174</v>
      </c>
      <c r="AB45" s="259" t="s">
        <v>174</v>
      </c>
      <c r="AC45" s="259" t="s">
        <v>174</v>
      </c>
      <c r="AD45" s="259" t="s">
        <v>174</v>
      </c>
      <c r="AE45" s="259" t="s">
        <v>174</v>
      </c>
      <c r="AF45" s="259" t="s">
        <v>174</v>
      </c>
      <c r="AG45" s="259" t="s">
        <v>174</v>
      </c>
      <c r="AH45" s="255" t="s">
        <v>429</v>
      </c>
      <c r="AI45" s="259" t="s">
        <v>6778</v>
      </c>
      <c r="AJ45" s="261" t="s">
        <v>6779</v>
      </c>
      <c r="AK45" s="259" t="s">
        <v>6780</v>
      </c>
      <c r="AL45" s="259" t="s">
        <v>174</v>
      </c>
      <c r="AM45" s="259" t="s">
        <v>174</v>
      </c>
      <c r="AN45" s="254" t="s">
        <v>174</v>
      </c>
      <c r="AO45" s="257" t="s">
        <v>573</v>
      </c>
      <c r="AP45" s="259" t="s">
        <v>6781</v>
      </c>
      <c r="AQ45" s="259" t="s">
        <v>6781</v>
      </c>
      <c r="AR45" s="259" t="s">
        <v>174</v>
      </c>
      <c r="AS45" s="259" t="s">
        <v>6782</v>
      </c>
      <c r="AT45" s="259" t="s">
        <v>6783</v>
      </c>
      <c r="AU45" s="259" t="s">
        <v>6784</v>
      </c>
      <c r="AV45" s="259" t="s">
        <v>6785</v>
      </c>
      <c r="AW45" s="259" t="s">
        <v>6786</v>
      </c>
      <c r="AX45" s="259" t="s">
        <v>174</v>
      </c>
      <c r="AY45" s="259" t="s">
        <v>6787</v>
      </c>
      <c r="AZ45" s="259" t="s">
        <v>6788</v>
      </c>
      <c r="BA45" s="259" t="s">
        <v>1406</v>
      </c>
      <c r="BB45" s="259" t="s">
        <v>6789</v>
      </c>
      <c r="BC45" s="255" t="s">
        <v>6790</v>
      </c>
      <c r="BD45" s="259" t="s">
        <v>6791</v>
      </c>
      <c r="BE45" s="254" t="s">
        <v>6792</v>
      </c>
      <c r="BF45" s="261" t="s">
        <v>6793</v>
      </c>
      <c r="BG45" s="259"/>
      <c r="BH45" s="259" t="s">
        <v>6794</v>
      </c>
      <c r="BI45" s="263">
        <v>3219</v>
      </c>
      <c r="BJ45" s="255"/>
      <c r="BK45" s="259"/>
      <c r="BL45" s="259"/>
      <c r="BM45" s="259"/>
      <c r="BN45" s="256"/>
      <c r="BO45" s="261" t="s">
        <v>6795</v>
      </c>
      <c r="BP45" s="261" t="s">
        <v>6796</v>
      </c>
      <c r="BQ45" s="259" t="s">
        <v>2103</v>
      </c>
      <c r="BR45" s="259" t="s">
        <v>2103</v>
      </c>
      <c r="BS45" s="262" t="s">
        <v>2170</v>
      </c>
      <c r="BT45" s="261" t="s">
        <v>2231</v>
      </c>
      <c r="BU45" s="259" t="s">
        <v>174</v>
      </c>
      <c r="BV45" s="261" t="s">
        <v>2144</v>
      </c>
      <c r="BW45" s="259" t="s">
        <v>2314</v>
      </c>
      <c r="BX45" s="259" t="s">
        <v>174</v>
      </c>
    </row>
    <row r="46" spans="1:76" ht="85.5">
      <c r="A46" s="269"/>
      <c r="B46" s="251" t="s">
        <v>23</v>
      </c>
      <c r="C46" s="251" t="s">
        <v>50</v>
      </c>
      <c r="D46" s="251" t="s">
        <v>74</v>
      </c>
      <c r="E46" s="251" t="s">
        <v>111</v>
      </c>
      <c r="F46" s="251" t="s">
        <v>6313</v>
      </c>
      <c r="G46" s="323" t="s">
        <v>2403</v>
      </c>
      <c r="H46" s="251" t="s">
        <v>2132</v>
      </c>
      <c r="I46" s="251" t="s">
        <v>128</v>
      </c>
      <c r="J46" s="271" t="s">
        <v>523</v>
      </c>
      <c r="K46" s="251" t="s">
        <v>146</v>
      </c>
      <c r="L46" s="251" t="s">
        <v>156</v>
      </c>
      <c r="M46" s="251" t="s">
        <v>523</v>
      </c>
      <c r="N46" s="251" t="s">
        <v>181</v>
      </c>
      <c r="O46" s="251" t="s">
        <v>6304</v>
      </c>
      <c r="P46" s="251" t="s">
        <v>210</v>
      </c>
      <c r="Q46" s="251" t="s">
        <v>260</v>
      </c>
      <c r="R46" s="251" t="s">
        <v>287</v>
      </c>
      <c r="S46" s="273" t="s">
        <v>288</v>
      </c>
      <c r="T46" s="251" t="s">
        <v>156</v>
      </c>
      <c r="U46" s="251" t="s">
        <v>297</v>
      </c>
      <c r="V46" s="251" t="s">
        <v>6287</v>
      </c>
      <c r="W46" s="251" t="s">
        <v>322</v>
      </c>
      <c r="X46" s="251" t="s">
        <v>351</v>
      </c>
      <c r="Y46" s="251" t="s">
        <v>388</v>
      </c>
      <c r="Z46" s="271">
        <v>10834415</v>
      </c>
      <c r="AA46" s="251" t="s">
        <v>132</v>
      </c>
      <c r="AB46" s="251" t="s">
        <v>132</v>
      </c>
      <c r="AC46" s="251" t="s">
        <v>132</v>
      </c>
      <c r="AD46" s="251" t="s">
        <v>132</v>
      </c>
      <c r="AE46" s="251" t="s">
        <v>132</v>
      </c>
      <c r="AF46" s="251" t="s">
        <v>132</v>
      </c>
      <c r="AG46" s="251" t="s">
        <v>132</v>
      </c>
      <c r="AH46" s="273" t="s">
        <v>132</v>
      </c>
      <c r="AI46" s="251" t="s">
        <v>132</v>
      </c>
      <c r="AJ46" s="251" t="s">
        <v>132</v>
      </c>
      <c r="AK46" s="251" t="s">
        <v>132</v>
      </c>
      <c r="AL46" s="251" t="s">
        <v>132</v>
      </c>
      <c r="AM46" s="251" t="s">
        <v>132</v>
      </c>
      <c r="AN46" s="271" t="s">
        <v>132</v>
      </c>
      <c r="AO46" s="251" t="s">
        <v>573</v>
      </c>
      <c r="AP46" s="251" t="s">
        <v>639</v>
      </c>
      <c r="AQ46" s="251" t="s">
        <v>726</v>
      </c>
      <c r="AR46" s="251" t="s">
        <v>132</v>
      </c>
      <c r="AS46" s="251" t="s">
        <v>132</v>
      </c>
      <c r="AT46" s="251" t="s">
        <v>871</v>
      </c>
      <c r="AU46" s="251" t="s">
        <v>981</v>
      </c>
      <c r="AV46" s="251" t="s">
        <v>1086</v>
      </c>
      <c r="AW46" s="251" t="s">
        <v>1179</v>
      </c>
      <c r="AX46" s="251" t="s">
        <v>132</v>
      </c>
      <c r="AY46" s="251" t="s">
        <v>132</v>
      </c>
      <c r="AZ46" s="251" t="s">
        <v>132</v>
      </c>
      <c r="BA46" s="251" t="s">
        <v>132</v>
      </c>
      <c r="BB46" s="251" t="s">
        <v>132</v>
      </c>
      <c r="BC46" s="273" t="s">
        <v>1546</v>
      </c>
      <c r="BD46" s="251" t="s">
        <v>1620</v>
      </c>
      <c r="BE46" s="271" t="s">
        <v>1688</v>
      </c>
      <c r="BF46" s="251" t="s">
        <v>1708</v>
      </c>
      <c r="BG46" s="251" t="s">
        <v>131</v>
      </c>
      <c r="BH46" s="251" t="s">
        <v>1812</v>
      </c>
      <c r="BI46" s="272">
        <v>2872</v>
      </c>
      <c r="BJ46" s="273" t="s">
        <v>1865</v>
      </c>
      <c r="BK46" s="251" t="s">
        <v>1918</v>
      </c>
      <c r="BL46" s="251" t="s">
        <v>1726</v>
      </c>
      <c r="BM46" s="251" t="s">
        <v>186</v>
      </c>
      <c r="BN46" s="270">
        <v>1944974</v>
      </c>
      <c r="BO46" s="251" t="s">
        <v>2036</v>
      </c>
      <c r="BP46" s="251" t="s">
        <v>2073</v>
      </c>
      <c r="BQ46" s="251" t="s">
        <v>2103</v>
      </c>
      <c r="BR46" s="251" t="s">
        <v>2103</v>
      </c>
      <c r="BS46" s="273" t="s">
        <v>2170</v>
      </c>
      <c r="BT46" s="251" t="s">
        <v>2231</v>
      </c>
      <c r="BU46" s="251" t="s">
        <v>133</v>
      </c>
      <c r="BV46" s="251" t="s">
        <v>133</v>
      </c>
      <c r="BW46" s="251" t="s">
        <v>2325</v>
      </c>
      <c r="BX46" s="251"/>
    </row>
    <row r="47" spans="1:76" ht="71.25">
      <c r="A47" s="251"/>
      <c r="B47" s="251" t="s">
        <v>6305</v>
      </c>
      <c r="C47" s="251" t="s">
        <v>50</v>
      </c>
      <c r="D47" s="251" t="s">
        <v>95</v>
      </c>
      <c r="E47" s="251" t="s">
        <v>108</v>
      </c>
      <c r="F47" s="274" t="s">
        <v>2378</v>
      </c>
      <c r="G47" s="251" t="s">
        <v>2410</v>
      </c>
      <c r="H47" s="251" t="s">
        <v>2132</v>
      </c>
      <c r="I47" s="251" t="s">
        <v>125</v>
      </c>
      <c r="J47" s="271" t="s">
        <v>2132</v>
      </c>
      <c r="K47" s="251" t="s">
        <v>137</v>
      </c>
      <c r="L47" s="251" t="s">
        <v>6285</v>
      </c>
      <c r="M47" s="251" t="s">
        <v>132</v>
      </c>
      <c r="N47" s="251" t="s">
        <v>178</v>
      </c>
      <c r="O47" s="251" t="s">
        <v>133</v>
      </c>
      <c r="P47" s="251" t="s">
        <v>216</v>
      </c>
      <c r="Q47" s="251" t="s">
        <v>269</v>
      </c>
      <c r="R47" s="251">
        <v>25081574</v>
      </c>
      <c r="S47" s="273" t="s">
        <v>132</v>
      </c>
      <c r="T47" s="251" t="s">
        <v>132</v>
      </c>
      <c r="U47" s="251" t="s">
        <v>132</v>
      </c>
      <c r="V47" s="251" t="s">
        <v>132</v>
      </c>
      <c r="W47" s="251" t="s">
        <v>132</v>
      </c>
      <c r="X47" s="251" t="s">
        <v>132</v>
      </c>
      <c r="Y47" s="251" t="s">
        <v>132</v>
      </c>
      <c r="Z47" s="271" t="s">
        <v>132</v>
      </c>
      <c r="AA47" s="251" t="s">
        <v>132</v>
      </c>
      <c r="AB47" s="251" t="s">
        <v>132</v>
      </c>
      <c r="AC47" s="251" t="s">
        <v>132</v>
      </c>
      <c r="AD47" s="251" t="s">
        <v>132</v>
      </c>
      <c r="AE47" s="251" t="s">
        <v>132</v>
      </c>
      <c r="AF47" s="251" t="s">
        <v>132</v>
      </c>
      <c r="AG47" s="251" t="s">
        <v>132</v>
      </c>
      <c r="AH47" s="273" t="s">
        <v>132</v>
      </c>
      <c r="AI47" s="251" t="s">
        <v>132</v>
      </c>
      <c r="AJ47" s="251" t="s">
        <v>132</v>
      </c>
      <c r="AK47" s="251" t="s">
        <v>132</v>
      </c>
      <c r="AL47" s="251" t="s">
        <v>132</v>
      </c>
      <c r="AM47" s="251" t="s">
        <v>132</v>
      </c>
      <c r="AN47" s="271" t="s">
        <v>132</v>
      </c>
      <c r="AO47" s="251" t="s">
        <v>585</v>
      </c>
      <c r="AP47" s="274" t="s">
        <v>653</v>
      </c>
      <c r="AQ47" s="251" t="s">
        <v>132</v>
      </c>
      <c r="AR47" s="251" t="s">
        <v>132</v>
      </c>
      <c r="AS47" s="251" t="s">
        <v>132</v>
      </c>
      <c r="AT47" s="274" t="s">
        <v>884</v>
      </c>
      <c r="AU47" s="274" t="s">
        <v>994</v>
      </c>
      <c r="AV47" s="274" t="s">
        <v>1099</v>
      </c>
      <c r="AW47" s="251" t="s">
        <v>132</v>
      </c>
      <c r="AX47" s="251" t="s">
        <v>132</v>
      </c>
      <c r="AY47" s="251" t="s">
        <v>132</v>
      </c>
      <c r="AZ47" s="251" t="s">
        <v>132</v>
      </c>
      <c r="BA47" s="251" t="s">
        <v>132</v>
      </c>
      <c r="BB47" s="251" t="s">
        <v>132</v>
      </c>
      <c r="BC47" s="273" t="s">
        <v>1558</v>
      </c>
      <c r="BD47" s="251" t="s">
        <v>1631</v>
      </c>
      <c r="BE47" s="271" t="s">
        <v>1693</v>
      </c>
      <c r="BF47" s="251" t="s">
        <v>1740</v>
      </c>
      <c r="BG47" s="251" t="s">
        <v>1779</v>
      </c>
      <c r="BH47" s="251" t="s">
        <v>1824</v>
      </c>
      <c r="BI47" s="272">
        <v>1154</v>
      </c>
      <c r="BJ47" s="273" t="s">
        <v>1877</v>
      </c>
      <c r="BK47" s="251" t="s">
        <v>1926</v>
      </c>
      <c r="BL47" s="251" t="s">
        <v>1959</v>
      </c>
      <c r="BM47" s="251" t="s">
        <v>1988</v>
      </c>
      <c r="BN47" s="270">
        <v>277644</v>
      </c>
      <c r="BO47" s="251" t="s">
        <v>2020</v>
      </c>
      <c r="BP47" s="251" t="s">
        <v>2081</v>
      </c>
      <c r="BQ47" s="251" t="s">
        <v>2103</v>
      </c>
      <c r="BR47" s="251" t="s">
        <v>2103</v>
      </c>
      <c r="BS47" s="273" t="s">
        <v>2182</v>
      </c>
      <c r="BT47" s="251" t="s">
        <v>132</v>
      </c>
      <c r="BU47" s="251" t="s">
        <v>132</v>
      </c>
      <c r="BV47" s="251" t="s">
        <v>132</v>
      </c>
      <c r="BW47" s="251" t="s">
        <v>2328</v>
      </c>
      <c r="BX47" s="251" t="s">
        <v>2347</v>
      </c>
    </row>
    <row r="48" spans="1:76" ht="42.75">
      <c r="A48" s="269"/>
      <c r="B48" s="251" t="s">
        <v>6314</v>
      </c>
      <c r="C48" s="251" t="s">
        <v>50</v>
      </c>
      <c r="D48" s="251" t="s">
        <v>93</v>
      </c>
      <c r="E48" s="251" t="s">
        <v>117</v>
      </c>
      <c r="F48" s="251">
        <v>11685901</v>
      </c>
      <c r="G48" s="251" t="s">
        <v>132</v>
      </c>
      <c r="H48" s="251" t="s">
        <v>2132</v>
      </c>
      <c r="I48" s="251" t="s">
        <v>125</v>
      </c>
      <c r="J48" s="279" t="s">
        <v>2132</v>
      </c>
      <c r="K48" s="251" t="s">
        <v>147</v>
      </c>
      <c r="L48" s="251" t="s">
        <v>131</v>
      </c>
      <c r="M48" s="251" t="s">
        <v>132</v>
      </c>
      <c r="N48" s="251" t="s">
        <v>178</v>
      </c>
      <c r="O48" s="251" t="s">
        <v>132</v>
      </c>
      <c r="P48" s="251" t="s">
        <v>6315</v>
      </c>
      <c r="Q48" s="251" t="s">
        <v>131</v>
      </c>
      <c r="R48" s="251" t="s">
        <v>131</v>
      </c>
      <c r="S48" s="273" t="s">
        <v>132</v>
      </c>
      <c r="T48" s="251" t="s">
        <v>132</v>
      </c>
      <c r="U48" s="251" t="s">
        <v>132</v>
      </c>
      <c r="V48" s="251" t="s">
        <v>132</v>
      </c>
      <c r="W48" s="251" t="s">
        <v>132</v>
      </c>
      <c r="X48" s="251" t="s">
        <v>132</v>
      </c>
      <c r="Y48" s="251" t="s">
        <v>132</v>
      </c>
      <c r="Z48" s="271" t="s">
        <v>132</v>
      </c>
      <c r="AA48" s="251" t="s">
        <v>132</v>
      </c>
      <c r="AB48" s="251" t="s">
        <v>132</v>
      </c>
      <c r="AC48" s="251" t="s">
        <v>132</v>
      </c>
      <c r="AD48" s="251" t="s">
        <v>132</v>
      </c>
      <c r="AE48" s="251" t="s">
        <v>132</v>
      </c>
      <c r="AF48" s="251" t="s">
        <v>132</v>
      </c>
      <c r="AG48" s="251" t="s">
        <v>132</v>
      </c>
      <c r="AH48" s="273" t="s">
        <v>132</v>
      </c>
      <c r="AI48" s="251" t="s">
        <v>132</v>
      </c>
      <c r="AJ48" s="251" t="s">
        <v>132</v>
      </c>
      <c r="AK48" s="251" t="s">
        <v>132</v>
      </c>
      <c r="AL48" s="251" t="s">
        <v>132</v>
      </c>
      <c r="AM48" s="251" t="s">
        <v>132</v>
      </c>
      <c r="AN48" s="271" t="s">
        <v>132</v>
      </c>
      <c r="AO48" s="251" t="s">
        <v>576</v>
      </c>
      <c r="AP48" s="251" t="s">
        <v>643</v>
      </c>
      <c r="AQ48" s="251" t="s">
        <v>132</v>
      </c>
      <c r="AR48" s="251" t="s">
        <v>132</v>
      </c>
      <c r="AS48" s="251" t="s">
        <v>132</v>
      </c>
      <c r="AT48" s="251" t="s">
        <v>875</v>
      </c>
      <c r="AU48" s="251" t="s">
        <v>985</v>
      </c>
      <c r="AV48" s="251" t="s">
        <v>1090</v>
      </c>
      <c r="AW48" s="251" t="s">
        <v>132</v>
      </c>
      <c r="AX48" s="251" t="s">
        <v>132</v>
      </c>
      <c r="AY48" s="251" t="s">
        <v>132</v>
      </c>
      <c r="AZ48" s="251" t="s">
        <v>132</v>
      </c>
      <c r="BA48" s="251" t="s">
        <v>132</v>
      </c>
      <c r="BB48" s="251" t="s">
        <v>132</v>
      </c>
      <c r="BC48" s="273" t="s">
        <v>1549</v>
      </c>
      <c r="BD48" s="251" t="s">
        <v>1623</v>
      </c>
      <c r="BE48" s="271" t="s">
        <v>1682</v>
      </c>
      <c r="BF48" s="251">
        <v>0.99</v>
      </c>
      <c r="BG48" s="251" t="s">
        <v>1775</v>
      </c>
      <c r="BH48" s="251" t="s">
        <v>1816</v>
      </c>
      <c r="BI48" s="272">
        <v>2493</v>
      </c>
      <c r="BJ48" s="273" t="s">
        <v>132</v>
      </c>
      <c r="BK48" s="251">
        <v>41918</v>
      </c>
      <c r="BL48" s="251">
        <v>0.98</v>
      </c>
      <c r="BM48" s="251" t="s">
        <v>1986</v>
      </c>
      <c r="BN48" s="270">
        <v>923591</v>
      </c>
      <c r="BO48" s="251" t="s">
        <v>2042</v>
      </c>
      <c r="BP48" s="251" t="s">
        <v>2075</v>
      </c>
      <c r="BQ48" s="251" t="s">
        <v>2103</v>
      </c>
      <c r="BR48" s="251" t="s">
        <v>2103</v>
      </c>
      <c r="BS48" s="273" t="s">
        <v>2173</v>
      </c>
      <c r="BT48" s="251" t="s">
        <v>132</v>
      </c>
      <c r="BU48" s="251" t="s">
        <v>132</v>
      </c>
      <c r="BV48" s="251" t="s">
        <v>132</v>
      </c>
      <c r="BW48" s="251" t="s">
        <v>2326</v>
      </c>
      <c r="BX48" s="251" t="s">
        <v>2364</v>
      </c>
    </row>
    <row r="49" spans="1:76" ht="85.5">
      <c r="A49" s="269"/>
      <c r="B49" s="251" t="s">
        <v>6316</v>
      </c>
      <c r="C49" s="251" t="s">
        <v>50</v>
      </c>
      <c r="D49" s="251" t="s">
        <v>92</v>
      </c>
      <c r="E49" s="251" t="s">
        <v>117</v>
      </c>
      <c r="F49" s="251">
        <v>11685901</v>
      </c>
      <c r="G49" s="251" t="s">
        <v>132</v>
      </c>
      <c r="H49" s="251" t="s">
        <v>2132</v>
      </c>
      <c r="I49" s="251" t="s">
        <v>125</v>
      </c>
      <c r="J49" s="279" t="s">
        <v>2132</v>
      </c>
      <c r="K49" s="251" t="s">
        <v>147</v>
      </c>
      <c r="L49" s="251" t="s">
        <v>131</v>
      </c>
      <c r="M49" s="251" t="s">
        <v>132</v>
      </c>
      <c r="N49" s="251" t="s">
        <v>178</v>
      </c>
      <c r="O49" s="251" t="s">
        <v>132</v>
      </c>
      <c r="P49" s="251" t="s">
        <v>6315</v>
      </c>
      <c r="Q49" s="251" t="s">
        <v>131</v>
      </c>
      <c r="R49" s="251" t="s">
        <v>131</v>
      </c>
      <c r="S49" s="273" t="s">
        <v>132</v>
      </c>
      <c r="T49" s="251" t="s">
        <v>132</v>
      </c>
      <c r="U49" s="251" t="s">
        <v>132</v>
      </c>
      <c r="V49" s="251" t="s">
        <v>132</v>
      </c>
      <c r="W49" s="251" t="s">
        <v>132</v>
      </c>
      <c r="X49" s="251" t="s">
        <v>132</v>
      </c>
      <c r="Y49" s="251" t="s">
        <v>132</v>
      </c>
      <c r="Z49" s="271" t="s">
        <v>132</v>
      </c>
      <c r="AA49" s="251" t="s">
        <v>132</v>
      </c>
      <c r="AB49" s="251" t="s">
        <v>132</v>
      </c>
      <c r="AC49" s="251" t="s">
        <v>132</v>
      </c>
      <c r="AD49" s="251" t="s">
        <v>132</v>
      </c>
      <c r="AE49" s="251" t="s">
        <v>132</v>
      </c>
      <c r="AF49" s="251" t="s">
        <v>132</v>
      </c>
      <c r="AG49" s="251" t="s">
        <v>132</v>
      </c>
      <c r="AH49" s="273" t="s">
        <v>132</v>
      </c>
      <c r="AI49" s="251" t="s">
        <v>132</v>
      </c>
      <c r="AJ49" s="251" t="s">
        <v>132</v>
      </c>
      <c r="AK49" s="251" t="s">
        <v>132</v>
      </c>
      <c r="AL49" s="251" t="s">
        <v>132</v>
      </c>
      <c r="AM49" s="251" t="s">
        <v>132</v>
      </c>
      <c r="AN49" s="271" t="s">
        <v>132</v>
      </c>
      <c r="AO49" s="251" t="s">
        <v>576</v>
      </c>
      <c r="AP49" s="251" t="s">
        <v>642</v>
      </c>
      <c r="AQ49" s="251" t="s">
        <v>132</v>
      </c>
      <c r="AR49" s="251" t="s">
        <v>132</v>
      </c>
      <c r="AS49" s="251" t="s">
        <v>132</v>
      </c>
      <c r="AT49" s="251" t="s">
        <v>874</v>
      </c>
      <c r="AU49" s="251" t="s">
        <v>984</v>
      </c>
      <c r="AV49" s="251" t="s">
        <v>1089</v>
      </c>
      <c r="AW49" s="251" t="s">
        <v>132</v>
      </c>
      <c r="AX49" s="251" t="s">
        <v>132</v>
      </c>
      <c r="AY49" s="251" t="s">
        <v>132</v>
      </c>
      <c r="AZ49" s="251" t="s">
        <v>132</v>
      </c>
      <c r="BA49" s="251" t="s">
        <v>132</v>
      </c>
      <c r="BB49" s="251" t="s">
        <v>132</v>
      </c>
      <c r="BC49" s="273" t="s">
        <v>1548</v>
      </c>
      <c r="BD49" s="251" t="s">
        <v>1622</v>
      </c>
      <c r="BE49" s="271" t="s">
        <v>1682</v>
      </c>
      <c r="BF49" s="251">
        <v>0.95</v>
      </c>
      <c r="BG49" s="251" t="s">
        <v>132</v>
      </c>
      <c r="BH49" s="251" t="s">
        <v>1815</v>
      </c>
      <c r="BI49" s="272">
        <v>3804</v>
      </c>
      <c r="BJ49" s="273" t="s">
        <v>1876</v>
      </c>
      <c r="BK49" s="251">
        <v>41919</v>
      </c>
      <c r="BL49" s="251">
        <v>0.97</v>
      </c>
      <c r="BM49" s="251" t="s">
        <v>1985</v>
      </c>
      <c r="BN49" s="270">
        <v>283291</v>
      </c>
      <c r="BO49" s="251" t="s">
        <v>2042</v>
      </c>
      <c r="BP49" s="251" t="s">
        <v>2075</v>
      </c>
      <c r="BQ49" s="251" t="s">
        <v>2103</v>
      </c>
      <c r="BR49" s="251" t="s">
        <v>2103</v>
      </c>
      <c r="BS49" s="273" t="s">
        <v>2172</v>
      </c>
      <c r="BT49" s="251" t="s">
        <v>132</v>
      </c>
      <c r="BU49" s="251" t="s">
        <v>132</v>
      </c>
      <c r="BV49" s="251" t="s">
        <v>132</v>
      </c>
      <c r="BW49" s="251" t="s">
        <v>2326</v>
      </c>
      <c r="BX49" s="251" t="s">
        <v>2364</v>
      </c>
    </row>
    <row r="50" spans="1:76" ht="71.25">
      <c r="A50" s="269"/>
      <c r="B50" s="251" t="s">
        <v>6242</v>
      </c>
      <c r="C50" s="251" t="s">
        <v>50</v>
      </c>
      <c r="D50" s="251" t="s">
        <v>96</v>
      </c>
      <c r="E50" s="251" t="s">
        <v>108</v>
      </c>
      <c r="F50" s="251">
        <v>2646917</v>
      </c>
      <c r="G50" s="323" t="s">
        <v>2411</v>
      </c>
      <c r="H50" s="251" t="s">
        <v>2132</v>
      </c>
      <c r="I50" s="251" t="s">
        <v>125</v>
      </c>
      <c r="J50" s="279" t="s">
        <v>2132</v>
      </c>
      <c r="K50" s="251" t="s">
        <v>136</v>
      </c>
      <c r="L50" s="251" t="s">
        <v>6243</v>
      </c>
      <c r="M50" s="251" t="s">
        <v>131</v>
      </c>
      <c r="N50" s="251" t="s">
        <v>131</v>
      </c>
      <c r="O50" s="251" t="s">
        <v>131</v>
      </c>
      <c r="P50" s="251" t="s">
        <v>6244</v>
      </c>
      <c r="Q50" s="251" t="s">
        <v>270</v>
      </c>
      <c r="R50" s="251" t="s">
        <v>132</v>
      </c>
      <c r="S50" s="273" t="s">
        <v>136</v>
      </c>
      <c r="T50" s="251" t="s">
        <v>6243</v>
      </c>
      <c r="U50" s="251" t="s">
        <v>131</v>
      </c>
      <c r="V50" s="251" t="s">
        <v>131</v>
      </c>
      <c r="W50" s="251" t="s">
        <v>323</v>
      </c>
      <c r="X50" s="251" t="s">
        <v>359</v>
      </c>
      <c r="Y50" s="251" t="s">
        <v>374</v>
      </c>
      <c r="Z50" s="271" t="s">
        <v>132</v>
      </c>
      <c r="AA50" s="251" t="s">
        <v>132</v>
      </c>
      <c r="AB50" s="251" t="s">
        <v>132</v>
      </c>
      <c r="AC50" s="251" t="s">
        <v>132</v>
      </c>
      <c r="AD50" s="251" t="s">
        <v>132</v>
      </c>
      <c r="AE50" s="251" t="s">
        <v>132</v>
      </c>
      <c r="AF50" s="251" t="s">
        <v>132</v>
      </c>
      <c r="AG50" s="251" t="s">
        <v>132</v>
      </c>
      <c r="AH50" s="273" t="s">
        <v>132</v>
      </c>
      <c r="AI50" s="251" t="s">
        <v>132</v>
      </c>
      <c r="AJ50" s="251" t="s">
        <v>132</v>
      </c>
      <c r="AK50" s="251" t="s">
        <v>132</v>
      </c>
      <c r="AL50" s="251" t="s">
        <v>132</v>
      </c>
      <c r="AM50" s="251" t="s">
        <v>132</v>
      </c>
      <c r="AN50" s="271" t="s">
        <v>132</v>
      </c>
      <c r="AO50" s="251" t="s">
        <v>584</v>
      </c>
      <c r="AP50" s="251" t="s">
        <v>655</v>
      </c>
      <c r="AQ50" s="251" t="s">
        <v>655</v>
      </c>
      <c r="AR50" s="251" t="s">
        <v>767</v>
      </c>
      <c r="AS50" s="251" t="s">
        <v>795</v>
      </c>
      <c r="AT50" s="251" t="s">
        <v>886</v>
      </c>
      <c r="AU50" s="251" t="s">
        <v>996</v>
      </c>
      <c r="AV50" s="251" t="s">
        <v>1101</v>
      </c>
      <c r="AW50" s="251" t="s">
        <v>1191</v>
      </c>
      <c r="AX50" s="251" t="s">
        <v>1248</v>
      </c>
      <c r="AY50" s="251" t="s">
        <v>1283</v>
      </c>
      <c r="AZ50" s="251" t="s">
        <v>1348</v>
      </c>
      <c r="BA50" s="251" t="s">
        <v>1413</v>
      </c>
      <c r="BB50" s="251" t="s">
        <v>1479</v>
      </c>
      <c r="BC50" s="273" t="s">
        <v>1559</v>
      </c>
      <c r="BD50" s="251" t="s">
        <v>1632</v>
      </c>
      <c r="BE50" s="271" t="s">
        <v>1694</v>
      </c>
      <c r="BF50" s="251" t="s">
        <v>131</v>
      </c>
      <c r="BG50" s="251" t="s">
        <v>131</v>
      </c>
      <c r="BH50" s="251" t="s">
        <v>131</v>
      </c>
      <c r="BI50" s="272" t="s">
        <v>131</v>
      </c>
      <c r="BJ50" s="273">
        <v>5.0000000000000001E-3</v>
      </c>
      <c r="BK50" s="284">
        <v>1.0000000000000001E-5</v>
      </c>
      <c r="BL50" s="324">
        <v>0.95</v>
      </c>
      <c r="BM50" s="251"/>
      <c r="BN50" s="270">
        <v>682749</v>
      </c>
      <c r="BO50" s="251" t="s">
        <v>2020</v>
      </c>
      <c r="BP50" s="251" t="s">
        <v>2083</v>
      </c>
      <c r="BQ50" s="251" t="s">
        <v>2118</v>
      </c>
      <c r="BR50" s="251" t="s">
        <v>2118</v>
      </c>
      <c r="BS50" s="273" t="s">
        <v>2184</v>
      </c>
      <c r="BT50" s="251" t="s">
        <v>2240</v>
      </c>
      <c r="BU50" s="251" t="s">
        <v>2269</v>
      </c>
      <c r="BV50" s="251" t="s">
        <v>2286</v>
      </c>
      <c r="BW50" s="251" t="s">
        <v>2321</v>
      </c>
      <c r="BX50" s="251" t="s">
        <v>2369</v>
      </c>
    </row>
    <row r="51" spans="1:76" ht="142.5">
      <c r="A51" s="269"/>
      <c r="B51" s="251" t="s">
        <v>6306</v>
      </c>
      <c r="C51" s="251" t="s">
        <v>50</v>
      </c>
      <c r="D51" s="251" t="s">
        <v>75</v>
      </c>
      <c r="E51" s="251" t="s">
        <v>6307</v>
      </c>
      <c r="F51" s="251">
        <v>22507743</v>
      </c>
      <c r="G51" s="323" t="s">
        <v>2405</v>
      </c>
      <c r="H51" s="251" t="s">
        <v>2132</v>
      </c>
      <c r="I51" s="251" t="s">
        <v>125</v>
      </c>
      <c r="J51" s="279" t="s">
        <v>2132</v>
      </c>
      <c r="K51" s="251" t="s">
        <v>137</v>
      </c>
      <c r="L51" s="251" t="s">
        <v>167</v>
      </c>
      <c r="M51" s="251" t="s">
        <v>132</v>
      </c>
      <c r="N51" s="251" t="s">
        <v>178</v>
      </c>
      <c r="O51" s="251" t="s">
        <v>132</v>
      </c>
      <c r="P51" s="251" t="s">
        <v>131</v>
      </c>
      <c r="Q51" s="251" t="s">
        <v>265</v>
      </c>
      <c r="R51" s="251" t="s">
        <v>132</v>
      </c>
      <c r="S51" s="273" t="s">
        <v>137</v>
      </c>
      <c r="T51" s="251" t="s">
        <v>167</v>
      </c>
      <c r="U51" s="251" t="s">
        <v>303</v>
      </c>
      <c r="V51" s="251" t="s">
        <v>6287</v>
      </c>
      <c r="W51" s="251" t="s">
        <v>131</v>
      </c>
      <c r="X51" s="251" t="s">
        <v>356</v>
      </c>
      <c r="Y51" s="251" t="s">
        <v>132</v>
      </c>
      <c r="Z51" s="271" t="s">
        <v>132</v>
      </c>
      <c r="AA51" s="251" t="s">
        <v>132</v>
      </c>
      <c r="AB51" s="251" t="s">
        <v>132</v>
      </c>
      <c r="AC51" s="251" t="s">
        <v>132</v>
      </c>
      <c r="AD51" s="251" t="s">
        <v>132</v>
      </c>
      <c r="AE51" s="251" t="s">
        <v>132</v>
      </c>
      <c r="AF51" s="251" t="s">
        <v>132</v>
      </c>
      <c r="AG51" s="251" t="s">
        <v>132</v>
      </c>
      <c r="AH51" s="273" t="s">
        <v>429</v>
      </c>
      <c r="AI51" s="251" t="s">
        <v>131</v>
      </c>
      <c r="AJ51" s="251" t="s">
        <v>7353</v>
      </c>
      <c r="AK51" s="251" t="s">
        <v>499</v>
      </c>
      <c r="AL51" s="251" t="s">
        <v>131</v>
      </c>
      <c r="AM51" s="251" t="s">
        <v>534</v>
      </c>
      <c r="AN51" s="271" t="s">
        <v>132</v>
      </c>
      <c r="AO51" s="251" t="s">
        <v>579</v>
      </c>
      <c r="AP51" s="251" t="s">
        <v>647</v>
      </c>
      <c r="AQ51" s="251" t="s">
        <v>731</v>
      </c>
      <c r="AR51" s="251" t="s">
        <v>132</v>
      </c>
      <c r="AS51" s="251" t="s">
        <v>792</v>
      </c>
      <c r="AT51" s="251" t="s">
        <v>878</v>
      </c>
      <c r="AU51" s="251" t="s">
        <v>988</v>
      </c>
      <c r="AV51" s="251" t="s">
        <v>1093</v>
      </c>
      <c r="AW51" s="251" t="s">
        <v>1184</v>
      </c>
      <c r="AX51" s="251" t="s">
        <v>132</v>
      </c>
      <c r="AY51" s="251" t="s">
        <v>1280</v>
      </c>
      <c r="AZ51" s="251" t="s">
        <v>1345</v>
      </c>
      <c r="BA51" s="251" t="s">
        <v>1410</v>
      </c>
      <c r="BB51" s="251" t="s">
        <v>1476</v>
      </c>
      <c r="BC51" s="273" t="s">
        <v>1553</v>
      </c>
      <c r="BD51" s="251" t="s">
        <v>1627</v>
      </c>
      <c r="BE51" s="271" t="s">
        <v>1690</v>
      </c>
      <c r="BF51" s="251" t="s">
        <v>1737</v>
      </c>
      <c r="BG51" s="251" t="s">
        <v>1776</v>
      </c>
      <c r="BH51" s="251" t="s">
        <v>1820</v>
      </c>
      <c r="BI51" s="272" t="s">
        <v>1849</v>
      </c>
      <c r="BJ51" s="273">
        <v>0.01</v>
      </c>
      <c r="BK51" s="251" t="s">
        <v>1923</v>
      </c>
      <c r="BL51" s="251">
        <v>0.95</v>
      </c>
      <c r="BM51" s="251" t="s">
        <v>132</v>
      </c>
      <c r="BN51" s="270">
        <v>465740</v>
      </c>
      <c r="BO51" s="251" t="s">
        <v>2045</v>
      </c>
      <c r="BP51" s="251" t="s">
        <v>2077</v>
      </c>
      <c r="BQ51" s="251" t="s">
        <v>2116</v>
      </c>
      <c r="BR51" s="251" t="s">
        <v>132</v>
      </c>
      <c r="BS51" s="273" t="s">
        <v>2176</v>
      </c>
      <c r="BT51" s="251" t="s">
        <v>2235</v>
      </c>
      <c r="BU51" s="251" t="s">
        <v>132</v>
      </c>
      <c r="BV51" s="251" t="s">
        <v>2285</v>
      </c>
      <c r="BW51" s="251" t="s">
        <v>2328</v>
      </c>
      <c r="BX51" s="251" t="s">
        <v>2366</v>
      </c>
    </row>
    <row r="52" spans="1:76" ht="114">
      <c r="A52" s="269"/>
      <c r="B52" s="251" t="s">
        <v>6308</v>
      </c>
      <c r="C52" s="251" t="s">
        <v>50</v>
      </c>
      <c r="D52" s="251" t="s">
        <v>75</v>
      </c>
      <c r="E52" s="251" t="s">
        <v>119</v>
      </c>
      <c r="F52" s="251">
        <v>22507742</v>
      </c>
      <c r="G52" s="323" t="s">
        <v>2405</v>
      </c>
      <c r="H52" s="251" t="s">
        <v>523</v>
      </c>
      <c r="I52" s="251" t="s">
        <v>125</v>
      </c>
      <c r="J52" s="279" t="s">
        <v>2132</v>
      </c>
      <c r="K52" s="251" t="s">
        <v>137</v>
      </c>
      <c r="L52" s="251" t="s">
        <v>166</v>
      </c>
      <c r="M52" s="251" t="s">
        <v>132</v>
      </c>
      <c r="N52" s="251" t="s">
        <v>178</v>
      </c>
      <c r="O52" s="251" t="s">
        <v>132</v>
      </c>
      <c r="P52" s="251" t="s">
        <v>131</v>
      </c>
      <c r="Q52" s="251" t="s">
        <v>265</v>
      </c>
      <c r="R52" s="251" t="s">
        <v>132</v>
      </c>
      <c r="S52" s="273" t="s">
        <v>137</v>
      </c>
      <c r="T52" s="251" t="s">
        <v>166</v>
      </c>
      <c r="U52" s="251" t="s">
        <v>303</v>
      </c>
      <c r="V52" s="251" t="s">
        <v>6287</v>
      </c>
      <c r="W52" s="251" t="s">
        <v>131</v>
      </c>
      <c r="X52" s="251" t="s">
        <v>355</v>
      </c>
      <c r="Y52" s="251" t="s">
        <v>132</v>
      </c>
      <c r="Z52" s="271" t="s">
        <v>132</v>
      </c>
      <c r="AA52" s="251" t="s">
        <v>132</v>
      </c>
      <c r="AB52" s="251" t="s">
        <v>132</v>
      </c>
      <c r="AC52" s="251" t="s">
        <v>132</v>
      </c>
      <c r="AD52" s="251" t="s">
        <v>132</v>
      </c>
      <c r="AE52" s="251" t="s">
        <v>132</v>
      </c>
      <c r="AF52" s="251" t="s">
        <v>132</v>
      </c>
      <c r="AG52" s="251" t="s">
        <v>132</v>
      </c>
      <c r="AH52" s="273" t="s">
        <v>132</v>
      </c>
      <c r="AI52" s="251" t="s">
        <v>132</v>
      </c>
      <c r="AJ52" s="251" t="s">
        <v>132</v>
      </c>
      <c r="AK52" s="251" t="s">
        <v>132</v>
      </c>
      <c r="AL52" s="251" t="s">
        <v>132</v>
      </c>
      <c r="AM52" s="251" t="s">
        <v>132</v>
      </c>
      <c r="AN52" s="271" t="s">
        <v>132</v>
      </c>
      <c r="AO52" s="251" t="s">
        <v>578</v>
      </c>
      <c r="AP52" s="251" t="s">
        <v>646</v>
      </c>
      <c r="AQ52" s="251" t="s">
        <v>730</v>
      </c>
      <c r="AR52" s="251" t="s">
        <v>132</v>
      </c>
      <c r="AS52" s="251" t="s">
        <v>132</v>
      </c>
      <c r="AT52" s="251" t="s">
        <v>6309</v>
      </c>
      <c r="AU52" s="251" t="s">
        <v>6310</v>
      </c>
      <c r="AV52" s="251" t="s">
        <v>6311</v>
      </c>
      <c r="AW52" s="251" t="s">
        <v>6312</v>
      </c>
      <c r="AX52" s="251" t="s">
        <v>132</v>
      </c>
      <c r="AY52" s="251" t="s">
        <v>132</v>
      </c>
      <c r="AZ52" s="251" t="s">
        <v>132</v>
      </c>
      <c r="BA52" s="251" t="s">
        <v>132</v>
      </c>
      <c r="BB52" s="251" t="s">
        <v>132</v>
      </c>
      <c r="BC52" s="273" t="s">
        <v>1552</v>
      </c>
      <c r="BD52" s="251" t="s">
        <v>1626</v>
      </c>
      <c r="BE52" s="271" t="s">
        <v>1690</v>
      </c>
      <c r="BF52" s="251" t="s">
        <v>1736</v>
      </c>
      <c r="BG52" s="251" t="s">
        <v>1776</v>
      </c>
      <c r="BH52" s="251" t="s">
        <v>1819</v>
      </c>
      <c r="BI52" s="272" t="s">
        <v>1848</v>
      </c>
      <c r="BJ52" s="273">
        <v>0.01</v>
      </c>
      <c r="BK52" s="251" t="s">
        <v>1922</v>
      </c>
      <c r="BL52" s="251">
        <v>0.95</v>
      </c>
      <c r="BM52" s="251" t="s">
        <v>132</v>
      </c>
      <c r="BN52" s="270">
        <v>465740</v>
      </c>
      <c r="BO52" s="251" t="s">
        <v>2045</v>
      </c>
      <c r="BP52" s="251" t="s">
        <v>2077</v>
      </c>
      <c r="BQ52" s="251" t="s">
        <v>2116</v>
      </c>
      <c r="BR52" s="251" t="s">
        <v>132</v>
      </c>
      <c r="BS52" s="273" t="s">
        <v>2175</v>
      </c>
      <c r="BT52" s="251" t="s">
        <v>2234</v>
      </c>
      <c r="BU52" s="251" t="s">
        <v>132</v>
      </c>
      <c r="BV52" s="251" t="s">
        <v>132</v>
      </c>
      <c r="BW52" s="251" t="s">
        <v>2328</v>
      </c>
      <c r="BX52" s="251" t="s">
        <v>2366</v>
      </c>
    </row>
    <row r="53" spans="1:76" ht="128.25">
      <c r="A53" s="269"/>
      <c r="B53" s="251" t="s">
        <v>12</v>
      </c>
      <c r="C53" s="251" t="s">
        <v>50</v>
      </c>
      <c r="D53" s="251" t="s">
        <v>87</v>
      </c>
      <c r="E53" s="251" t="s">
        <v>114</v>
      </c>
      <c r="F53" s="251" t="s">
        <v>131</v>
      </c>
      <c r="G53" s="323" t="s">
        <v>2394</v>
      </c>
      <c r="H53" s="251" t="s">
        <v>523</v>
      </c>
      <c r="I53" s="251" t="s">
        <v>125</v>
      </c>
      <c r="J53" s="279" t="s">
        <v>2132</v>
      </c>
      <c r="K53" s="251" t="s">
        <v>135</v>
      </c>
      <c r="L53" s="251" t="s">
        <v>156</v>
      </c>
      <c r="M53" s="251" t="s">
        <v>2132</v>
      </c>
      <c r="N53" s="251" t="s">
        <v>181</v>
      </c>
      <c r="O53" s="251" t="s">
        <v>6304</v>
      </c>
      <c r="P53" s="251" t="s">
        <v>131</v>
      </c>
      <c r="Q53" s="251" t="s">
        <v>131</v>
      </c>
      <c r="R53" s="251" t="s">
        <v>132</v>
      </c>
      <c r="S53" s="273" t="s">
        <v>132</v>
      </c>
      <c r="T53" s="251" t="s">
        <v>132</v>
      </c>
      <c r="U53" s="251" t="s">
        <v>132</v>
      </c>
      <c r="V53" s="251" t="s">
        <v>132</v>
      </c>
      <c r="W53" s="251" t="s">
        <v>132</v>
      </c>
      <c r="X53" s="251" t="s">
        <v>132</v>
      </c>
      <c r="Y53" s="251" t="s">
        <v>132</v>
      </c>
      <c r="Z53" s="271" t="s">
        <v>132</v>
      </c>
      <c r="AA53" s="308" t="s">
        <v>132</v>
      </c>
      <c r="AB53" s="308" t="s">
        <v>132</v>
      </c>
      <c r="AC53" s="308" t="s">
        <v>132</v>
      </c>
      <c r="AD53" s="308" t="s">
        <v>132</v>
      </c>
      <c r="AE53" s="308" t="s">
        <v>132</v>
      </c>
      <c r="AF53" s="308" t="s">
        <v>132</v>
      </c>
      <c r="AG53" s="308" t="s">
        <v>132</v>
      </c>
      <c r="AH53" s="273" t="s">
        <v>144</v>
      </c>
      <c r="AI53" s="251" t="s">
        <v>205</v>
      </c>
      <c r="AJ53" s="251" t="s">
        <v>6318</v>
      </c>
      <c r="AK53" s="251" t="s">
        <v>494</v>
      </c>
      <c r="AL53" s="251" t="s">
        <v>522</v>
      </c>
      <c r="AM53" s="251" t="s">
        <v>523</v>
      </c>
      <c r="AN53" s="271" t="s">
        <v>133</v>
      </c>
      <c r="AO53" s="251" t="s">
        <v>560</v>
      </c>
      <c r="AP53" s="251" t="s">
        <v>623</v>
      </c>
      <c r="AQ53" s="251" t="s">
        <v>132</v>
      </c>
      <c r="AR53" s="251" t="s">
        <v>132</v>
      </c>
      <c r="AS53" s="251" t="s">
        <v>785</v>
      </c>
      <c r="AT53" s="251" t="s">
        <v>854</v>
      </c>
      <c r="AU53" s="251" t="s">
        <v>964</v>
      </c>
      <c r="AV53" s="251" t="s">
        <v>1070</v>
      </c>
      <c r="AW53" s="251" t="s">
        <v>132</v>
      </c>
      <c r="AX53" s="251" t="s">
        <v>132</v>
      </c>
      <c r="AY53" s="251" t="s">
        <v>1268</v>
      </c>
      <c r="AZ53" s="251" t="s">
        <v>1334</v>
      </c>
      <c r="BA53" s="251" t="s">
        <v>1398</v>
      </c>
      <c r="BB53" s="251" t="s">
        <v>1465</v>
      </c>
      <c r="BC53" s="273" t="s">
        <v>1538</v>
      </c>
      <c r="BD53" s="251" t="s">
        <v>1606</v>
      </c>
      <c r="BE53" s="271" t="s">
        <v>1681</v>
      </c>
      <c r="BF53" s="251" t="s">
        <v>1721</v>
      </c>
      <c r="BG53" s="251" t="s">
        <v>1767</v>
      </c>
      <c r="BH53" s="251" t="s">
        <v>1805</v>
      </c>
      <c r="BI53" s="272">
        <v>2026</v>
      </c>
      <c r="BJ53" s="273" t="s">
        <v>1868</v>
      </c>
      <c r="BK53" s="251" t="s">
        <v>1908</v>
      </c>
      <c r="BL53" s="251" t="s">
        <v>1726</v>
      </c>
      <c r="BM53" s="251" t="s">
        <v>1980</v>
      </c>
      <c r="BN53" s="270">
        <v>768517</v>
      </c>
      <c r="BO53" s="251" t="s">
        <v>2032</v>
      </c>
      <c r="BP53" s="251" t="s">
        <v>2063</v>
      </c>
      <c r="BQ53" s="251" t="s">
        <v>2103</v>
      </c>
      <c r="BR53" s="251" t="s">
        <v>2135</v>
      </c>
      <c r="BS53" s="273" t="s">
        <v>2161</v>
      </c>
      <c r="BT53" s="251" t="s">
        <v>133</v>
      </c>
      <c r="BU53" s="251" t="s">
        <v>133</v>
      </c>
      <c r="BV53" s="251" t="s">
        <v>2278</v>
      </c>
      <c r="BW53" s="251" t="s">
        <v>2317</v>
      </c>
      <c r="BX53" s="251" t="s">
        <v>2348</v>
      </c>
    </row>
    <row r="54" spans="1:76" ht="71.25">
      <c r="A54" s="269"/>
      <c r="B54" s="251" t="s">
        <v>6317</v>
      </c>
      <c r="C54" s="251" t="s">
        <v>50</v>
      </c>
      <c r="D54" s="251" t="s">
        <v>83</v>
      </c>
      <c r="E54" s="251" t="s">
        <v>108</v>
      </c>
      <c r="F54" s="251" t="s">
        <v>131</v>
      </c>
      <c r="G54" s="251" t="s">
        <v>132</v>
      </c>
      <c r="H54" s="251" t="s">
        <v>2132</v>
      </c>
      <c r="I54" s="251" t="s">
        <v>125</v>
      </c>
      <c r="J54" s="283" t="s">
        <v>2132</v>
      </c>
      <c r="K54" s="251" t="s">
        <v>131</v>
      </c>
      <c r="L54" s="251" t="s">
        <v>131</v>
      </c>
      <c r="M54" s="251" t="s">
        <v>131</v>
      </c>
      <c r="N54" s="251" t="s">
        <v>131</v>
      </c>
      <c r="O54" s="251" t="s">
        <v>131</v>
      </c>
      <c r="P54" s="251" t="s">
        <v>131</v>
      </c>
      <c r="Q54" s="251" t="s">
        <v>131</v>
      </c>
      <c r="R54" s="251" t="s">
        <v>131</v>
      </c>
      <c r="S54" s="273" t="s">
        <v>131</v>
      </c>
      <c r="T54" s="251" t="s">
        <v>131</v>
      </c>
      <c r="U54" s="251" t="s">
        <v>131</v>
      </c>
      <c r="V54" s="251" t="s">
        <v>131</v>
      </c>
      <c r="W54" s="251" t="s">
        <v>131</v>
      </c>
      <c r="X54" s="251" t="s">
        <v>131</v>
      </c>
      <c r="Y54" s="251" t="s">
        <v>131</v>
      </c>
      <c r="Z54" s="271" t="s">
        <v>131</v>
      </c>
      <c r="AA54" s="261" t="s">
        <v>132</v>
      </c>
      <c r="AB54" s="261" t="s">
        <v>132</v>
      </c>
      <c r="AC54" s="261" t="s">
        <v>132</v>
      </c>
      <c r="AD54" s="261" t="s">
        <v>132</v>
      </c>
      <c r="AE54" s="261" t="s">
        <v>132</v>
      </c>
      <c r="AF54" s="261" t="s">
        <v>132</v>
      </c>
      <c r="AG54" s="261" t="s">
        <v>132</v>
      </c>
      <c r="AH54" s="273" t="s">
        <v>132</v>
      </c>
      <c r="AI54" s="251" t="s">
        <v>132</v>
      </c>
      <c r="AJ54" s="251" t="s">
        <v>132</v>
      </c>
      <c r="AK54" s="251" t="s">
        <v>132</v>
      </c>
      <c r="AL54" s="251" t="s">
        <v>132</v>
      </c>
      <c r="AM54" s="251" t="s">
        <v>132</v>
      </c>
      <c r="AN54" s="271" t="s">
        <v>132</v>
      </c>
      <c r="AO54" s="251" t="s">
        <v>131</v>
      </c>
      <c r="AP54" s="251" t="s">
        <v>654</v>
      </c>
      <c r="AQ54" s="251" t="s">
        <v>654</v>
      </c>
      <c r="AR54" s="251" t="s">
        <v>766</v>
      </c>
      <c r="AS54" s="251" t="s">
        <v>132</v>
      </c>
      <c r="AT54" s="251" t="s">
        <v>885</v>
      </c>
      <c r="AU54" s="251" t="s">
        <v>995</v>
      </c>
      <c r="AV54" s="251" t="s">
        <v>1100</v>
      </c>
      <c r="AW54" s="251" t="s">
        <v>1190</v>
      </c>
      <c r="AX54" s="251" t="s">
        <v>1247</v>
      </c>
      <c r="AY54" s="251" t="s">
        <v>132</v>
      </c>
      <c r="AZ54" s="251" t="s">
        <v>132</v>
      </c>
      <c r="BA54" s="251" t="s">
        <v>132</v>
      </c>
      <c r="BB54" s="251" t="s">
        <v>132</v>
      </c>
      <c r="BC54" s="273"/>
      <c r="BD54" s="251" t="s">
        <v>1592</v>
      </c>
      <c r="BE54" s="271" t="s">
        <v>1692</v>
      </c>
      <c r="BF54" s="251" t="s">
        <v>1741</v>
      </c>
      <c r="BG54" s="251" t="s">
        <v>1780</v>
      </c>
      <c r="BH54" s="251" t="s">
        <v>1825</v>
      </c>
      <c r="BI54" s="272">
        <v>591</v>
      </c>
      <c r="BJ54" s="273" t="s">
        <v>1878</v>
      </c>
      <c r="BK54" s="284">
        <v>9.9999999999999995E-7</v>
      </c>
      <c r="BL54" s="251" t="s">
        <v>1960</v>
      </c>
      <c r="BM54" s="251" t="s">
        <v>132</v>
      </c>
      <c r="BN54" s="270">
        <v>277181</v>
      </c>
      <c r="BO54" s="251" t="s">
        <v>2020</v>
      </c>
      <c r="BP54" s="251" t="s">
        <v>2082</v>
      </c>
      <c r="BQ54" s="251" t="s">
        <v>2118</v>
      </c>
      <c r="BR54" s="251" t="s">
        <v>2118</v>
      </c>
      <c r="BS54" s="273" t="s">
        <v>2183</v>
      </c>
      <c r="BT54" s="251" t="s">
        <v>2239</v>
      </c>
      <c r="BU54" s="251" t="s">
        <v>2183</v>
      </c>
      <c r="BV54" s="251" t="s">
        <v>132</v>
      </c>
      <c r="BW54" s="251" t="s">
        <v>2321</v>
      </c>
      <c r="BX54" s="251" t="s">
        <v>2369</v>
      </c>
    </row>
    <row r="55" spans="1:76" ht="114">
      <c r="A55" s="269"/>
      <c r="B55" s="251" t="s">
        <v>6247</v>
      </c>
      <c r="C55" s="251" t="s">
        <v>50</v>
      </c>
      <c r="D55" s="251" t="s">
        <v>74</v>
      </c>
      <c r="E55" s="251" t="s">
        <v>108</v>
      </c>
      <c r="F55" s="251">
        <v>1669507</v>
      </c>
      <c r="G55" s="323" t="s">
        <v>2392</v>
      </c>
      <c r="H55" s="251" t="s">
        <v>2132</v>
      </c>
      <c r="I55" s="251" t="s">
        <v>125</v>
      </c>
      <c r="J55" s="279" t="s">
        <v>2132</v>
      </c>
      <c r="K55" s="308" t="s">
        <v>136</v>
      </c>
      <c r="L55" s="251" t="s">
        <v>6248</v>
      </c>
      <c r="M55" s="251" t="s">
        <v>131</v>
      </c>
      <c r="N55" s="251" t="s">
        <v>181</v>
      </c>
      <c r="O55" s="251" t="s">
        <v>6249</v>
      </c>
      <c r="P55" s="251" t="s">
        <v>202</v>
      </c>
      <c r="Q55" s="251" t="s">
        <v>247</v>
      </c>
      <c r="R55" s="251" t="s">
        <v>286</v>
      </c>
      <c r="S55" s="273" t="s">
        <v>136</v>
      </c>
      <c r="T55" s="251" t="s">
        <v>6248</v>
      </c>
      <c r="U55" s="251" t="s">
        <v>300</v>
      </c>
      <c r="V55" s="251" t="s">
        <v>6250</v>
      </c>
      <c r="W55" s="251" t="s">
        <v>202</v>
      </c>
      <c r="X55" s="251" t="s">
        <v>343</v>
      </c>
      <c r="Y55" s="251" t="s">
        <v>383</v>
      </c>
      <c r="Z55" s="271">
        <v>7874780</v>
      </c>
      <c r="AA55" s="251" t="s">
        <v>406</v>
      </c>
      <c r="AB55" s="251" t="s">
        <v>409</v>
      </c>
      <c r="AC55" s="251" t="s">
        <v>181</v>
      </c>
      <c r="AD55" s="251" t="s">
        <v>188</v>
      </c>
      <c r="AE55" s="251" t="s">
        <v>202</v>
      </c>
      <c r="AF55" s="251" t="s">
        <v>247</v>
      </c>
      <c r="AG55" s="251" t="s">
        <v>286</v>
      </c>
      <c r="AH55" s="273" t="s">
        <v>132</v>
      </c>
      <c r="AI55" s="251" t="s">
        <v>132</v>
      </c>
      <c r="AJ55" s="251" t="s">
        <v>132</v>
      </c>
      <c r="AK55" s="251" t="s">
        <v>132</v>
      </c>
      <c r="AL55" s="251" t="s">
        <v>132</v>
      </c>
      <c r="AM55" s="251" t="s">
        <v>132</v>
      </c>
      <c r="AN55" s="271" t="s">
        <v>132</v>
      </c>
      <c r="AO55" s="251" t="s">
        <v>544</v>
      </c>
      <c r="AP55" s="251" t="s">
        <v>619</v>
      </c>
      <c r="AQ55" s="251" t="s">
        <v>713</v>
      </c>
      <c r="AR55" s="251" t="s">
        <v>761</v>
      </c>
      <c r="AS55" s="251" t="s">
        <v>132</v>
      </c>
      <c r="AT55" s="251" t="s">
        <v>849</v>
      </c>
      <c r="AU55" s="251" t="s">
        <v>959</v>
      </c>
      <c r="AV55" s="251" t="s">
        <v>1066</v>
      </c>
      <c r="AW55" s="251" t="s">
        <v>1163</v>
      </c>
      <c r="AX55" s="251" t="s">
        <v>1239</v>
      </c>
      <c r="AY55" s="251" t="s">
        <v>132</v>
      </c>
      <c r="AZ55" s="251" t="s">
        <v>132</v>
      </c>
      <c r="BA55" s="251" t="s">
        <v>132</v>
      </c>
      <c r="BB55" s="251" t="s">
        <v>132</v>
      </c>
      <c r="BC55" s="273" t="s">
        <v>1533</v>
      </c>
      <c r="BD55" s="251" t="s">
        <v>1602</v>
      </c>
      <c r="BE55" s="271" t="s">
        <v>1677</v>
      </c>
      <c r="BF55" s="251" t="s">
        <v>1717</v>
      </c>
      <c r="BG55" s="251" t="s">
        <v>186</v>
      </c>
      <c r="BH55" s="251" t="s">
        <v>1804</v>
      </c>
      <c r="BI55" s="272">
        <v>3373</v>
      </c>
      <c r="BJ55" s="273" t="s">
        <v>186</v>
      </c>
      <c r="BK55" s="251" t="s">
        <v>1903</v>
      </c>
      <c r="BL55" s="251" t="s">
        <v>1949</v>
      </c>
      <c r="BM55" s="251" t="s">
        <v>1978</v>
      </c>
      <c r="BN55" s="270">
        <v>306655</v>
      </c>
      <c r="BO55" s="251" t="s">
        <v>2019</v>
      </c>
      <c r="BP55" s="251" t="s">
        <v>2067</v>
      </c>
      <c r="BQ55" s="251" t="s">
        <v>131</v>
      </c>
      <c r="BR55" s="251" t="s">
        <v>2133</v>
      </c>
      <c r="BS55" s="273" t="s">
        <v>131</v>
      </c>
      <c r="BT55" s="251" t="s">
        <v>2224</v>
      </c>
      <c r="BU55" s="251" t="s">
        <v>2191</v>
      </c>
      <c r="BV55" s="251" t="s">
        <v>132</v>
      </c>
      <c r="BW55" s="251" t="s">
        <v>2314</v>
      </c>
      <c r="BX55" s="251" t="s">
        <v>2358</v>
      </c>
    </row>
    <row r="56" spans="1:76" ht="71.25">
      <c r="A56" s="269"/>
      <c r="B56" s="251" t="s">
        <v>21</v>
      </c>
      <c r="C56" s="251" t="s">
        <v>52</v>
      </c>
      <c r="D56" s="251" t="s">
        <v>74</v>
      </c>
      <c r="E56" s="251" t="s">
        <v>111</v>
      </c>
      <c r="F56" s="251" t="s">
        <v>131</v>
      </c>
      <c r="G56" s="251" t="s">
        <v>132</v>
      </c>
      <c r="H56" s="251" t="s">
        <v>2132</v>
      </c>
      <c r="I56" s="251" t="s">
        <v>125</v>
      </c>
      <c r="J56" s="279" t="s">
        <v>2132</v>
      </c>
      <c r="K56" s="251" t="s">
        <v>136</v>
      </c>
      <c r="L56" s="251" t="s">
        <v>158</v>
      </c>
      <c r="M56" s="251" t="s">
        <v>132</v>
      </c>
      <c r="N56" s="251" t="s">
        <v>179</v>
      </c>
      <c r="O56" s="251" t="s">
        <v>6249</v>
      </c>
      <c r="P56" s="251" t="s">
        <v>131</v>
      </c>
      <c r="Q56" s="251" t="s">
        <v>257</v>
      </c>
      <c r="R56" s="254" t="s">
        <v>132</v>
      </c>
      <c r="S56" s="273" t="s">
        <v>136</v>
      </c>
      <c r="T56" s="251" t="s">
        <v>158</v>
      </c>
      <c r="U56" s="251" t="s">
        <v>131</v>
      </c>
      <c r="V56" s="251" t="s">
        <v>131</v>
      </c>
      <c r="W56" s="251" t="s">
        <v>131</v>
      </c>
      <c r="X56" s="251" t="s">
        <v>6251</v>
      </c>
      <c r="Y56" s="251" t="s">
        <v>131</v>
      </c>
      <c r="Z56" s="271" t="s">
        <v>131</v>
      </c>
      <c r="AA56" s="251" t="s">
        <v>406</v>
      </c>
      <c r="AB56" s="251" t="s">
        <v>409</v>
      </c>
      <c r="AC56" s="251" t="s">
        <v>131</v>
      </c>
      <c r="AD56" s="251" t="s">
        <v>131</v>
      </c>
      <c r="AE56" s="251" t="s">
        <v>131</v>
      </c>
      <c r="AF56" s="251" t="s">
        <v>131</v>
      </c>
      <c r="AG56" s="251" t="s">
        <v>131</v>
      </c>
      <c r="AH56" s="273" t="s">
        <v>132</v>
      </c>
      <c r="AI56" s="251" t="s">
        <v>132</v>
      </c>
      <c r="AJ56" s="251" t="s">
        <v>132</v>
      </c>
      <c r="AK56" s="251" t="s">
        <v>132</v>
      </c>
      <c r="AL56" s="251" t="s">
        <v>132</v>
      </c>
      <c r="AM56" s="251" t="s">
        <v>132</v>
      </c>
      <c r="AN56" s="271" t="s">
        <v>132</v>
      </c>
      <c r="AO56" s="251" t="s">
        <v>131</v>
      </c>
      <c r="AP56" s="251" t="s">
        <v>131</v>
      </c>
      <c r="AQ56" s="251" t="s">
        <v>131</v>
      </c>
      <c r="AR56" s="251" t="s">
        <v>131</v>
      </c>
      <c r="AS56" s="251" t="s">
        <v>132</v>
      </c>
      <c r="AT56" s="251" t="s">
        <v>131</v>
      </c>
      <c r="AU56" s="251" t="s">
        <v>131</v>
      </c>
      <c r="AV56" s="251" t="s">
        <v>131</v>
      </c>
      <c r="AW56" s="251" t="s">
        <v>131</v>
      </c>
      <c r="AX56" s="251" t="s">
        <v>131</v>
      </c>
      <c r="AY56" s="251" t="s">
        <v>132</v>
      </c>
      <c r="AZ56" s="251" t="s">
        <v>132</v>
      </c>
      <c r="BA56" s="251" t="s">
        <v>132</v>
      </c>
      <c r="BB56" s="251" t="s">
        <v>132</v>
      </c>
      <c r="BC56" s="273" t="s">
        <v>1518</v>
      </c>
      <c r="BD56" s="251" t="s">
        <v>1618</v>
      </c>
      <c r="BE56" s="271" t="s">
        <v>131</v>
      </c>
      <c r="BF56" s="251" t="s">
        <v>131</v>
      </c>
      <c r="BG56" s="251" t="s">
        <v>131</v>
      </c>
      <c r="BH56" s="251" t="s">
        <v>131</v>
      </c>
      <c r="BI56" s="272" t="s">
        <v>131</v>
      </c>
      <c r="BJ56" s="273" t="s">
        <v>131</v>
      </c>
      <c r="BK56" s="251" t="s">
        <v>131</v>
      </c>
      <c r="BL56" s="251" t="s">
        <v>131</v>
      </c>
      <c r="BM56" s="251" t="s">
        <v>131</v>
      </c>
      <c r="BN56" s="270" t="s">
        <v>131</v>
      </c>
      <c r="BO56" s="251" t="s">
        <v>2038</v>
      </c>
      <c r="BP56" s="251" t="s">
        <v>2068</v>
      </c>
      <c r="BQ56" s="251" t="s">
        <v>2109</v>
      </c>
      <c r="BR56" s="251" t="s">
        <v>2137</v>
      </c>
      <c r="BS56" s="273" t="s">
        <v>131</v>
      </c>
      <c r="BT56" s="251" t="s">
        <v>131</v>
      </c>
      <c r="BU56" s="251" t="s">
        <v>131</v>
      </c>
      <c r="BV56" s="251" t="s">
        <v>132</v>
      </c>
      <c r="BW56" s="251" t="s">
        <v>2322</v>
      </c>
      <c r="BX56" s="251" t="s">
        <v>132</v>
      </c>
    </row>
    <row r="57" spans="1:76" ht="42.75">
      <c r="A57" s="269"/>
      <c r="B57" s="251" t="s">
        <v>4</v>
      </c>
      <c r="C57" s="251" t="s">
        <v>50</v>
      </c>
      <c r="D57" s="251" t="s">
        <v>79</v>
      </c>
      <c r="E57" s="251" t="s">
        <v>108</v>
      </c>
      <c r="F57" s="251" t="s">
        <v>131</v>
      </c>
      <c r="G57" s="323" t="s">
        <v>2387</v>
      </c>
      <c r="H57" s="251" t="s">
        <v>2132</v>
      </c>
      <c r="I57" s="251" t="s">
        <v>125</v>
      </c>
      <c r="J57" s="279" t="s">
        <v>2132</v>
      </c>
      <c r="K57" s="251" t="s">
        <v>137</v>
      </c>
      <c r="L57" s="251" t="s">
        <v>158</v>
      </c>
      <c r="M57" s="251" t="s">
        <v>132</v>
      </c>
      <c r="N57" s="251" t="s">
        <v>178</v>
      </c>
      <c r="O57" s="251" t="s">
        <v>132</v>
      </c>
      <c r="P57" s="251" t="s">
        <v>198</v>
      </c>
      <c r="Q57" s="251" t="s">
        <v>241</v>
      </c>
      <c r="R57" s="254" t="s">
        <v>132</v>
      </c>
      <c r="S57" s="273" t="s">
        <v>289</v>
      </c>
      <c r="T57" s="251" t="s">
        <v>158</v>
      </c>
      <c r="U57" s="251" t="s">
        <v>297</v>
      </c>
      <c r="V57" s="261" t="s">
        <v>6287</v>
      </c>
      <c r="W57" s="251" t="s">
        <v>319</v>
      </c>
      <c r="X57" s="251" t="s">
        <v>338</v>
      </c>
      <c r="Y57" s="251" t="s">
        <v>379</v>
      </c>
      <c r="Z57" s="271" t="s">
        <v>132</v>
      </c>
      <c r="AA57" s="251" t="s">
        <v>407</v>
      </c>
      <c r="AB57" s="251" t="s">
        <v>410</v>
      </c>
      <c r="AC57" s="251" t="s">
        <v>412</v>
      </c>
      <c r="AD57" s="251" t="s">
        <v>176</v>
      </c>
      <c r="AE57" s="251" t="s">
        <v>413</v>
      </c>
      <c r="AF57" s="251" t="s">
        <v>417</v>
      </c>
      <c r="AG57" s="251" t="s">
        <v>131</v>
      </c>
      <c r="AH57" s="273" t="s">
        <v>132</v>
      </c>
      <c r="AI57" s="251" t="s">
        <v>132</v>
      </c>
      <c r="AJ57" s="251" t="s">
        <v>132</v>
      </c>
      <c r="AK57" s="251" t="s">
        <v>132</v>
      </c>
      <c r="AL57" s="251" t="s">
        <v>132</v>
      </c>
      <c r="AM57" s="251" t="s">
        <v>132</v>
      </c>
      <c r="AN57" s="271" t="s">
        <v>132</v>
      </c>
      <c r="AO57" s="251" t="s">
        <v>550</v>
      </c>
      <c r="AP57" s="251">
        <v>5025</v>
      </c>
      <c r="AQ57" s="251">
        <v>4415</v>
      </c>
      <c r="AR57" s="251">
        <v>432</v>
      </c>
      <c r="AS57" s="251" t="s">
        <v>132</v>
      </c>
      <c r="AT57" s="251" t="s">
        <v>837</v>
      </c>
      <c r="AU57" s="251" t="s">
        <v>947</v>
      </c>
      <c r="AV57" s="251" t="s">
        <v>1055</v>
      </c>
      <c r="AW57" s="251" t="s">
        <v>1157</v>
      </c>
      <c r="AX57" s="251" t="s">
        <v>1236</v>
      </c>
      <c r="AY57" s="251" t="s">
        <v>132</v>
      </c>
      <c r="AZ57" s="251" t="s">
        <v>132</v>
      </c>
      <c r="BA57" s="251" t="s">
        <v>132</v>
      </c>
      <c r="BB57" s="251" t="s">
        <v>132</v>
      </c>
      <c r="BC57" s="273" t="s">
        <v>1524</v>
      </c>
      <c r="BD57" s="251" t="s">
        <v>1591</v>
      </c>
      <c r="BE57" s="271" t="s">
        <v>1666</v>
      </c>
      <c r="BF57" s="324">
        <v>0.9</v>
      </c>
      <c r="BG57" s="251" t="s">
        <v>132</v>
      </c>
      <c r="BH57" s="251" t="s">
        <v>4372</v>
      </c>
      <c r="BI57" s="272">
        <v>5435</v>
      </c>
      <c r="BJ57" s="273">
        <v>0.01</v>
      </c>
      <c r="BK57" s="284">
        <v>9.9999999999999995E-8</v>
      </c>
      <c r="BL57" s="251">
        <v>0.9</v>
      </c>
      <c r="BM57" s="251" t="s">
        <v>131</v>
      </c>
      <c r="BN57" s="270">
        <v>390631</v>
      </c>
      <c r="BO57" s="251" t="s">
        <v>2023</v>
      </c>
      <c r="BP57" s="251" t="s">
        <v>2063</v>
      </c>
      <c r="BQ57" s="251" t="s">
        <v>186</v>
      </c>
      <c r="BR57" s="251" t="s">
        <v>186</v>
      </c>
      <c r="BS57" s="273" t="s">
        <v>2150</v>
      </c>
      <c r="BT57" s="251" t="s">
        <v>2219</v>
      </c>
      <c r="BU57" s="251" t="s">
        <v>2150</v>
      </c>
      <c r="BV57" s="251" t="s">
        <v>132</v>
      </c>
      <c r="BW57" s="251" t="s">
        <v>2309</v>
      </c>
      <c r="BX57" s="251"/>
    </row>
    <row r="58" spans="1:76" ht="71.25">
      <c r="A58" s="269"/>
      <c r="B58" s="251" t="s">
        <v>6344</v>
      </c>
      <c r="C58" s="251" t="s">
        <v>50</v>
      </c>
      <c r="D58" s="251" t="s">
        <v>78</v>
      </c>
      <c r="E58" s="251" t="s">
        <v>108</v>
      </c>
      <c r="F58" s="251" t="s">
        <v>131</v>
      </c>
      <c r="G58" s="323" t="s">
        <v>2386</v>
      </c>
      <c r="H58" s="251" t="s">
        <v>2132</v>
      </c>
      <c r="I58" s="251" t="s">
        <v>125</v>
      </c>
      <c r="J58" s="279" t="s">
        <v>2132</v>
      </c>
      <c r="K58" s="251" t="s">
        <v>136</v>
      </c>
      <c r="L58" s="251" t="s">
        <v>158</v>
      </c>
      <c r="M58" s="251" t="s">
        <v>6255</v>
      </c>
      <c r="N58" s="251" t="s">
        <v>178</v>
      </c>
      <c r="O58" s="251" t="s">
        <v>132</v>
      </c>
      <c r="P58" s="251" t="s">
        <v>197</v>
      </c>
      <c r="Q58" s="251" t="s">
        <v>240</v>
      </c>
      <c r="R58" s="254" t="s">
        <v>132</v>
      </c>
      <c r="S58" s="273" t="s">
        <v>136</v>
      </c>
      <c r="T58" s="251" t="s">
        <v>158</v>
      </c>
      <c r="U58" s="251" t="s">
        <v>296</v>
      </c>
      <c r="V58" s="261" t="s">
        <v>6250</v>
      </c>
      <c r="W58" s="251" t="s">
        <v>194</v>
      </c>
      <c r="X58" s="251" t="s">
        <v>337</v>
      </c>
      <c r="Y58" s="251" t="s">
        <v>131</v>
      </c>
      <c r="Z58" s="271" t="s">
        <v>131</v>
      </c>
      <c r="AA58" s="251" t="s">
        <v>406</v>
      </c>
      <c r="AB58" s="251" t="s">
        <v>409</v>
      </c>
      <c r="AC58" s="251" t="s">
        <v>178</v>
      </c>
      <c r="AD58" s="251" t="s">
        <v>132</v>
      </c>
      <c r="AE58" s="251" t="s">
        <v>194</v>
      </c>
      <c r="AF58" s="251" t="s">
        <v>6345</v>
      </c>
      <c r="AG58" s="251" t="s">
        <v>131</v>
      </c>
      <c r="AH58" s="273" t="s">
        <v>420</v>
      </c>
      <c r="AI58" s="251" t="s">
        <v>435</v>
      </c>
      <c r="AJ58" s="251" t="s">
        <v>457</v>
      </c>
      <c r="AK58" s="251" t="s">
        <v>131</v>
      </c>
      <c r="AL58" s="251" t="s">
        <v>131</v>
      </c>
      <c r="AM58" s="251" t="s">
        <v>131</v>
      </c>
      <c r="AN58" s="271" t="s">
        <v>131</v>
      </c>
      <c r="AO58" s="251" t="s">
        <v>549</v>
      </c>
      <c r="AP58" s="251" t="s">
        <v>608</v>
      </c>
      <c r="AQ58" s="251" t="s">
        <v>707</v>
      </c>
      <c r="AR58" s="251" t="s">
        <v>608</v>
      </c>
      <c r="AS58" s="251" t="s">
        <v>781</v>
      </c>
      <c r="AT58" s="251" t="s">
        <v>836</v>
      </c>
      <c r="AU58" s="251" t="s">
        <v>946</v>
      </c>
      <c r="AV58" s="251" t="s">
        <v>1054</v>
      </c>
      <c r="AW58" s="251" t="s">
        <v>1156</v>
      </c>
      <c r="AX58" s="251" t="s">
        <v>1235</v>
      </c>
      <c r="AY58" s="251" t="s">
        <v>1264</v>
      </c>
      <c r="AZ58" s="251" t="s">
        <v>1329</v>
      </c>
      <c r="BA58" s="251" t="s">
        <v>1393</v>
      </c>
      <c r="BB58" s="251" t="s">
        <v>1460</v>
      </c>
      <c r="BC58" s="273" t="s">
        <v>1523</v>
      </c>
      <c r="BD58" s="251" t="s">
        <v>1590</v>
      </c>
      <c r="BE58" s="271" t="s">
        <v>1669</v>
      </c>
      <c r="BF58" s="324">
        <v>0.97</v>
      </c>
      <c r="BG58" s="251" t="s">
        <v>1761</v>
      </c>
      <c r="BH58" s="251" t="s">
        <v>1798</v>
      </c>
      <c r="BI58" s="272">
        <v>3788</v>
      </c>
      <c r="BJ58" s="273">
        <v>0.01</v>
      </c>
      <c r="BK58" s="251" t="s">
        <v>131</v>
      </c>
      <c r="BL58" s="251" t="s">
        <v>131</v>
      </c>
      <c r="BM58" s="251" t="s">
        <v>131</v>
      </c>
      <c r="BN58" s="270">
        <v>523260</v>
      </c>
      <c r="BO58" s="251" t="s">
        <v>2022</v>
      </c>
      <c r="BP58" s="251" t="s">
        <v>2063</v>
      </c>
      <c r="BQ58" s="251" t="s">
        <v>2103</v>
      </c>
      <c r="BR58" s="251" t="s">
        <v>131</v>
      </c>
      <c r="BS58" s="273" t="s">
        <v>131</v>
      </c>
      <c r="BT58" s="251" t="s">
        <v>131</v>
      </c>
      <c r="BU58" s="251" t="s">
        <v>131</v>
      </c>
      <c r="BV58" s="251" t="s">
        <v>131</v>
      </c>
      <c r="BW58" s="251" t="s">
        <v>2308</v>
      </c>
      <c r="BX58" s="251" t="s">
        <v>2350</v>
      </c>
    </row>
    <row r="59" spans="1:76" ht="42.75">
      <c r="A59" s="269"/>
      <c r="B59" s="251" t="s">
        <v>6319</v>
      </c>
      <c r="C59" s="251" t="s">
        <v>50</v>
      </c>
      <c r="D59" s="251" t="s">
        <v>83</v>
      </c>
      <c r="E59" s="251" t="s">
        <v>6320</v>
      </c>
      <c r="F59" s="251">
        <v>15521375</v>
      </c>
      <c r="G59" s="323" t="s">
        <v>2390</v>
      </c>
      <c r="H59" s="251" t="s">
        <v>2132</v>
      </c>
      <c r="I59" s="251" t="s">
        <v>125</v>
      </c>
      <c r="J59" s="279" t="s">
        <v>2132</v>
      </c>
      <c r="K59" s="251" t="s">
        <v>132</v>
      </c>
      <c r="L59" s="251" t="s">
        <v>132</v>
      </c>
      <c r="M59" s="251" t="s">
        <v>132</v>
      </c>
      <c r="N59" s="251" t="s">
        <v>132</v>
      </c>
      <c r="O59" s="251" t="s">
        <v>132</v>
      </c>
      <c r="P59" s="251" t="s">
        <v>132</v>
      </c>
      <c r="Q59" s="251" t="s">
        <v>132</v>
      </c>
      <c r="R59" s="251" t="s">
        <v>132</v>
      </c>
      <c r="S59" s="273" t="s">
        <v>132</v>
      </c>
      <c r="T59" s="251" t="s">
        <v>132</v>
      </c>
      <c r="U59" s="251" t="s">
        <v>132</v>
      </c>
      <c r="V59" s="251" t="s">
        <v>132</v>
      </c>
      <c r="W59" s="251" t="s">
        <v>132</v>
      </c>
      <c r="X59" s="251" t="s">
        <v>132</v>
      </c>
      <c r="Y59" s="251" t="s">
        <v>132</v>
      </c>
      <c r="Z59" s="271" t="s">
        <v>132</v>
      </c>
      <c r="AA59" s="251" t="s">
        <v>132</v>
      </c>
      <c r="AB59" s="251" t="s">
        <v>132</v>
      </c>
      <c r="AC59" s="251" t="s">
        <v>132</v>
      </c>
      <c r="AD59" s="251" t="s">
        <v>132</v>
      </c>
      <c r="AE59" s="251" t="s">
        <v>132</v>
      </c>
      <c r="AF59" s="251" t="s">
        <v>132</v>
      </c>
      <c r="AG59" s="251" t="s">
        <v>132</v>
      </c>
      <c r="AH59" s="273" t="s">
        <v>422</v>
      </c>
      <c r="AI59" s="251" t="s">
        <v>436</v>
      </c>
      <c r="AJ59" s="251" t="s">
        <v>459</v>
      </c>
      <c r="AK59" s="251" t="s">
        <v>491</v>
      </c>
      <c r="AL59" s="251" t="s">
        <v>520</v>
      </c>
      <c r="AM59" s="251" t="s">
        <v>523</v>
      </c>
      <c r="AN59" s="271" t="s">
        <v>132</v>
      </c>
      <c r="AO59" s="251" t="s">
        <v>555</v>
      </c>
      <c r="AP59" s="251" t="s">
        <v>132</v>
      </c>
      <c r="AQ59" s="251" t="s">
        <v>132</v>
      </c>
      <c r="AR59" s="251" t="s">
        <v>132</v>
      </c>
      <c r="AS59" s="251" t="s">
        <v>783</v>
      </c>
      <c r="AT59" s="251" t="s">
        <v>844</v>
      </c>
      <c r="AU59" s="251" t="s">
        <v>954</v>
      </c>
      <c r="AV59" s="251" t="s">
        <v>132</v>
      </c>
      <c r="AW59" s="251" t="s">
        <v>132</v>
      </c>
      <c r="AX59" s="251" t="s">
        <v>132</v>
      </c>
      <c r="AY59" s="251" t="s">
        <v>1266</v>
      </c>
      <c r="AZ59" s="251" t="s">
        <v>1331</v>
      </c>
      <c r="BA59" s="251" t="s">
        <v>1395</v>
      </c>
      <c r="BB59" s="251" t="s">
        <v>1462</v>
      </c>
      <c r="BC59" s="273" t="s">
        <v>1529</v>
      </c>
      <c r="BD59" s="251" t="s">
        <v>1597</v>
      </c>
      <c r="BE59" s="271" t="s">
        <v>1674</v>
      </c>
      <c r="BF59" s="324">
        <v>0.95</v>
      </c>
      <c r="BG59" s="251" t="s">
        <v>1764</v>
      </c>
      <c r="BH59" s="251" t="s">
        <v>4375</v>
      </c>
      <c r="BI59" s="272">
        <v>283</v>
      </c>
      <c r="BJ59" s="327">
        <v>0.01</v>
      </c>
      <c r="BK59" s="251" t="s">
        <v>1900</v>
      </c>
      <c r="BL59" s="328">
        <v>0.97499999999999998</v>
      </c>
      <c r="BM59" s="251" t="s">
        <v>132</v>
      </c>
      <c r="BN59" s="270" t="s">
        <v>2005</v>
      </c>
      <c r="BO59" s="251" t="s">
        <v>2026</v>
      </c>
      <c r="BP59" s="251" t="s">
        <v>2065</v>
      </c>
      <c r="BQ59" s="251" t="s">
        <v>2103</v>
      </c>
      <c r="BR59" s="251" t="s">
        <v>2103</v>
      </c>
      <c r="BS59" s="273" t="s">
        <v>132</v>
      </c>
      <c r="BT59" s="251" t="s">
        <v>132</v>
      </c>
      <c r="BU59" s="251" t="s">
        <v>132</v>
      </c>
      <c r="BV59" s="251" t="s">
        <v>2276</v>
      </c>
      <c r="BW59" s="251" t="s">
        <v>2305</v>
      </c>
      <c r="BX59" s="251" t="s">
        <v>2355</v>
      </c>
    </row>
    <row r="60" spans="1:76" ht="85.5">
      <c r="A60" s="269"/>
      <c r="B60" s="251" t="s">
        <v>6</v>
      </c>
      <c r="C60" s="251" t="s">
        <v>50</v>
      </c>
      <c r="D60" s="251" t="s">
        <v>81</v>
      </c>
      <c r="E60" s="251" t="s">
        <v>108</v>
      </c>
      <c r="F60" s="251">
        <v>19260141</v>
      </c>
      <c r="G60" s="251" t="s">
        <v>132</v>
      </c>
      <c r="H60" s="251" t="s">
        <v>2132</v>
      </c>
      <c r="I60" s="251" t="s">
        <v>125</v>
      </c>
      <c r="J60" s="279" t="s">
        <v>2132</v>
      </c>
      <c r="K60" s="251" t="s">
        <v>136</v>
      </c>
      <c r="L60" s="251" t="s">
        <v>158</v>
      </c>
      <c r="M60" s="251" t="s">
        <v>132</v>
      </c>
      <c r="N60" s="251" t="s">
        <v>180</v>
      </c>
      <c r="O60" s="251" t="s">
        <v>132</v>
      </c>
      <c r="P60" s="251" t="s">
        <v>199</v>
      </c>
      <c r="Q60" s="251" t="s">
        <v>244</v>
      </c>
      <c r="R60" s="254" t="s">
        <v>132</v>
      </c>
      <c r="S60" s="273" t="s">
        <v>136</v>
      </c>
      <c r="T60" s="251" t="s">
        <v>158</v>
      </c>
      <c r="U60" s="251" t="s">
        <v>297</v>
      </c>
      <c r="V60" s="308" t="s">
        <v>6287</v>
      </c>
      <c r="W60" s="251" t="s">
        <v>320</v>
      </c>
      <c r="X60" s="251" t="s">
        <v>340</v>
      </c>
      <c r="Y60" s="251" t="s">
        <v>381</v>
      </c>
      <c r="Z60" s="271" t="s">
        <v>132</v>
      </c>
      <c r="AA60" s="251" t="s">
        <v>132</v>
      </c>
      <c r="AB60" s="251" t="s">
        <v>132</v>
      </c>
      <c r="AC60" s="251" t="s">
        <v>132</v>
      </c>
      <c r="AD60" s="251" t="s">
        <v>132</v>
      </c>
      <c r="AE60" s="251" t="s">
        <v>132</v>
      </c>
      <c r="AF60" s="251" t="s">
        <v>132</v>
      </c>
      <c r="AG60" s="251" t="s">
        <v>132</v>
      </c>
      <c r="AH60" s="273" t="s">
        <v>132</v>
      </c>
      <c r="AI60" s="251" t="s">
        <v>132</v>
      </c>
      <c r="AJ60" s="251" t="s">
        <v>132</v>
      </c>
      <c r="AK60" s="251" t="s">
        <v>132</v>
      </c>
      <c r="AL60" s="251" t="s">
        <v>132</v>
      </c>
      <c r="AM60" s="251" t="s">
        <v>132</v>
      </c>
      <c r="AN60" s="271" t="s">
        <v>132</v>
      </c>
      <c r="AO60" s="251" t="s">
        <v>553</v>
      </c>
      <c r="AP60" s="251" t="s">
        <v>612</v>
      </c>
      <c r="AQ60" s="251" t="s">
        <v>709</v>
      </c>
      <c r="AR60" s="251" t="s">
        <v>132</v>
      </c>
      <c r="AS60" s="251" t="s">
        <v>132</v>
      </c>
      <c r="AT60" s="251" t="s">
        <v>841</v>
      </c>
      <c r="AU60" s="251" t="s">
        <v>951</v>
      </c>
      <c r="AV60" s="251" t="s">
        <v>1059</v>
      </c>
      <c r="AW60" s="251" t="s">
        <v>1159</v>
      </c>
      <c r="AX60" s="251" t="s">
        <v>132</v>
      </c>
      <c r="AY60" s="251" t="s">
        <v>132</v>
      </c>
      <c r="AZ60" s="251" t="s">
        <v>132</v>
      </c>
      <c r="BA60" s="251" t="s">
        <v>132</v>
      </c>
      <c r="BB60" s="251" t="s">
        <v>132</v>
      </c>
      <c r="BC60" s="273" t="s">
        <v>1527</v>
      </c>
      <c r="BD60" s="251" t="s">
        <v>1595</v>
      </c>
      <c r="BE60" s="271" t="s">
        <v>1673</v>
      </c>
      <c r="BF60" s="324">
        <v>0.97</v>
      </c>
      <c r="BG60" s="251" t="s">
        <v>1763</v>
      </c>
      <c r="BH60" s="251" t="s">
        <v>4374</v>
      </c>
      <c r="BI60" s="272">
        <v>897</v>
      </c>
      <c r="BJ60" s="327">
        <v>0.01</v>
      </c>
      <c r="BK60" s="251" t="s">
        <v>1900</v>
      </c>
      <c r="BL60" s="324">
        <v>0.98</v>
      </c>
      <c r="BM60" s="251" t="s">
        <v>1973</v>
      </c>
      <c r="BN60" s="270" t="s">
        <v>2002</v>
      </c>
      <c r="BO60" s="251" t="s">
        <v>2026</v>
      </c>
      <c r="BP60" s="251" t="s">
        <v>2065</v>
      </c>
      <c r="BQ60" s="251" t="s">
        <v>132</v>
      </c>
      <c r="BR60" s="251" t="s">
        <v>132</v>
      </c>
      <c r="BS60" s="273" t="s">
        <v>2153</v>
      </c>
      <c r="BT60" s="251" t="s">
        <v>2220</v>
      </c>
      <c r="BU60" s="251" t="s">
        <v>132</v>
      </c>
      <c r="BV60" s="251" t="s">
        <v>132</v>
      </c>
      <c r="BW60" s="251" t="s">
        <v>2306</v>
      </c>
      <c r="BX60" s="251" t="s">
        <v>2354</v>
      </c>
    </row>
    <row r="61" spans="1:76" ht="327.75">
      <c r="A61" s="269"/>
      <c r="B61" s="251" t="s">
        <v>7</v>
      </c>
      <c r="C61" s="251" t="s">
        <v>50</v>
      </c>
      <c r="D61" s="251" t="s">
        <v>81</v>
      </c>
      <c r="E61" s="251" t="s">
        <v>108</v>
      </c>
      <c r="F61" s="251">
        <v>19260138</v>
      </c>
      <c r="G61" s="251" t="s">
        <v>132</v>
      </c>
      <c r="H61" s="251" t="s">
        <v>2132</v>
      </c>
      <c r="I61" s="251" t="s">
        <v>125</v>
      </c>
      <c r="J61" s="279" t="s">
        <v>2132</v>
      </c>
      <c r="K61" s="251" t="s">
        <v>136</v>
      </c>
      <c r="L61" s="251" t="s">
        <v>158</v>
      </c>
      <c r="M61" s="251" t="s">
        <v>132</v>
      </c>
      <c r="N61" s="251" t="s">
        <v>180</v>
      </c>
      <c r="O61" s="251" t="s">
        <v>132</v>
      </c>
      <c r="P61" s="251" t="s">
        <v>199</v>
      </c>
      <c r="Q61" s="251" t="s">
        <v>244</v>
      </c>
      <c r="R61" s="254" t="s">
        <v>132</v>
      </c>
      <c r="S61" s="273" t="s">
        <v>132</v>
      </c>
      <c r="T61" s="251" t="s">
        <v>132</v>
      </c>
      <c r="U61" s="251" t="s">
        <v>132</v>
      </c>
      <c r="V61" s="251" t="s">
        <v>132</v>
      </c>
      <c r="W61" s="251" t="s">
        <v>132</v>
      </c>
      <c r="X61" s="251" t="s">
        <v>132</v>
      </c>
      <c r="Y61" s="251" t="s">
        <v>132</v>
      </c>
      <c r="Z61" s="271" t="s">
        <v>132</v>
      </c>
      <c r="AA61" s="251" t="s">
        <v>132</v>
      </c>
      <c r="AB61" s="251" t="s">
        <v>132</v>
      </c>
      <c r="AC61" s="251" t="s">
        <v>132</v>
      </c>
      <c r="AD61" s="251" t="s">
        <v>132</v>
      </c>
      <c r="AE61" s="251" t="s">
        <v>132</v>
      </c>
      <c r="AF61" s="251" t="s">
        <v>132</v>
      </c>
      <c r="AG61" s="251" t="s">
        <v>132</v>
      </c>
      <c r="AH61" s="273" t="s">
        <v>132</v>
      </c>
      <c r="AI61" s="251" t="s">
        <v>132</v>
      </c>
      <c r="AJ61" s="251" t="s">
        <v>132</v>
      </c>
      <c r="AK61" s="251" t="s">
        <v>132</v>
      </c>
      <c r="AL61" s="251" t="s">
        <v>132</v>
      </c>
      <c r="AM61" s="251" t="s">
        <v>132</v>
      </c>
      <c r="AN61" s="271" t="s">
        <v>132</v>
      </c>
      <c r="AO61" s="251" t="s">
        <v>553</v>
      </c>
      <c r="AP61" s="251" t="s">
        <v>613</v>
      </c>
      <c r="AQ61" s="251" t="s">
        <v>132</v>
      </c>
      <c r="AR61" s="251" t="s">
        <v>132</v>
      </c>
      <c r="AS61" s="251" t="s">
        <v>132</v>
      </c>
      <c r="AT61" s="251" t="s">
        <v>842</v>
      </c>
      <c r="AU61" s="251" t="s">
        <v>952</v>
      </c>
      <c r="AV61" s="251" t="s">
        <v>1060</v>
      </c>
      <c r="AW61" s="251" t="s">
        <v>132</v>
      </c>
      <c r="AX61" s="251" t="s">
        <v>132</v>
      </c>
      <c r="AY61" s="251" t="s">
        <v>132</v>
      </c>
      <c r="AZ61" s="251" t="s">
        <v>132</v>
      </c>
      <c r="BA61" s="251" t="s">
        <v>132</v>
      </c>
      <c r="BB61" s="251" t="s">
        <v>132</v>
      </c>
      <c r="BC61" s="273" t="s">
        <v>1528</v>
      </c>
      <c r="BD61" s="251" t="s">
        <v>1596</v>
      </c>
      <c r="BE61" s="271" t="s">
        <v>1673</v>
      </c>
      <c r="BF61" s="324">
        <v>0.97</v>
      </c>
      <c r="BG61" s="251" t="s">
        <v>1763</v>
      </c>
      <c r="BH61" s="251" t="s">
        <v>4374</v>
      </c>
      <c r="BI61" s="272">
        <v>976</v>
      </c>
      <c r="BJ61" s="327">
        <v>0.01</v>
      </c>
      <c r="BK61" s="251" t="s">
        <v>1900</v>
      </c>
      <c r="BL61" s="324">
        <v>0.98</v>
      </c>
      <c r="BM61" s="251" t="s">
        <v>1973</v>
      </c>
      <c r="BN61" s="270" t="s">
        <v>2003</v>
      </c>
      <c r="BO61" s="251" t="s">
        <v>2026</v>
      </c>
      <c r="BP61" s="251" t="s">
        <v>2065</v>
      </c>
      <c r="BQ61" s="251" t="s">
        <v>132</v>
      </c>
      <c r="BR61" s="251" t="s">
        <v>132</v>
      </c>
      <c r="BS61" s="273" t="s">
        <v>2153</v>
      </c>
      <c r="BT61" s="251" t="s">
        <v>2220</v>
      </c>
      <c r="BU61" s="251" t="s">
        <v>132</v>
      </c>
      <c r="BV61" s="251" t="s">
        <v>132</v>
      </c>
      <c r="BW61" s="251" t="s">
        <v>2306</v>
      </c>
      <c r="BX61" s="251" t="s">
        <v>2354</v>
      </c>
    </row>
    <row r="62" spans="1:76" ht="85.5">
      <c r="A62" s="269"/>
      <c r="B62" s="251" t="s">
        <v>5</v>
      </c>
      <c r="C62" s="251" t="s">
        <v>50</v>
      </c>
      <c r="D62" s="251" t="s">
        <v>81</v>
      </c>
      <c r="E62" s="251" t="s">
        <v>108</v>
      </c>
      <c r="F62" s="251">
        <v>16493443</v>
      </c>
      <c r="G62" s="251" t="s">
        <v>132</v>
      </c>
      <c r="H62" s="251" t="s">
        <v>2132</v>
      </c>
      <c r="I62" s="251" t="s">
        <v>125</v>
      </c>
      <c r="J62" s="279" t="s">
        <v>2132</v>
      </c>
      <c r="K62" s="251" t="s">
        <v>136</v>
      </c>
      <c r="L62" s="251" t="s">
        <v>158</v>
      </c>
      <c r="M62" s="251" t="s">
        <v>132</v>
      </c>
      <c r="N62" s="251" t="s">
        <v>180</v>
      </c>
      <c r="O62" s="251" t="s">
        <v>132</v>
      </c>
      <c r="P62" s="251" t="s">
        <v>199</v>
      </c>
      <c r="Q62" s="251" t="s">
        <v>244</v>
      </c>
      <c r="R62" s="254" t="s">
        <v>132</v>
      </c>
      <c r="S62" s="273" t="s">
        <v>136</v>
      </c>
      <c r="T62" s="251" t="s">
        <v>158</v>
      </c>
      <c r="U62" s="251" t="s">
        <v>297</v>
      </c>
      <c r="V62" s="308" t="s">
        <v>6287</v>
      </c>
      <c r="W62" s="251" t="s">
        <v>199</v>
      </c>
      <c r="X62" s="251" t="s">
        <v>339</v>
      </c>
      <c r="Y62" s="251" t="s">
        <v>380</v>
      </c>
      <c r="Z62" s="271" t="s">
        <v>132</v>
      </c>
      <c r="AA62" s="273" t="s">
        <v>132</v>
      </c>
      <c r="AB62" s="251" t="s">
        <v>132</v>
      </c>
      <c r="AC62" s="251" t="s">
        <v>132</v>
      </c>
      <c r="AD62" s="251" t="s">
        <v>132</v>
      </c>
      <c r="AE62" s="251" t="s">
        <v>132</v>
      </c>
      <c r="AF62" s="251" t="s">
        <v>132</v>
      </c>
      <c r="AG62" s="251" t="s">
        <v>132</v>
      </c>
      <c r="AH62" s="273" t="s">
        <v>132</v>
      </c>
      <c r="AI62" s="251" t="s">
        <v>132</v>
      </c>
      <c r="AJ62" s="251" t="s">
        <v>132</v>
      </c>
      <c r="AK62" s="251" t="s">
        <v>132</v>
      </c>
      <c r="AL62" s="251" t="s">
        <v>132</v>
      </c>
      <c r="AM62" s="251" t="s">
        <v>132</v>
      </c>
      <c r="AN62" s="251" t="s">
        <v>132</v>
      </c>
      <c r="AO62" s="273" t="s">
        <v>553</v>
      </c>
      <c r="AP62" s="251" t="s">
        <v>611</v>
      </c>
      <c r="AQ62" s="251" t="s">
        <v>708</v>
      </c>
      <c r="AR62" s="251" t="s">
        <v>132</v>
      </c>
      <c r="AS62" s="251" t="s">
        <v>132</v>
      </c>
      <c r="AT62" s="251" t="s">
        <v>840</v>
      </c>
      <c r="AU62" s="251" t="s">
        <v>950</v>
      </c>
      <c r="AV62" s="251" t="s">
        <v>1058</v>
      </c>
      <c r="AW62" s="251" t="s">
        <v>1158</v>
      </c>
      <c r="AX62" s="251" t="s">
        <v>132</v>
      </c>
      <c r="AY62" s="251" t="s">
        <v>132</v>
      </c>
      <c r="AZ62" s="251" t="s">
        <v>132</v>
      </c>
      <c r="BA62" s="251" t="s">
        <v>132</v>
      </c>
      <c r="BB62" s="251" t="s">
        <v>132</v>
      </c>
      <c r="BC62" s="273" t="s">
        <v>1526</v>
      </c>
      <c r="BD62" s="251" t="s">
        <v>1594</v>
      </c>
      <c r="BE62" s="251" t="s">
        <v>1672</v>
      </c>
      <c r="BF62" s="327">
        <v>0.97</v>
      </c>
      <c r="BG62" s="251" t="s">
        <v>1763</v>
      </c>
      <c r="BH62" s="251" t="s">
        <v>4374</v>
      </c>
      <c r="BI62" s="270">
        <v>960</v>
      </c>
      <c r="BJ62" s="327">
        <v>0.01</v>
      </c>
      <c r="BK62" s="251" t="s">
        <v>1900</v>
      </c>
      <c r="BL62" s="324">
        <v>0.98</v>
      </c>
      <c r="BM62" s="251" t="s">
        <v>1973</v>
      </c>
      <c r="BN62" s="272" t="s">
        <v>2001</v>
      </c>
      <c r="BO62" s="273" t="s">
        <v>2026</v>
      </c>
      <c r="BP62" s="251" t="s">
        <v>2065</v>
      </c>
      <c r="BQ62" s="251" t="s">
        <v>132</v>
      </c>
      <c r="BR62" s="271" t="s">
        <v>132</v>
      </c>
      <c r="BS62" s="251" t="s">
        <v>2153</v>
      </c>
      <c r="BT62" s="251" t="s">
        <v>2220</v>
      </c>
      <c r="BU62" s="251" t="s">
        <v>132</v>
      </c>
      <c r="BV62" s="251" t="s">
        <v>132</v>
      </c>
      <c r="BW62" s="251" t="s">
        <v>2306</v>
      </c>
      <c r="BX62" s="251" t="s">
        <v>2354</v>
      </c>
    </row>
    <row r="63" spans="1:76" ht="99.75">
      <c r="A63" s="251"/>
      <c r="B63" s="251" t="s">
        <v>6321</v>
      </c>
      <c r="C63" s="251" t="s">
        <v>49</v>
      </c>
      <c r="D63" s="251" t="s">
        <v>76</v>
      </c>
      <c r="E63" s="251" t="s">
        <v>112</v>
      </c>
      <c r="F63" s="251">
        <v>17463246</v>
      </c>
      <c r="G63" s="323" t="s">
        <v>2383</v>
      </c>
      <c r="H63" s="251" t="s">
        <v>2132</v>
      </c>
      <c r="I63" s="251" t="s">
        <v>125</v>
      </c>
      <c r="J63" s="279" t="s">
        <v>2132</v>
      </c>
      <c r="K63" s="251" t="s">
        <v>137</v>
      </c>
      <c r="L63" s="251" t="s">
        <v>158</v>
      </c>
      <c r="M63" s="308" t="s">
        <v>132</v>
      </c>
      <c r="N63" s="251" t="s">
        <v>178</v>
      </c>
      <c r="O63" s="251" t="s">
        <v>132</v>
      </c>
      <c r="P63" s="251" t="s">
        <v>194</v>
      </c>
      <c r="Q63" s="251" t="s">
        <v>237</v>
      </c>
      <c r="R63" s="254" t="s">
        <v>132</v>
      </c>
      <c r="S63" s="273" t="s">
        <v>136</v>
      </c>
      <c r="T63" s="251" t="s">
        <v>158</v>
      </c>
      <c r="U63" s="251" t="s">
        <v>294</v>
      </c>
      <c r="V63" s="308" t="s">
        <v>6287</v>
      </c>
      <c r="W63" s="251" t="s">
        <v>194</v>
      </c>
      <c r="X63" s="251" t="s">
        <v>334</v>
      </c>
      <c r="Y63" s="251" t="s">
        <v>376</v>
      </c>
      <c r="Z63" s="271" t="s">
        <v>132</v>
      </c>
      <c r="AA63" s="273" t="s">
        <v>228</v>
      </c>
      <c r="AB63" s="251" t="s">
        <v>409</v>
      </c>
      <c r="AC63" s="251" t="s">
        <v>178</v>
      </c>
      <c r="AD63" s="251" t="s">
        <v>190</v>
      </c>
      <c r="AE63" s="251" t="s">
        <v>194</v>
      </c>
      <c r="AF63" s="251" t="s">
        <v>6322</v>
      </c>
      <c r="AG63" s="251" t="s">
        <v>131</v>
      </c>
      <c r="AH63" s="273" t="s">
        <v>420</v>
      </c>
      <c r="AI63" s="251" t="s">
        <v>163</v>
      </c>
      <c r="AJ63" s="251" t="s">
        <v>454</v>
      </c>
      <c r="AK63" s="251" t="s">
        <v>487</v>
      </c>
      <c r="AL63" s="251" t="s">
        <v>131</v>
      </c>
      <c r="AM63" s="251" t="s">
        <v>131</v>
      </c>
      <c r="AN63" s="251" t="s">
        <v>131</v>
      </c>
      <c r="AO63" s="273" t="s">
        <v>547</v>
      </c>
      <c r="AP63" s="251" t="s">
        <v>605</v>
      </c>
      <c r="AQ63" s="251" t="s">
        <v>705</v>
      </c>
      <c r="AR63" s="251" t="s">
        <v>759</v>
      </c>
      <c r="AS63" s="251" t="s">
        <v>778</v>
      </c>
      <c r="AT63" s="251" t="s">
        <v>833</v>
      </c>
      <c r="AU63" s="251" t="s">
        <v>943</v>
      </c>
      <c r="AV63" s="251" t="s">
        <v>1051</v>
      </c>
      <c r="AW63" s="251" t="s">
        <v>1153</v>
      </c>
      <c r="AX63" s="251" t="s">
        <v>1234</v>
      </c>
      <c r="AY63" s="251" t="s">
        <v>1261</v>
      </c>
      <c r="AZ63" s="251" t="s">
        <v>1326</v>
      </c>
      <c r="BA63" s="251" t="s">
        <v>1390</v>
      </c>
      <c r="BB63" s="251" t="s">
        <v>1457</v>
      </c>
      <c r="BC63" s="273" t="s">
        <v>1518</v>
      </c>
      <c r="BD63" s="251" t="s">
        <v>1587</v>
      </c>
      <c r="BE63" s="251" t="s">
        <v>1666</v>
      </c>
      <c r="BF63" s="273" t="s">
        <v>1708</v>
      </c>
      <c r="BG63" s="251" t="s">
        <v>1757</v>
      </c>
      <c r="BH63" s="251" t="s">
        <v>1795</v>
      </c>
      <c r="BI63" s="270">
        <v>1525</v>
      </c>
      <c r="BJ63" s="273" t="s">
        <v>1856</v>
      </c>
      <c r="BK63" s="251" t="s">
        <v>1896</v>
      </c>
      <c r="BL63" s="251" t="s">
        <v>1940</v>
      </c>
      <c r="BM63" s="251" t="s">
        <v>1970</v>
      </c>
      <c r="BN63" s="272">
        <v>389878</v>
      </c>
      <c r="BO63" s="273" t="s">
        <v>2020</v>
      </c>
      <c r="BP63" s="251" t="s">
        <v>2063</v>
      </c>
      <c r="BQ63" s="251" t="s">
        <v>2103</v>
      </c>
      <c r="BR63" s="271" t="s">
        <v>2130</v>
      </c>
      <c r="BS63" s="251" t="s">
        <v>2147</v>
      </c>
      <c r="BT63" s="251" t="s">
        <v>2216</v>
      </c>
      <c r="BU63" s="251" t="s">
        <v>2264</v>
      </c>
      <c r="BV63" s="251" t="s">
        <v>2273</v>
      </c>
      <c r="BW63" s="251" t="s">
        <v>2305</v>
      </c>
      <c r="BX63" s="251" t="s">
        <v>2350</v>
      </c>
    </row>
    <row r="64" spans="1:76" ht="142.5">
      <c r="A64" s="251"/>
      <c r="B64" s="285" t="s">
        <v>2423</v>
      </c>
      <c r="C64" s="251" t="s">
        <v>6417</v>
      </c>
      <c r="D64" s="253" t="s">
        <v>78</v>
      </c>
      <c r="E64" s="275" t="s">
        <v>6419</v>
      </c>
      <c r="F64" s="277">
        <v>16801592</v>
      </c>
      <c r="G64" s="251" t="s">
        <v>132</v>
      </c>
      <c r="H64" s="251" t="s">
        <v>2132</v>
      </c>
      <c r="I64" s="277" t="s">
        <v>127</v>
      </c>
      <c r="J64" s="279" t="s">
        <v>2132</v>
      </c>
      <c r="K64" s="253" t="s">
        <v>137</v>
      </c>
      <c r="L64" s="251" t="s">
        <v>156</v>
      </c>
      <c r="M64" s="251" t="s">
        <v>132</v>
      </c>
      <c r="N64" s="251" t="s">
        <v>180</v>
      </c>
      <c r="O64" s="251" t="s">
        <v>132</v>
      </c>
      <c r="P64" s="308" t="s">
        <v>207</v>
      </c>
      <c r="Q64" s="308" t="s">
        <v>6424</v>
      </c>
      <c r="R64" s="253" t="s">
        <v>132</v>
      </c>
      <c r="S64" s="309" t="s">
        <v>137</v>
      </c>
      <c r="T64" s="251" t="s">
        <v>156</v>
      </c>
      <c r="U64" s="308" t="s">
        <v>6428</v>
      </c>
      <c r="V64" s="308" t="s">
        <v>132</v>
      </c>
      <c r="W64" s="308" t="s">
        <v>6429</v>
      </c>
      <c r="X64" s="308" t="s">
        <v>6430</v>
      </c>
      <c r="Y64" s="308" t="s">
        <v>6431</v>
      </c>
      <c r="Z64" s="308">
        <v>16801592</v>
      </c>
      <c r="AA64" s="309" t="s">
        <v>6437</v>
      </c>
      <c r="AB64" s="308" t="s">
        <v>409</v>
      </c>
      <c r="AC64" s="308" t="s">
        <v>178</v>
      </c>
      <c r="AD64" s="308" t="s">
        <v>132</v>
      </c>
      <c r="AE64" s="308" t="s">
        <v>132</v>
      </c>
      <c r="AF64" s="308" t="s">
        <v>132</v>
      </c>
      <c r="AG64" s="308" t="s">
        <v>132</v>
      </c>
      <c r="AH64" s="309" t="s">
        <v>6450</v>
      </c>
      <c r="AI64" s="308" t="s">
        <v>205</v>
      </c>
      <c r="AJ64" s="308" t="s">
        <v>6444</v>
      </c>
      <c r="AK64" s="308" t="s">
        <v>6445</v>
      </c>
      <c r="AL64" s="308" t="s">
        <v>6446</v>
      </c>
      <c r="AM64" s="308" t="s">
        <v>131</v>
      </c>
      <c r="AN64" s="308">
        <v>21646370</v>
      </c>
      <c r="AO64" s="309" t="s">
        <v>544</v>
      </c>
      <c r="AP64" s="329" t="s">
        <v>6461</v>
      </c>
      <c r="AQ64" s="329" t="s">
        <v>6462</v>
      </c>
      <c r="AR64" s="329" t="s">
        <v>6463</v>
      </c>
      <c r="AS64" s="329" t="s">
        <v>6464</v>
      </c>
      <c r="AT64" s="308" t="s">
        <v>6478</v>
      </c>
      <c r="AU64" s="308" t="s">
        <v>6479</v>
      </c>
      <c r="AV64" s="308" t="s">
        <v>6480</v>
      </c>
      <c r="AW64" s="308" t="s">
        <v>6481</v>
      </c>
      <c r="AX64" s="308" t="s">
        <v>6482</v>
      </c>
      <c r="AY64" s="308" t="s">
        <v>6498</v>
      </c>
      <c r="AZ64" s="308" t="s">
        <v>6499</v>
      </c>
      <c r="BA64" s="308" t="s">
        <v>6500</v>
      </c>
      <c r="BB64" s="308" t="s">
        <v>6501</v>
      </c>
      <c r="BC64" s="309" t="s">
        <v>6506</v>
      </c>
      <c r="BD64" s="329" t="s">
        <v>6507</v>
      </c>
      <c r="BE64" s="329" t="s">
        <v>6508</v>
      </c>
      <c r="BF64" s="309" t="s">
        <v>6509</v>
      </c>
      <c r="BG64" s="329" t="s">
        <v>132</v>
      </c>
      <c r="BH64" s="329" t="s">
        <v>6510</v>
      </c>
      <c r="BI64" s="330">
        <v>1073</v>
      </c>
      <c r="BJ64" s="309" t="s">
        <v>6511</v>
      </c>
      <c r="BK64" s="329" t="s">
        <v>6512</v>
      </c>
      <c r="BL64" s="329" t="s">
        <v>1708</v>
      </c>
      <c r="BM64" s="329" t="s">
        <v>6513</v>
      </c>
      <c r="BN64" s="329">
        <v>125846</v>
      </c>
      <c r="BO64" s="309" t="s">
        <v>2060</v>
      </c>
      <c r="BP64" s="329" t="s">
        <v>2068</v>
      </c>
      <c r="BQ64" s="329" t="s">
        <v>6514</v>
      </c>
      <c r="BR64" s="279" t="s">
        <v>132</v>
      </c>
      <c r="BS64" s="308" t="s">
        <v>6515</v>
      </c>
      <c r="BT64" s="308" t="s">
        <v>6516</v>
      </c>
      <c r="BU64" s="308" t="s">
        <v>6515</v>
      </c>
      <c r="BV64" s="308" t="s">
        <v>6517</v>
      </c>
      <c r="BW64" s="308" t="s">
        <v>2313</v>
      </c>
      <c r="BX64" s="308" t="s">
        <v>6518</v>
      </c>
    </row>
    <row r="65" spans="1:76" ht="128.25">
      <c r="A65" s="251"/>
      <c r="B65" s="285" t="s">
        <v>6414</v>
      </c>
      <c r="C65" s="251" t="s">
        <v>53</v>
      </c>
      <c r="D65" s="253" t="s">
        <v>84</v>
      </c>
      <c r="E65" s="275" t="s">
        <v>6418</v>
      </c>
      <c r="F65" s="277">
        <v>11333990</v>
      </c>
      <c r="G65" s="251" t="s">
        <v>132</v>
      </c>
      <c r="H65" s="251" t="s">
        <v>2132</v>
      </c>
      <c r="I65" s="277" t="s">
        <v>127</v>
      </c>
      <c r="J65" s="279" t="s">
        <v>2132</v>
      </c>
      <c r="K65" s="253" t="s">
        <v>137</v>
      </c>
      <c r="L65" s="251" t="s">
        <v>156</v>
      </c>
      <c r="M65" s="251" t="s">
        <v>132</v>
      </c>
      <c r="N65" s="251" t="s">
        <v>180</v>
      </c>
      <c r="O65" s="251" t="s">
        <v>132</v>
      </c>
      <c r="P65" s="308" t="s">
        <v>132</v>
      </c>
      <c r="Q65" s="308" t="s">
        <v>132</v>
      </c>
      <c r="R65" s="253" t="s">
        <v>132</v>
      </c>
      <c r="S65" s="309" t="s">
        <v>136</v>
      </c>
      <c r="T65" s="308" t="s">
        <v>156</v>
      </c>
      <c r="U65" s="308" t="s">
        <v>294</v>
      </c>
      <c r="V65" s="308" t="s">
        <v>6287</v>
      </c>
      <c r="W65" s="308" t="s">
        <v>132</v>
      </c>
      <c r="X65" s="308" t="s">
        <v>6426</v>
      </c>
      <c r="Y65" s="308" t="s">
        <v>132</v>
      </c>
      <c r="Z65" s="308" t="s">
        <v>132</v>
      </c>
      <c r="AA65" s="309" t="s">
        <v>6436</v>
      </c>
      <c r="AB65" s="308" t="s">
        <v>409</v>
      </c>
      <c r="AC65" s="308" t="s">
        <v>178</v>
      </c>
      <c r="AD65" s="308" t="s">
        <v>132</v>
      </c>
      <c r="AE65" s="308" t="s">
        <v>132</v>
      </c>
      <c r="AF65" s="308" t="s">
        <v>132</v>
      </c>
      <c r="AG65" s="308" t="s">
        <v>132</v>
      </c>
      <c r="AH65" s="309" t="s">
        <v>6450</v>
      </c>
      <c r="AI65" s="308" t="s">
        <v>131</v>
      </c>
      <c r="AJ65" s="308" t="s">
        <v>6439</v>
      </c>
      <c r="AK65" s="308" t="s">
        <v>6440</v>
      </c>
      <c r="AL65" s="308" t="s">
        <v>131</v>
      </c>
      <c r="AM65" s="308" t="s">
        <v>130</v>
      </c>
      <c r="AN65" s="308"/>
      <c r="AO65" s="309" t="s">
        <v>6452</v>
      </c>
      <c r="AP65" s="329" t="s">
        <v>6453</v>
      </c>
      <c r="AQ65" s="329" t="s">
        <v>6454</v>
      </c>
      <c r="AR65" s="329" t="s">
        <v>6453</v>
      </c>
      <c r="AS65" s="329" t="s">
        <v>6455</v>
      </c>
      <c r="AT65" s="308" t="s">
        <v>6468</v>
      </c>
      <c r="AU65" s="308" t="s">
        <v>6469</v>
      </c>
      <c r="AV65" s="308" t="s">
        <v>6470</v>
      </c>
      <c r="AW65" s="308" t="s">
        <v>6471</v>
      </c>
      <c r="AX65" s="308" t="s">
        <v>6472</v>
      </c>
      <c r="AY65" s="308" t="s">
        <v>6490</v>
      </c>
      <c r="AZ65" s="308" t="s">
        <v>6491</v>
      </c>
      <c r="BA65" s="308" t="s">
        <v>6492</v>
      </c>
      <c r="BB65" s="308" t="s">
        <v>6493</v>
      </c>
      <c r="BC65" s="309" t="s">
        <v>6506</v>
      </c>
      <c r="BD65" s="329" t="s">
        <v>6507</v>
      </c>
      <c r="BE65" s="329" t="s">
        <v>6508</v>
      </c>
      <c r="BF65" s="309" t="s">
        <v>6509</v>
      </c>
      <c r="BG65" s="329" t="s">
        <v>132</v>
      </c>
      <c r="BH65" s="329" t="s">
        <v>6510</v>
      </c>
      <c r="BI65" s="330">
        <v>394</v>
      </c>
      <c r="BJ65" s="309" t="s">
        <v>6511</v>
      </c>
      <c r="BK65" s="329" t="s">
        <v>6512</v>
      </c>
      <c r="BL65" s="329" t="s">
        <v>1708</v>
      </c>
      <c r="BM65" s="329" t="s">
        <v>6513</v>
      </c>
      <c r="BN65" s="329">
        <v>123317</v>
      </c>
      <c r="BO65" s="309" t="s">
        <v>2060</v>
      </c>
      <c r="BP65" s="329" t="s">
        <v>2068</v>
      </c>
      <c r="BQ65" s="329" t="s">
        <v>6514</v>
      </c>
      <c r="BR65" s="279" t="s">
        <v>132</v>
      </c>
      <c r="BS65" s="308" t="s">
        <v>6515</v>
      </c>
      <c r="BT65" s="308" t="s">
        <v>6516</v>
      </c>
      <c r="BU65" s="308" t="s">
        <v>6515</v>
      </c>
      <c r="BV65" s="308" t="s">
        <v>6517</v>
      </c>
      <c r="BW65" s="308" t="s">
        <v>2313</v>
      </c>
      <c r="BX65" s="308" t="s">
        <v>6518</v>
      </c>
    </row>
    <row r="66" spans="1:76" s="253" customFormat="1" ht="85.5">
      <c r="A66" s="251"/>
      <c r="B66" s="251" t="s">
        <v>20</v>
      </c>
      <c r="C66" s="251" t="s">
        <v>6323</v>
      </c>
      <c r="D66" s="251" t="s">
        <v>91</v>
      </c>
      <c r="E66" s="251" t="s">
        <v>108</v>
      </c>
      <c r="F66" s="251" t="s">
        <v>131</v>
      </c>
      <c r="G66" s="251" t="s">
        <v>132</v>
      </c>
      <c r="H66" s="251" t="s">
        <v>2132</v>
      </c>
      <c r="I66" s="251" t="s">
        <v>127</v>
      </c>
      <c r="J66" s="283" t="s">
        <v>2132</v>
      </c>
      <c r="K66" s="251" t="s">
        <v>132</v>
      </c>
      <c r="L66" s="251" t="s">
        <v>132</v>
      </c>
      <c r="M66" s="251" t="s">
        <v>132</v>
      </c>
      <c r="N66" s="251" t="s">
        <v>132</v>
      </c>
      <c r="O66" s="251" t="s">
        <v>132</v>
      </c>
      <c r="P66" s="251" t="s">
        <v>132</v>
      </c>
      <c r="Q66" s="251" t="s">
        <v>132</v>
      </c>
      <c r="R66" s="251" t="s">
        <v>132</v>
      </c>
      <c r="S66" s="273" t="s">
        <v>6695</v>
      </c>
      <c r="T66" s="251" t="s">
        <v>156</v>
      </c>
      <c r="U66" s="251" t="s">
        <v>304</v>
      </c>
      <c r="V66" s="251" t="s">
        <v>6277</v>
      </c>
      <c r="W66" s="251" t="s">
        <v>6695</v>
      </c>
      <c r="X66" s="251" t="s">
        <v>6696</v>
      </c>
      <c r="Y66" s="251" t="s">
        <v>6697</v>
      </c>
      <c r="Z66" s="251" t="s">
        <v>132</v>
      </c>
      <c r="AA66" s="273" t="s">
        <v>132</v>
      </c>
      <c r="AB66" s="251" t="s">
        <v>132</v>
      </c>
      <c r="AC66" s="251" t="s">
        <v>132</v>
      </c>
      <c r="AD66" s="251" t="s">
        <v>132</v>
      </c>
      <c r="AE66" s="251" t="s">
        <v>132</v>
      </c>
      <c r="AF66" s="251" t="s">
        <v>132</v>
      </c>
      <c r="AG66" s="251" t="s">
        <v>132</v>
      </c>
      <c r="AH66" s="273" t="s">
        <v>6698</v>
      </c>
      <c r="AI66" s="261" t="s">
        <v>205</v>
      </c>
      <c r="AJ66" s="259" t="s">
        <v>6699</v>
      </c>
      <c r="AK66" s="259" t="s">
        <v>6700</v>
      </c>
      <c r="AL66" s="261" t="s">
        <v>515</v>
      </c>
      <c r="AM66" s="251" t="s">
        <v>523</v>
      </c>
      <c r="AN66" s="251" t="s">
        <v>132</v>
      </c>
      <c r="AO66" s="262" t="s">
        <v>544</v>
      </c>
      <c r="AP66" s="259" t="s">
        <v>6701</v>
      </c>
      <c r="AQ66" s="259" t="s">
        <v>6702</v>
      </c>
      <c r="AR66" s="259" t="s">
        <v>133</v>
      </c>
      <c r="AS66" s="259" t="s">
        <v>6702</v>
      </c>
      <c r="AT66" s="259" t="s">
        <v>6703</v>
      </c>
      <c r="AU66" s="259" t="s">
        <v>6704</v>
      </c>
      <c r="AV66" s="259" t="s">
        <v>6705</v>
      </c>
      <c r="AW66" s="259" t="s">
        <v>6705</v>
      </c>
      <c r="AX66" s="259" t="s">
        <v>133</v>
      </c>
      <c r="AY66" s="274" t="s">
        <v>6706</v>
      </c>
      <c r="AZ66" s="259" t="s">
        <v>6707</v>
      </c>
      <c r="BA66" s="251" t="s">
        <v>6708</v>
      </c>
      <c r="BB66" s="259" t="s">
        <v>6709</v>
      </c>
      <c r="BC66" s="273" t="s">
        <v>6710</v>
      </c>
      <c r="BD66" s="251" t="s">
        <v>1615</v>
      </c>
      <c r="BE66" s="251" t="s">
        <v>1674</v>
      </c>
      <c r="BF66" s="259" t="s">
        <v>1730</v>
      </c>
      <c r="BG66" s="275" t="s">
        <v>132</v>
      </c>
      <c r="BH66" s="259" t="s">
        <v>6711</v>
      </c>
      <c r="BI66" s="259">
        <v>504</v>
      </c>
      <c r="BJ66" s="262" t="s">
        <v>6712</v>
      </c>
      <c r="BK66" s="275" t="s">
        <v>6713</v>
      </c>
      <c r="BL66" s="259" t="s">
        <v>1708</v>
      </c>
      <c r="BM66" s="261" t="s">
        <v>6714</v>
      </c>
      <c r="BN66" s="272">
        <v>123932</v>
      </c>
      <c r="BO66" s="273" t="s">
        <v>2038</v>
      </c>
      <c r="BP66" s="275" t="s">
        <v>2068</v>
      </c>
      <c r="BQ66" s="251" t="s">
        <v>132</v>
      </c>
      <c r="BR66" s="271" t="s">
        <v>132</v>
      </c>
      <c r="BS66" s="251" t="s">
        <v>6715</v>
      </c>
      <c r="BT66" s="251" t="s">
        <v>6716</v>
      </c>
      <c r="BU66" s="251" t="s">
        <v>132</v>
      </c>
      <c r="BV66" s="251" t="s">
        <v>6623</v>
      </c>
      <c r="BW66" s="251" t="s">
        <v>2323</v>
      </c>
      <c r="BX66" s="251" t="s">
        <v>6717</v>
      </c>
    </row>
    <row r="67" spans="1:76" ht="128.25">
      <c r="A67" s="251"/>
      <c r="B67" s="285" t="s">
        <v>6416</v>
      </c>
      <c r="C67" s="251" t="s">
        <v>53</v>
      </c>
      <c r="D67" s="253" t="s">
        <v>84</v>
      </c>
      <c r="E67" s="275" t="s">
        <v>108</v>
      </c>
      <c r="F67" s="277">
        <v>21186108</v>
      </c>
      <c r="G67" s="251" t="s">
        <v>132</v>
      </c>
      <c r="H67" s="251" t="s">
        <v>2132</v>
      </c>
      <c r="I67" s="277" t="s">
        <v>127</v>
      </c>
      <c r="J67" s="279" t="s">
        <v>2132</v>
      </c>
      <c r="K67" s="253" t="s">
        <v>137</v>
      </c>
      <c r="L67" s="251" t="s">
        <v>156</v>
      </c>
      <c r="M67" s="251" t="s">
        <v>132</v>
      </c>
      <c r="N67" s="251" t="s">
        <v>180</v>
      </c>
      <c r="O67" s="251" t="s">
        <v>132</v>
      </c>
      <c r="P67" s="308" t="s">
        <v>132</v>
      </c>
      <c r="Q67" s="308" t="s">
        <v>6425</v>
      </c>
      <c r="R67" s="253" t="s">
        <v>132</v>
      </c>
      <c r="S67" s="309" t="s">
        <v>137</v>
      </c>
      <c r="T67" s="308" t="s">
        <v>156</v>
      </c>
      <c r="U67" s="308" t="s">
        <v>294</v>
      </c>
      <c r="V67" s="308" t="s">
        <v>6287</v>
      </c>
      <c r="W67" s="308" t="s">
        <v>6432</v>
      </c>
      <c r="X67" s="308" t="s">
        <v>6433</v>
      </c>
      <c r="Y67" s="308" t="s">
        <v>6434</v>
      </c>
      <c r="Z67" s="279" t="s">
        <v>6435</v>
      </c>
      <c r="AA67" s="329" t="s">
        <v>6436</v>
      </c>
      <c r="AB67" s="308" t="s">
        <v>409</v>
      </c>
      <c r="AC67" s="308" t="s">
        <v>178</v>
      </c>
      <c r="AD67" s="308" t="s">
        <v>132</v>
      </c>
      <c r="AE67" s="308" t="s">
        <v>132</v>
      </c>
      <c r="AF67" s="308" t="s">
        <v>6438</v>
      </c>
      <c r="AG67" s="308" t="s">
        <v>132</v>
      </c>
      <c r="AH67" s="309" t="s">
        <v>132</v>
      </c>
      <c r="AI67" s="308" t="s">
        <v>132</v>
      </c>
      <c r="AJ67" s="308" t="s">
        <v>132</v>
      </c>
      <c r="AK67" s="308" t="s">
        <v>132</v>
      </c>
      <c r="AL67" s="308" t="s">
        <v>132</v>
      </c>
      <c r="AM67" s="308" t="s">
        <v>132</v>
      </c>
      <c r="AN67" s="279" t="s">
        <v>132</v>
      </c>
      <c r="AO67" s="329" t="s">
        <v>6456</v>
      </c>
      <c r="AP67" s="329" t="s">
        <v>6465</v>
      </c>
      <c r="AQ67" s="329" t="s">
        <v>6466</v>
      </c>
      <c r="AR67" s="329" t="s">
        <v>6465</v>
      </c>
      <c r="AS67" s="329" t="s">
        <v>132</v>
      </c>
      <c r="AT67" s="308" t="s">
        <v>6483</v>
      </c>
      <c r="AU67" s="308" t="s">
        <v>6484</v>
      </c>
      <c r="AV67" s="308" t="s">
        <v>6485</v>
      </c>
      <c r="AW67" s="308" t="s">
        <v>6486</v>
      </c>
      <c r="AX67" s="308" t="s">
        <v>6487</v>
      </c>
      <c r="AY67" s="308" t="s">
        <v>132</v>
      </c>
      <c r="AZ67" s="308" t="s">
        <v>132</v>
      </c>
      <c r="BA67" s="308" t="s">
        <v>132</v>
      </c>
      <c r="BB67" s="308" t="s">
        <v>132</v>
      </c>
      <c r="BC67" s="309" t="s">
        <v>6506</v>
      </c>
      <c r="BD67" s="329" t="s">
        <v>6507</v>
      </c>
      <c r="BE67" s="279" t="s">
        <v>6508</v>
      </c>
      <c r="BF67" s="329" t="s">
        <v>6509</v>
      </c>
      <c r="BG67" s="329" t="s">
        <v>132</v>
      </c>
      <c r="BH67" s="329" t="s">
        <v>6510</v>
      </c>
      <c r="BI67" s="331">
        <v>1170</v>
      </c>
      <c r="BJ67" s="309" t="s">
        <v>6511</v>
      </c>
      <c r="BK67" s="329" t="s">
        <v>6512</v>
      </c>
      <c r="BL67" s="329" t="s">
        <v>1708</v>
      </c>
      <c r="BM67" s="329" t="s">
        <v>6513</v>
      </c>
      <c r="BN67" s="279">
        <v>123317</v>
      </c>
      <c r="BO67" s="329" t="s">
        <v>2060</v>
      </c>
      <c r="BP67" s="329" t="s">
        <v>2068</v>
      </c>
      <c r="BQ67" s="329" t="s">
        <v>6514</v>
      </c>
      <c r="BR67" s="329" t="s">
        <v>132</v>
      </c>
      <c r="BS67" s="309" t="s">
        <v>6515</v>
      </c>
      <c r="BT67" s="308" t="s">
        <v>6516</v>
      </c>
      <c r="BU67" s="308" t="s">
        <v>6515</v>
      </c>
      <c r="BV67" s="308" t="s">
        <v>132</v>
      </c>
      <c r="BW67" s="308" t="s">
        <v>2313</v>
      </c>
      <c r="BX67" s="308" t="s">
        <v>6518</v>
      </c>
    </row>
    <row r="68" spans="1:76" s="275" customFormat="1" ht="85.5">
      <c r="A68" s="269"/>
      <c r="B68" s="251" t="s">
        <v>18</v>
      </c>
      <c r="C68" s="251" t="s">
        <v>50</v>
      </c>
      <c r="D68" s="251" t="s">
        <v>75</v>
      </c>
      <c r="E68" s="251" t="s">
        <v>108</v>
      </c>
      <c r="F68" s="251">
        <v>17257284</v>
      </c>
      <c r="G68" s="323" t="s">
        <v>2399</v>
      </c>
      <c r="H68" s="251" t="s">
        <v>2132</v>
      </c>
      <c r="I68" s="251" t="s">
        <v>127</v>
      </c>
      <c r="J68" s="279" t="s">
        <v>2132</v>
      </c>
      <c r="K68" s="251" t="s">
        <v>135</v>
      </c>
      <c r="L68" s="251" t="s">
        <v>156</v>
      </c>
      <c r="M68" s="251" t="s">
        <v>132</v>
      </c>
      <c r="N68" s="251" t="s">
        <v>180</v>
      </c>
      <c r="O68" s="251" t="s">
        <v>132</v>
      </c>
      <c r="P68" s="251" t="s">
        <v>207</v>
      </c>
      <c r="Q68" s="251" t="s">
        <v>256</v>
      </c>
      <c r="R68" s="254" t="s">
        <v>132</v>
      </c>
      <c r="S68" s="273" t="s">
        <v>288</v>
      </c>
      <c r="T68" s="251" t="s">
        <v>156</v>
      </c>
      <c r="U68" s="251" t="s">
        <v>291</v>
      </c>
      <c r="V68" s="251" t="s">
        <v>132</v>
      </c>
      <c r="W68" s="251" t="s">
        <v>223</v>
      </c>
      <c r="X68" s="251" t="s">
        <v>350</v>
      </c>
      <c r="Y68" s="251" t="s">
        <v>387</v>
      </c>
      <c r="Z68" s="251" t="s">
        <v>132</v>
      </c>
      <c r="AA68" s="251" t="s">
        <v>404</v>
      </c>
      <c r="AB68" s="251" t="s">
        <v>409</v>
      </c>
      <c r="AC68" s="251" t="s">
        <v>178</v>
      </c>
      <c r="AD68" s="251" t="s">
        <v>133</v>
      </c>
      <c r="AE68" s="251" t="s">
        <v>207</v>
      </c>
      <c r="AF68" s="251" t="s">
        <v>207</v>
      </c>
      <c r="AG68" s="251" t="s">
        <v>132</v>
      </c>
      <c r="AH68" s="273" t="s">
        <v>144</v>
      </c>
      <c r="AI68" s="251" t="s">
        <v>205</v>
      </c>
      <c r="AJ68" s="251" t="s">
        <v>466</v>
      </c>
      <c r="AK68" s="251" t="s">
        <v>494</v>
      </c>
      <c r="AL68" s="251" t="s">
        <v>515</v>
      </c>
      <c r="AM68" s="251" t="s">
        <v>523</v>
      </c>
      <c r="AN68" s="271" t="s">
        <v>132</v>
      </c>
      <c r="AO68" s="251" t="s">
        <v>567</v>
      </c>
      <c r="AP68" s="251" t="s">
        <v>634</v>
      </c>
      <c r="AQ68" s="251" t="s">
        <v>724</v>
      </c>
      <c r="AR68" s="251" t="s">
        <v>634</v>
      </c>
      <c r="AS68" s="251" t="s">
        <v>634</v>
      </c>
      <c r="AT68" s="251" t="s">
        <v>865</v>
      </c>
      <c r="AU68" s="251" t="s">
        <v>975</v>
      </c>
      <c r="AV68" s="251" t="s">
        <v>1081</v>
      </c>
      <c r="AW68" s="251" t="s">
        <v>1176</v>
      </c>
      <c r="AX68" s="251" t="s">
        <v>1244</v>
      </c>
      <c r="AY68" s="251" t="s">
        <v>1275</v>
      </c>
      <c r="AZ68" s="251" t="s">
        <v>1341</v>
      </c>
      <c r="BA68" s="251" t="s">
        <v>1405</v>
      </c>
      <c r="BB68" s="251" t="s">
        <v>1471</v>
      </c>
      <c r="BC68" s="273" t="s">
        <v>1517</v>
      </c>
      <c r="BD68" s="251" t="s">
        <v>1615</v>
      </c>
      <c r="BE68" s="271" t="s">
        <v>1685</v>
      </c>
      <c r="BF68" s="251" t="s">
        <v>1729</v>
      </c>
      <c r="BG68" s="251" t="s">
        <v>1769</v>
      </c>
      <c r="BH68" s="251" t="s">
        <v>4379</v>
      </c>
      <c r="BI68" s="272">
        <v>1450</v>
      </c>
      <c r="BJ68" s="273" t="s">
        <v>1873</v>
      </c>
      <c r="BK68" s="251" t="s">
        <v>1913</v>
      </c>
      <c r="BL68" s="251" t="s">
        <v>1708</v>
      </c>
      <c r="BM68" s="251" t="s">
        <v>1983</v>
      </c>
      <c r="BN68" s="270">
        <v>140835</v>
      </c>
      <c r="BO68" s="251" t="s">
        <v>2036</v>
      </c>
      <c r="BP68" s="251" t="s">
        <v>2073</v>
      </c>
      <c r="BQ68" s="251" t="s">
        <v>2103</v>
      </c>
      <c r="BR68" s="251" t="s">
        <v>2136</v>
      </c>
      <c r="BS68" s="273" t="s">
        <v>2166</v>
      </c>
      <c r="BT68" s="251" t="s">
        <v>2166</v>
      </c>
      <c r="BU68" s="251" t="s">
        <v>2266</v>
      </c>
      <c r="BV68" s="251" t="s">
        <v>2271</v>
      </c>
      <c r="BW68" s="251" t="s">
        <v>2302</v>
      </c>
      <c r="BX68" s="251" t="s">
        <v>2363</v>
      </c>
    </row>
    <row r="69" spans="1:76" ht="30" customHeight="1">
      <c r="A69" s="269"/>
      <c r="B69" s="251" t="s">
        <v>6324</v>
      </c>
      <c r="C69" s="251" t="s">
        <v>50</v>
      </c>
      <c r="D69" s="251" t="s">
        <v>80</v>
      </c>
      <c r="E69" s="251" t="s">
        <v>108</v>
      </c>
      <c r="F69" s="251">
        <v>23435790</v>
      </c>
      <c r="G69" s="323" t="s">
        <v>2388</v>
      </c>
      <c r="H69" s="251" t="s">
        <v>2132</v>
      </c>
      <c r="I69" s="251" t="s">
        <v>125</v>
      </c>
      <c r="J69" s="279" t="s">
        <v>2132</v>
      </c>
      <c r="K69" s="251" t="s">
        <v>137</v>
      </c>
      <c r="L69" s="251" t="s">
        <v>6325</v>
      </c>
      <c r="M69" s="308" t="s">
        <v>132</v>
      </c>
      <c r="N69" s="251" t="s">
        <v>180</v>
      </c>
      <c r="O69" s="251" t="s">
        <v>132</v>
      </c>
      <c r="P69" s="251" t="s">
        <v>194</v>
      </c>
      <c r="Q69" s="251" t="s">
        <v>242</v>
      </c>
      <c r="R69" s="254" t="s">
        <v>132</v>
      </c>
      <c r="S69" s="273" t="s">
        <v>132</v>
      </c>
      <c r="T69" s="251" t="s">
        <v>132</v>
      </c>
      <c r="U69" s="251" t="s">
        <v>132</v>
      </c>
      <c r="V69" s="251" t="s">
        <v>132</v>
      </c>
      <c r="W69" s="251" t="s">
        <v>132</v>
      </c>
      <c r="X69" s="251" t="s">
        <v>132</v>
      </c>
      <c r="Y69" s="251" t="s">
        <v>132</v>
      </c>
      <c r="Z69" s="271" t="s">
        <v>132</v>
      </c>
      <c r="AA69" s="251" t="s">
        <v>132</v>
      </c>
      <c r="AB69" s="251" t="s">
        <v>132</v>
      </c>
      <c r="AC69" s="251" t="s">
        <v>132</v>
      </c>
      <c r="AD69" s="251" t="s">
        <v>132</v>
      </c>
      <c r="AE69" s="251" t="s">
        <v>132</v>
      </c>
      <c r="AF69" s="251" t="s">
        <v>132</v>
      </c>
      <c r="AG69" s="251" t="s">
        <v>132</v>
      </c>
      <c r="AH69" s="273" t="s">
        <v>132</v>
      </c>
      <c r="AI69" s="251" t="s">
        <v>132</v>
      </c>
      <c r="AJ69" s="251" t="s">
        <v>132</v>
      </c>
      <c r="AK69" s="251" t="s">
        <v>132</v>
      </c>
      <c r="AL69" s="251" t="s">
        <v>132</v>
      </c>
      <c r="AM69" s="251" t="s">
        <v>132</v>
      </c>
      <c r="AN69" s="271" t="s">
        <v>132</v>
      </c>
      <c r="AO69" s="251" t="s">
        <v>551</v>
      </c>
      <c r="AP69" s="251" t="s">
        <v>609</v>
      </c>
      <c r="AQ69" s="251" t="s">
        <v>132</v>
      </c>
      <c r="AR69" s="251" t="s">
        <v>132</v>
      </c>
      <c r="AS69" s="251" t="s">
        <v>132</v>
      </c>
      <c r="AT69" s="251" t="s">
        <v>838</v>
      </c>
      <c r="AU69" s="251" t="s">
        <v>948</v>
      </c>
      <c r="AV69" s="251" t="s">
        <v>1056</v>
      </c>
      <c r="AW69" s="251" t="s">
        <v>132</v>
      </c>
      <c r="AX69" s="251" t="s">
        <v>132</v>
      </c>
      <c r="AY69" s="251" t="s">
        <v>132</v>
      </c>
      <c r="AZ69" s="251" t="s">
        <v>132</v>
      </c>
      <c r="BA69" s="251" t="s">
        <v>132</v>
      </c>
      <c r="BB69" s="251" t="s">
        <v>132</v>
      </c>
      <c r="BC69" s="273" t="s">
        <v>1525</v>
      </c>
      <c r="BD69" s="251" t="s">
        <v>1592</v>
      </c>
      <c r="BE69" s="271" t="s">
        <v>1670</v>
      </c>
      <c r="BF69" s="251" t="s">
        <v>1710</v>
      </c>
      <c r="BG69" s="251" t="s">
        <v>1762</v>
      </c>
      <c r="BH69" s="251" t="s">
        <v>4373</v>
      </c>
      <c r="BI69" s="272">
        <v>2378</v>
      </c>
      <c r="BJ69" s="273" t="s">
        <v>1858</v>
      </c>
      <c r="BK69" s="251" t="s">
        <v>1898</v>
      </c>
      <c r="BL69" s="251" t="s">
        <v>1942</v>
      </c>
      <c r="BM69" s="251" t="s">
        <v>1972</v>
      </c>
      <c r="BN69" s="270">
        <v>279192</v>
      </c>
      <c r="BO69" s="251" t="s">
        <v>2024</v>
      </c>
      <c r="BP69" s="251" t="s">
        <v>2064</v>
      </c>
      <c r="BQ69" s="251" t="s">
        <v>2107</v>
      </c>
      <c r="BR69" s="251" t="s">
        <v>2131</v>
      </c>
      <c r="BS69" s="273" t="s">
        <v>2151</v>
      </c>
      <c r="BT69" s="251" t="s">
        <v>132</v>
      </c>
      <c r="BU69" s="251" t="s">
        <v>132</v>
      </c>
      <c r="BV69" s="251" t="s">
        <v>132</v>
      </c>
      <c r="BW69" s="251" t="s">
        <v>2310</v>
      </c>
      <c r="BX69" s="251" t="s">
        <v>2353</v>
      </c>
    </row>
    <row r="70" spans="1:76" ht="42.75">
      <c r="A70" s="269"/>
      <c r="B70" s="251" t="s">
        <v>6326</v>
      </c>
      <c r="C70" s="251" t="s">
        <v>6327</v>
      </c>
      <c r="D70" s="251" t="s">
        <v>77</v>
      </c>
      <c r="E70" s="251" t="s">
        <v>111</v>
      </c>
      <c r="F70" s="251">
        <v>15054401</v>
      </c>
      <c r="G70" s="251" t="s">
        <v>132</v>
      </c>
      <c r="H70" s="251" t="s">
        <v>2132</v>
      </c>
      <c r="I70" s="251" t="s">
        <v>125</v>
      </c>
      <c r="J70" s="279" t="s">
        <v>2132</v>
      </c>
      <c r="K70" s="251" t="s">
        <v>137</v>
      </c>
      <c r="L70" s="251" t="s">
        <v>6248</v>
      </c>
      <c r="M70" s="308" t="s">
        <v>132</v>
      </c>
      <c r="N70" s="251" t="s">
        <v>180</v>
      </c>
      <c r="O70" s="251" t="s">
        <v>132</v>
      </c>
      <c r="P70" s="251" t="s">
        <v>215</v>
      </c>
      <c r="Q70" s="251" t="s">
        <v>271</v>
      </c>
      <c r="R70" s="251">
        <v>16465511</v>
      </c>
      <c r="S70" s="273" t="s">
        <v>137</v>
      </c>
      <c r="T70" s="251" t="s">
        <v>6248</v>
      </c>
      <c r="U70" s="251" t="s">
        <v>305</v>
      </c>
      <c r="V70" s="308" t="s">
        <v>6287</v>
      </c>
      <c r="W70" s="251" t="s">
        <v>6244</v>
      </c>
      <c r="X70" s="251" t="s">
        <v>360</v>
      </c>
      <c r="Y70" s="251" t="s">
        <v>392</v>
      </c>
      <c r="Z70" s="271">
        <v>20585974</v>
      </c>
      <c r="AA70" s="251" t="s">
        <v>132</v>
      </c>
      <c r="AB70" s="251" t="s">
        <v>132</v>
      </c>
      <c r="AC70" s="251" t="s">
        <v>132</v>
      </c>
      <c r="AD70" s="251" t="s">
        <v>132</v>
      </c>
      <c r="AE70" s="251" t="s">
        <v>132</v>
      </c>
      <c r="AF70" s="251" t="s">
        <v>132</v>
      </c>
      <c r="AG70" s="251" t="s">
        <v>132</v>
      </c>
      <c r="AH70" s="273" t="s">
        <v>131</v>
      </c>
      <c r="AI70" s="251" t="s">
        <v>131</v>
      </c>
      <c r="AJ70" s="251" t="s">
        <v>131</v>
      </c>
      <c r="AK70" s="251" t="s">
        <v>131</v>
      </c>
      <c r="AL70" s="251" t="s">
        <v>131</v>
      </c>
      <c r="AM70" s="251" t="s">
        <v>131</v>
      </c>
      <c r="AN70" s="271" t="s">
        <v>131</v>
      </c>
      <c r="AO70" s="251" t="s">
        <v>586</v>
      </c>
      <c r="AP70" s="251" t="s">
        <v>656</v>
      </c>
      <c r="AQ70" s="251" t="s">
        <v>656</v>
      </c>
      <c r="AR70" s="251" t="s">
        <v>132</v>
      </c>
      <c r="AS70" s="251" t="s">
        <v>132</v>
      </c>
      <c r="AT70" s="251" t="s">
        <v>887</v>
      </c>
      <c r="AU70" s="251" t="s">
        <v>997</v>
      </c>
      <c r="AV70" s="251" t="s">
        <v>1102</v>
      </c>
      <c r="AW70" s="251" t="s">
        <v>1192</v>
      </c>
      <c r="AX70" s="251" t="s">
        <v>132</v>
      </c>
      <c r="AY70" s="251" t="s">
        <v>132</v>
      </c>
      <c r="AZ70" s="251" t="s">
        <v>132</v>
      </c>
      <c r="BA70" s="251" t="s">
        <v>132</v>
      </c>
      <c r="BB70" s="251" t="s">
        <v>132</v>
      </c>
      <c r="BC70" s="273" t="s">
        <v>1560</v>
      </c>
      <c r="BD70" s="251" t="s">
        <v>1633</v>
      </c>
      <c r="BE70" s="271" t="s">
        <v>1695</v>
      </c>
      <c r="BF70" s="251" t="s">
        <v>1742</v>
      </c>
      <c r="BG70" s="251" t="s">
        <v>1763</v>
      </c>
      <c r="BH70" s="251" t="s">
        <v>4374</v>
      </c>
      <c r="BI70" s="272">
        <v>2018</v>
      </c>
      <c r="BJ70" s="273">
        <v>0.01</v>
      </c>
      <c r="BK70" s="251" t="s">
        <v>1927</v>
      </c>
      <c r="BL70" s="251" t="s">
        <v>1742</v>
      </c>
      <c r="BM70" s="251" t="s">
        <v>133</v>
      </c>
      <c r="BN70" s="270">
        <v>450877</v>
      </c>
      <c r="BO70" s="251" t="s">
        <v>2019</v>
      </c>
      <c r="BP70" s="251" t="s">
        <v>2063</v>
      </c>
      <c r="BQ70" s="251" t="s">
        <v>2119</v>
      </c>
      <c r="BR70" s="251" t="s">
        <v>133</v>
      </c>
      <c r="BS70" s="273" t="s">
        <v>2185</v>
      </c>
      <c r="BT70" s="251" t="s">
        <v>2241</v>
      </c>
      <c r="BU70" s="251" t="s">
        <v>133</v>
      </c>
      <c r="BV70" s="251" t="s">
        <v>133</v>
      </c>
      <c r="BW70" s="323" t="s">
        <v>2330</v>
      </c>
      <c r="BX70" s="251" t="s">
        <v>2370</v>
      </c>
    </row>
    <row r="71" spans="1:76" ht="42.75">
      <c r="A71" s="251"/>
      <c r="B71" s="307" t="s">
        <v>6928</v>
      </c>
      <c r="C71" s="277" t="s">
        <v>6929</v>
      </c>
      <c r="D71" s="277" t="s">
        <v>6930</v>
      </c>
      <c r="E71" s="277" t="s">
        <v>108</v>
      </c>
      <c r="F71" s="277">
        <v>24518929</v>
      </c>
      <c r="G71" s="278" t="s">
        <v>6931</v>
      </c>
      <c r="H71" s="286" t="s">
        <v>2132</v>
      </c>
      <c r="I71" s="277" t="s">
        <v>125</v>
      </c>
      <c r="J71" s="287" t="s">
        <v>2132</v>
      </c>
      <c r="K71" s="277" t="s">
        <v>135</v>
      </c>
      <c r="L71" s="277" t="s">
        <v>156</v>
      </c>
      <c r="M71" s="277" t="s">
        <v>132</v>
      </c>
      <c r="N71" s="277" t="s">
        <v>132</v>
      </c>
      <c r="O71" s="277" t="s">
        <v>132</v>
      </c>
      <c r="P71" s="277" t="s">
        <v>132</v>
      </c>
      <c r="Q71" s="277" t="s">
        <v>132</v>
      </c>
      <c r="R71" s="277" t="s">
        <v>132</v>
      </c>
      <c r="S71" s="255" t="s">
        <v>132</v>
      </c>
      <c r="T71" s="259" t="s">
        <v>132</v>
      </c>
      <c r="U71" s="259" t="s">
        <v>132</v>
      </c>
      <c r="V71" s="259" t="s">
        <v>132</v>
      </c>
      <c r="W71" s="259" t="s">
        <v>132</v>
      </c>
      <c r="X71" s="259" t="s">
        <v>132</v>
      </c>
      <c r="Y71" s="259" t="s">
        <v>132</v>
      </c>
      <c r="Z71" s="254" t="s">
        <v>132</v>
      </c>
      <c r="AA71" s="278" t="s">
        <v>132</v>
      </c>
      <c r="AB71" s="278" t="s">
        <v>132</v>
      </c>
      <c r="AC71" s="278" t="s">
        <v>132</v>
      </c>
      <c r="AD71" s="278" t="s">
        <v>132</v>
      </c>
      <c r="AE71" s="278" t="s">
        <v>132</v>
      </c>
      <c r="AF71" s="278" t="s">
        <v>132</v>
      </c>
      <c r="AG71" s="278" t="s">
        <v>132</v>
      </c>
      <c r="AH71" s="278" t="s">
        <v>132</v>
      </c>
      <c r="AI71" s="278" t="s">
        <v>132</v>
      </c>
      <c r="AJ71" s="278" t="s">
        <v>132</v>
      </c>
      <c r="AK71" s="278" t="s">
        <v>132</v>
      </c>
      <c r="AL71" s="278" t="s">
        <v>132</v>
      </c>
      <c r="AM71" s="278" t="s">
        <v>132</v>
      </c>
      <c r="AN71" s="278" t="s">
        <v>132</v>
      </c>
      <c r="AO71" s="309" t="s">
        <v>544</v>
      </c>
      <c r="AP71" s="286" t="s">
        <v>6932</v>
      </c>
      <c r="AQ71" s="286" t="s">
        <v>6933</v>
      </c>
      <c r="AR71" s="286" t="s">
        <v>132</v>
      </c>
      <c r="AS71" s="286" t="s">
        <v>132</v>
      </c>
      <c r="AT71" s="286" t="s">
        <v>6934</v>
      </c>
      <c r="AU71" s="286" t="s">
        <v>6935</v>
      </c>
      <c r="AV71" s="286" t="s">
        <v>6936</v>
      </c>
      <c r="AW71" s="286" t="s">
        <v>6937</v>
      </c>
      <c r="AX71" s="286" t="s">
        <v>132</v>
      </c>
      <c r="AY71" s="286" t="s">
        <v>132</v>
      </c>
      <c r="AZ71" s="286" t="s">
        <v>132</v>
      </c>
      <c r="BA71" s="286" t="s">
        <v>132</v>
      </c>
      <c r="BB71" s="286" t="s">
        <v>132</v>
      </c>
      <c r="BC71" s="288" t="s">
        <v>6938</v>
      </c>
      <c r="BD71" s="277" t="s">
        <v>6939</v>
      </c>
      <c r="BE71" s="278" t="s">
        <v>1674</v>
      </c>
      <c r="BF71" s="277" t="s">
        <v>1754</v>
      </c>
      <c r="BG71" s="277" t="s">
        <v>132</v>
      </c>
      <c r="BH71" s="277" t="s">
        <v>6940</v>
      </c>
      <c r="BI71" s="263">
        <v>726</v>
      </c>
      <c r="BJ71" s="288" t="s">
        <v>6941</v>
      </c>
      <c r="BK71" s="277" t="s">
        <v>6942</v>
      </c>
      <c r="BL71" s="277" t="s">
        <v>6943</v>
      </c>
      <c r="BM71" s="277" t="s">
        <v>132</v>
      </c>
      <c r="BN71" s="256">
        <v>626807</v>
      </c>
      <c r="BO71" s="277" t="s">
        <v>2036</v>
      </c>
      <c r="BP71" s="277" t="s">
        <v>6944</v>
      </c>
      <c r="BQ71" s="278" t="s">
        <v>2119</v>
      </c>
      <c r="BR71" s="277" t="s">
        <v>132</v>
      </c>
      <c r="BS71" s="280" t="s">
        <v>6945</v>
      </c>
      <c r="BT71" s="280" t="s">
        <v>6946</v>
      </c>
      <c r="BU71" s="277" t="s">
        <v>132</v>
      </c>
      <c r="BV71" s="277" t="s">
        <v>132</v>
      </c>
      <c r="BW71" s="277" t="s">
        <v>6947</v>
      </c>
      <c r="BX71" s="277" t="s">
        <v>6948</v>
      </c>
    </row>
    <row r="72" spans="1:76" ht="99.75">
      <c r="A72" s="251"/>
      <c r="B72" s="252" t="s">
        <v>7336</v>
      </c>
      <c r="C72" s="253" t="s">
        <v>50</v>
      </c>
      <c r="D72" s="275" t="s">
        <v>6886</v>
      </c>
      <c r="E72" s="253" t="s">
        <v>6887</v>
      </c>
      <c r="F72" s="253">
        <v>21717116</v>
      </c>
      <c r="G72" s="332" t="s">
        <v>6888</v>
      </c>
      <c r="H72" s="253" t="s">
        <v>2132</v>
      </c>
      <c r="I72" s="253" t="s">
        <v>125</v>
      </c>
      <c r="J72" s="254" t="s">
        <v>2132</v>
      </c>
      <c r="K72" s="290" t="s">
        <v>132</v>
      </c>
      <c r="L72" s="290" t="s">
        <v>132</v>
      </c>
      <c r="M72" s="290" t="s">
        <v>132</v>
      </c>
      <c r="N72" s="290" t="s">
        <v>132</v>
      </c>
      <c r="O72" s="290" t="s">
        <v>132</v>
      </c>
      <c r="P72" s="290" t="s">
        <v>132</v>
      </c>
      <c r="Q72" s="290" t="s">
        <v>132</v>
      </c>
      <c r="R72" s="290" t="s">
        <v>132</v>
      </c>
      <c r="S72" s="255" t="s">
        <v>132</v>
      </c>
      <c r="T72" s="253" t="s">
        <v>132</v>
      </c>
      <c r="U72" s="253" t="s">
        <v>132</v>
      </c>
      <c r="V72" s="253" t="s">
        <v>132</v>
      </c>
      <c r="W72" s="253" t="s">
        <v>132</v>
      </c>
      <c r="X72" s="253" t="s">
        <v>132</v>
      </c>
      <c r="Y72" s="253" t="s">
        <v>132</v>
      </c>
      <c r="Z72" s="254" t="s">
        <v>132</v>
      </c>
      <c r="AA72" s="253" t="s">
        <v>132</v>
      </c>
      <c r="AB72" s="253" t="s">
        <v>132</v>
      </c>
      <c r="AC72" s="253" t="s">
        <v>132</v>
      </c>
      <c r="AD72" s="253" t="s">
        <v>132</v>
      </c>
      <c r="AE72" s="253" t="s">
        <v>132</v>
      </c>
      <c r="AF72" s="253" t="s">
        <v>132</v>
      </c>
      <c r="AG72" s="253" t="s">
        <v>132</v>
      </c>
      <c r="AH72" s="300" t="s">
        <v>6889</v>
      </c>
      <c r="AI72" s="297" t="s">
        <v>6890</v>
      </c>
      <c r="AJ72" s="253" t="s">
        <v>6891</v>
      </c>
      <c r="AK72" s="253" t="s">
        <v>494</v>
      </c>
      <c r="AL72" s="297" t="s">
        <v>6892</v>
      </c>
      <c r="AM72" s="253" t="s">
        <v>523</v>
      </c>
      <c r="AN72" s="254" t="s">
        <v>132</v>
      </c>
      <c r="AO72" s="265" t="s">
        <v>567</v>
      </c>
      <c r="AP72" s="265" t="s">
        <v>132</v>
      </c>
      <c r="AQ72" s="265" t="s">
        <v>132</v>
      </c>
      <c r="AR72" s="265" t="s">
        <v>132</v>
      </c>
      <c r="AS72" s="265" t="s">
        <v>6893</v>
      </c>
      <c r="AT72" s="265" t="s">
        <v>6894</v>
      </c>
      <c r="AU72" s="265" t="s">
        <v>6895</v>
      </c>
      <c r="AV72" s="265" t="s">
        <v>132</v>
      </c>
      <c r="AW72" s="265" t="s">
        <v>132</v>
      </c>
      <c r="AX72" s="265" t="s">
        <v>132</v>
      </c>
      <c r="AY72" s="265" t="s">
        <v>6896</v>
      </c>
      <c r="AZ72" s="265" t="s">
        <v>1373</v>
      </c>
      <c r="BA72" s="265" t="s">
        <v>6897</v>
      </c>
      <c r="BB72" s="265" t="s">
        <v>6898</v>
      </c>
      <c r="BC72" s="255" t="s">
        <v>1519</v>
      </c>
      <c r="BD72" s="297" t="s">
        <v>6899</v>
      </c>
      <c r="BE72" s="254" t="s">
        <v>6900</v>
      </c>
      <c r="BF72" s="253" t="s">
        <v>1738</v>
      </c>
      <c r="BG72" s="253" t="s">
        <v>6901</v>
      </c>
      <c r="BH72" s="275" t="s">
        <v>6902</v>
      </c>
      <c r="BI72" s="298">
        <v>9386</v>
      </c>
      <c r="BJ72" s="255" t="s">
        <v>1879</v>
      </c>
      <c r="BK72" s="253" t="s">
        <v>1894</v>
      </c>
      <c r="BL72" s="253" t="s">
        <v>1708</v>
      </c>
      <c r="BM72" s="253" t="s">
        <v>6903</v>
      </c>
      <c r="BN72" s="299">
        <v>564371</v>
      </c>
      <c r="BO72" s="253" t="s">
        <v>6881</v>
      </c>
      <c r="BP72" s="297" t="s">
        <v>6861</v>
      </c>
      <c r="BQ72" s="253" t="s">
        <v>6842</v>
      </c>
      <c r="BR72" s="253" t="s">
        <v>132</v>
      </c>
      <c r="BS72" s="255" t="s">
        <v>132</v>
      </c>
      <c r="BT72" s="253" t="s">
        <v>132</v>
      </c>
      <c r="BU72" s="253" t="s">
        <v>132</v>
      </c>
      <c r="BV72" s="297" t="s">
        <v>6904</v>
      </c>
      <c r="BW72" s="253" t="s">
        <v>2302</v>
      </c>
      <c r="BX72" s="253" t="s">
        <v>2349</v>
      </c>
    </row>
    <row r="73" spans="1:76" ht="129.4" customHeight="1">
      <c r="A73" s="251"/>
      <c r="B73" s="251" t="s">
        <v>7335</v>
      </c>
      <c r="C73" s="251" t="s">
        <v>50</v>
      </c>
      <c r="D73" s="251" t="s">
        <v>75</v>
      </c>
      <c r="E73" s="251" t="s">
        <v>108</v>
      </c>
      <c r="F73" s="251">
        <v>10466767</v>
      </c>
      <c r="G73" s="323" t="s">
        <v>6421</v>
      </c>
      <c r="H73" s="251" t="s">
        <v>2132</v>
      </c>
      <c r="I73" s="251" t="s">
        <v>125</v>
      </c>
      <c r="J73" s="283" t="s">
        <v>2132</v>
      </c>
      <c r="K73" s="289" t="s">
        <v>132</v>
      </c>
      <c r="L73" s="289" t="s">
        <v>132</v>
      </c>
      <c r="M73" s="289" t="s">
        <v>132</v>
      </c>
      <c r="N73" s="289" t="s">
        <v>132</v>
      </c>
      <c r="O73" s="289" t="s">
        <v>132</v>
      </c>
      <c r="P73" s="289" t="s">
        <v>132</v>
      </c>
      <c r="Q73" s="290" t="s">
        <v>132</v>
      </c>
      <c r="R73" s="290" t="s">
        <v>132</v>
      </c>
      <c r="S73" s="291" t="s">
        <v>132</v>
      </c>
      <c r="T73" s="290" t="s">
        <v>132</v>
      </c>
      <c r="U73" s="290" t="s">
        <v>132</v>
      </c>
      <c r="V73" s="290" t="s">
        <v>132</v>
      </c>
      <c r="W73" s="290" t="s">
        <v>132</v>
      </c>
      <c r="X73" s="290" t="s">
        <v>132</v>
      </c>
      <c r="Y73" s="290" t="s">
        <v>132</v>
      </c>
      <c r="Z73" s="292" t="s">
        <v>132</v>
      </c>
      <c r="AA73" s="290" t="s">
        <v>132</v>
      </c>
      <c r="AB73" s="290" t="s">
        <v>132</v>
      </c>
      <c r="AC73" s="290" t="s">
        <v>132</v>
      </c>
      <c r="AD73" s="290" t="s">
        <v>132</v>
      </c>
      <c r="AE73" s="290" t="s">
        <v>132</v>
      </c>
      <c r="AF73" s="290" t="s">
        <v>132</v>
      </c>
      <c r="AG73" s="290" t="s">
        <v>132</v>
      </c>
      <c r="AH73" s="291" t="s">
        <v>6837</v>
      </c>
      <c r="AI73" s="293" t="s">
        <v>6838</v>
      </c>
      <c r="AJ73" s="290" t="s">
        <v>6839</v>
      </c>
      <c r="AK73" s="290" t="s">
        <v>7354</v>
      </c>
      <c r="AL73" s="290" t="s">
        <v>6840</v>
      </c>
      <c r="AM73" s="290" t="s">
        <v>523</v>
      </c>
      <c r="AN73" s="292">
        <v>15381514</v>
      </c>
      <c r="AO73" s="294" t="s">
        <v>567</v>
      </c>
      <c r="AP73" s="294" t="s">
        <v>132</v>
      </c>
      <c r="AQ73" s="294" t="s">
        <v>132</v>
      </c>
      <c r="AR73" s="294" t="s">
        <v>132</v>
      </c>
      <c r="AS73" s="294" t="s">
        <v>6841</v>
      </c>
      <c r="AT73" s="290" t="s">
        <v>832</v>
      </c>
      <c r="AU73" s="290" t="s">
        <v>942</v>
      </c>
      <c r="AV73" s="294" t="s">
        <v>132</v>
      </c>
      <c r="AW73" s="294" t="s">
        <v>132</v>
      </c>
      <c r="AX73" s="294" t="s">
        <v>132</v>
      </c>
      <c r="AY73" s="290" t="s">
        <v>1260</v>
      </c>
      <c r="AZ73" s="290" t="s">
        <v>1325</v>
      </c>
      <c r="BA73" s="290" t="s">
        <v>1389</v>
      </c>
      <c r="BB73" s="290" t="s">
        <v>1455</v>
      </c>
      <c r="BC73" s="291" t="s">
        <v>1519</v>
      </c>
      <c r="BD73" s="290" t="s">
        <v>1585</v>
      </c>
      <c r="BE73" s="292" t="s">
        <v>1666</v>
      </c>
      <c r="BF73" s="290" t="s">
        <v>1706</v>
      </c>
      <c r="BG73" s="290" t="s">
        <v>1758</v>
      </c>
      <c r="BH73" s="290" t="s">
        <v>1793</v>
      </c>
      <c r="BI73" s="295">
        <v>1021</v>
      </c>
      <c r="BJ73" s="291" t="s">
        <v>1854</v>
      </c>
      <c r="BK73" s="290" t="s">
        <v>1894</v>
      </c>
      <c r="BL73" s="290" t="s">
        <v>1938</v>
      </c>
      <c r="BM73" s="290" t="s">
        <v>1969</v>
      </c>
      <c r="BN73" s="296" t="s">
        <v>190</v>
      </c>
      <c r="BO73" s="290" t="s">
        <v>2018</v>
      </c>
      <c r="BP73" s="290" t="s">
        <v>2063</v>
      </c>
      <c r="BQ73" s="290" t="s">
        <v>6842</v>
      </c>
      <c r="BR73" s="290" t="s">
        <v>132</v>
      </c>
      <c r="BS73" s="291" t="s">
        <v>132</v>
      </c>
      <c r="BT73" s="290" t="s">
        <v>132</v>
      </c>
      <c r="BU73" s="290" t="s">
        <v>132</v>
      </c>
      <c r="BV73" s="290" t="s">
        <v>6843</v>
      </c>
      <c r="BW73" s="290" t="s">
        <v>2303</v>
      </c>
      <c r="BX73" s="290" t="s">
        <v>2349</v>
      </c>
    </row>
    <row r="74" spans="1:76" ht="71.25">
      <c r="A74" s="269"/>
      <c r="B74" s="251" t="s">
        <v>9</v>
      </c>
      <c r="C74" s="251" t="s">
        <v>50</v>
      </c>
      <c r="D74" s="251" t="s">
        <v>74</v>
      </c>
      <c r="E74" s="251" t="s">
        <v>111</v>
      </c>
      <c r="F74" s="251">
        <v>8651220</v>
      </c>
      <c r="G74" s="323" t="s">
        <v>2391</v>
      </c>
      <c r="H74" s="251" t="s">
        <v>2132</v>
      </c>
      <c r="I74" s="251" t="s">
        <v>125</v>
      </c>
      <c r="J74" s="279" t="s">
        <v>2132</v>
      </c>
      <c r="K74" s="251" t="s">
        <v>141</v>
      </c>
      <c r="L74" s="251" t="s">
        <v>6243</v>
      </c>
      <c r="M74" s="308" t="s">
        <v>132</v>
      </c>
      <c r="N74" s="251" t="s">
        <v>179</v>
      </c>
      <c r="O74" s="251" t="s">
        <v>188</v>
      </c>
      <c r="P74" s="251" t="s">
        <v>201</v>
      </c>
      <c r="Q74" s="251" t="s">
        <v>245</v>
      </c>
      <c r="R74" s="251">
        <v>15136067</v>
      </c>
      <c r="S74" s="273" t="s">
        <v>136</v>
      </c>
      <c r="T74" s="251" t="s">
        <v>6243</v>
      </c>
      <c r="U74" s="251" t="s">
        <v>298</v>
      </c>
      <c r="V74" s="251" t="s">
        <v>315</v>
      </c>
      <c r="W74" s="251" t="s">
        <v>161</v>
      </c>
      <c r="X74" s="251" t="s">
        <v>341</v>
      </c>
      <c r="Y74" s="251" t="s">
        <v>382</v>
      </c>
      <c r="Z74" s="271">
        <v>15136067</v>
      </c>
      <c r="AA74" s="251" t="s">
        <v>132</v>
      </c>
      <c r="AB74" s="251" t="s">
        <v>132</v>
      </c>
      <c r="AC74" s="251" t="s">
        <v>132</v>
      </c>
      <c r="AD74" s="251" t="s">
        <v>132</v>
      </c>
      <c r="AE74" s="251" t="s">
        <v>132</v>
      </c>
      <c r="AF74" s="251" t="s">
        <v>132</v>
      </c>
      <c r="AG74" s="251" t="s">
        <v>132</v>
      </c>
      <c r="AH74" s="273" t="s">
        <v>132</v>
      </c>
      <c r="AI74" s="251" t="s">
        <v>132</v>
      </c>
      <c r="AJ74" s="251" t="s">
        <v>132</v>
      </c>
      <c r="AK74" s="251" t="s">
        <v>132</v>
      </c>
      <c r="AL74" s="251" t="s">
        <v>132</v>
      </c>
      <c r="AM74" s="251" t="s">
        <v>132</v>
      </c>
      <c r="AN74" s="271" t="s">
        <v>132</v>
      </c>
      <c r="AO74" s="251" t="s">
        <v>131</v>
      </c>
      <c r="AP74" s="251" t="s">
        <v>615</v>
      </c>
      <c r="AQ74" s="251" t="s">
        <v>710</v>
      </c>
      <c r="AR74" s="251" t="s">
        <v>132</v>
      </c>
      <c r="AS74" s="251" t="s">
        <v>132</v>
      </c>
      <c r="AT74" s="251" t="s">
        <v>845</v>
      </c>
      <c r="AU74" s="251" t="s">
        <v>955</v>
      </c>
      <c r="AV74" s="251" t="s">
        <v>1062</v>
      </c>
      <c r="AW74" s="251" t="s">
        <v>1160</v>
      </c>
      <c r="AX74" s="251" t="s">
        <v>132</v>
      </c>
      <c r="AY74" s="251" t="s">
        <v>132</v>
      </c>
      <c r="AZ74" s="251" t="s">
        <v>132</v>
      </c>
      <c r="BA74" s="251" t="s">
        <v>132</v>
      </c>
      <c r="BB74" s="251" t="s">
        <v>132</v>
      </c>
      <c r="BC74" s="273" t="s">
        <v>1530</v>
      </c>
      <c r="BD74" s="251" t="s">
        <v>1598</v>
      </c>
      <c r="BE74" s="271" t="s">
        <v>1667</v>
      </c>
      <c r="BF74" s="251" t="s">
        <v>1713</v>
      </c>
      <c r="BG74" s="251" t="s">
        <v>1765</v>
      </c>
      <c r="BH74" s="251" t="s">
        <v>1800</v>
      </c>
      <c r="BI74" s="272">
        <v>4135</v>
      </c>
      <c r="BJ74" s="273" t="s">
        <v>1861</v>
      </c>
      <c r="BK74" s="251" t="s">
        <v>1901</v>
      </c>
      <c r="BL74" s="251" t="s">
        <v>1945</v>
      </c>
      <c r="BM74" s="251" t="s">
        <v>1975</v>
      </c>
      <c r="BN74" s="270" t="s">
        <v>2006</v>
      </c>
      <c r="BO74" s="251" t="s">
        <v>2027</v>
      </c>
      <c r="BP74" s="251" t="s">
        <v>2063</v>
      </c>
      <c r="BQ74" s="251" t="s">
        <v>2109</v>
      </c>
      <c r="BR74" s="251" t="s">
        <v>2109</v>
      </c>
      <c r="BS74" s="273" t="s">
        <v>2154</v>
      </c>
      <c r="BT74" s="251" t="s">
        <v>2221</v>
      </c>
      <c r="BU74" s="251"/>
      <c r="BV74" s="251"/>
      <c r="BW74" s="251" t="s">
        <v>2312</v>
      </c>
      <c r="BX74" s="251" t="s">
        <v>2356</v>
      </c>
    </row>
    <row r="75" spans="1:76">
      <c r="A75" s="251"/>
      <c r="B75" s="285" t="s">
        <v>2424</v>
      </c>
      <c r="C75" s="253" t="s">
        <v>50</v>
      </c>
      <c r="D75" s="253" t="s">
        <v>75</v>
      </c>
      <c r="E75" s="253" t="s">
        <v>108</v>
      </c>
      <c r="F75" s="253">
        <v>20519560</v>
      </c>
      <c r="G75" s="332" t="s">
        <v>6844</v>
      </c>
      <c r="H75" s="253" t="s">
        <v>523</v>
      </c>
      <c r="I75" s="253" t="s">
        <v>125</v>
      </c>
      <c r="J75" s="254" t="s">
        <v>2132</v>
      </c>
      <c r="K75" s="253" t="s">
        <v>135</v>
      </c>
      <c r="L75" s="253" t="s">
        <v>156</v>
      </c>
      <c r="M75" s="253" t="s">
        <v>132</v>
      </c>
      <c r="N75" s="253" t="s">
        <v>180</v>
      </c>
      <c r="O75" s="253" t="s">
        <v>132</v>
      </c>
      <c r="P75" s="253" t="s">
        <v>192</v>
      </c>
      <c r="Q75" s="253" t="s">
        <v>234</v>
      </c>
      <c r="R75" s="253" t="s">
        <v>132</v>
      </c>
      <c r="S75" s="255" t="s">
        <v>288</v>
      </c>
      <c r="T75" s="290" t="s">
        <v>156</v>
      </c>
      <c r="U75" s="253" t="s">
        <v>291</v>
      </c>
      <c r="V75" s="253" t="s">
        <v>133</v>
      </c>
      <c r="W75" s="253" t="s">
        <v>223</v>
      </c>
      <c r="X75" s="253" t="s">
        <v>331</v>
      </c>
      <c r="Y75" s="253" t="s">
        <v>373</v>
      </c>
      <c r="Z75" s="254">
        <v>847235</v>
      </c>
      <c r="AA75" s="253" t="s">
        <v>404</v>
      </c>
      <c r="AB75" s="253" t="s">
        <v>409</v>
      </c>
      <c r="AC75" s="253" t="s">
        <v>178</v>
      </c>
      <c r="AD75" s="253" t="s">
        <v>133</v>
      </c>
      <c r="AE75" s="253" t="s">
        <v>192</v>
      </c>
      <c r="AF75" s="253" t="s">
        <v>234</v>
      </c>
      <c r="AG75" s="253" t="s">
        <v>132</v>
      </c>
      <c r="AH75" s="297" t="s">
        <v>144</v>
      </c>
      <c r="AI75" s="297" t="s">
        <v>205</v>
      </c>
      <c r="AJ75" s="297" t="s">
        <v>466</v>
      </c>
      <c r="AK75" s="253" t="s">
        <v>494</v>
      </c>
      <c r="AL75" s="297" t="s">
        <v>515</v>
      </c>
      <c r="AM75" s="253" t="s">
        <v>523</v>
      </c>
      <c r="AN75" s="254" t="s">
        <v>132</v>
      </c>
      <c r="AO75" s="265" t="s">
        <v>567</v>
      </c>
      <c r="AP75" s="265" t="s">
        <v>6845</v>
      </c>
      <c r="AQ75" s="265" t="s">
        <v>6846</v>
      </c>
      <c r="AR75" s="265" t="s">
        <v>6847</v>
      </c>
      <c r="AS75" s="265" t="s">
        <v>6848</v>
      </c>
      <c r="AT75" s="265" t="s">
        <v>6849</v>
      </c>
      <c r="AU75" s="265" t="s">
        <v>6850</v>
      </c>
      <c r="AV75" s="265" t="s">
        <v>6851</v>
      </c>
      <c r="AW75" s="265" t="s">
        <v>6852</v>
      </c>
      <c r="AX75" s="265" t="s">
        <v>6853</v>
      </c>
      <c r="AY75" s="265" t="s">
        <v>6854</v>
      </c>
      <c r="AZ75" s="265" t="s">
        <v>1373</v>
      </c>
      <c r="BA75" s="265" t="s">
        <v>6855</v>
      </c>
      <c r="BB75" s="265" t="s">
        <v>6856</v>
      </c>
      <c r="BC75" s="255" t="s">
        <v>1519</v>
      </c>
      <c r="BD75" s="253" t="s">
        <v>6857</v>
      </c>
      <c r="BE75" s="254" t="s">
        <v>1666</v>
      </c>
      <c r="BF75" s="253" t="s">
        <v>1738</v>
      </c>
      <c r="BG75" s="253" t="s">
        <v>6858</v>
      </c>
      <c r="BH75" s="297" t="s">
        <v>6859</v>
      </c>
      <c r="BI75" s="298">
        <v>1357</v>
      </c>
      <c r="BJ75" s="255" t="s">
        <v>6620</v>
      </c>
      <c r="BK75" s="253" t="s">
        <v>1894</v>
      </c>
      <c r="BL75" s="253" t="s">
        <v>1708</v>
      </c>
      <c r="BM75" s="253" t="s">
        <v>6860</v>
      </c>
      <c r="BN75" s="299">
        <v>360602</v>
      </c>
      <c r="BO75" s="253" t="s">
        <v>2018</v>
      </c>
      <c r="BP75" s="253" t="s">
        <v>6861</v>
      </c>
      <c r="BQ75" s="253" t="s">
        <v>6842</v>
      </c>
      <c r="BR75" s="253" t="s">
        <v>132</v>
      </c>
      <c r="BS75" s="255" t="s">
        <v>6862</v>
      </c>
      <c r="BT75" s="255" t="s">
        <v>6863</v>
      </c>
      <c r="BU75" s="255" t="s">
        <v>6862</v>
      </c>
      <c r="BV75" s="255" t="s">
        <v>6862</v>
      </c>
      <c r="BW75" s="253" t="s">
        <v>2302</v>
      </c>
      <c r="BX75" s="253" t="s">
        <v>2349</v>
      </c>
    </row>
    <row r="76" spans="1:76" ht="42.75">
      <c r="A76" s="251"/>
      <c r="B76" s="285" t="s">
        <v>2425</v>
      </c>
      <c r="C76" s="253" t="s">
        <v>50</v>
      </c>
      <c r="D76" s="253" t="s">
        <v>75</v>
      </c>
      <c r="E76" s="253" t="s">
        <v>108</v>
      </c>
      <c r="F76" s="253">
        <v>20519560</v>
      </c>
      <c r="G76" s="332" t="s">
        <v>6844</v>
      </c>
      <c r="H76" s="253" t="s">
        <v>523</v>
      </c>
      <c r="I76" s="253" t="s">
        <v>125</v>
      </c>
      <c r="J76" s="254" t="s">
        <v>175</v>
      </c>
      <c r="K76" s="253" t="s">
        <v>135</v>
      </c>
      <c r="L76" s="253" t="s">
        <v>156</v>
      </c>
      <c r="M76" s="253" t="s">
        <v>132</v>
      </c>
      <c r="N76" s="253" t="s">
        <v>180</v>
      </c>
      <c r="O76" s="253" t="s">
        <v>132</v>
      </c>
      <c r="P76" s="253" t="s">
        <v>192</v>
      </c>
      <c r="Q76" s="253" t="s">
        <v>234</v>
      </c>
      <c r="R76" s="253" t="s">
        <v>132</v>
      </c>
      <c r="S76" s="255" t="s">
        <v>288</v>
      </c>
      <c r="T76" s="290" t="s">
        <v>156</v>
      </c>
      <c r="U76" s="253" t="s">
        <v>291</v>
      </c>
      <c r="V76" s="253" t="s">
        <v>133</v>
      </c>
      <c r="W76" s="253" t="s">
        <v>223</v>
      </c>
      <c r="X76" s="253" t="s">
        <v>331</v>
      </c>
      <c r="Y76" s="253" t="s">
        <v>373</v>
      </c>
      <c r="Z76" s="254">
        <v>847235</v>
      </c>
      <c r="AA76" s="253" t="s">
        <v>404</v>
      </c>
      <c r="AB76" s="253" t="s">
        <v>409</v>
      </c>
      <c r="AC76" s="253" t="s">
        <v>178</v>
      </c>
      <c r="AD76" s="253" t="s">
        <v>133</v>
      </c>
      <c r="AE76" s="253" t="s">
        <v>192</v>
      </c>
      <c r="AF76" s="253" t="s">
        <v>234</v>
      </c>
      <c r="AG76" s="253" t="s">
        <v>132</v>
      </c>
      <c r="AH76" s="300" t="s">
        <v>144</v>
      </c>
      <c r="AI76" s="297" t="s">
        <v>205</v>
      </c>
      <c r="AJ76" s="297" t="s">
        <v>466</v>
      </c>
      <c r="AK76" s="253" t="s">
        <v>494</v>
      </c>
      <c r="AL76" s="297" t="s">
        <v>515</v>
      </c>
      <c r="AM76" s="253" t="s">
        <v>523</v>
      </c>
      <c r="AN76" s="254" t="s">
        <v>132</v>
      </c>
      <c r="AO76" s="265" t="s">
        <v>567</v>
      </c>
      <c r="AP76" s="265" t="s">
        <v>6864</v>
      </c>
      <c r="AQ76" s="265" t="s">
        <v>6865</v>
      </c>
      <c r="AR76" s="265" t="s">
        <v>6866</v>
      </c>
      <c r="AS76" s="265" t="s">
        <v>6867</v>
      </c>
      <c r="AT76" s="265" t="s">
        <v>6868</v>
      </c>
      <c r="AU76" s="265" t="s">
        <v>6869</v>
      </c>
      <c r="AV76" s="265" t="s">
        <v>6870</v>
      </c>
      <c r="AW76" s="265" t="s">
        <v>6871</v>
      </c>
      <c r="AX76" s="265" t="s">
        <v>6872</v>
      </c>
      <c r="AY76" s="265" t="s">
        <v>6873</v>
      </c>
      <c r="AZ76" s="265" t="s">
        <v>6874</v>
      </c>
      <c r="BA76" s="265" t="s">
        <v>6875</v>
      </c>
      <c r="BB76" s="265" t="s">
        <v>1472</v>
      </c>
      <c r="BC76" s="300" t="s">
        <v>1517</v>
      </c>
      <c r="BD76" s="253" t="s">
        <v>6876</v>
      </c>
      <c r="BE76" s="254" t="s">
        <v>6877</v>
      </c>
      <c r="BF76" s="253" t="s">
        <v>1738</v>
      </c>
      <c r="BG76" s="253" t="s">
        <v>6878</v>
      </c>
      <c r="BH76" s="297" t="s">
        <v>6879</v>
      </c>
      <c r="BI76" s="298">
        <v>8994</v>
      </c>
      <c r="BJ76" s="255" t="s">
        <v>1879</v>
      </c>
      <c r="BK76" s="253" t="s">
        <v>1894</v>
      </c>
      <c r="BL76" s="253" t="s">
        <v>1708</v>
      </c>
      <c r="BM76" s="253" t="s">
        <v>6880</v>
      </c>
      <c r="BN76" s="299">
        <v>718409</v>
      </c>
      <c r="BO76" s="253" t="s">
        <v>6881</v>
      </c>
      <c r="BP76" s="253" t="s">
        <v>6882</v>
      </c>
      <c r="BQ76" s="253" t="s">
        <v>6842</v>
      </c>
      <c r="BR76" s="253" t="s">
        <v>132</v>
      </c>
      <c r="BS76" s="262" t="s">
        <v>6883</v>
      </c>
      <c r="BT76" s="262" t="s">
        <v>6884</v>
      </c>
      <c r="BU76" s="262" t="s">
        <v>6883</v>
      </c>
      <c r="BV76" s="262" t="s">
        <v>6885</v>
      </c>
      <c r="BW76" s="253" t="s">
        <v>2302</v>
      </c>
      <c r="BX76" s="253" t="s">
        <v>2349</v>
      </c>
    </row>
    <row r="77" spans="1:76" ht="128.25">
      <c r="A77" s="251"/>
      <c r="B77" s="285" t="s">
        <v>6415</v>
      </c>
      <c r="C77" s="251" t="s">
        <v>53</v>
      </c>
      <c r="D77" s="253" t="s">
        <v>84</v>
      </c>
      <c r="E77" s="275" t="s">
        <v>108</v>
      </c>
      <c r="F77" s="277">
        <v>20459722</v>
      </c>
      <c r="G77" s="251" t="s">
        <v>132</v>
      </c>
      <c r="H77" s="251" t="s">
        <v>2132</v>
      </c>
      <c r="I77" s="277" t="s">
        <v>127</v>
      </c>
      <c r="J77" s="279" t="s">
        <v>2132</v>
      </c>
      <c r="K77" s="253" t="s">
        <v>137</v>
      </c>
      <c r="L77" s="251" t="s">
        <v>156</v>
      </c>
      <c r="M77" s="251" t="s">
        <v>132</v>
      </c>
      <c r="N77" s="251" t="s">
        <v>180</v>
      </c>
      <c r="O77" s="251" t="s">
        <v>132</v>
      </c>
      <c r="P77" s="308" t="s">
        <v>6422</v>
      </c>
      <c r="Q77" s="308" t="s">
        <v>6423</v>
      </c>
      <c r="R77" s="253" t="s">
        <v>132</v>
      </c>
      <c r="S77" s="309" t="s">
        <v>136</v>
      </c>
      <c r="T77" s="308" t="s">
        <v>156</v>
      </c>
      <c r="U77" s="308" t="s">
        <v>294</v>
      </c>
      <c r="V77" s="308" t="s">
        <v>6287</v>
      </c>
      <c r="W77" s="308" t="s">
        <v>132</v>
      </c>
      <c r="X77" s="308" t="s">
        <v>6427</v>
      </c>
      <c r="Y77" s="308" t="s">
        <v>132</v>
      </c>
      <c r="Z77" s="279" t="s">
        <v>132</v>
      </c>
      <c r="AA77" s="329" t="s">
        <v>6436</v>
      </c>
      <c r="AB77" s="308" t="s">
        <v>409</v>
      </c>
      <c r="AC77" s="308" t="s">
        <v>178</v>
      </c>
      <c r="AD77" s="308" t="s">
        <v>132</v>
      </c>
      <c r="AE77" s="308" t="s">
        <v>6422</v>
      </c>
      <c r="AF77" s="308" t="s">
        <v>6423</v>
      </c>
      <c r="AG77" s="308" t="s">
        <v>132</v>
      </c>
      <c r="AH77" s="309" t="s">
        <v>6450</v>
      </c>
      <c r="AI77" s="308"/>
      <c r="AJ77" s="308" t="s">
        <v>6441</v>
      </c>
      <c r="AK77" s="308" t="s">
        <v>6442</v>
      </c>
      <c r="AL77" s="308" t="s">
        <v>6443</v>
      </c>
      <c r="AM77" s="308" t="s">
        <v>175</v>
      </c>
      <c r="AN77" s="279"/>
      <c r="AO77" s="329" t="s">
        <v>6456</v>
      </c>
      <c r="AP77" s="329" t="s">
        <v>6457</v>
      </c>
      <c r="AQ77" s="329" t="s">
        <v>6458</v>
      </c>
      <c r="AR77" s="329" t="s">
        <v>6459</v>
      </c>
      <c r="AS77" s="329" t="s">
        <v>6460</v>
      </c>
      <c r="AT77" s="308" t="s">
        <v>6473</v>
      </c>
      <c r="AU77" s="308" t="s">
        <v>6474</v>
      </c>
      <c r="AV77" s="308" t="s">
        <v>6475</v>
      </c>
      <c r="AW77" s="308" t="s">
        <v>6476</v>
      </c>
      <c r="AX77" s="308" t="s">
        <v>6477</v>
      </c>
      <c r="AY77" s="308" t="s">
        <v>6494</v>
      </c>
      <c r="AZ77" s="308" t="s">
        <v>6495</v>
      </c>
      <c r="BA77" s="308" t="s">
        <v>6496</v>
      </c>
      <c r="BB77" s="308" t="s">
        <v>6497</v>
      </c>
      <c r="BC77" s="309" t="s">
        <v>6506</v>
      </c>
      <c r="BD77" s="329" t="s">
        <v>6507</v>
      </c>
      <c r="BE77" s="279" t="s">
        <v>6508</v>
      </c>
      <c r="BF77" s="329" t="s">
        <v>6509</v>
      </c>
      <c r="BG77" s="329" t="s">
        <v>132</v>
      </c>
      <c r="BH77" s="329" t="s">
        <v>6510</v>
      </c>
      <c r="BI77" s="331">
        <v>2235</v>
      </c>
      <c r="BJ77" s="309" t="s">
        <v>6511</v>
      </c>
      <c r="BK77" s="329" t="s">
        <v>6512</v>
      </c>
      <c r="BL77" s="329" t="s">
        <v>1708</v>
      </c>
      <c r="BM77" s="329" t="s">
        <v>6513</v>
      </c>
      <c r="BN77" s="279">
        <v>123317</v>
      </c>
      <c r="BO77" s="329" t="s">
        <v>2060</v>
      </c>
      <c r="BP77" s="329" t="s">
        <v>2068</v>
      </c>
      <c r="BQ77" s="329" t="s">
        <v>6514</v>
      </c>
      <c r="BR77" s="329" t="s">
        <v>132</v>
      </c>
      <c r="BS77" s="309" t="s">
        <v>6515</v>
      </c>
      <c r="BT77" s="308" t="s">
        <v>6516</v>
      </c>
      <c r="BU77" s="308" t="s">
        <v>6515</v>
      </c>
      <c r="BV77" s="308" t="s">
        <v>6517</v>
      </c>
      <c r="BW77" s="308" t="s">
        <v>2313</v>
      </c>
      <c r="BX77" s="308" t="s">
        <v>6518</v>
      </c>
    </row>
    <row r="78" spans="1:76" ht="57">
      <c r="A78" s="269"/>
      <c r="B78" s="251" t="s">
        <v>6331</v>
      </c>
      <c r="C78" s="251" t="s">
        <v>50</v>
      </c>
      <c r="D78" s="251" t="s">
        <v>84</v>
      </c>
      <c r="E78" s="251" t="s">
        <v>112</v>
      </c>
      <c r="F78" s="251">
        <v>17463248</v>
      </c>
      <c r="G78" s="251" t="s">
        <v>132</v>
      </c>
      <c r="H78" s="251" t="s">
        <v>2132</v>
      </c>
      <c r="I78" s="251" t="s">
        <v>125</v>
      </c>
      <c r="J78" s="279" t="s">
        <v>2132</v>
      </c>
      <c r="K78" s="251" t="s">
        <v>6332</v>
      </c>
      <c r="L78" s="251" t="s">
        <v>131</v>
      </c>
      <c r="M78" s="251" t="s">
        <v>6333</v>
      </c>
      <c r="N78" s="251" t="s">
        <v>178</v>
      </c>
      <c r="O78" s="251" t="s">
        <v>132</v>
      </c>
      <c r="P78" s="251" t="s">
        <v>131</v>
      </c>
      <c r="Q78" s="251" t="s">
        <v>131</v>
      </c>
      <c r="R78" s="254" t="s">
        <v>132</v>
      </c>
      <c r="S78" s="273" t="s">
        <v>290</v>
      </c>
      <c r="T78" s="251" t="s">
        <v>131</v>
      </c>
      <c r="U78" s="251" t="s">
        <v>299</v>
      </c>
      <c r="V78" s="251" t="s">
        <v>131</v>
      </c>
      <c r="W78" s="251" t="s">
        <v>131</v>
      </c>
      <c r="X78" s="251" t="s">
        <v>131</v>
      </c>
      <c r="Y78" s="251" t="s">
        <v>131</v>
      </c>
      <c r="Z78" s="271" t="s">
        <v>131</v>
      </c>
      <c r="AA78" s="251" t="s">
        <v>142</v>
      </c>
      <c r="AB78" s="251" t="s">
        <v>409</v>
      </c>
      <c r="AC78" s="251" t="s">
        <v>178</v>
      </c>
      <c r="AD78" s="251" t="s">
        <v>132</v>
      </c>
      <c r="AE78" s="251" t="s">
        <v>131</v>
      </c>
      <c r="AF78" s="251" t="s">
        <v>131</v>
      </c>
      <c r="AG78" s="251" t="s">
        <v>131</v>
      </c>
      <c r="AH78" s="273" t="s">
        <v>132</v>
      </c>
      <c r="AI78" s="251" t="s">
        <v>132</v>
      </c>
      <c r="AJ78" s="251" t="s">
        <v>132</v>
      </c>
      <c r="AK78" s="251" t="s">
        <v>132</v>
      </c>
      <c r="AL78" s="251" t="s">
        <v>132</v>
      </c>
      <c r="AM78" s="251" t="s">
        <v>132</v>
      </c>
      <c r="AN78" s="271" t="s">
        <v>132</v>
      </c>
      <c r="AO78" s="251" t="s">
        <v>556</v>
      </c>
      <c r="AP78" s="251" t="s">
        <v>617</v>
      </c>
      <c r="AQ78" s="251" t="s">
        <v>712</v>
      </c>
      <c r="AR78" s="251" t="s">
        <v>617</v>
      </c>
      <c r="AS78" s="251" t="s">
        <v>132</v>
      </c>
      <c r="AT78" s="251" t="s">
        <v>847</v>
      </c>
      <c r="AU78" s="251" t="s">
        <v>957</v>
      </c>
      <c r="AV78" s="251" t="s">
        <v>1064</v>
      </c>
      <c r="AW78" s="251" t="s">
        <v>1162</v>
      </c>
      <c r="AX78" s="251" t="s">
        <v>1238</v>
      </c>
      <c r="AY78" s="251" t="s">
        <v>132</v>
      </c>
      <c r="AZ78" s="251" t="s">
        <v>132</v>
      </c>
      <c r="BA78" s="251" t="s">
        <v>132</v>
      </c>
      <c r="BB78" s="251" t="s">
        <v>132</v>
      </c>
      <c r="BC78" s="273" t="s">
        <v>1531</v>
      </c>
      <c r="BD78" s="251" t="s">
        <v>1600</v>
      </c>
      <c r="BE78" s="271" t="s">
        <v>1676</v>
      </c>
      <c r="BF78" s="251" t="s">
        <v>1715</v>
      </c>
      <c r="BG78" s="251" t="s">
        <v>1765</v>
      </c>
      <c r="BH78" s="251" t="s">
        <v>1802</v>
      </c>
      <c r="BI78" s="272">
        <v>2333</v>
      </c>
      <c r="BJ78" s="273" t="s">
        <v>1863</v>
      </c>
      <c r="BK78" s="251" t="s">
        <v>1901</v>
      </c>
      <c r="BL78" s="251" t="s">
        <v>1947</v>
      </c>
      <c r="BM78" s="251" t="s">
        <v>1977</v>
      </c>
      <c r="BN78" s="270">
        <v>315635</v>
      </c>
      <c r="BO78" s="251" t="s">
        <v>2027</v>
      </c>
      <c r="BP78" s="251" t="s">
        <v>2063</v>
      </c>
      <c r="BQ78" s="251" t="s">
        <v>2109</v>
      </c>
      <c r="BR78" s="251" t="s">
        <v>2109</v>
      </c>
      <c r="BS78" s="273" t="s">
        <v>2156</v>
      </c>
      <c r="BT78" s="251" t="s">
        <v>2223</v>
      </c>
      <c r="BU78" s="251" t="s">
        <v>2156</v>
      </c>
      <c r="BV78" s="251" t="s">
        <v>2156</v>
      </c>
      <c r="BW78" s="251" t="s">
        <v>2313</v>
      </c>
      <c r="BX78" s="251" t="s">
        <v>2357</v>
      </c>
    </row>
    <row r="79" spans="1:76" ht="156.75">
      <c r="A79" s="251"/>
      <c r="B79" s="251" t="s">
        <v>6328</v>
      </c>
      <c r="C79" s="251" t="s">
        <v>50</v>
      </c>
      <c r="D79" s="251" t="s">
        <v>74</v>
      </c>
      <c r="E79" s="251" t="s">
        <v>109</v>
      </c>
      <c r="F79" s="251" t="s">
        <v>131</v>
      </c>
      <c r="G79" s="323" t="s">
        <v>2382</v>
      </c>
      <c r="H79" s="251" t="s">
        <v>523</v>
      </c>
      <c r="I79" s="251" t="s">
        <v>125</v>
      </c>
      <c r="J79" s="279" t="s">
        <v>2132</v>
      </c>
      <c r="K79" s="251" t="s">
        <v>137</v>
      </c>
      <c r="L79" s="251" t="s">
        <v>6243</v>
      </c>
      <c r="M79" s="308" t="s">
        <v>132</v>
      </c>
      <c r="N79" s="251" t="s">
        <v>179</v>
      </c>
      <c r="O79" s="251" t="s">
        <v>188</v>
      </c>
      <c r="P79" s="251" t="s">
        <v>157</v>
      </c>
      <c r="Q79" s="251" t="s">
        <v>236</v>
      </c>
      <c r="R79" s="251">
        <v>9518396</v>
      </c>
      <c r="S79" s="273" t="s">
        <v>137</v>
      </c>
      <c r="T79" s="251" t="s">
        <v>6243</v>
      </c>
      <c r="U79" s="251" t="s">
        <v>293</v>
      </c>
      <c r="V79" s="308" t="s">
        <v>6287</v>
      </c>
      <c r="W79" s="251" t="s">
        <v>157</v>
      </c>
      <c r="X79" s="251" t="s">
        <v>333</v>
      </c>
      <c r="Y79" s="251" t="s">
        <v>375</v>
      </c>
      <c r="Z79" s="271">
        <v>9518396</v>
      </c>
      <c r="AA79" s="251" t="s">
        <v>405</v>
      </c>
      <c r="AB79" s="251" t="s">
        <v>409</v>
      </c>
      <c r="AC79" s="251" t="s">
        <v>411</v>
      </c>
      <c r="AD79" s="251">
        <v>18</v>
      </c>
      <c r="AE79" s="251" t="s">
        <v>157</v>
      </c>
      <c r="AF79" s="251" t="s">
        <v>416</v>
      </c>
      <c r="AG79" s="251" t="s">
        <v>132</v>
      </c>
      <c r="AH79" s="273" t="s">
        <v>420</v>
      </c>
      <c r="AI79" s="251" t="s">
        <v>157</v>
      </c>
      <c r="AJ79" s="251" t="s">
        <v>453</v>
      </c>
      <c r="AK79" s="251" t="s">
        <v>131</v>
      </c>
      <c r="AL79" s="251" t="s">
        <v>517</v>
      </c>
      <c r="AM79" s="251" t="s">
        <v>523</v>
      </c>
      <c r="AN79" s="271">
        <v>9518396</v>
      </c>
      <c r="AO79" s="251" t="s">
        <v>546</v>
      </c>
      <c r="AP79" s="251" t="s">
        <v>6659</v>
      </c>
      <c r="AQ79" s="251" t="s">
        <v>6660</v>
      </c>
      <c r="AR79" s="251" t="s">
        <v>6661</v>
      </c>
      <c r="AS79" s="251" t="s">
        <v>6667</v>
      </c>
      <c r="AT79" s="251" t="s">
        <v>6662</v>
      </c>
      <c r="AU79" s="251" t="s">
        <v>6663</v>
      </c>
      <c r="AV79" s="251" t="s">
        <v>1050</v>
      </c>
      <c r="AW79" s="251" t="s">
        <v>1152</v>
      </c>
      <c r="AX79" s="251" t="s">
        <v>6668</v>
      </c>
      <c r="AY79" s="251" t="s">
        <v>6664</v>
      </c>
      <c r="AZ79" s="251" t="s">
        <v>6665</v>
      </c>
      <c r="BA79" s="251" t="s">
        <v>6666</v>
      </c>
      <c r="BB79" s="251" t="s">
        <v>6669</v>
      </c>
      <c r="BC79" s="273" t="s">
        <v>1520</v>
      </c>
      <c r="BD79" s="251" t="s">
        <v>1586</v>
      </c>
      <c r="BE79" s="271" t="s">
        <v>1666</v>
      </c>
      <c r="BF79" s="251" t="s">
        <v>1707</v>
      </c>
      <c r="BG79" s="251" t="s">
        <v>1759</v>
      </c>
      <c r="BH79" s="251" t="s">
        <v>1794</v>
      </c>
      <c r="BI79" s="272">
        <v>6560</v>
      </c>
      <c r="BJ79" s="273" t="s">
        <v>1855</v>
      </c>
      <c r="BK79" s="251" t="s">
        <v>1895</v>
      </c>
      <c r="BL79" s="251" t="s">
        <v>1939</v>
      </c>
      <c r="BM79" s="251" t="s">
        <v>4393</v>
      </c>
      <c r="BN79" s="270">
        <v>378163</v>
      </c>
      <c r="BO79" s="251" t="s">
        <v>2019</v>
      </c>
      <c r="BP79" s="251" t="s">
        <v>2063</v>
      </c>
      <c r="BQ79" s="251" t="s">
        <v>2104</v>
      </c>
      <c r="BR79" s="251" t="s">
        <v>2129</v>
      </c>
      <c r="BS79" s="273" t="s">
        <v>2146</v>
      </c>
      <c r="BT79" s="251" t="s">
        <v>2215</v>
      </c>
      <c r="BU79" s="251" t="s">
        <v>2263</v>
      </c>
      <c r="BV79" s="251" t="s">
        <v>2272</v>
      </c>
      <c r="BW79" s="251" t="s">
        <v>2304</v>
      </c>
      <c r="BX79" s="251" t="s">
        <v>131</v>
      </c>
    </row>
    <row r="80" spans="1:76" ht="99.75">
      <c r="A80" s="269"/>
      <c r="B80" s="251" t="s">
        <v>13</v>
      </c>
      <c r="C80" s="251" t="s">
        <v>50</v>
      </c>
      <c r="D80" s="251" t="s">
        <v>89</v>
      </c>
      <c r="E80" s="251" t="s">
        <v>108</v>
      </c>
      <c r="F80" s="251" t="s">
        <v>131</v>
      </c>
      <c r="G80" s="251" t="s">
        <v>132</v>
      </c>
      <c r="H80" s="251" t="s">
        <v>2132</v>
      </c>
      <c r="I80" s="251" t="s">
        <v>125</v>
      </c>
      <c r="J80" s="279" t="s">
        <v>2132</v>
      </c>
      <c r="K80" s="251" t="s">
        <v>137</v>
      </c>
      <c r="L80" s="251" t="s">
        <v>156</v>
      </c>
      <c r="M80" s="251" t="s">
        <v>2132</v>
      </c>
      <c r="N80" s="251" t="s">
        <v>182</v>
      </c>
      <c r="O80" s="251" t="s">
        <v>6329</v>
      </c>
      <c r="P80" s="251" t="s">
        <v>131</v>
      </c>
      <c r="Q80" s="251" t="s">
        <v>253</v>
      </c>
      <c r="R80" s="254" t="s">
        <v>132</v>
      </c>
      <c r="S80" s="273" t="s">
        <v>137</v>
      </c>
      <c r="T80" s="251" t="s">
        <v>156</v>
      </c>
      <c r="U80" s="251" t="s">
        <v>292</v>
      </c>
      <c r="V80" s="308" t="s">
        <v>6287</v>
      </c>
      <c r="W80" s="251" t="s">
        <v>131</v>
      </c>
      <c r="X80" s="251" t="s">
        <v>347</v>
      </c>
      <c r="Y80" s="251" t="s">
        <v>131</v>
      </c>
      <c r="Z80" s="271" t="s">
        <v>131</v>
      </c>
      <c r="AA80" s="251" t="s">
        <v>132</v>
      </c>
      <c r="AB80" s="251" t="s">
        <v>132</v>
      </c>
      <c r="AC80" s="251" t="s">
        <v>132</v>
      </c>
      <c r="AD80" s="251" t="s">
        <v>132</v>
      </c>
      <c r="AE80" s="251" t="s">
        <v>132</v>
      </c>
      <c r="AF80" s="251" t="s">
        <v>132</v>
      </c>
      <c r="AG80" s="251" t="s">
        <v>132</v>
      </c>
      <c r="AH80" s="273" t="s">
        <v>137</v>
      </c>
      <c r="AI80" s="251"/>
      <c r="AJ80" s="251"/>
      <c r="AK80" s="251"/>
      <c r="AL80" s="251"/>
      <c r="AM80" s="251"/>
      <c r="AN80" s="271"/>
      <c r="AO80" s="251" t="s">
        <v>564</v>
      </c>
      <c r="AP80" s="251" t="s">
        <v>629</v>
      </c>
      <c r="AQ80" s="251" t="s">
        <v>721</v>
      </c>
      <c r="AR80" s="251" t="s">
        <v>132</v>
      </c>
      <c r="AS80" s="251" t="s">
        <v>629</v>
      </c>
      <c r="AT80" s="251" t="s">
        <v>860</v>
      </c>
      <c r="AU80" s="251" t="s">
        <v>970</v>
      </c>
      <c r="AV80" s="251" t="s">
        <v>1076</v>
      </c>
      <c r="AW80" s="251" t="s">
        <v>1172</v>
      </c>
      <c r="AX80" s="251" t="s">
        <v>132</v>
      </c>
      <c r="AY80" s="251" t="s">
        <v>1274</v>
      </c>
      <c r="AZ80" s="251" t="s">
        <v>1340</v>
      </c>
      <c r="BA80" s="251" t="s">
        <v>1404</v>
      </c>
      <c r="BB80" s="251" t="s">
        <v>1470</v>
      </c>
      <c r="BC80" s="273" t="s">
        <v>131</v>
      </c>
      <c r="BD80" s="251" t="s">
        <v>1612</v>
      </c>
      <c r="BE80" s="271" t="s">
        <v>1684</v>
      </c>
      <c r="BF80" s="251" t="s">
        <v>131</v>
      </c>
      <c r="BG80" s="251" t="s">
        <v>1757</v>
      </c>
      <c r="BH80" s="251" t="s">
        <v>1807</v>
      </c>
      <c r="BI80" s="272">
        <v>731</v>
      </c>
      <c r="BJ80" s="273" t="s">
        <v>131</v>
      </c>
      <c r="BK80" s="251" t="s">
        <v>131</v>
      </c>
      <c r="BL80" s="251" t="s">
        <v>131</v>
      </c>
      <c r="BM80" s="251" t="s">
        <v>131</v>
      </c>
      <c r="BN80" s="270">
        <v>321168</v>
      </c>
      <c r="BO80" s="251" t="s">
        <v>2035</v>
      </c>
      <c r="BP80" s="251" t="s">
        <v>2072</v>
      </c>
      <c r="BQ80" s="251" t="s">
        <v>2103</v>
      </c>
      <c r="BR80" s="251" t="s">
        <v>2103</v>
      </c>
      <c r="BS80" s="273" t="s">
        <v>2165</v>
      </c>
      <c r="BT80" s="251" t="s">
        <v>2229</v>
      </c>
      <c r="BU80" s="251" t="s">
        <v>132</v>
      </c>
      <c r="BV80" s="251" t="s">
        <v>2165</v>
      </c>
      <c r="BW80" s="251" t="s">
        <v>2302</v>
      </c>
      <c r="BX80" s="251" t="s">
        <v>2347</v>
      </c>
    </row>
    <row r="81" spans="1:76" ht="99.75">
      <c r="A81" s="269"/>
      <c r="B81" s="251" t="s">
        <v>14</v>
      </c>
      <c r="C81" s="251" t="s">
        <v>50</v>
      </c>
      <c r="D81" s="251" t="s">
        <v>89</v>
      </c>
      <c r="E81" s="251" t="s">
        <v>111</v>
      </c>
      <c r="F81" s="251" t="s">
        <v>131</v>
      </c>
      <c r="G81" s="251" t="s">
        <v>132</v>
      </c>
      <c r="H81" s="251" t="s">
        <v>2132</v>
      </c>
      <c r="I81" s="251" t="s">
        <v>125</v>
      </c>
      <c r="J81" s="279" t="s">
        <v>2132</v>
      </c>
      <c r="K81" s="251" t="s">
        <v>137</v>
      </c>
      <c r="L81" s="251" t="s">
        <v>156</v>
      </c>
      <c r="M81" s="251" t="s">
        <v>2132</v>
      </c>
      <c r="N81" s="251" t="s">
        <v>180</v>
      </c>
      <c r="O81" s="251" t="s">
        <v>132</v>
      </c>
      <c r="P81" s="251" t="s">
        <v>131</v>
      </c>
      <c r="Q81" s="251" t="s">
        <v>254</v>
      </c>
      <c r="R81" s="254" t="s">
        <v>132</v>
      </c>
      <c r="S81" s="273" t="s">
        <v>137</v>
      </c>
      <c r="T81" s="251" t="s">
        <v>156</v>
      </c>
      <c r="U81" s="251" t="s">
        <v>292</v>
      </c>
      <c r="V81" s="308" t="s">
        <v>6287</v>
      </c>
      <c r="W81" s="251" t="s">
        <v>131</v>
      </c>
      <c r="X81" s="251" t="s">
        <v>348</v>
      </c>
      <c r="Y81" s="251" t="s">
        <v>131</v>
      </c>
      <c r="Z81" s="271" t="s">
        <v>131</v>
      </c>
      <c r="AA81" s="251" t="s">
        <v>137</v>
      </c>
      <c r="AB81" s="251" t="s">
        <v>409</v>
      </c>
      <c r="AC81" s="251" t="s">
        <v>180</v>
      </c>
      <c r="AD81" s="251" t="s">
        <v>132</v>
      </c>
      <c r="AE81" s="251" t="s">
        <v>131</v>
      </c>
      <c r="AF81" s="251" t="s">
        <v>254</v>
      </c>
      <c r="AG81" s="308" t="s">
        <v>132</v>
      </c>
      <c r="AH81" s="273" t="s">
        <v>132</v>
      </c>
      <c r="AI81" s="251" t="s">
        <v>132</v>
      </c>
      <c r="AJ81" s="251" t="s">
        <v>132</v>
      </c>
      <c r="AK81" s="251" t="s">
        <v>132</v>
      </c>
      <c r="AL81" s="251" t="s">
        <v>132</v>
      </c>
      <c r="AM81" s="251" t="s">
        <v>132</v>
      </c>
      <c r="AN81" s="271" t="s">
        <v>132</v>
      </c>
      <c r="AO81" s="251" t="s">
        <v>565</v>
      </c>
      <c r="AP81" s="251" t="s">
        <v>630</v>
      </c>
      <c r="AQ81" s="251" t="s">
        <v>722</v>
      </c>
      <c r="AR81" s="251" t="s">
        <v>762</v>
      </c>
      <c r="AS81" s="251" t="s">
        <v>132</v>
      </c>
      <c r="AT81" s="251" t="s">
        <v>861</v>
      </c>
      <c r="AU81" s="251" t="s">
        <v>971</v>
      </c>
      <c r="AV81" s="251" t="s">
        <v>1077</v>
      </c>
      <c r="AW81" s="251" t="s">
        <v>1173</v>
      </c>
      <c r="AX81" s="251" t="s">
        <v>1241</v>
      </c>
      <c r="AY81" s="251" t="s">
        <v>132</v>
      </c>
      <c r="AZ81" s="251" t="s">
        <v>132</v>
      </c>
      <c r="BA81" s="251" t="s">
        <v>132</v>
      </c>
      <c r="BB81" s="251" t="s">
        <v>132</v>
      </c>
      <c r="BC81" s="273" t="s">
        <v>131</v>
      </c>
      <c r="BD81" s="251" t="s">
        <v>1613</v>
      </c>
      <c r="BE81" s="271" t="s">
        <v>1684</v>
      </c>
      <c r="BF81" s="251" t="s">
        <v>131</v>
      </c>
      <c r="BG81" s="251" t="s">
        <v>1757</v>
      </c>
      <c r="BH81" s="251" t="s">
        <v>1808</v>
      </c>
      <c r="BI81" s="272">
        <v>695</v>
      </c>
      <c r="BJ81" s="273" t="s">
        <v>131</v>
      </c>
      <c r="BK81" s="251" t="s">
        <v>131</v>
      </c>
      <c r="BL81" s="251" t="s">
        <v>131</v>
      </c>
      <c r="BM81" s="251" t="s">
        <v>131</v>
      </c>
      <c r="BN81" s="270">
        <v>321168</v>
      </c>
      <c r="BO81" s="251" t="s">
        <v>2035</v>
      </c>
      <c r="BP81" s="251" t="s">
        <v>2072</v>
      </c>
      <c r="BQ81" s="251" t="s">
        <v>2103</v>
      </c>
      <c r="BR81" s="251" t="s">
        <v>2103</v>
      </c>
      <c r="BS81" s="273" t="s">
        <v>2165</v>
      </c>
      <c r="BT81" s="251" t="s">
        <v>2229</v>
      </c>
      <c r="BU81" s="251" t="s">
        <v>2165</v>
      </c>
      <c r="BV81" s="251" t="s">
        <v>132</v>
      </c>
      <c r="BW81" s="251" t="s">
        <v>2302</v>
      </c>
      <c r="BX81" s="251" t="s">
        <v>2347</v>
      </c>
    </row>
    <row r="82" spans="1:76" ht="99.75">
      <c r="A82" s="269"/>
      <c r="B82" s="251" t="s">
        <v>15</v>
      </c>
      <c r="C82" s="251" t="s">
        <v>50</v>
      </c>
      <c r="D82" s="251" t="s">
        <v>89</v>
      </c>
      <c r="E82" s="251" t="s">
        <v>111</v>
      </c>
      <c r="F82" s="251" t="s">
        <v>131</v>
      </c>
      <c r="G82" s="251" t="s">
        <v>132</v>
      </c>
      <c r="H82" s="251" t="s">
        <v>2132</v>
      </c>
      <c r="I82" s="251" t="s">
        <v>125</v>
      </c>
      <c r="J82" s="279" t="s">
        <v>2132</v>
      </c>
      <c r="K82" s="251" t="s">
        <v>145</v>
      </c>
      <c r="L82" s="251" t="s">
        <v>156</v>
      </c>
      <c r="M82" s="251" t="s">
        <v>6255</v>
      </c>
      <c r="N82" s="251" t="s">
        <v>183</v>
      </c>
      <c r="O82" s="251" t="s">
        <v>6330</v>
      </c>
      <c r="P82" s="251" t="s">
        <v>131</v>
      </c>
      <c r="Q82" s="251" t="s">
        <v>254</v>
      </c>
      <c r="R82" s="254" t="s">
        <v>132</v>
      </c>
      <c r="S82" s="273" t="s">
        <v>132</v>
      </c>
      <c r="T82" s="251" t="s">
        <v>132</v>
      </c>
      <c r="U82" s="251" t="s">
        <v>132</v>
      </c>
      <c r="V82" s="251" t="s">
        <v>132</v>
      </c>
      <c r="W82" s="251" t="s">
        <v>131</v>
      </c>
      <c r="X82" s="251" t="s">
        <v>132</v>
      </c>
      <c r="Y82" s="251" t="s">
        <v>131</v>
      </c>
      <c r="Z82" s="271" t="s">
        <v>131</v>
      </c>
      <c r="AA82" s="251" t="s">
        <v>132</v>
      </c>
      <c r="AB82" s="251" t="s">
        <v>132</v>
      </c>
      <c r="AC82" s="251" t="s">
        <v>132</v>
      </c>
      <c r="AD82" s="251" t="s">
        <v>132</v>
      </c>
      <c r="AE82" s="251" t="s">
        <v>132</v>
      </c>
      <c r="AF82" s="251" t="s">
        <v>132</v>
      </c>
      <c r="AG82" s="251" t="s">
        <v>132</v>
      </c>
      <c r="AH82" s="273" t="s">
        <v>132</v>
      </c>
      <c r="AI82" s="251" t="s">
        <v>132</v>
      </c>
      <c r="AJ82" s="251" t="s">
        <v>132</v>
      </c>
      <c r="AK82" s="251" t="s">
        <v>132</v>
      </c>
      <c r="AL82" s="251" t="s">
        <v>132</v>
      </c>
      <c r="AM82" s="251" t="s">
        <v>132</v>
      </c>
      <c r="AN82" s="271" t="s">
        <v>132</v>
      </c>
      <c r="AO82" s="251" t="s">
        <v>566</v>
      </c>
      <c r="AP82" s="251" t="s">
        <v>631</v>
      </c>
      <c r="AQ82" s="251" t="s">
        <v>132</v>
      </c>
      <c r="AR82" s="251" t="s">
        <v>132</v>
      </c>
      <c r="AS82" s="251" t="s">
        <v>132</v>
      </c>
      <c r="AT82" s="251" t="s">
        <v>862</v>
      </c>
      <c r="AU82" s="251" t="s">
        <v>972</v>
      </c>
      <c r="AV82" s="251" t="s">
        <v>1078</v>
      </c>
      <c r="AW82" s="251" t="s">
        <v>132</v>
      </c>
      <c r="AX82" s="251" t="s">
        <v>132</v>
      </c>
      <c r="AY82" s="251" t="s">
        <v>132</v>
      </c>
      <c r="AZ82" s="251" t="s">
        <v>132</v>
      </c>
      <c r="BA82" s="251" t="s">
        <v>132</v>
      </c>
      <c r="BB82" s="251" t="s">
        <v>132</v>
      </c>
      <c r="BC82" s="273" t="s">
        <v>131</v>
      </c>
      <c r="BD82" s="251" t="s">
        <v>1613</v>
      </c>
      <c r="BE82" s="271" t="s">
        <v>1684</v>
      </c>
      <c r="BF82" s="251" t="s">
        <v>1727</v>
      </c>
      <c r="BG82" s="251" t="s">
        <v>1757</v>
      </c>
      <c r="BH82" s="251" t="s">
        <v>1809</v>
      </c>
      <c r="BI82" s="272">
        <v>659</v>
      </c>
      <c r="BJ82" s="273" t="s">
        <v>1871</v>
      </c>
      <c r="BK82" s="251" t="s">
        <v>1912</v>
      </c>
      <c r="BL82" s="251" t="s">
        <v>1955</v>
      </c>
      <c r="BM82" s="251" t="s">
        <v>131</v>
      </c>
      <c r="BN82" s="270">
        <v>307222</v>
      </c>
      <c r="BO82" s="251" t="s">
        <v>2035</v>
      </c>
      <c r="BP82" s="251" t="s">
        <v>2072</v>
      </c>
      <c r="BQ82" s="251" t="s">
        <v>2103</v>
      </c>
      <c r="BR82" s="251" t="s">
        <v>2103</v>
      </c>
      <c r="BS82" s="273" t="s">
        <v>2165</v>
      </c>
      <c r="BT82" s="251" t="s">
        <v>2229</v>
      </c>
      <c r="BU82" s="251" t="s">
        <v>2165</v>
      </c>
      <c r="BV82" s="251" t="s">
        <v>132</v>
      </c>
      <c r="BW82" s="251" t="s">
        <v>2302</v>
      </c>
      <c r="BX82" s="251" t="s">
        <v>2347</v>
      </c>
    </row>
    <row r="83" spans="1:76" ht="99.75">
      <c r="A83" s="269"/>
      <c r="B83" s="251" t="s">
        <v>16</v>
      </c>
      <c r="C83" s="251" t="s">
        <v>50</v>
      </c>
      <c r="D83" s="251" t="s">
        <v>89</v>
      </c>
      <c r="E83" s="251" t="s">
        <v>111</v>
      </c>
      <c r="F83" s="251" t="s">
        <v>131</v>
      </c>
      <c r="G83" s="251" t="s">
        <v>132</v>
      </c>
      <c r="H83" s="251" t="s">
        <v>2132</v>
      </c>
      <c r="I83" s="251" t="s">
        <v>125</v>
      </c>
      <c r="J83" s="279" t="s">
        <v>2132</v>
      </c>
      <c r="K83" s="251" t="s">
        <v>137</v>
      </c>
      <c r="L83" s="251" t="s">
        <v>156</v>
      </c>
      <c r="M83" s="251" t="s">
        <v>2132</v>
      </c>
      <c r="N83" s="251" t="s">
        <v>180</v>
      </c>
      <c r="O83" s="251" t="s">
        <v>132</v>
      </c>
      <c r="P83" s="251" t="s">
        <v>131</v>
      </c>
      <c r="Q83" s="251" t="s">
        <v>254</v>
      </c>
      <c r="R83" s="254" t="s">
        <v>132</v>
      </c>
      <c r="S83" s="273" t="s">
        <v>137</v>
      </c>
      <c r="T83" s="251" t="s">
        <v>156</v>
      </c>
      <c r="U83" s="251" t="s">
        <v>292</v>
      </c>
      <c r="V83" s="308" t="s">
        <v>6287</v>
      </c>
      <c r="W83" s="251" t="s">
        <v>131</v>
      </c>
      <c r="X83" s="251" t="s">
        <v>348</v>
      </c>
      <c r="Y83" s="251" t="s">
        <v>131</v>
      </c>
      <c r="Z83" s="271" t="s">
        <v>131</v>
      </c>
      <c r="AA83" s="251" t="s">
        <v>137</v>
      </c>
      <c r="AB83" s="251" t="s">
        <v>409</v>
      </c>
      <c r="AC83" s="251" t="s">
        <v>180</v>
      </c>
      <c r="AD83" s="251" t="s">
        <v>132</v>
      </c>
      <c r="AE83" s="251" t="s">
        <v>131</v>
      </c>
      <c r="AF83" s="251" t="s">
        <v>254</v>
      </c>
      <c r="AG83" s="308" t="s">
        <v>132</v>
      </c>
      <c r="AH83" s="273" t="s">
        <v>132</v>
      </c>
      <c r="AI83" s="251" t="s">
        <v>132</v>
      </c>
      <c r="AJ83" s="251" t="s">
        <v>132</v>
      </c>
      <c r="AK83" s="251" t="s">
        <v>132</v>
      </c>
      <c r="AL83" s="251" t="s">
        <v>132</v>
      </c>
      <c r="AM83" s="251" t="s">
        <v>132</v>
      </c>
      <c r="AN83" s="271" t="s">
        <v>132</v>
      </c>
      <c r="AO83" s="251" t="s">
        <v>566</v>
      </c>
      <c r="AP83" s="251" t="s">
        <v>632</v>
      </c>
      <c r="AQ83" s="251" t="s">
        <v>723</v>
      </c>
      <c r="AR83" s="251" t="s">
        <v>763</v>
      </c>
      <c r="AS83" s="251" t="s">
        <v>132</v>
      </c>
      <c r="AT83" s="251" t="s">
        <v>863</v>
      </c>
      <c r="AU83" s="251" t="s">
        <v>973</v>
      </c>
      <c r="AV83" s="251" t="s">
        <v>1079</v>
      </c>
      <c r="AW83" s="251" t="s">
        <v>1174</v>
      </c>
      <c r="AX83" s="251" t="s">
        <v>1242</v>
      </c>
      <c r="AY83" s="251" t="s">
        <v>132</v>
      </c>
      <c r="AZ83" s="251" t="s">
        <v>132</v>
      </c>
      <c r="BA83" s="251" t="s">
        <v>132</v>
      </c>
      <c r="BB83" s="251" t="s">
        <v>132</v>
      </c>
      <c r="BC83" s="273" t="s">
        <v>131</v>
      </c>
      <c r="BD83" s="251" t="s">
        <v>1613</v>
      </c>
      <c r="BE83" s="271" t="s">
        <v>1684</v>
      </c>
      <c r="BF83" s="251" t="s">
        <v>1728</v>
      </c>
      <c r="BG83" s="251" t="s">
        <v>1757</v>
      </c>
      <c r="BH83" s="251" t="s">
        <v>1810</v>
      </c>
      <c r="BI83" s="272">
        <v>681</v>
      </c>
      <c r="BJ83" s="273" t="s">
        <v>1872</v>
      </c>
      <c r="BK83" s="251" t="s">
        <v>1912</v>
      </c>
      <c r="BL83" s="251" t="s">
        <v>1955</v>
      </c>
      <c r="BM83" s="251" t="s">
        <v>131</v>
      </c>
      <c r="BN83" s="270">
        <v>307222</v>
      </c>
      <c r="BO83" s="251" t="s">
        <v>2035</v>
      </c>
      <c r="BP83" s="251" t="s">
        <v>2072</v>
      </c>
      <c r="BQ83" s="251" t="s">
        <v>2103</v>
      </c>
      <c r="BR83" s="251" t="s">
        <v>2103</v>
      </c>
      <c r="BS83" s="273" t="s">
        <v>2165</v>
      </c>
      <c r="BT83" s="251" t="s">
        <v>2229</v>
      </c>
      <c r="BU83" s="251" t="s">
        <v>2165</v>
      </c>
      <c r="BV83" s="251" t="s">
        <v>132</v>
      </c>
      <c r="BW83" s="251" t="s">
        <v>2302</v>
      </c>
      <c r="BX83" s="251" t="s">
        <v>2347</v>
      </c>
    </row>
    <row r="84" spans="1:76" ht="71.25">
      <c r="A84" s="251"/>
      <c r="B84" s="301" t="s">
        <v>7358</v>
      </c>
      <c r="C84" s="257" t="s">
        <v>50</v>
      </c>
      <c r="D84" s="259" t="s">
        <v>80</v>
      </c>
      <c r="E84" s="259" t="s">
        <v>108</v>
      </c>
      <c r="F84" s="259" t="s">
        <v>6907</v>
      </c>
      <c r="G84" s="259"/>
      <c r="H84" s="259" t="s">
        <v>2132</v>
      </c>
      <c r="I84" s="259" t="s">
        <v>127</v>
      </c>
      <c r="J84" s="254" t="s">
        <v>2132</v>
      </c>
      <c r="K84" s="259" t="s">
        <v>6908</v>
      </c>
      <c r="L84" s="259" t="s">
        <v>6909</v>
      </c>
      <c r="M84" s="259" t="s">
        <v>130</v>
      </c>
      <c r="N84" s="259" t="s">
        <v>180</v>
      </c>
      <c r="O84" s="259"/>
      <c r="P84" s="259" t="s">
        <v>202</v>
      </c>
      <c r="Q84" s="259" t="s">
        <v>6910</v>
      </c>
      <c r="R84" s="259">
        <v>20870969</v>
      </c>
      <c r="S84" s="255" t="s">
        <v>132</v>
      </c>
      <c r="T84" s="259" t="s">
        <v>132</v>
      </c>
      <c r="U84" s="259" t="s">
        <v>132</v>
      </c>
      <c r="V84" s="259" t="s">
        <v>132</v>
      </c>
      <c r="W84" s="259" t="s">
        <v>132</v>
      </c>
      <c r="X84" s="259" t="s">
        <v>132</v>
      </c>
      <c r="Y84" s="259" t="s">
        <v>132</v>
      </c>
      <c r="Z84" s="254" t="s">
        <v>132</v>
      </c>
      <c r="AA84" s="259" t="s">
        <v>6908</v>
      </c>
      <c r="AB84" s="259" t="s">
        <v>409</v>
      </c>
      <c r="AC84" s="259" t="s">
        <v>180</v>
      </c>
      <c r="AD84" s="302" t="s">
        <v>6911</v>
      </c>
      <c r="AE84" s="259" t="s">
        <v>202</v>
      </c>
      <c r="AF84" s="259" t="s">
        <v>6910</v>
      </c>
      <c r="AG84" s="259">
        <v>20870969</v>
      </c>
      <c r="AH84" s="255" t="s">
        <v>132</v>
      </c>
      <c r="AI84" s="259" t="s">
        <v>132</v>
      </c>
      <c r="AJ84" s="259" t="s">
        <v>132</v>
      </c>
      <c r="AK84" s="259" t="s">
        <v>132</v>
      </c>
      <c r="AL84" s="259" t="s">
        <v>132</v>
      </c>
      <c r="AM84" s="259" t="s">
        <v>132</v>
      </c>
      <c r="AN84" s="254" t="s">
        <v>132</v>
      </c>
      <c r="AO84" s="261" t="s">
        <v>6912</v>
      </c>
      <c r="AP84" s="259" t="s">
        <v>6913</v>
      </c>
      <c r="AQ84" s="259" t="s">
        <v>132</v>
      </c>
      <c r="AR84" s="259" t="s">
        <v>6913</v>
      </c>
      <c r="AS84" s="259" t="s">
        <v>132</v>
      </c>
      <c r="AT84" s="259" t="s">
        <v>6914</v>
      </c>
      <c r="AU84" s="259" t="s">
        <v>6915</v>
      </c>
      <c r="AV84" s="259" t="s">
        <v>6916</v>
      </c>
      <c r="AW84" s="259" t="s">
        <v>132</v>
      </c>
      <c r="AX84" s="259" t="s">
        <v>6917</v>
      </c>
      <c r="AY84" s="259" t="s">
        <v>132</v>
      </c>
      <c r="AZ84" s="259" t="s">
        <v>132</v>
      </c>
      <c r="BA84" s="259" t="s">
        <v>132</v>
      </c>
      <c r="BB84" s="259" t="s">
        <v>132</v>
      </c>
      <c r="BC84" s="262" t="s">
        <v>6918</v>
      </c>
      <c r="BD84" s="259" t="s">
        <v>1615</v>
      </c>
      <c r="BE84" s="254" t="s">
        <v>6919</v>
      </c>
      <c r="BF84" s="303" t="s">
        <v>6920</v>
      </c>
      <c r="BG84" s="302" t="s">
        <v>6921</v>
      </c>
      <c r="BH84" s="259" t="s">
        <v>6922</v>
      </c>
      <c r="BI84" s="259">
        <v>6064</v>
      </c>
      <c r="BJ84" s="255" t="s">
        <v>6923</v>
      </c>
      <c r="BK84" s="259" t="s">
        <v>6924</v>
      </c>
      <c r="BL84" s="259" t="s">
        <v>1754</v>
      </c>
      <c r="BM84" s="259" t="s">
        <v>1988</v>
      </c>
      <c r="BN84" s="256">
        <v>127079</v>
      </c>
      <c r="BO84" s="261" t="s">
        <v>6925</v>
      </c>
      <c r="BP84" s="259" t="s">
        <v>2073</v>
      </c>
      <c r="BQ84" s="259" t="s">
        <v>2118</v>
      </c>
      <c r="BR84" s="259" t="s">
        <v>132</v>
      </c>
      <c r="BS84" s="262" t="s">
        <v>6926</v>
      </c>
      <c r="BT84" s="259" t="s">
        <v>132</v>
      </c>
      <c r="BU84" s="261" t="s">
        <v>6926</v>
      </c>
      <c r="BV84" s="259" t="s">
        <v>132</v>
      </c>
      <c r="BW84" s="259" t="s">
        <v>2328</v>
      </c>
      <c r="BX84" s="302" t="s">
        <v>6927</v>
      </c>
    </row>
    <row r="85" spans="1:76" ht="99.75">
      <c r="A85" s="269"/>
      <c r="B85" s="251" t="s">
        <v>8</v>
      </c>
      <c r="C85" s="251" t="s">
        <v>6323</v>
      </c>
      <c r="D85" s="251" t="s">
        <v>82</v>
      </c>
      <c r="E85" s="251" t="s">
        <v>108</v>
      </c>
      <c r="F85" s="251">
        <v>22786799</v>
      </c>
      <c r="G85" s="323" t="s">
        <v>2389</v>
      </c>
      <c r="H85" s="251" t="s">
        <v>2132</v>
      </c>
      <c r="I85" s="251" t="s">
        <v>125</v>
      </c>
      <c r="J85" s="279" t="s">
        <v>2132</v>
      </c>
      <c r="K85" s="251" t="s">
        <v>140</v>
      </c>
      <c r="L85" s="251" t="s">
        <v>158</v>
      </c>
      <c r="M85" s="251" t="s">
        <v>132</v>
      </c>
      <c r="N85" s="251" t="s">
        <v>180</v>
      </c>
      <c r="O85" s="251" t="s">
        <v>132</v>
      </c>
      <c r="P85" s="251" t="s">
        <v>200</v>
      </c>
      <c r="Q85" s="251" t="s">
        <v>6334</v>
      </c>
      <c r="R85" s="254" t="s">
        <v>132</v>
      </c>
      <c r="S85" s="273" t="s">
        <v>132</v>
      </c>
      <c r="T85" s="251" t="s">
        <v>158</v>
      </c>
      <c r="U85" s="251" t="s">
        <v>132</v>
      </c>
      <c r="V85" s="251" t="s">
        <v>132</v>
      </c>
      <c r="W85" s="251" t="s">
        <v>132</v>
      </c>
      <c r="X85" s="251" t="s">
        <v>132</v>
      </c>
      <c r="Y85" s="251" t="s">
        <v>132</v>
      </c>
      <c r="Z85" s="271" t="s">
        <v>132</v>
      </c>
      <c r="AA85" s="251" t="s">
        <v>132</v>
      </c>
      <c r="AB85" s="251" t="s">
        <v>132</v>
      </c>
      <c r="AC85" s="251" t="s">
        <v>132</v>
      </c>
      <c r="AD85" s="251" t="s">
        <v>132</v>
      </c>
      <c r="AE85" s="251" t="s">
        <v>132</v>
      </c>
      <c r="AF85" s="251" t="s">
        <v>132</v>
      </c>
      <c r="AG85" s="251" t="s">
        <v>132</v>
      </c>
      <c r="AH85" s="273" t="s">
        <v>132</v>
      </c>
      <c r="AI85" s="251" t="s">
        <v>132</v>
      </c>
      <c r="AJ85" s="251" t="s">
        <v>132</v>
      </c>
      <c r="AK85" s="251" t="s">
        <v>132</v>
      </c>
      <c r="AL85" s="251" t="s">
        <v>132</v>
      </c>
      <c r="AM85" s="251" t="s">
        <v>132</v>
      </c>
      <c r="AN85" s="271" t="s">
        <v>132</v>
      </c>
      <c r="AO85" s="251" t="s">
        <v>554</v>
      </c>
      <c r="AP85" s="251" t="s">
        <v>614</v>
      </c>
      <c r="AQ85" s="251" t="s">
        <v>132</v>
      </c>
      <c r="AR85" s="251" t="s">
        <v>132</v>
      </c>
      <c r="AS85" s="251" t="s">
        <v>132</v>
      </c>
      <c r="AT85" s="251" t="s">
        <v>843</v>
      </c>
      <c r="AU85" s="251" t="s">
        <v>953</v>
      </c>
      <c r="AV85" s="251" t="s">
        <v>1061</v>
      </c>
      <c r="AW85" s="251" t="s">
        <v>132</v>
      </c>
      <c r="AX85" s="251" t="s">
        <v>132</v>
      </c>
      <c r="AY85" s="251" t="s">
        <v>132</v>
      </c>
      <c r="AZ85" s="251" t="s">
        <v>132</v>
      </c>
      <c r="BA85" s="251" t="s">
        <v>132</v>
      </c>
      <c r="BB85" s="251" t="s">
        <v>132</v>
      </c>
      <c r="BC85" s="273" t="s">
        <v>1526</v>
      </c>
      <c r="BD85" s="251" t="s">
        <v>1597</v>
      </c>
      <c r="BE85" s="271" t="s">
        <v>1674</v>
      </c>
      <c r="BF85" s="251" t="s">
        <v>1712</v>
      </c>
      <c r="BG85" s="251" t="s">
        <v>1763</v>
      </c>
      <c r="BH85" s="251" t="s">
        <v>4374</v>
      </c>
      <c r="BI85" s="272">
        <v>9860</v>
      </c>
      <c r="BJ85" s="273" t="s">
        <v>1860</v>
      </c>
      <c r="BK85" s="251">
        <v>9.9999999999999995E-7</v>
      </c>
      <c r="BL85" s="251" t="s">
        <v>1944</v>
      </c>
      <c r="BM85" s="251" t="s">
        <v>1974</v>
      </c>
      <c r="BN85" s="270" t="s">
        <v>2004</v>
      </c>
      <c r="BO85" s="251" t="s">
        <v>2026</v>
      </c>
      <c r="BP85" s="251" t="s">
        <v>2065</v>
      </c>
      <c r="BQ85" s="251" t="s">
        <v>132</v>
      </c>
      <c r="BR85" s="251" t="s">
        <v>132</v>
      </c>
      <c r="BS85" s="273" t="s">
        <v>2153</v>
      </c>
      <c r="BT85" s="251" t="s">
        <v>132</v>
      </c>
      <c r="BU85" s="251" t="s">
        <v>132</v>
      </c>
      <c r="BV85" s="251" t="s">
        <v>132</v>
      </c>
      <c r="BW85" s="251" t="s">
        <v>2306</v>
      </c>
      <c r="BX85" s="251" t="s">
        <v>2354</v>
      </c>
    </row>
    <row r="86" spans="1:76" ht="114">
      <c r="A86" s="269"/>
      <c r="B86" s="251" t="s">
        <v>26</v>
      </c>
      <c r="C86" s="251" t="s">
        <v>48</v>
      </c>
      <c r="D86" s="251" t="s">
        <v>74</v>
      </c>
      <c r="E86" s="251" t="s">
        <v>118</v>
      </c>
      <c r="F86" s="251">
        <v>15121494</v>
      </c>
      <c r="G86" s="251" t="s">
        <v>132</v>
      </c>
      <c r="H86" s="251" t="s">
        <v>2132</v>
      </c>
      <c r="I86" s="251" t="s">
        <v>125</v>
      </c>
      <c r="J86" s="279" t="s">
        <v>2132</v>
      </c>
      <c r="K86" s="251" t="s">
        <v>149</v>
      </c>
      <c r="L86" s="251" t="s">
        <v>156</v>
      </c>
      <c r="M86" s="251" t="s">
        <v>6255</v>
      </c>
      <c r="N86" s="251" t="s">
        <v>181</v>
      </c>
      <c r="O86" s="251" t="s">
        <v>6249</v>
      </c>
      <c r="P86" s="251" t="s">
        <v>213</v>
      </c>
      <c r="Q86" s="251" t="s">
        <v>264</v>
      </c>
      <c r="R86" s="251" t="s">
        <v>132</v>
      </c>
      <c r="S86" s="273" t="s">
        <v>149</v>
      </c>
      <c r="T86" s="251" t="s">
        <v>156</v>
      </c>
      <c r="U86" s="251" t="s">
        <v>302</v>
      </c>
      <c r="V86" s="308" t="s">
        <v>6250</v>
      </c>
      <c r="W86" s="251" t="s">
        <v>213</v>
      </c>
      <c r="X86" s="251" t="s">
        <v>354</v>
      </c>
      <c r="Y86" s="251" t="s">
        <v>132</v>
      </c>
      <c r="Z86" s="271" t="s">
        <v>132</v>
      </c>
      <c r="AA86" s="251" t="s">
        <v>132</v>
      </c>
      <c r="AB86" s="251" t="s">
        <v>132</v>
      </c>
      <c r="AC86" s="251" t="s">
        <v>132</v>
      </c>
      <c r="AD86" s="251" t="s">
        <v>132</v>
      </c>
      <c r="AE86" s="251" t="s">
        <v>132</v>
      </c>
      <c r="AF86" s="251" t="s">
        <v>132</v>
      </c>
      <c r="AG86" s="251" t="s">
        <v>132</v>
      </c>
      <c r="AH86" s="273" t="s">
        <v>132</v>
      </c>
      <c r="AI86" s="251" t="s">
        <v>132</v>
      </c>
      <c r="AJ86" s="251" t="s">
        <v>132</v>
      </c>
      <c r="AK86" s="251" t="s">
        <v>132</v>
      </c>
      <c r="AL86" s="251" t="s">
        <v>132</v>
      </c>
      <c r="AM86" s="251" t="s">
        <v>132</v>
      </c>
      <c r="AN86" s="271" t="s">
        <v>132</v>
      </c>
      <c r="AO86" s="251" t="s">
        <v>544</v>
      </c>
      <c r="AP86" s="251" t="s">
        <v>645</v>
      </c>
      <c r="AQ86" s="251" t="s">
        <v>645</v>
      </c>
      <c r="AR86" s="251" t="s">
        <v>132</v>
      </c>
      <c r="AS86" s="251" t="s">
        <v>132</v>
      </c>
      <c r="AT86" s="251" t="s">
        <v>877</v>
      </c>
      <c r="AU86" s="251" t="s">
        <v>987</v>
      </c>
      <c r="AV86" s="251" t="s">
        <v>1092</v>
      </c>
      <c r="AW86" s="251" t="s">
        <v>1183</v>
      </c>
      <c r="AX86" s="251" t="s">
        <v>132</v>
      </c>
      <c r="AY86" s="251" t="s">
        <v>132</v>
      </c>
      <c r="AZ86" s="251" t="s">
        <v>132</v>
      </c>
      <c r="BA86" s="251" t="s">
        <v>132</v>
      </c>
      <c r="BB86" s="251" t="s">
        <v>132</v>
      </c>
      <c r="BC86" s="273" t="s">
        <v>1551</v>
      </c>
      <c r="BD86" s="251" t="s">
        <v>1625</v>
      </c>
      <c r="BE86" s="271" t="s">
        <v>1689</v>
      </c>
      <c r="BF86" s="251" t="s">
        <v>1735</v>
      </c>
      <c r="BG86" s="251" t="s">
        <v>132</v>
      </c>
      <c r="BH86" s="251" t="s">
        <v>1818</v>
      </c>
      <c r="BI86" s="272">
        <v>1464</v>
      </c>
      <c r="BJ86" s="273">
        <v>0.01</v>
      </c>
      <c r="BK86" s="251" t="s">
        <v>132</v>
      </c>
      <c r="BL86" s="251">
        <v>0.95</v>
      </c>
      <c r="BM86" s="251" t="s">
        <v>132</v>
      </c>
      <c r="BN86" s="270" t="s">
        <v>2010</v>
      </c>
      <c r="BO86" s="251" t="s">
        <v>2044</v>
      </c>
      <c r="BP86" s="251" t="s">
        <v>2063</v>
      </c>
      <c r="BQ86" s="251" t="s">
        <v>2115</v>
      </c>
      <c r="BR86" s="251" t="s">
        <v>132</v>
      </c>
      <c r="BS86" s="273" t="s">
        <v>2174</v>
      </c>
      <c r="BT86" s="251" t="s">
        <v>2233</v>
      </c>
      <c r="BU86" s="251" t="s">
        <v>132</v>
      </c>
      <c r="BV86" s="251" t="s">
        <v>132</v>
      </c>
      <c r="BW86" s="251" t="s">
        <v>2325</v>
      </c>
      <c r="BX86" s="251" t="s">
        <v>132</v>
      </c>
    </row>
    <row r="87" spans="1:76" ht="30" customHeight="1">
      <c r="A87" s="269"/>
      <c r="B87" s="251" t="s">
        <v>6335</v>
      </c>
      <c r="C87" s="251" t="s">
        <v>54</v>
      </c>
      <c r="D87" s="251" t="s">
        <v>74</v>
      </c>
      <c r="E87" s="251" t="s">
        <v>120</v>
      </c>
      <c r="F87" s="251">
        <v>17950799</v>
      </c>
      <c r="G87" s="323" t="s">
        <v>2409</v>
      </c>
      <c r="H87" s="251" t="s">
        <v>2132</v>
      </c>
      <c r="I87" s="251" t="s">
        <v>125</v>
      </c>
      <c r="J87" s="279" t="s">
        <v>2132</v>
      </c>
      <c r="K87" s="251" t="s">
        <v>143</v>
      </c>
      <c r="L87" s="251" t="s">
        <v>6243</v>
      </c>
      <c r="M87" s="251" t="s">
        <v>2132</v>
      </c>
      <c r="N87" s="251" t="s">
        <v>181</v>
      </c>
      <c r="O87" s="251" t="s">
        <v>6249</v>
      </c>
      <c r="P87" s="251" t="s">
        <v>6244</v>
      </c>
      <c r="Q87" s="251" t="s">
        <v>6336</v>
      </c>
      <c r="R87" s="251" t="s">
        <v>132</v>
      </c>
      <c r="S87" s="273" t="s">
        <v>143</v>
      </c>
      <c r="T87" s="251" t="s">
        <v>6243</v>
      </c>
      <c r="U87" s="251" t="s">
        <v>304</v>
      </c>
      <c r="V87" s="308" t="s">
        <v>6287</v>
      </c>
      <c r="W87" s="251" t="s">
        <v>215</v>
      </c>
      <c r="X87" s="251" t="s">
        <v>6254</v>
      </c>
      <c r="Y87" s="251" t="s">
        <v>374</v>
      </c>
      <c r="Z87" s="271" t="s">
        <v>132</v>
      </c>
      <c r="AA87" s="251" t="s">
        <v>132</v>
      </c>
      <c r="AB87" s="251" t="s">
        <v>132</v>
      </c>
      <c r="AC87" s="251" t="s">
        <v>132</v>
      </c>
      <c r="AD87" s="251" t="s">
        <v>132</v>
      </c>
      <c r="AE87" s="251" t="s">
        <v>414</v>
      </c>
      <c r="AF87" s="251" t="s">
        <v>132</v>
      </c>
      <c r="AG87" s="251" t="s">
        <v>132</v>
      </c>
      <c r="AH87" s="273" t="s">
        <v>132</v>
      </c>
      <c r="AI87" s="251" t="s">
        <v>132</v>
      </c>
      <c r="AJ87" s="251" t="s">
        <v>132</v>
      </c>
      <c r="AK87" s="251" t="s">
        <v>132</v>
      </c>
      <c r="AL87" s="251" t="s">
        <v>132</v>
      </c>
      <c r="AM87" s="251" t="s">
        <v>132</v>
      </c>
      <c r="AN87" s="271" t="s">
        <v>132</v>
      </c>
      <c r="AO87" s="251" t="s">
        <v>584</v>
      </c>
      <c r="AP87" s="251" t="s">
        <v>652</v>
      </c>
      <c r="AQ87" s="251" t="s">
        <v>734</v>
      </c>
      <c r="AR87" s="251" t="s">
        <v>132</v>
      </c>
      <c r="AS87" s="251" t="s">
        <v>132</v>
      </c>
      <c r="AT87" s="251" t="s">
        <v>883</v>
      </c>
      <c r="AU87" s="251" t="s">
        <v>993</v>
      </c>
      <c r="AV87" s="251" t="s">
        <v>1098</v>
      </c>
      <c r="AW87" s="251" t="s">
        <v>1189</v>
      </c>
      <c r="AX87" s="251" t="s">
        <v>132</v>
      </c>
      <c r="AY87" s="251" t="s">
        <v>132</v>
      </c>
      <c r="AZ87" s="251" t="s">
        <v>132</v>
      </c>
      <c r="BA87" s="251" t="s">
        <v>132</v>
      </c>
      <c r="BB87" s="251" t="s">
        <v>132</v>
      </c>
      <c r="BC87" s="273" t="s">
        <v>1557</v>
      </c>
      <c r="BD87" s="251" t="s">
        <v>1630</v>
      </c>
      <c r="BE87" s="271" t="s">
        <v>1692</v>
      </c>
      <c r="BF87" s="251" t="s">
        <v>1739</v>
      </c>
      <c r="BG87" s="251" t="s">
        <v>132</v>
      </c>
      <c r="BH87" s="251" t="s">
        <v>4383</v>
      </c>
      <c r="BI87" s="272">
        <v>1988</v>
      </c>
      <c r="BJ87" s="273" t="s">
        <v>132</v>
      </c>
      <c r="BK87" s="251" t="s">
        <v>132</v>
      </c>
      <c r="BL87" s="251" t="s">
        <v>1958</v>
      </c>
      <c r="BM87" s="251" t="s">
        <v>1987</v>
      </c>
      <c r="BN87" s="270" t="s">
        <v>2012</v>
      </c>
      <c r="BO87" s="251" t="s">
        <v>2020</v>
      </c>
      <c r="BP87" s="251" t="s">
        <v>2080</v>
      </c>
      <c r="BQ87" s="251" t="s">
        <v>2117</v>
      </c>
      <c r="BR87" s="251" t="s">
        <v>2117</v>
      </c>
      <c r="BS87" s="273" t="s">
        <v>2181</v>
      </c>
      <c r="BT87" s="251" t="s">
        <v>2238</v>
      </c>
      <c r="BU87" s="251" t="s">
        <v>132</v>
      </c>
      <c r="BV87" s="251" t="s">
        <v>132</v>
      </c>
      <c r="BW87" s="251" t="s">
        <v>2329</v>
      </c>
      <c r="BX87" s="251" t="s">
        <v>2368</v>
      </c>
    </row>
    <row r="88" spans="1:76" s="253" customFormat="1" ht="45" customHeight="1">
      <c r="A88" s="251"/>
      <c r="B88" s="252" t="s">
        <v>6337</v>
      </c>
      <c r="C88" s="253" t="s">
        <v>50</v>
      </c>
      <c r="D88" s="253" t="s">
        <v>6748</v>
      </c>
      <c r="E88" s="253" t="s">
        <v>108</v>
      </c>
      <c r="F88" s="253">
        <v>9329309</v>
      </c>
      <c r="G88" s="261" t="s">
        <v>6770</v>
      </c>
      <c r="H88" s="253" t="s">
        <v>2132</v>
      </c>
      <c r="I88" s="253" t="s">
        <v>127</v>
      </c>
      <c r="J88" s="254" t="s">
        <v>2132</v>
      </c>
      <c r="K88" s="253" t="s">
        <v>137</v>
      </c>
      <c r="L88" s="253" t="s">
        <v>158</v>
      </c>
      <c r="M88" s="253" t="s">
        <v>2132</v>
      </c>
      <c r="N88" s="253" t="s">
        <v>178</v>
      </c>
      <c r="O88" s="253" t="s">
        <v>2132</v>
      </c>
      <c r="P88" s="253" t="s">
        <v>6749</v>
      </c>
      <c r="Q88" s="304" t="s">
        <v>6750</v>
      </c>
      <c r="R88" s="253" t="s">
        <v>132</v>
      </c>
      <c r="S88" s="255" t="s">
        <v>136</v>
      </c>
      <c r="T88" s="253" t="s">
        <v>158</v>
      </c>
      <c r="U88" s="253" t="s">
        <v>303</v>
      </c>
      <c r="V88" s="253">
        <v>6</v>
      </c>
      <c r="W88" s="253" t="s">
        <v>194</v>
      </c>
      <c r="X88" s="253" t="s">
        <v>6751</v>
      </c>
      <c r="Y88" s="304" t="s">
        <v>6752</v>
      </c>
      <c r="Z88" s="254" t="s">
        <v>132</v>
      </c>
      <c r="AA88" s="251" t="s">
        <v>132</v>
      </c>
      <c r="AB88" s="251" t="s">
        <v>132</v>
      </c>
      <c r="AC88" s="251" t="s">
        <v>132</v>
      </c>
      <c r="AD88" s="251" t="s">
        <v>132</v>
      </c>
      <c r="AE88" s="251" t="s">
        <v>132</v>
      </c>
      <c r="AF88" s="251" t="s">
        <v>132</v>
      </c>
      <c r="AG88" s="251" t="s">
        <v>132</v>
      </c>
      <c r="AH88" s="255" t="s">
        <v>422</v>
      </c>
      <c r="AI88" s="253" t="s">
        <v>194</v>
      </c>
      <c r="AJ88" s="253" t="s">
        <v>6753</v>
      </c>
      <c r="AK88" s="305" t="s">
        <v>485</v>
      </c>
      <c r="AL88" s="305" t="s">
        <v>6754</v>
      </c>
      <c r="AM88" s="253" t="s">
        <v>523</v>
      </c>
      <c r="AN88" s="253" t="s">
        <v>132</v>
      </c>
      <c r="AO88" s="262" t="s">
        <v>544</v>
      </c>
      <c r="AP88" s="253" t="s">
        <v>6755</v>
      </c>
      <c r="AQ88" s="275" t="s">
        <v>6756</v>
      </c>
      <c r="AR88" s="253" t="s">
        <v>132</v>
      </c>
      <c r="AS88" s="261" t="s">
        <v>6757</v>
      </c>
      <c r="AT88" s="261" t="s">
        <v>6758</v>
      </c>
      <c r="AU88" s="261" t="s">
        <v>6759</v>
      </c>
      <c r="AV88" s="261" t="s">
        <v>6760</v>
      </c>
      <c r="AW88" s="261" t="s">
        <v>6761</v>
      </c>
      <c r="AX88" s="253" t="s">
        <v>132</v>
      </c>
      <c r="AY88" s="261" t="s">
        <v>6762</v>
      </c>
      <c r="AZ88" s="261" t="s">
        <v>6763</v>
      </c>
      <c r="BA88" s="261" t="s">
        <v>6764</v>
      </c>
      <c r="BB88" s="261" t="s">
        <v>6765</v>
      </c>
      <c r="BC88" s="261" t="s">
        <v>6604</v>
      </c>
      <c r="BD88" s="261" t="s">
        <v>1615</v>
      </c>
      <c r="BE88" s="261" t="s">
        <v>6766</v>
      </c>
      <c r="BF88" s="251" t="s">
        <v>1732</v>
      </c>
      <c r="BG88" s="261" t="s">
        <v>6767</v>
      </c>
      <c r="BH88" s="261" t="s">
        <v>6768</v>
      </c>
      <c r="BI88" s="306">
        <v>3708</v>
      </c>
      <c r="BJ88" s="255" t="s">
        <v>187</v>
      </c>
      <c r="BK88" s="253" t="s">
        <v>187</v>
      </c>
      <c r="BL88" s="261" t="s">
        <v>6769</v>
      </c>
      <c r="BM88" s="253" t="s">
        <v>132</v>
      </c>
      <c r="BN88" s="256">
        <v>180399</v>
      </c>
      <c r="BO88" s="253" t="s">
        <v>132</v>
      </c>
      <c r="BP88" s="253" t="s">
        <v>2088</v>
      </c>
      <c r="BQ88" s="253" t="s">
        <v>132</v>
      </c>
      <c r="BR88" s="253" t="s">
        <v>132</v>
      </c>
      <c r="BS88" s="255" t="s">
        <v>6623</v>
      </c>
      <c r="BT88" s="253" t="s">
        <v>6716</v>
      </c>
      <c r="BU88" s="253" t="s">
        <v>132</v>
      </c>
      <c r="BV88" s="253" t="s">
        <v>6623</v>
      </c>
      <c r="BW88" s="253" t="s">
        <v>2323</v>
      </c>
      <c r="BX88" s="253" t="s">
        <v>131</v>
      </c>
    </row>
    <row r="89" spans="1:76" ht="142.5">
      <c r="A89" s="269"/>
      <c r="B89" s="251" t="s">
        <v>6338</v>
      </c>
      <c r="C89" s="251" t="s">
        <v>50</v>
      </c>
      <c r="D89" s="251" t="s">
        <v>83</v>
      </c>
      <c r="E89" s="251" t="s">
        <v>6339</v>
      </c>
      <c r="F89" s="251">
        <v>21935397</v>
      </c>
      <c r="G89" s="251" t="s">
        <v>132</v>
      </c>
      <c r="H89" s="251" t="s">
        <v>2132</v>
      </c>
      <c r="I89" s="251" t="s">
        <v>125</v>
      </c>
      <c r="J89" s="279" t="s">
        <v>2132</v>
      </c>
      <c r="K89" s="251" t="s">
        <v>137</v>
      </c>
      <c r="L89" s="251" t="s">
        <v>164</v>
      </c>
      <c r="M89" s="251" t="s">
        <v>132</v>
      </c>
      <c r="N89" s="251" t="s">
        <v>180</v>
      </c>
      <c r="O89" s="251" t="s">
        <v>132</v>
      </c>
      <c r="P89" s="251" t="s">
        <v>212</v>
      </c>
      <c r="Q89" s="251" t="s">
        <v>263</v>
      </c>
      <c r="R89" s="251" t="s">
        <v>132</v>
      </c>
      <c r="S89" s="273" t="s">
        <v>149</v>
      </c>
      <c r="T89" s="251" t="s">
        <v>164</v>
      </c>
      <c r="U89" s="251" t="s">
        <v>299</v>
      </c>
      <c r="V89" s="251" t="s">
        <v>186</v>
      </c>
      <c r="W89" s="251" t="s">
        <v>212</v>
      </c>
      <c r="X89" s="251" t="s">
        <v>353</v>
      </c>
      <c r="Y89" s="251" t="s">
        <v>391</v>
      </c>
      <c r="Z89" s="271" t="s">
        <v>132</v>
      </c>
      <c r="AA89" s="251" t="s">
        <v>148</v>
      </c>
      <c r="AB89" s="251" t="s">
        <v>164</v>
      </c>
      <c r="AC89" s="251" t="s">
        <v>132</v>
      </c>
      <c r="AD89" s="251" t="s">
        <v>180</v>
      </c>
      <c r="AE89" s="251" t="s">
        <v>212</v>
      </c>
      <c r="AF89" s="251" t="s">
        <v>6340</v>
      </c>
      <c r="AG89" s="251" t="s">
        <v>132</v>
      </c>
      <c r="AH89" s="273" t="s">
        <v>428</v>
      </c>
      <c r="AI89" s="251" t="s">
        <v>440</v>
      </c>
      <c r="AJ89" s="251" t="s">
        <v>467</v>
      </c>
      <c r="AK89" s="251" t="s">
        <v>498</v>
      </c>
      <c r="AL89" s="251" t="s">
        <v>132</v>
      </c>
      <c r="AM89" s="251" t="s">
        <v>132</v>
      </c>
      <c r="AN89" s="271" t="s">
        <v>132</v>
      </c>
      <c r="AO89" s="251" t="s">
        <v>577</v>
      </c>
      <c r="AP89" s="251" t="s">
        <v>644</v>
      </c>
      <c r="AQ89" s="251" t="s">
        <v>729</v>
      </c>
      <c r="AR89" s="251" t="s">
        <v>764</v>
      </c>
      <c r="AS89" s="251" t="s">
        <v>791</v>
      </c>
      <c r="AT89" s="251" t="s">
        <v>876</v>
      </c>
      <c r="AU89" s="251" t="s">
        <v>986</v>
      </c>
      <c r="AV89" s="251" t="s">
        <v>1091</v>
      </c>
      <c r="AW89" s="251" t="s">
        <v>1182</v>
      </c>
      <c r="AX89" s="251" t="s">
        <v>1245</v>
      </c>
      <c r="AY89" s="251" t="s">
        <v>1279</v>
      </c>
      <c r="AZ89" s="251" t="s">
        <v>132</v>
      </c>
      <c r="BA89" s="251" t="s">
        <v>1409</v>
      </c>
      <c r="BB89" s="251" t="s">
        <v>1475</v>
      </c>
      <c r="BC89" s="273" t="s">
        <v>1550</v>
      </c>
      <c r="BD89" s="251" t="s">
        <v>1624</v>
      </c>
      <c r="BE89" s="271" t="s">
        <v>1673</v>
      </c>
      <c r="BF89" s="251" t="s">
        <v>1735</v>
      </c>
      <c r="BG89" s="251" t="s">
        <v>1776</v>
      </c>
      <c r="BH89" s="251" t="s">
        <v>1817</v>
      </c>
      <c r="BI89" s="272" t="s">
        <v>1847</v>
      </c>
      <c r="BJ89" s="273">
        <v>0.01</v>
      </c>
      <c r="BK89" s="251" t="s">
        <v>1921</v>
      </c>
      <c r="BL89" s="251">
        <v>0.95</v>
      </c>
      <c r="BM89" s="251" t="s">
        <v>132</v>
      </c>
      <c r="BN89" s="270">
        <v>545350</v>
      </c>
      <c r="BO89" s="251" t="s">
        <v>2043</v>
      </c>
      <c r="BP89" s="251" t="s">
        <v>2076</v>
      </c>
      <c r="BQ89" s="251" t="s">
        <v>187</v>
      </c>
      <c r="BR89" s="251" t="s">
        <v>132</v>
      </c>
      <c r="BS89" s="273" t="s">
        <v>2172</v>
      </c>
      <c r="BT89" s="251" t="s">
        <v>2233</v>
      </c>
      <c r="BU89" s="251" t="s">
        <v>2267</v>
      </c>
      <c r="BV89" s="251" t="s">
        <v>2284</v>
      </c>
      <c r="BW89" s="251" t="s">
        <v>2327</v>
      </c>
      <c r="BX89" s="251" t="s">
        <v>2365</v>
      </c>
    </row>
    <row r="90" spans="1:76" ht="42.75">
      <c r="A90" s="269"/>
      <c r="B90" s="251" t="s">
        <v>29</v>
      </c>
      <c r="C90" s="251" t="s">
        <v>50</v>
      </c>
      <c r="D90" s="251" t="s">
        <v>83</v>
      </c>
      <c r="E90" s="251" t="s">
        <v>108</v>
      </c>
      <c r="F90" s="251">
        <v>23615486</v>
      </c>
      <c r="G90" s="251" t="s">
        <v>132</v>
      </c>
      <c r="H90" s="251" t="s">
        <v>2132</v>
      </c>
      <c r="I90" s="251" t="s">
        <v>129</v>
      </c>
      <c r="J90" s="279" t="s">
        <v>2132</v>
      </c>
      <c r="K90" s="251" t="s">
        <v>137</v>
      </c>
      <c r="L90" s="251" t="s">
        <v>168</v>
      </c>
      <c r="M90" s="251" t="s">
        <v>132</v>
      </c>
      <c r="N90" s="251" t="s">
        <v>180</v>
      </c>
      <c r="O90" s="251" t="s">
        <v>132</v>
      </c>
      <c r="P90" s="251" t="s">
        <v>213</v>
      </c>
      <c r="Q90" s="251" t="s">
        <v>266</v>
      </c>
      <c r="R90" s="251" t="s">
        <v>132</v>
      </c>
      <c r="S90" s="273" t="s">
        <v>143</v>
      </c>
      <c r="T90" s="251" t="s">
        <v>168</v>
      </c>
      <c r="U90" s="251" t="s">
        <v>299</v>
      </c>
      <c r="V90" s="251" t="s">
        <v>187</v>
      </c>
      <c r="W90" s="251" t="s">
        <v>213</v>
      </c>
      <c r="X90" s="251" t="s">
        <v>357</v>
      </c>
      <c r="Y90" s="251" t="s">
        <v>132</v>
      </c>
      <c r="Z90" s="271" t="s">
        <v>132</v>
      </c>
      <c r="AA90" s="251" t="s">
        <v>132</v>
      </c>
      <c r="AB90" s="251" t="s">
        <v>132</v>
      </c>
      <c r="AC90" s="251" t="s">
        <v>132</v>
      </c>
      <c r="AD90" s="251" t="s">
        <v>132</v>
      </c>
      <c r="AE90" s="251" t="s">
        <v>132</v>
      </c>
      <c r="AF90" s="251" t="s">
        <v>132</v>
      </c>
      <c r="AG90" s="251" t="s">
        <v>132</v>
      </c>
      <c r="AH90" s="273" t="s">
        <v>429</v>
      </c>
      <c r="AI90" s="251" t="s">
        <v>131</v>
      </c>
      <c r="AJ90" s="251" t="s">
        <v>468</v>
      </c>
      <c r="AK90" s="251" t="s">
        <v>500</v>
      </c>
      <c r="AL90" s="251" t="s">
        <v>131</v>
      </c>
      <c r="AM90" s="251" t="s">
        <v>131</v>
      </c>
      <c r="AN90" s="271" t="s">
        <v>131</v>
      </c>
      <c r="AO90" s="251" t="s">
        <v>581</v>
      </c>
      <c r="AP90" s="251" t="s">
        <v>649</v>
      </c>
      <c r="AQ90" s="251" t="s">
        <v>649</v>
      </c>
      <c r="AR90" s="251" t="s">
        <v>132</v>
      </c>
      <c r="AS90" s="251" t="s">
        <v>794</v>
      </c>
      <c r="AT90" s="251" t="s">
        <v>880</v>
      </c>
      <c r="AU90" s="251" t="s">
        <v>990</v>
      </c>
      <c r="AV90" s="251" t="s">
        <v>1095</v>
      </c>
      <c r="AW90" s="251" t="s">
        <v>1186</v>
      </c>
      <c r="AX90" s="251" t="s">
        <v>132</v>
      </c>
      <c r="AY90" s="251" t="s">
        <v>1282</v>
      </c>
      <c r="AZ90" s="251" t="s">
        <v>1347</v>
      </c>
      <c r="BA90" s="251" t="s">
        <v>1412</v>
      </c>
      <c r="BB90" s="251" t="s">
        <v>1478</v>
      </c>
      <c r="BC90" s="273" t="s">
        <v>1554</v>
      </c>
      <c r="BD90" s="251" t="s">
        <v>129</v>
      </c>
      <c r="BE90" s="271" t="s">
        <v>1671</v>
      </c>
      <c r="BF90" s="251" t="s">
        <v>1732</v>
      </c>
      <c r="BG90" s="251" t="s">
        <v>1777</v>
      </c>
      <c r="BH90" s="251" t="s">
        <v>1821</v>
      </c>
      <c r="BI90" s="272" t="s">
        <v>131</v>
      </c>
      <c r="BJ90" s="273">
        <v>0.01</v>
      </c>
      <c r="BK90" s="251" t="s">
        <v>1924</v>
      </c>
      <c r="BL90" s="251">
        <v>0.95</v>
      </c>
      <c r="BM90" s="251" t="s">
        <v>132</v>
      </c>
      <c r="BN90" s="270">
        <v>118622</v>
      </c>
      <c r="BO90" s="251" t="s">
        <v>2020</v>
      </c>
      <c r="BP90" s="251" t="s">
        <v>2078</v>
      </c>
      <c r="BQ90" s="251" t="s">
        <v>2103</v>
      </c>
      <c r="BR90" s="251" t="s">
        <v>2103</v>
      </c>
      <c r="BS90" s="273" t="s">
        <v>2178</v>
      </c>
      <c r="BT90" s="251" t="s">
        <v>2236</v>
      </c>
      <c r="BU90" s="251" t="s">
        <v>2268</v>
      </c>
      <c r="BV90" s="251" t="s">
        <v>2268</v>
      </c>
      <c r="BW90" s="251" t="s">
        <v>2321</v>
      </c>
      <c r="BX90" s="251" t="s">
        <v>131</v>
      </c>
    </row>
    <row r="91" spans="1:76" ht="256.5">
      <c r="A91" s="269"/>
      <c r="B91" s="251" t="s">
        <v>6341</v>
      </c>
      <c r="C91" s="251" t="s">
        <v>50</v>
      </c>
      <c r="D91" s="251" t="s">
        <v>86</v>
      </c>
      <c r="E91" s="251" t="s">
        <v>113</v>
      </c>
      <c r="F91" s="251" t="s">
        <v>131</v>
      </c>
      <c r="G91" s="323" t="s">
        <v>2393</v>
      </c>
      <c r="H91" s="251" t="s">
        <v>2132</v>
      </c>
      <c r="I91" s="251" t="s">
        <v>125</v>
      </c>
      <c r="J91" s="279" t="s">
        <v>2132</v>
      </c>
      <c r="K91" s="251" t="s">
        <v>136</v>
      </c>
      <c r="L91" s="251" t="s">
        <v>158</v>
      </c>
      <c r="M91" s="251" t="s">
        <v>132</v>
      </c>
      <c r="N91" s="251" t="s">
        <v>181</v>
      </c>
      <c r="O91" s="251" t="s">
        <v>6304</v>
      </c>
      <c r="P91" s="251" t="s">
        <v>204</v>
      </c>
      <c r="Q91" s="251" t="s">
        <v>249</v>
      </c>
      <c r="R91" s="251" t="s">
        <v>131</v>
      </c>
      <c r="S91" s="273" t="s">
        <v>136</v>
      </c>
      <c r="T91" s="251" t="s">
        <v>158</v>
      </c>
      <c r="U91" s="251" t="s">
        <v>301</v>
      </c>
      <c r="V91" s="308" t="s">
        <v>6250</v>
      </c>
      <c r="W91" s="251" t="s">
        <v>204</v>
      </c>
      <c r="X91" s="251" t="s">
        <v>249</v>
      </c>
      <c r="Y91" s="251" t="s">
        <v>385</v>
      </c>
      <c r="Z91" s="271" t="s">
        <v>131</v>
      </c>
      <c r="AA91" s="251" t="s">
        <v>132</v>
      </c>
      <c r="AB91" s="251" t="s">
        <v>132</v>
      </c>
      <c r="AC91" s="251" t="s">
        <v>132</v>
      </c>
      <c r="AD91" s="251" t="s">
        <v>132</v>
      </c>
      <c r="AE91" s="251" t="s">
        <v>132</v>
      </c>
      <c r="AF91" s="251" t="s">
        <v>132</v>
      </c>
      <c r="AG91" s="251" t="s">
        <v>132</v>
      </c>
      <c r="AH91" s="273" t="s">
        <v>132</v>
      </c>
      <c r="AI91" s="251" t="s">
        <v>132</v>
      </c>
      <c r="AJ91" s="251" t="s">
        <v>132</v>
      </c>
      <c r="AK91" s="251" t="s">
        <v>132</v>
      </c>
      <c r="AL91" s="251" t="s">
        <v>132</v>
      </c>
      <c r="AM91" s="251" t="s">
        <v>132</v>
      </c>
      <c r="AN91" s="271" t="s">
        <v>132</v>
      </c>
      <c r="AO91" s="251" t="s">
        <v>559</v>
      </c>
      <c r="AP91" s="251" t="s">
        <v>621</v>
      </c>
      <c r="AQ91" s="251" t="s">
        <v>714</v>
      </c>
      <c r="AR91" s="251" t="s">
        <v>132</v>
      </c>
      <c r="AS91" s="251" t="s">
        <v>132</v>
      </c>
      <c r="AT91" s="251" t="s">
        <v>852</v>
      </c>
      <c r="AU91" s="251" t="s">
        <v>962</v>
      </c>
      <c r="AV91" s="251" t="s">
        <v>1068</v>
      </c>
      <c r="AW91" s="251" t="s">
        <v>1165</v>
      </c>
      <c r="AX91" s="251" t="s">
        <v>132</v>
      </c>
      <c r="AY91" s="251" t="s">
        <v>132</v>
      </c>
      <c r="AZ91" s="251" t="s">
        <v>132</v>
      </c>
      <c r="BA91" s="251" t="s">
        <v>132</v>
      </c>
      <c r="BB91" s="251" t="s">
        <v>132</v>
      </c>
      <c r="BC91" s="273" t="s">
        <v>1536</v>
      </c>
      <c r="BD91" s="251" t="s">
        <v>1605</v>
      </c>
      <c r="BE91" s="271" t="s">
        <v>1680</v>
      </c>
      <c r="BF91" s="251" t="s">
        <v>1720</v>
      </c>
      <c r="BG91" s="251" t="s">
        <v>1766</v>
      </c>
      <c r="BH91" s="251" t="s">
        <v>4377</v>
      </c>
      <c r="BI91" s="272">
        <v>1282</v>
      </c>
      <c r="BJ91" s="273" t="s">
        <v>1866</v>
      </c>
      <c r="BK91" s="251" t="s">
        <v>1906</v>
      </c>
      <c r="BL91" s="251" t="s">
        <v>1951</v>
      </c>
      <c r="BM91" s="251" t="s">
        <v>1979</v>
      </c>
      <c r="BN91" s="270" t="s">
        <v>2008</v>
      </c>
      <c r="BO91" s="251" t="s">
        <v>2031</v>
      </c>
      <c r="BP91" s="251" t="s">
        <v>2069</v>
      </c>
      <c r="BQ91" s="251" t="s">
        <v>2111</v>
      </c>
      <c r="BR91" s="251" t="s">
        <v>187</v>
      </c>
      <c r="BS91" s="273" t="s">
        <v>2159</v>
      </c>
      <c r="BT91" s="251" t="s">
        <v>2226</v>
      </c>
      <c r="BU91" s="251" t="s">
        <v>132</v>
      </c>
      <c r="BV91" s="251" t="s">
        <v>132</v>
      </c>
      <c r="BW91" s="251" t="s">
        <v>2316</v>
      </c>
      <c r="BX91" s="251" t="s">
        <v>2360</v>
      </c>
    </row>
    <row r="92" spans="1:76" ht="256.5">
      <c r="A92" s="269"/>
      <c r="B92" s="251" t="s">
        <v>6342</v>
      </c>
      <c r="C92" s="251" t="s">
        <v>50</v>
      </c>
      <c r="D92" s="251" t="s">
        <v>86</v>
      </c>
      <c r="E92" s="251" t="s">
        <v>113</v>
      </c>
      <c r="F92" s="251" t="s">
        <v>131</v>
      </c>
      <c r="G92" s="323" t="s">
        <v>2393</v>
      </c>
      <c r="H92" s="251" t="s">
        <v>2132</v>
      </c>
      <c r="I92" s="251" t="s">
        <v>125</v>
      </c>
      <c r="J92" s="279" t="s">
        <v>2132</v>
      </c>
      <c r="K92" s="251" t="s">
        <v>136</v>
      </c>
      <c r="L92" s="251" t="s">
        <v>158</v>
      </c>
      <c r="M92" s="251" t="s">
        <v>132</v>
      </c>
      <c r="N92" s="251" t="s">
        <v>181</v>
      </c>
      <c r="O92" s="251" t="s">
        <v>6304</v>
      </c>
      <c r="P92" s="251" t="s">
        <v>204</v>
      </c>
      <c r="Q92" s="251" t="s">
        <v>249</v>
      </c>
      <c r="R92" s="251" t="s">
        <v>131</v>
      </c>
      <c r="S92" s="273" t="s">
        <v>136</v>
      </c>
      <c r="T92" s="251" t="s">
        <v>158</v>
      </c>
      <c r="U92" s="251" t="s">
        <v>301</v>
      </c>
      <c r="V92" s="308" t="s">
        <v>6250</v>
      </c>
      <c r="W92" s="251" t="s">
        <v>204</v>
      </c>
      <c r="X92" s="251" t="s">
        <v>249</v>
      </c>
      <c r="Y92" s="251" t="s">
        <v>385</v>
      </c>
      <c r="Z92" s="271" t="s">
        <v>131</v>
      </c>
      <c r="AA92" s="251" t="s">
        <v>132</v>
      </c>
      <c r="AB92" s="251" t="s">
        <v>132</v>
      </c>
      <c r="AC92" s="251" t="s">
        <v>132</v>
      </c>
      <c r="AD92" s="251" t="s">
        <v>132</v>
      </c>
      <c r="AE92" s="251" t="s">
        <v>132</v>
      </c>
      <c r="AF92" s="251" t="s">
        <v>132</v>
      </c>
      <c r="AG92" s="251" t="s">
        <v>132</v>
      </c>
      <c r="AH92" s="273" t="s">
        <v>132</v>
      </c>
      <c r="AI92" s="251" t="s">
        <v>132</v>
      </c>
      <c r="AJ92" s="251" t="s">
        <v>132</v>
      </c>
      <c r="AK92" s="251" t="s">
        <v>132</v>
      </c>
      <c r="AL92" s="251" t="s">
        <v>132</v>
      </c>
      <c r="AM92" s="251" t="s">
        <v>132</v>
      </c>
      <c r="AN92" s="271" t="s">
        <v>132</v>
      </c>
      <c r="AO92" s="251" t="s">
        <v>559</v>
      </c>
      <c r="AP92" s="251" t="s">
        <v>622</v>
      </c>
      <c r="AQ92" s="251" t="s">
        <v>715</v>
      </c>
      <c r="AR92" s="251" t="s">
        <v>132</v>
      </c>
      <c r="AS92" s="251" t="s">
        <v>132</v>
      </c>
      <c r="AT92" s="251" t="s">
        <v>853</v>
      </c>
      <c r="AU92" s="251" t="s">
        <v>963</v>
      </c>
      <c r="AV92" s="251" t="s">
        <v>1069</v>
      </c>
      <c r="AW92" s="251" t="s">
        <v>1166</v>
      </c>
      <c r="AX92" s="251" t="s">
        <v>132</v>
      </c>
      <c r="AY92" s="251" t="s">
        <v>132</v>
      </c>
      <c r="AZ92" s="251" t="s">
        <v>132</v>
      </c>
      <c r="BA92" s="251" t="s">
        <v>132</v>
      </c>
      <c r="BB92" s="251" t="s">
        <v>132</v>
      </c>
      <c r="BC92" s="273" t="s">
        <v>1537</v>
      </c>
      <c r="BD92" s="251" t="s">
        <v>1605</v>
      </c>
      <c r="BE92" s="271" t="s">
        <v>1680</v>
      </c>
      <c r="BF92" s="251" t="s">
        <v>1720</v>
      </c>
      <c r="BG92" s="251" t="s">
        <v>1766</v>
      </c>
      <c r="BH92" s="251" t="s">
        <v>4377</v>
      </c>
      <c r="BI92" s="272">
        <v>1014</v>
      </c>
      <c r="BJ92" s="273" t="s">
        <v>1867</v>
      </c>
      <c r="BK92" s="251" t="s">
        <v>1907</v>
      </c>
      <c r="BL92" s="251" t="s">
        <v>1952</v>
      </c>
      <c r="BM92" s="251" t="s">
        <v>1979</v>
      </c>
      <c r="BN92" s="270" t="s">
        <v>2009</v>
      </c>
      <c r="BO92" s="251" t="s">
        <v>2031</v>
      </c>
      <c r="BP92" s="251" t="s">
        <v>2069</v>
      </c>
      <c r="BQ92" s="251" t="s">
        <v>2111</v>
      </c>
      <c r="BR92" s="251" t="s">
        <v>187</v>
      </c>
      <c r="BS92" s="273" t="s">
        <v>2160</v>
      </c>
      <c r="BT92" s="251" t="s">
        <v>2227</v>
      </c>
      <c r="BU92" s="251" t="s">
        <v>132</v>
      </c>
      <c r="BV92" s="251" t="s">
        <v>132</v>
      </c>
      <c r="BW92" s="251" t="s">
        <v>2316</v>
      </c>
      <c r="BX92" s="251" t="s">
        <v>2360</v>
      </c>
    </row>
    <row r="93" spans="1:76" s="253" customFormat="1" ht="141" customHeight="1">
      <c r="A93" s="251"/>
      <c r="B93" s="307" t="s">
        <v>2426</v>
      </c>
      <c r="C93" s="308" t="s">
        <v>50</v>
      </c>
      <c r="D93" s="308" t="s">
        <v>6797</v>
      </c>
      <c r="E93" s="308" t="s">
        <v>6771</v>
      </c>
      <c r="F93" s="308" t="s">
        <v>6772</v>
      </c>
      <c r="G93" s="308" t="s">
        <v>132</v>
      </c>
      <c r="H93" s="308"/>
      <c r="I93" s="308" t="s">
        <v>127</v>
      </c>
      <c r="J93" s="279" t="s">
        <v>132</v>
      </c>
      <c r="K93" s="309" t="s">
        <v>137</v>
      </c>
      <c r="L93" s="308" t="s">
        <v>6248</v>
      </c>
      <c r="M93" s="308" t="s">
        <v>132</v>
      </c>
      <c r="N93" s="308" t="s">
        <v>180</v>
      </c>
      <c r="O93" s="308" t="s">
        <v>132</v>
      </c>
      <c r="P93" s="308" t="s">
        <v>213</v>
      </c>
      <c r="Q93" s="308" t="s">
        <v>6773</v>
      </c>
      <c r="R93" s="308" t="s">
        <v>6798</v>
      </c>
      <c r="S93" s="309" t="s">
        <v>6799</v>
      </c>
      <c r="T93" s="308" t="s">
        <v>6248</v>
      </c>
      <c r="U93" s="308" t="s">
        <v>6800</v>
      </c>
      <c r="V93" s="308" t="s">
        <v>6801</v>
      </c>
      <c r="W93" s="308" t="s">
        <v>213</v>
      </c>
      <c r="X93" s="308" t="s">
        <v>6802</v>
      </c>
      <c r="Y93" s="308" t="s">
        <v>6803</v>
      </c>
      <c r="Z93" s="279"/>
      <c r="AA93" s="308" t="s">
        <v>132</v>
      </c>
      <c r="AB93" s="308" t="s">
        <v>132</v>
      </c>
      <c r="AC93" s="308" t="s">
        <v>132</v>
      </c>
      <c r="AD93" s="308" t="s">
        <v>132</v>
      </c>
      <c r="AE93" s="308" t="s">
        <v>132</v>
      </c>
      <c r="AF93" s="308" t="s">
        <v>132</v>
      </c>
      <c r="AG93" s="308" t="s">
        <v>132</v>
      </c>
      <c r="AH93" s="308" t="s">
        <v>132</v>
      </c>
      <c r="AI93" s="308" t="s">
        <v>132</v>
      </c>
      <c r="AJ93" s="308" t="s">
        <v>132</v>
      </c>
      <c r="AK93" s="308" t="s">
        <v>132</v>
      </c>
      <c r="AL93" s="308" t="s">
        <v>132</v>
      </c>
      <c r="AM93" s="308" t="s">
        <v>132</v>
      </c>
      <c r="AN93" s="308" t="s">
        <v>132</v>
      </c>
      <c r="AO93" s="308" t="s">
        <v>6804</v>
      </c>
      <c r="AP93" s="308" t="s">
        <v>6805</v>
      </c>
      <c r="AQ93" s="308" t="s">
        <v>6806</v>
      </c>
      <c r="AR93" s="308" t="s">
        <v>132</v>
      </c>
      <c r="AS93" s="308" t="s">
        <v>132</v>
      </c>
      <c r="AT93" s="308" t="s">
        <v>6807</v>
      </c>
      <c r="AU93" s="308" t="s">
        <v>6808</v>
      </c>
      <c r="AV93" s="308" t="s">
        <v>6809</v>
      </c>
      <c r="AW93" s="308" t="s">
        <v>6810</v>
      </c>
      <c r="AX93" s="308" t="s">
        <v>132</v>
      </c>
      <c r="AY93" s="308" t="s">
        <v>132</v>
      </c>
      <c r="AZ93" s="308" t="s">
        <v>132</v>
      </c>
      <c r="BA93" s="308" t="s">
        <v>132</v>
      </c>
      <c r="BB93" s="308" t="s">
        <v>132</v>
      </c>
      <c r="BC93" s="333" t="s">
        <v>6811</v>
      </c>
      <c r="BD93" s="308" t="s">
        <v>6812</v>
      </c>
      <c r="BE93" s="333" t="s">
        <v>1671</v>
      </c>
      <c r="BF93" s="333" t="s">
        <v>6813</v>
      </c>
      <c r="BG93" s="308" t="s">
        <v>176</v>
      </c>
      <c r="BH93" s="308" t="s">
        <v>6814</v>
      </c>
      <c r="BI93" s="272">
        <v>2482</v>
      </c>
      <c r="BJ93" s="309" t="s">
        <v>176</v>
      </c>
      <c r="BK93" s="333" t="s">
        <v>7042</v>
      </c>
      <c r="BL93" s="333" t="s">
        <v>6815</v>
      </c>
      <c r="BM93" s="333" t="s">
        <v>133</v>
      </c>
      <c r="BN93" s="277" t="s">
        <v>6816</v>
      </c>
      <c r="BO93" s="308" t="s">
        <v>6817</v>
      </c>
      <c r="BP93" s="308" t="s">
        <v>6818</v>
      </c>
      <c r="BQ93" s="308" t="s">
        <v>6819</v>
      </c>
      <c r="BR93" s="308" t="s">
        <v>187</v>
      </c>
      <c r="BS93" s="309" t="s">
        <v>6820</v>
      </c>
      <c r="BT93" s="308" t="s">
        <v>6821</v>
      </c>
      <c r="BU93" s="308" t="s">
        <v>132</v>
      </c>
      <c r="BV93" s="308" t="s">
        <v>132</v>
      </c>
      <c r="BW93" s="308" t="s">
        <v>6822</v>
      </c>
      <c r="BX93" s="308" t="s">
        <v>132</v>
      </c>
    </row>
    <row r="94" spans="1:76" ht="42.75">
      <c r="A94" s="269"/>
      <c r="B94" s="251" t="s">
        <v>28</v>
      </c>
      <c r="C94" s="251" t="s">
        <v>6323</v>
      </c>
      <c r="D94" s="251" t="s">
        <v>83</v>
      </c>
      <c r="E94" s="251" t="s">
        <v>108</v>
      </c>
      <c r="F94" s="251">
        <v>14663300</v>
      </c>
      <c r="G94" s="323" t="s">
        <v>2406</v>
      </c>
      <c r="H94" s="251" t="s">
        <v>2132</v>
      </c>
      <c r="I94" s="251" t="s">
        <v>129</v>
      </c>
      <c r="J94" s="279" t="s">
        <v>2132</v>
      </c>
      <c r="K94" s="251" t="s">
        <v>137</v>
      </c>
      <c r="L94" s="251" t="s">
        <v>6248</v>
      </c>
      <c r="M94" s="251" t="s">
        <v>132</v>
      </c>
      <c r="N94" s="251" t="s">
        <v>180</v>
      </c>
      <c r="O94" s="251" t="s">
        <v>132</v>
      </c>
      <c r="P94" s="251" t="s">
        <v>213</v>
      </c>
      <c r="Q94" s="251" t="s">
        <v>266</v>
      </c>
      <c r="R94" s="251" t="s">
        <v>132</v>
      </c>
      <c r="S94" s="273" t="s">
        <v>143</v>
      </c>
      <c r="T94" s="251" t="s">
        <v>6248</v>
      </c>
      <c r="U94" s="251" t="s">
        <v>299</v>
      </c>
      <c r="V94" s="251" t="s">
        <v>132</v>
      </c>
      <c r="W94" s="251" t="s">
        <v>213</v>
      </c>
      <c r="X94" s="251" t="s">
        <v>357</v>
      </c>
      <c r="Y94" s="251" t="s">
        <v>132</v>
      </c>
      <c r="Z94" s="271" t="s">
        <v>132</v>
      </c>
      <c r="AA94" s="251" t="s">
        <v>228</v>
      </c>
      <c r="AB94" s="251" t="s">
        <v>410</v>
      </c>
      <c r="AC94" s="251" t="s">
        <v>180</v>
      </c>
      <c r="AD94" s="251" t="s">
        <v>132</v>
      </c>
      <c r="AE94" s="251" t="s">
        <v>131</v>
      </c>
      <c r="AF94" s="251" t="s">
        <v>266</v>
      </c>
      <c r="AG94" s="251" t="s">
        <v>132</v>
      </c>
      <c r="AH94" s="273" t="s">
        <v>429</v>
      </c>
      <c r="AI94" s="251"/>
      <c r="AJ94" s="251" t="s">
        <v>468</v>
      </c>
      <c r="AK94" s="251" t="s">
        <v>500</v>
      </c>
      <c r="AL94" s="251" t="s">
        <v>131</v>
      </c>
      <c r="AM94" s="251" t="s">
        <v>131</v>
      </c>
      <c r="AN94" s="271" t="s">
        <v>132</v>
      </c>
      <c r="AO94" s="251" t="s">
        <v>580</v>
      </c>
      <c r="AP94" s="251" t="s">
        <v>648</v>
      </c>
      <c r="AQ94" s="251" t="s">
        <v>732</v>
      </c>
      <c r="AR94" s="251" t="s">
        <v>765</v>
      </c>
      <c r="AS94" s="251" t="s">
        <v>793</v>
      </c>
      <c r="AT94" s="251" t="s">
        <v>879</v>
      </c>
      <c r="AU94" s="251" t="s">
        <v>989</v>
      </c>
      <c r="AV94" s="251" t="s">
        <v>1094</v>
      </c>
      <c r="AW94" s="251" t="s">
        <v>1185</v>
      </c>
      <c r="AX94" s="251" t="s">
        <v>1246</v>
      </c>
      <c r="AY94" s="251" t="s">
        <v>1281</v>
      </c>
      <c r="AZ94" s="251" t="s">
        <v>1346</v>
      </c>
      <c r="BA94" s="251" t="s">
        <v>1411</v>
      </c>
      <c r="BB94" s="251" t="s">
        <v>1477</v>
      </c>
      <c r="BC94" s="273" t="s">
        <v>1554</v>
      </c>
      <c r="BD94" s="251" t="s">
        <v>129</v>
      </c>
      <c r="BE94" s="271" t="s">
        <v>1671</v>
      </c>
      <c r="BF94" s="251" t="s">
        <v>1732</v>
      </c>
      <c r="BG94" s="251" t="s">
        <v>1777</v>
      </c>
      <c r="BH94" s="251" t="s">
        <v>1821</v>
      </c>
      <c r="BI94" s="272"/>
      <c r="BJ94" s="273">
        <v>0.01</v>
      </c>
      <c r="BK94" s="251" t="s">
        <v>1924</v>
      </c>
      <c r="BL94" s="251">
        <v>0.95</v>
      </c>
      <c r="BM94" s="251" t="s">
        <v>132</v>
      </c>
      <c r="BN94" s="270">
        <v>118622</v>
      </c>
      <c r="BO94" s="251" t="s">
        <v>2020</v>
      </c>
      <c r="BP94" s="251" t="s">
        <v>2078</v>
      </c>
      <c r="BQ94" s="251" t="s">
        <v>2103</v>
      </c>
      <c r="BR94" s="251" t="s">
        <v>2103</v>
      </c>
      <c r="BS94" s="273" t="s">
        <v>2177</v>
      </c>
      <c r="BT94" s="251" t="s">
        <v>2236</v>
      </c>
      <c r="BU94" s="251" t="s">
        <v>2268</v>
      </c>
      <c r="BV94" s="251" t="s">
        <v>2268</v>
      </c>
      <c r="BW94" s="251" t="s">
        <v>2321</v>
      </c>
      <c r="BX94" s="251"/>
    </row>
    <row r="95" spans="1:76" ht="15">
      <c r="A95" s="251"/>
      <c r="B95" s="258" t="s">
        <v>6343</v>
      </c>
      <c r="C95" s="259" t="s">
        <v>50</v>
      </c>
      <c r="D95" s="259" t="s">
        <v>85</v>
      </c>
      <c r="E95" s="259" t="s">
        <v>110</v>
      </c>
      <c r="F95" s="310">
        <v>11692171</v>
      </c>
      <c r="G95" s="259" t="s">
        <v>6981</v>
      </c>
      <c r="H95" s="259"/>
      <c r="I95" s="259" t="s">
        <v>125</v>
      </c>
      <c r="J95" s="254" t="s">
        <v>2132</v>
      </c>
      <c r="K95" s="259" t="s">
        <v>137</v>
      </c>
      <c r="L95" s="259" t="s">
        <v>6982</v>
      </c>
      <c r="M95" s="259" t="s">
        <v>132</v>
      </c>
      <c r="N95" s="259" t="s">
        <v>180</v>
      </c>
      <c r="O95" s="259" t="s">
        <v>132</v>
      </c>
      <c r="P95" s="259"/>
      <c r="Q95" s="259" t="s">
        <v>6983</v>
      </c>
      <c r="R95" s="310">
        <v>11692171</v>
      </c>
      <c r="S95" s="259" t="s">
        <v>137</v>
      </c>
      <c r="T95" s="259" t="s">
        <v>6982</v>
      </c>
      <c r="U95" s="257" t="s">
        <v>299</v>
      </c>
      <c r="V95" s="259" t="s">
        <v>132</v>
      </c>
      <c r="W95" s="259"/>
      <c r="X95" s="259" t="s">
        <v>6984</v>
      </c>
      <c r="Y95" s="259" t="s">
        <v>6985</v>
      </c>
      <c r="Z95" s="310">
        <v>11692171</v>
      </c>
      <c r="AA95" s="259" t="s">
        <v>174</v>
      </c>
      <c r="AB95" s="259" t="s">
        <v>174</v>
      </c>
      <c r="AC95" s="259" t="s">
        <v>174</v>
      </c>
      <c r="AD95" s="259" t="s">
        <v>174</v>
      </c>
      <c r="AE95" s="259" t="s">
        <v>174</v>
      </c>
      <c r="AF95" s="259" t="s">
        <v>174</v>
      </c>
      <c r="AG95" s="259" t="s">
        <v>174</v>
      </c>
      <c r="AH95" s="259" t="s">
        <v>174</v>
      </c>
      <c r="AI95" s="259" t="s">
        <v>174</v>
      </c>
      <c r="AJ95" s="259" t="s">
        <v>174</v>
      </c>
      <c r="AK95" s="259" t="s">
        <v>174</v>
      </c>
      <c r="AL95" s="259" t="s">
        <v>174</v>
      </c>
      <c r="AM95" s="259" t="s">
        <v>174</v>
      </c>
      <c r="AN95" s="259" t="s">
        <v>174</v>
      </c>
      <c r="AO95" s="259" t="s">
        <v>6986</v>
      </c>
      <c r="AP95" s="259" t="s">
        <v>6987</v>
      </c>
      <c r="AQ95" s="259" t="s">
        <v>6988</v>
      </c>
      <c r="AR95" s="259" t="s">
        <v>132</v>
      </c>
      <c r="AS95" s="259" t="s">
        <v>132</v>
      </c>
      <c r="AT95" s="259" t="s">
        <v>6989</v>
      </c>
      <c r="AU95" s="259" t="s">
        <v>6990</v>
      </c>
      <c r="AV95" s="259" t="s">
        <v>6991</v>
      </c>
      <c r="AW95" s="259" t="s">
        <v>6992</v>
      </c>
      <c r="AX95" s="259" t="s">
        <v>174</v>
      </c>
      <c r="AY95" s="259" t="s">
        <v>174</v>
      </c>
      <c r="AZ95" s="259" t="s">
        <v>174</v>
      </c>
      <c r="BA95" s="259" t="s">
        <v>174</v>
      </c>
      <c r="BB95" s="259" t="s">
        <v>174</v>
      </c>
      <c r="BC95" s="255" t="s">
        <v>6993</v>
      </c>
      <c r="BD95" s="259" t="s">
        <v>6994</v>
      </c>
      <c r="BE95" s="254" t="s">
        <v>1682</v>
      </c>
      <c r="BF95" s="259" t="s">
        <v>1716</v>
      </c>
      <c r="BG95" s="259" t="s">
        <v>132</v>
      </c>
      <c r="BH95" s="259" t="s">
        <v>6995</v>
      </c>
      <c r="BI95" s="263">
        <v>1210</v>
      </c>
      <c r="BJ95" s="255">
        <v>0.01</v>
      </c>
      <c r="BK95" s="259" t="s">
        <v>1905</v>
      </c>
      <c r="BL95" s="259" t="s">
        <v>6996</v>
      </c>
      <c r="BM95" s="259" t="s">
        <v>6997</v>
      </c>
      <c r="BN95" s="256">
        <v>495228</v>
      </c>
      <c r="BO95" s="259" t="s">
        <v>2037</v>
      </c>
      <c r="BP95" s="257" t="s">
        <v>2063</v>
      </c>
      <c r="BQ95" s="259" t="s">
        <v>2117</v>
      </c>
      <c r="BR95" s="259" t="s">
        <v>132</v>
      </c>
      <c r="BS95" s="255" t="s">
        <v>6979</v>
      </c>
      <c r="BT95" s="259" t="s">
        <v>6980</v>
      </c>
      <c r="BU95" s="259" t="s">
        <v>6998</v>
      </c>
      <c r="BV95" s="259" t="s">
        <v>6998</v>
      </c>
      <c r="BW95" s="259" t="s">
        <v>6822</v>
      </c>
      <c r="BX95" s="259" t="s">
        <v>132</v>
      </c>
    </row>
    <row r="96" spans="1:76" ht="99.75">
      <c r="A96" s="269"/>
      <c r="B96" s="251" t="s">
        <v>17</v>
      </c>
      <c r="C96" s="251" t="s">
        <v>50</v>
      </c>
      <c r="D96" s="251" t="s">
        <v>77</v>
      </c>
      <c r="E96" s="251" t="s">
        <v>111</v>
      </c>
      <c r="F96" s="251">
        <v>19682117</v>
      </c>
      <c r="G96" s="323" t="s">
        <v>2398</v>
      </c>
      <c r="H96" s="251" t="s">
        <v>2132</v>
      </c>
      <c r="I96" s="251" t="s">
        <v>125</v>
      </c>
      <c r="J96" s="279" t="s">
        <v>2132</v>
      </c>
      <c r="K96" s="251" t="s">
        <v>137</v>
      </c>
      <c r="L96" s="251" t="s">
        <v>156</v>
      </c>
      <c r="M96" s="251" t="s">
        <v>132</v>
      </c>
      <c r="N96" s="251" t="s">
        <v>180</v>
      </c>
      <c r="O96" s="251" t="s">
        <v>132</v>
      </c>
      <c r="P96" s="251" t="s">
        <v>205</v>
      </c>
      <c r="Q96" s="251" t="s">
        <v>255</v>
      </c>
      <c r="R96" s="251">
        <v>20398121</v>
      </c>
      <c r="S96" s="273" t="s">
        <v>137</v>
      </c>
      <c r="T96" s="251" t="s">
        <v>156</v>
      </c>
      <c r="U96" s="251" t="s">
        <v>292</v>
      </c>
      <c r="V96" s="308" t="s">
        <v>6287</v>
      </c>
      <c r="W96" s="251" t="s">
        <v>205</v>
      </c>
      <c r="X96" s="251" t="s">
        <v>349</v>
      </c>
      <c r="Y96" s="251" t="s">
        <v>386</v>
      </c>
      <c r="Z96" s="271" t="s">
        <v>132</v>
      </c>
      <c r="AA96" s="251" t="s">
        <v>406</v>
      </c>
      <c r="AB96" s="251" t="s">
        <v>409</v>
      </c>
      <c r="AC96" s="251" t="s">
        <v>180</v>
      </c>
      <c r="AD96" s="251" t="s">
        <v>132</v>
      </c>
      <c r="AE96" s="251" t="s">
        <v>192</v>
      </c>
      <c r="AF96" s="251" t="s">
        <v>255</v>
      </c>
      <c r="AG96" s="251">
        <v>20398121</v>
      </c>
      <c r="AH96" s="273" t="s">
        <v>132</v>
      </c>
      <c r="AI96" s="251" t="s">
        <v>132</v>
      </c>
      <c r="AJ96" s="251" t="s">
        <v>132</v>
      </c>
      <c r="AK96" s="251" t="s">
        <v>132</v>
      </c>
      <c r="AL96" s="251" t="s">
        <v>132</v>
      </c>
      <c r="AM96" s="251" t="s">
        <v>132</v>
      </c>
      <c r="AN96" s="271" t="s">
        <v>132</v>
      </c>
      <c r="AO96" s="251" t="s">
        <v>565</v>
      </c>
      <c r="AP96" s="251" t="s">
        <v>633</v>
      </c>
      <c r="AQ96" s="251" t="s">
        <v>633</v>
      </c>
      <c r="AR96" s="251" t="s">
        <v>633</v>
      </c>
      <c r="AS96" s="251" t="s">
        <v>132</v>
      </c>
      <c r="AT96" s="251" t="s">
        <v>864</v>
      </c>
      <c r="AU96" s="251" t="s">
        <v>974</v>
      </c>
      <c r="AV96" s="251" t="s">
        <v>1080</v>
      </c>
      <c r="AW96" s="251" t="s">
        <v>1175</v>
      </c>
      <c r="AX96" s="251" t="s">
        <v>1243</v>
      </c>
      <c r="AY96" s="251" t="s">
        <v>132</v>
      </c>
      <c r="AZ96" s="251" t="s">
        <v>132</v>
      </c>
      <c r="BA96" s="251" t="s">
        <v>132</v>
      </c>
      <c r="BB96" s="251" t="s">
        <v>132</v>
      </c>
      <c r="BC96" s="273" t="s">
        <v>1543</v>
      </c>
      <c r="BD96" s="251" t="s">
        <v>1614</v>
      </c>
      <c r="BE96" s="271" t="s">
        <v>1682</v>
      </c>
      <c r="BF96" s="251" t="s">
        <v>1708</v>
      </c>
      <c r="BG96" s="251" t="s">
        <v>1757</v>
      </c>
      <c r="BH96" s="251" t="s">
        <v>132</v>
      </c>
      <c r="BI96" s="272">
        <v>231</v>
      </c>
      <c r="BJ96" s="273" t="s">
        <v>1870</v>
      </c>
      <c r="BK96" s="251" t="s">
        <v>1905</v>
      </c>
      <c r="BL96" s="251" t="s">
        <v>1708</v>
      </c>
      <c r="BM96" s="251" t="s">
        <v>1982</v>
      </c>
      <c r="BN96" s="270">
        <v>516712</v>
      </c>
      <c r="BO96" s="251" t="s">
        <v>2035</v>
      </c>
      <c r="BP96" s="251" t="s">
        <v>2072</v>
      </c>
      <c r="BQ96" s="251" t="s">
        <v>2103</v>
      </c>
      <c r="BR96" s="251" t="s">
        <v>2103</v>
      </c>
      <c r="BS96" s="273" t="s">
        <v>132</v>
      </c>
      <c r="BT96" s="251" t="s">
        <v>132</v>
      </c>
      <c r="BU96" s="251" t="s">
        <v>2265</v>
      </c>
      <c r="BV96" s="251" t="s">
        <v>132</v>
      </c>
      <c r="BW96" s="251" t="s">
        <v>2302</v>
      </c>
      <c r="BX96" s="251" t="s">
        <v>2355</v>
      </c>
    </row>
    <row r="97" spans="1:76" ht="85.5">
      <c r="A97" s="251"/>
      <c r="B97" s="285" t="s">
        <v>2427</v>
      </c>
      <c r="C97" s="251" t="s">
        <v>50</v>
      </c>
      <c r="D97" s="277" t="s">
        <v>78</v>
      </c>
      <c r="E97" s="308" t="s">
        <v>108</v>
      </c>
      <c r="F97" s="259" t="s">
        <v>131</v>
      </c>
      <c r="G97" s="334" t="s">
        <v>6521</v>
      </c>
      <c r="H97" s="251" t="s">
        <v>2132</v>
      </c>
      <c r="I97" s="277" t="s">
        <v>127</v>
      </c>
      <c r="J97" s="279" t="s">
        <v>2132</v>
      </c>
      <c r="K97" s="308" t="s">
        <v>137</v>
      </c>
      <c r="L97" s="308" t="s">
        <v>158</v>
      </c>
      <c r="M97" s="251" t="s">
        <v>132</v>
      </c>
      <c r="N97" s="308" t="s">
        <v>178</v>
      </c>
      <c r="O97" s="308" t="s">
        <v>2132</v>
      </c>
      <c r="P97" s="308" t="s">
        <v>156</v>
      </c>
      <c r="Q97" s="308" t="s">
        <v>6334</v>
      </c>
      <c r="R97" s="251" t="s">
        <v>132</v>
      </c>
      <c r="S97" s="309" t="s">
        <v>137</v>
      </c>
      <c r="T97" s="308" t="s">
        <v>158</v>
      </c>
      <c r="U97" s="308" t="s">
        <v>299</v>
      </c>
      <c r="V97" s="251" t="s">
        <v>132</v>
      </c>
      <c r="W97" s="308" t="s">
        <v>156</v>
      </c>
      <c r="X97" s="308" t="s">
        <v>6532</v>
      </c>
      <c r="Y97" s="251" t="s">
        <v>132</v>
      </c>
      <c r="Z97" s="251" t="s">
        <v>132</v>
      </c>
      <c r="AA97" s="309" t="s">
        <v>6540</v>
      </c>
      <c r="AB97" s="329" t="s">
        <v>410</v>
      </c>
      <c r="AC97" s="329" t="s">
        <v>178</v>
      </c>
      <c r="AD97" s="251" t="s">
        <v>132</v>
      </c>
      <c r="AE97" s="329" t="s">
        <v>6541</v>
      </c>
      <c r="AF97" s="329" t="s">
        <v>6334</v>
      </c>
      <c r="AG97" s="251" t="s">
        <v>132</v>
      </c>
      <c r="AH97" s="335" t="s">
        <v>144</v>
      </c>
      <c r="AI97" s="336" t="s">
        <v>205</v>
      </c>
      <c r="AJ97" s="336" t="s">
        <v>6544</v>
      </c>
      <c r="AK97" s="336" t="s">
        <v>6545</v>
      </c>
      <c r="AL97" s="275" t="s">
        <v>131</v>
      </c>
      <c r="AM97" s="336" t="s">
        <v>6544</v>
      </c>
      <c r="AN97" s="271" t="s">
        <v>132</v>
      </c>
      <c r="AO97" s="308" t="s">
        <v>6548</v>
      </c>
      <c r="AP97" s="308" t="s">
        <v>6549</v>
      </c>
      <c r="AQ97" s="308" t="s">
        <v>6550</v>
      </c>
      <c r="AR97" s="308" t="s">
        <v>6551</v>
      </c>
      <c r="AS97" s="308" t="s">
        <v>6552</v>
      </c>
      <c r="AT97" s="308" t="s">
        <v>6568</v>
      </c>
      <c r="AU97" s="308" t="s">
        <v>6569</v>
      </c>
      <c r="AV97" s="308" t="s">
        <v>6570</v>
      </c>
      <c r="AW97" s="308" t="s">
        <v>6571</v>
      </c>
      <c r="AX97" s="308" t="s">
        <v>6572</v>
      </c>
      <c r="AY97" s="308" t="s">
        <v>6573</v>
      </c>
      <c r="AZ97" s="308" t="s">
        <v>6574</v>
      </c>
      <c r="BA97" s="308" t="s">
        <v>6575</v>
      </c>
      <c r="BB97" s="308" t="s">
        <v>6576</v>
      </c>
      <c r="BC97" s="309" t="s">
        <v>6604</v>
      </c>
      <c r="BD97" s="329" t="s">
        <v>1615</v>
      </c>
      <c r="BE97" s="329" t="s">
        <v>1671</v>
      </c>
      <c r="BF97" s="309" t="s">
        <v>6608</v>
      </c>
      <c r="BG97" s="329">
        <v>2</v>
      </c>
      <c r="BH97" s="329" t="s">
        <v>6609</v>
      </c>
      <c r="BI97" s="279">
        <v>924</v>
      </c>
      <c r="BJ97" s="309" t="s">
        <v>1879</v>
      </c>
      <c r="BK97" s="329" t="s">
        <v>6618</v>
      </c>
      <c r="BL97" s="329" t="s">
        <v>6619</v>
      </c>
      <c r="BM97" s="251" t="s">
        <v>132</v>
      </c>
      <c r="BN97" s="331">
        <v>119299</v>
      </c>
      <c r="BO97" s="309" t="s">
        <v>2017</v>
      </c>
      <c r="BP97" s="337" t="s">
        <v>2072</v>
      </c>
      <c r="BQ97" s="329" t="s">
        <v>6622</v>
      </c>
      <c r="BR97" s="279" t="s">
        <v>132</v>
      </c>
      <c r="BS97" s="308" t="s">
        <v>6623</v>
      </c>
      <c r="BT97" s="308" t="s">
        <v>6624</v>
      </c>
      <c r="BU97" s="308" t="s">
        <v>6623</v>
      </c>
      <c r="BV97" s="308" t="s">
        <v>6623</v>
      </c>
      <c r="BW97" s="308" t="s">
        <v>2323</v>
      </c>
      <c r="BX97" s="253" t="s">
        <v>132</v>
      </c>
    </row>
    <row r="98" spans="1:76" ht="85.5">
      <c r="A98" s="251"/>
      <c r="B98" s="285" t="s">
        <v>2428</v>
      </c>
      <c r="C98" s="251" t="s">
        <v>50</v>
      </c>
      <c r="D98" s="277" t="s">
        <v>78</v>
      </c>
      <c r="E98" s="308" t="s">
        <v>6525</v>
      </c>
      <c r="F98" s="259" t="s">
        <v>131</v>
      </c>
      <c r="G98" s="334" t="s">
        <v>6521</v>
      </c>
      <c r="H98" s="251" t="s">
        <v>2132</v>
      </c>
      <c r="I98" s="277" t="s">
        <v>127</v>
      </c>
      <c r="J98" s="279" t="s">
        <v>2132</v>
      </c>
      <c r="K98" s="308" t="s">
        <v>137</v>
      </c>
      <c r="L98" s="308" t="s">
        <v>160</v>
      </c>
      <c r="M98" s="251" t="s">
        <v>132</v>
      </c>
      <c r="N98" s="308" t="s">
        <v>178</v>
      </c>
      <c r="O98" s="308" t="s">
        <v>2132</v>
      </c>
      <c r="P98" s="308" t="s">
        <v>6526</v>
      </c>
      <c r="Q98" s="308" t="s">
        <v>6527</v>
      </c>
      <c r="R98" s="251" t="s">
        <v>132</v>
      </c>
      <c r="S98" s="309" t="s">
        <v>137</v>
      </c>
      <c r="T98" s="308" t="s">
        <v>160</v>
      </c>
      <c r="U98" s="308" t="s">
        <v>299</v>
      </c>
      <c r="V98" s="251" t="s">
        <v>132</v>
      </c>
      <c r="W98" s="308" t="s">
        <v>6533</v>
      </c>
      <c r="X98" s="308" t="s">
        <v>6534</v>
      </c>
      <c r="Y98" s="308" t="s">
        <v>6535</v>
      </c>
      <c r="Z98" s="308">
        <v>18076356</v>
      </c>
      <c r="AA98" s="309" t="s">
        <v>6540</v>
      </c>
      <c r="AB98" s="329" t="s">
        <v>6542</v>
      </c>
      <c r="AC98" s="329" t="s">
        <v>178</v>
      </c>
      <c r="AD98" s="251" t="s">
        <v>132</v>
      </c>
      <c r="AE98" s="329" t="s">
        <v>6541</v>
      </c>
      <c r="AF98" s="329" t="s">
        <v>6543</v>
      </c>
      <c r="AG98" s="251" t="s">
        <v>132</v>
      </c>
      <c r="AH98" s="335" t="s">
        <v>144</v>
      </c>
      <c r="AI98" s="336" t="s">
        <v>205</v>
      </c>
      <c r="AJ98" s="336" t="s">
        <v>6544</v>
      </c>
      <c r="AK98" s="336" t="s">
        <v>6545</v>
      </c>
      <c r="AL98" s="275" t="s">
        <v>131</v>
      </c>
      <c r="AM98" s="336" t="s">
        <v>6544</v>
      </c>
      <c r="AN98" s="271" t="s">
        <v>132</v>
      </c>
      <c r="AO98" s="308" t="s">
        <v>6553</v>
      </c>
      <c r="AP98" s="308" t="s">
        <v>6554</v>
      </c>
      <c r="AQ98" s="308" t="s">
        <v>6555</v>
      </c>
      <c r="AR98" s="308" t="s">
        <v>6556</v>
      </c>
      <c r="AS98" s="308" t="s">
        <v>6557</v>
      </c>
      <c r="AT98" s="308" t="s">
        <v>6577</v>
      </c>
      <c r="AU98" s="308" t="s">
        <v>6578</v>
      </c>
      <c r="AV98" s="308" t="s">
        <v>6579</v>
      </c>
      <c r="AW98" s="308" t="s">
        <v>6580</v>
      </c>
      <c r="AX98" s="308" t="s">
        <v>6581</v>
      </c>
      <c r="AY98" s="308" t="s">
        <v>6582</v>
      </c>
      <c r="AZ98" s="308" t="s">
        <v>6583</v>
      </c>
      <c r="BA98" s="308" t="s">
        <v>6584</v>
      </c>
      <c r="BB98" s="308" t="s">
        <v>6585</v>
      </c>
      <c r="BC98" s="309" t="s">
        <v>6604</v>
      </c>
      <c r="BD98" s="329" t="s">
        <v>1615</v>
      </c>
      <c r="BE98" s="329" t="s">
        <v>1671</v>
      </c>
      <c r="BF98" s="309" t="s">
        <v>6610</v>
      </c>
      <c r="BG98" s="329">
        <v>12</v>
      </c>
      <c r="BH98" s="329" t="s">
        <v>6611</v>
      </c>
      <c r="BI98" s="279">
        <v>851</v>
      </c>
      <c r="BJ98" s="309" t="s">
        <v>1879</v>
      </c>
      <c r="BK98" s="329" t="s">
        <v>6618</v>
      </c>
      <c r="BL98" s="329" t="s">
        <v>6619</v>
      </c>
      <c r="BM98" s="251" t="s">
        <v>132</v>
      </c>
      <c r="BN98" s="331">
        <v>121614</v>
      </c>
      <c r="BO98" s="309" t="s">
        <v>2017</v>
      </c>
      <c r="BP98" s="337" t="s">
        <v>2072</v>
      </c>
      <c r="BQ98" s="329" t="s">
        <v>6622</v>
      </c>
      <c r="BR98" s="279" t="s">
        <v>132</v>
      </c>
      <c r="BS98" s="308" t="s">
        <v>6623</v>
      </c>
      <c r="BT98" s="308" t="s">
        <v>6624</v>
      </c>
      <c r="BU98" s="308" t="s">
        <v>6623</v>
      </c>
      <c r="BV98" s="308" t="s">
        <v>6623</v>
      </c>
      <c r="BW98" s="308" t="s">
        <v>2323</v>
      </c>
      <c r="BX98" s="253" t="s">
        <v>132</v>
      </c>
    </row>
    <row r="99" spans="1:76" ht="57">
      <c r="A99" s="269"/>
      <c r="B99" s="251" t="s">
        <v>22</v>
      </c>
      <c r="C99" s="251" t="s">
        <v>50</v>
      </c>
      <c r="D99" s="251" t="s">
        <v>77</v>
      </c>
      <c r="E99" s="251" t="s">
        <v>108</v>
      </c>
      <c r="F99" s="251">
        <v>18075776</v>
      </c>
      <c r="G99" s="323" t="s">
        <v>2401</v>
      </c>
      <c r="H99" s="251" t="s">
        <v>2132</v>
      </c>
      <c r="I99" s="251" t="s">
        <v>125</v>
      </c>
      <c r="J99" s="329" t="s">
        <v>2132</v>
      </c>
      <c r="K99" s="273" t="s">
        <v>135</v>
      </c>
      <c r="L99" s="251" t="s">
        <v>156</v>
      </c>
      <c r="M99" s="251" t="s">
        <v>132</v>
      </c>
      <c r="N99" s="251" t="s">
        <v>178</v>
      </c>
      <c r="O99" s="251" t="s">
        <v>132</v>
      </c>
      <c r="P99" s="251" t="s">
        <v>208</v>
      </c>
      <c r="Q99" s="251" t="s">
        <v>258</v>
      </c>
      <c r="R99" s="254" t="s">
        <v>132</v>
      </c>
      <c r="S99" s="273" t="s">
        <v>132</v>
      </c>
      <c r="T99" s="251" t="s">
        <v>132</v>
      </c>
      <c r="U99" s="251" t="s">
        <v>132</v>
      </c>
      <c r="V99" s="251" t="s">
        <v>132</v>
      </c>
      <c r="W99" s="251" t="s">
        <v>132</v>
      </c>
      <c r="X99" s="251" t="s">
        <v>132</v>
      </c>
      <c r="Y99" s="251" t="s">
        <v>132</v>
      </c>
      <c r="Z99" s="251" t="s">
        <v>132</v>
      </c>
      <c r="AA99" s="273" t="s">
        <v>132</v>
      </c>
      <c r="AB99" s="251" t="s">
        <v>132</v>
      </c>
      <c r="AC99" s="251" t="s">
        <v>132</v>
      </c>
      <c r="AD99" s="251" t="s">
        <v>132</v>
      </c>
      <c r="AE99" s="251" t="s">
        <v>132</v>
      </c>
      <c r="AF99" s="251" t="s">
        <v>132</v>
      </c>
      <c r="AG99" s="251" t="s">
        <v>132</v>
      </c>
      <c r="AH99" s="273" t="s">
        <v>144</v>
      </c>
      <c r="AI99" s="251" t="s">
        <v>205</v>
      </c>
      <c r="AJ99" s="251" t="s">
        <v>131</v>
      </c>
      <c r="AK99" s="251" t="s">
        <v>131</v>
      </c>
      <c r="AL99" s="251" t="s">
        <v>131</v>
      </c>
      <c r="AM99" s="251" t="s">
        <v>131</v>
      </c>
      <c r="AN99" s="271" t="s">
        <v>131</v>
      </c>
      <c r="AO99" s="251" t="s">
        <v>571</v>
      </c>
      <c r="AP99" s="251" t="s">
        <v>637</v>
      </c>
      <c r="AQ99" s="251" t="s">
        <v>132</v>
      </c>
      <c r="AR99" s="251" t="s">
        <v>132</v>
      </c>
      <c r="AS99" s="251" t="s">
        <v>637</v>
      </c>
      <c r="AT99" s="251" t="s">
        <v>869</v>
      </c>
      <c r="AU99" s="251" t="s">
        <v>979</v>
      </c>
      <c r="AV99" s="251" t="s">
        <v>1084</v>
      </c>
      <c r="AW99" s="251" t="s">
        <v>132</v>
      </c>
      <c r="AX99" s="251" t="s">
        <v>132</v>
      </c>
      <c r="AY99" s="251" t="s">
        <v>1278</v>
      </c>
      <c r="AZ99" s="251" t="s">
        <v>1344</v>
      </c>
      <c r="BA99" s="251" t="s">
        <v>1408</v>
      </c>
      <c r="BB99" s="251" t="s">
        <v>1472</v>
      </c>
      <c r="BC99" s="273" t="s">
        <v>22</v>
      </c>
      <c r="BD99" s="251" t="s">
        <v>1611</v>
      </c>
      <c r="BE99" s="251" t="s">
        <v>1674</v>
      </c>
      <c r="BF99" s="273" t="s">
        <v>1734</v>
      </c>
      <c r="BG99" s="251" t="s">
        <v>1772</v>
      </c>
      <c r="BH99" s="251" t="s">
        <v>1811</v>
      </c>
      <c r="BI99" s="270">
        <v>13385</v>
      </c>
      <c r="BJ99" s="273" t="s">
        <v>1865</v>
      </c>
      <c r="BK99" s="251" t="s">
        <v>1916</v>
      </c>
      <c r="BL99" s="251" t="s">
        <v>1726</v>
      </c>
      <c r="BM99" s="251" t="s">
        <v>132</v>
      </c>
      <c r="BN99" s="272">
        <v>257581</v>
      </c>
      <c r="BO99" s="273" t="s">
        <v>2039</v>
      </c>
      <c r="BP99" s="251" t="s">
        <v>131</v>
      </c>
      <c r="BQ99" s="251" t="s">
        <v>2103</v>
      </c>
      <c r="BR99" s="271" t="s">
        <v>2103</v>
      </c>
      <c r="BS99" s="251" t="s">
        <v>2168</v>
      </c>
      <c r="BT99" s="251" t="s">
        <v>131</v>
      </c>
      <c r="BU99" s="251" t="s">
        <v>131</v>
      </c>
      <c r="BV99" s="251" t="s">
        <v>2283</v>
      </c>
      <c r="BW99" s="251" t="s">
        <v>2323</v>
      </c>
      <c r="BX99" s="251" t="s">
        <v>131</v>
      </c>
    </row>
    <row r="100" spans="1:76" ht="142.5">
      <c r="A100" s="269"/>
      <c r="B100" s="251" t="s">
        <v>6349</v>
      </c>
      <c r="C100" s="251" t="s">
        <v>50</v>
      </c>
      <c r="D100" s="251" t="s">
        <v>75</v>
      </c>
      <c r="E100" s="251" t="s">
        <v>108</v>
      </c>
      <c r="F100" s="251">
        <v>18193046</v>
      </c>
      <c r="G100" s="323" t="s">
        <v>2396</v>
      </c>
      <c r="H100" s="251" t="s">
        <v>2132</v>
      </c>
      <c r="I100" s="251" t="s">
        <v>125</v>
      </c>
      <c r="J100" s="279" t="s">
        <v>2132</v>
      </c>
      <c r="K100" s="251" t="s">
        <v>144</v>
      </c>
      <c r="L100" s="251" t="s">
        <v>6243</v>
      </c>
      <c r="M100" s="251" t="s">
        <v>132</v>
      </c>
      <c r="N100" s="251" t="s">
        <v>178</v>
      </c>
      <c r="O100" s="251" t="s">
        <v>132</v>
      </c>
      <c r="P100" s="251" t="s">
        <v>205</v>
      </c>
      <c r="Q100" s="251" t="s">
        <v>251</v>
      </c>
      <c r="R100" s="254" t="s">
        <v>132</v>
      </c>
      <c r="S100" s="273" t="s">
        <v>144</v>
      </c>
      <c r="T100" s="251" t="s">
        <v>6243</v>
      </c>
      <c r="U100" s="251" t="s">
        <v>302</v>
      </c>
      <c r="V100" s="308" t="s">
        <v>6250</v>
      </c>
      <c r="W100" s="251" t="s">
        <v>205</v>
      </c>
      <c r="X100" s="251" t="s">
        <v>131</v>
      </c>
      <c r="Y100" s="251" t="s">
        <v>131</v>
      </c>
      <c r="Z100" s="251" t="s">
        <v>132</v>
      </c>
      <c r="AA100" s="273" t="s">
        <v>132</v>
      </c>
      <c r="AB100" s="251" t="s">
        <v>132</v>
      </c>
      <c r="AC100" s="251" t="s">
        <v>132</v>
      </c>
      <c r="AD100" s="251" t="s">
        <v>132</v>
      </c>
      <c r="AE100" s="251" t="s">
        <v>132</v>
      </c>
      <c r="AF100" s="251" t="s">
        <v>132</v>
      </c>
      <c r="AG100" s="251" t="s">
        <v>132</v>
      </c>
      <c r="AH100" s="273" t="s">
        <v>144</v>
      </c>
      <c r="AI100" s="251" t="s">
        <v>205</v>
      </c>
      <c r="AJ100" s="251" t="s">
        <v>464</v>
      </c>
      <c r="AK100" s="251" t="s">
        <v>496</v>
      </c>
      <c r="AL100" s="251" t="s">
        <v>523</v>
      </c>
      <c r="AM100" s="251" t="s">
        <v>523</v>
      </c>
      <c r="AN100" s="271">
        <v>18193046</v>
      </c>
      <c r="AO100" s="251" t="s">
        <v>562</v>
      </c>
      <c r="AP100" s="251" t="s">
        <v>627</v>
      </c>
      <c r="AQ100" s="251" t="s">
        <v>719</v>
      </c>
      <c r="AR100" s="251" t="s">
        <v>132</v>
      </c>
      <c r="AS100" s="251" t="s">
        <v>627</v>
      </c>
      <c r="AT100" s="251" t="s">
        <v>858</v>
      </c>
      <c r="AU100" s="251" t="s">
        <v>968</v>
      </c>
      <c r="AV100" s="251" t="s">
        <v>1074</v>
      </c>
      <c r="AW100" s="251" t="s">
        <v>1170</v>
      </c>
      <c r="AX100" s="251" t="s">
        <v>132</v>
      </c>
      <c r="AY100" s="251" t="s">
        <v>1272</v>
      </c>
      <c r="AZ100" s="251" t="s">
        <v>1338</v>
      </c>
      <c r="BA100" s="251" t="s">
        <v>1402</v>
      </c>
      <c r="BB100" s="251" t="s">
        <v>1468</v>
      </c>
      <c r="BC100" s="273" t="s">
        <v>1541</v>
      </c>
      <c r="BD100" s="251" t="s">
        <v>1610</v>
      </c>
      <c r="BE100" s="251" t="s">
        <v>1683</v>
      </c>
      <c r="BF100" s="273" t="s">
        <v>1725</v>
      </c>
      <c r="BG100" s="251" t="s">
        <v>133</v>
      </c>
      <c r="BH100" s="251" t="s">
        <v>133</v>
      </c>
      <c r="BI100" s="270">
        <v>529</v>
      </c>
      <c r="BJ100" s="273" t="s">
        <v>1870</v>
      </c>
      <c r="BK100" s="251" t="s">
        <v>1910</v>
      </c>
      <c r="BL100" s="251" t="s">
        <v>1954</v>
      </c>
      <c r="BM100" s="251" t="s">
        <v>132</v>
      </c>
      <c r="BN100" s="272">
        <v>198004</v>
      </c>
      <c r="BO100" s="273" t="s">
        <v>2033</v>
      </c>
      <c r="BP100" s="338">
        <v>41976</v>
      </c>
      <c r="BQ100" s="251" t="s">
        <v>2113</v>
      </c>
      <c r="BR100" s="271" t="s">
        <v>133</v>
      </c>
      <c r="BS100" s="251" t="s">
        <v>2164</v>
      </c>
      <c r="BT100" s="251" t="s">
        <v>2164</v>
      </c>
      <c r="BU100" s="251" t="s">
        <v>133</v>
      </c>
      <c r="BV100" s="251" t="s">
        <v>2164</v>
      </c>
      <c r="BW100" s="251" t="s">
        <v>2319</v>
      </c>
      <c r="BX100" s="251" t="s">
        <v>2362</v>
      </c>
    </row>
    <row r="101" spans="1:76" ht="31.15" customHeight="1">
      <c r="A101" s="269"/>
      <c r="B101" s="251" t="s">
        <v>6346</v>
      </c>
      <c r="C101" s="251" t="s">
        <v>50</v>
      </c>
      <c r="D101" s="251" t="s">
        <v>75</v>
      </c>
      <c r="E101" s="251" t="s">
        <v>108</v>
      </c>
      <c r="F101" s="251">
        <v>21909115</v>
      </c>
      <c r="G101" s="323" t="s">
        <v>2396</v>
      </c>
      <c r="H101" s="251" t="s">
        <v>2132</v>
      </c>
      <c r="I101" s="251" t="s">
        <v>125</v>
      </c>
      <c r="J101" s="279" t="s">
        <v>2132</v>
      </c>
      <c r="K101" s="251" t="s">
        <v>144</v>
      </c>
      <c r="L101" s="251" t="s">
        <v>6243</v>
      </c>
      <c r="M101" s="251" t="s">
        <v>132</v>
      </c>
      <c r="N101" s="251" t="s">
        <v>178</v>
      </c>
      <c r="O101" s="251" t="s">
        <v>132</v>
      </c>
      <c r="P101" s="251" t="s">
        <v>205</v>
      </c>
      <c r="Q101" s="251" t="s">
        <v>251</v>
      </c>
      <c r="R101" s="254" t="s">
        <v>132</v>
      </c>
      <c r="S101" s="273" t="s">
        <v>144</v>
      </c>
      <c r="T101" s="251" t="s">
        <v>6243</v>
      </c>
      <c r="U101" s="251" t="s">
        <v>302</v>
      </c>
      <c r="V101" s="308" t="s">
        <v>6250</v>
      </c>
      <c r="W101" s="251" t="s">
        <v>205</v>
      </c>
      <c r="X101" s="251" t="s">
        <v>131</v>
      </c>
      <c r="Y101" s="251" t="s">
        <v>131</v>
      </c>
      <c r="Z101" s="251" t="s">
        <v>132</v>
      </c>
      <c r="AA101" s="273" t="s">
        <v>132</v>
      </c>
      <c r="AB101" s="251" t="s">
        <v>132</v>
      </c>
      <c r="AC101" s="251" t="s">
        <v>132</v>
      </c>
      <c r="AD101" s="251" t="s">
        <v>132</v>
      </c>
      <c r="AE101" s="251" t="s">
        <v>132</v>
      </c>
      <c r="AF101" s="251" t="s">
        <v>132</v>
      </c>
      <c r="AG101" s="251" t="s">
        <v>132</v>
      </c>
      <c r="AH101" s="273" t="s">
        <v>144</v>
      </c>
      <c r="AI101" s="251" t="s">
        <v>205</v>
      </c>
      <c r="AJ101" s="251" t="s">
        <v>464</v>
      </c>
      <c r="AK101" s="251" t="s">
        <v>496</v>
      </c>
      <c r="AL101" s="251" t="s">
        <v>523</v>
      </c>
      <c r="AM101" s="251" t="s">
        <v>523</v>
      </c>
      <c r="AN101" s="271">
        <v>21909115</v>
      </c>
      <c r="AO101" s="251" t="s">
        <v>562</v>
      </c>
      <c r="AP101" s="251" t="s">
        <v>625</v>
      </c>
      <c r="AQ101" s="251" t="s">
        <v>717</v>
      </c>
      <c r="AR101" s="251" t="s">
        <v>132</v>
      </c>
      <c r="AS101" s="251" t="s">
        <v>787</v>
      </c>
      <c r="AT101" s="251" t="s">
        <v>856</v>
      </c>
      <c r="AU101" s="251" t="s">
        <v>966</v>
      </c>
      <c r="AV101" s="251" t="s">
        <v>1072</v>
      </c>
      <c r="AW101" s="251" t="s">
        <v>1168</v>
      </c>
      <c r="AX101" s="251" t="s">
        <v>132</v>
      </c>
      <c r="AY101" s="251" t="s">
        <v>1270</v>
      </c>
      <c r="AZ101" s="251" t="s">
        <v>1336</v>
      </c>
      <c r="BA101" s="251" t="s">
        <v>1400</v>
      </c>
      <c r="BB101" s="251" t="s">
        <v>1456</v>
      </c>
      <c r="BC101" s="273" t="s">
        <v>1540</v>
      </c>
      <c r="BD101" s="251" t="s">
        <v>1608</v>
      </c>
      <c r="BE101" s="251" t="s">
        <v>1672</v>
      </c>
      <c r="BF101" s="273" t="s">
        <v>1723</v>
      </c>
      <c r="BG101" s="251" t="s">
        <v>133</v>
      </c>
      <c r="BH101" s="251" t="s">
        <v>133</v>
      </c>
      <c r="BI101" s="270">
        <v>846</v>
      </c>
      <c r="BJ101" s="273" t="s">
        <v>1870</v>
      </c>
      <c r="BK101" s="251" t="s">
        <v>1910</v>
      </c>
      <c r="BL101" s="251" t="s">
        <v>1954</v>
      </c>
      <c r="BM101" s="251" t="s">
        <v>132</v>
      </c>
      <c r="BN101" s="272">
        <v>541582</v>
      </c>
      <c r="BO101" s="273" t="s">
        <v>2033</v>
      </c>
      <c r="BP101" s="338">
        <v>41976</v>
      </c>
      <c r="BQ101" s="251" t="s">
        <v>2113</v>
      </c>
      <c r="BR101" s="271" t="s">
        <v>133</v>
      </c>
      <c r="BS101" s="251" t="s">
        <v>2163</v>
      </c>
      <c r="BT101" s="251" t="s">
        <v>2163</v>
      </c>
      <c r="BU101" s="251" t="s">
        <v>133</v>
      </c>
      <c r="BV101" s="251" t="s">
        <v>2163</v>
      </c>
      <c r="BW101" s="251" t="s">
        <v>2319</v>
      </c>
      <c r="BX101" s="251" t="s">
        <v>2362</v>
      </c>
    </row>
    <row r="102" spans="1:76" ht="99.75">
      <c r="A102" s="269"/>
      <c r="B102" s="251" t="s">
        <v>6347</v>
      </c>
      <c r="C102" s="251" t="s">
        <v>50</v>
      </c>
      <c r="D102" s="251" t="s">
        <v>75</v>
      </c>
      <c r="E102" s="251" t="s">
        <v>108</v>
      </c>
      <c r="F102" s="251" t="s">
        <v>6348</v>
      </c>
      <c r="G102" s="323" t="s">
        <v>2396</v>
      </c>
      <c r="H102" s="251" t="s">
        <v>2132</v>
      </c>
      <c r="I102" s="251" t="s">
        <v>125</v>
      </c>
      <c r="J102" s="279" t="s">
        <v>2132</v>
      </c>
      <c r="K102" s="251" t="s">
        <v>144</v>
      </c>
      <c r="L102" s="251" t="s">
        <v>6243</v>
      </c>
      <c r="M102" s="251" t="s">
        <v>132</v>
      </c>
      <c r="N102" s="251" t="s">
        <v>178</v>
      </c>
      <c r="O102" s="251" t="s">
        <v>132</v>
      </c>
      <c r="P102" s="251" t="s">
        <v>205</v>
      </c>
      <c r="Q102" s="251" t="s">
        <v>251</v>
      </c>
      <c r="R102" s="254" t="s">
        <v>132</v>
      </c>
      <c r="S102" s="273" t="s">
        <v>144</v>
      </c>
      <c r="T102" s="251" t="s">
        <v>6243</v>
      </c>
      <c r="U102" s="251" t="s">
        <v>302</v>
      </c>
      <c r="V102" s="308" t="s">
        <v>6250</v>
      </c>
      <c r="W102" s="251" t="s">
        <v>205</v>
      </c>
      <c r="X102" s="251" t="s">
        <v>131</v>
      </c>
      <c r="Y102" s="251" t="s">
        <v>131</v>
      </c>
      <c r="Z102" s="271" t="s">
        <v>132</v>
      </c>
      <c r="AA102" s="251" t="s">
        <v>132</v>
      </c>
      <c r="AB102" s="251" t="s">
        <v>132</v>
      </c>
      <c r="AC102" s="251" t="s">
        <v>132</v>
      </c>
      <c r="AD102" s="251" t="s">
        <v>132</v>
      </c>
      <c r="AE102" s="251" t="s">
        <v>132</v>
      </c>
      <c r="AF102" s="251" t="s">
        <v>132</v>
      </c>
      <c r="AG102" s="251" t="s">
        <v>132</v>
      </c>
      <c r="AH102" s="273" t="s">
        <v>144</v>
      </c>
      <c r="AI102" s="251" t="s">
        <v>205</v>
      </c>
      <c r="AJ102" s="251" t="s">
        <v>464</v>
      </c>
      <c r="AK102" s="251" t="s">
        <v>496</v>
      </c>
      <c r="AL102" s="251" t="s">
        <v>523</v>
      </c>
      <c r="AM102" s="251" t="s">
        <v>523</v>
      </c>
      <c r="AN102" s="271" t="s">
        <v>540</v>
      </c>
      <c r="AO102" s="251" t="s">
        <v>562</v>
      </c>
      <c r="AP102" s="251" t="s">
        <v>626</v>
      </c>
      <c r="AQ102" s="251" t="s">
        <v>718</v>
      </c>
      <c r="AR102" s="251" t="s">
        <v>132</v>
      </c>
      <c r="AS102" s="251" t="s">
        <v>788</v>
      </c>
      <c r="AT102" s="251" t="s">
        <v>857</v>
      </c>
      <c r="AU102" s="251" t="s">
        <v>967</v>
      </c>
      <c r="AV102" s="251" t="s">
        <v>1073</v>
      </c>
      <c r="AW102" s="251" t="s">
        <v>1169</v>
      </c>
      <c r="AX102" s="251" t="s">
        <v>132</v>
      </c>
      <c r="AY102" s="251" t="s">
        <v>1271</v>
      </c>
      <c r="AZ102" s="251" t="s">
        <v>1337</v>
      </c>
      <c r="BA102" s="251" t="s">
        <v>1401</v>
      </c>
      <c r="BB102" s="251" t="s">
        <v>1467</v>
      </c>
      <c r="BC102" s="273" t="s">
        <v>1524</v>
      </c>
      <c r="BD102" s="251" t="s">
        <v>1609</v>
      </c>
      <c r="BE102" s="271" t="s">
        <v>1666</v>
      </c>
      <c r="BF102" s="251" t="s">
        <v>1724</v>
      </c>
      <c r="BG102" s="251" t="s">
        <v>133</v>
      </c>
      <c r="BH102" s="251" t="s">
        <v>133</v>
      </c>
      <c r="BI102" s="272">
        <v>497</v>
      </c>
      <c r="BJ102" s="273" t="s">
        <v>1870</v>
      </c>
      <c r="BK102" s="251" t="s">
        <v>1910</v>
      </c>
      <c r="BL102" s="251" t="s">
        <v>1954</v>
      </c>
      <c r="BM102" s="251" t="s">
        <v>132</v>
      </c>
      <c r="BN102" s="270">
        <v>389885</v>
      </c>
      <c r="BO102" s="251" t="s">
        <v>2033</v>
      </c>
      <c r="BP102" s="338">
        <v>41976</v>
      </c>
      <c r="BQ102" s="251" t="s">
        <v>2113</v>
      </c>
      <c r="BR102" s="251" t="s">
        <v>133</v>
      </c>
      <c r="BS102" s="273" t="s">
        <v>2163</v>
      </c>
      <c r="BT102" s="251" t="s">
        <v>2163</v>
      </c>
      <c r="BU102" s="251" t="s">
        <v>133</v>
      </c>
      <c r="BV102" s="251" t="s">
        <v>2163</v>
      </c>
      <c r="BW102" s="251" t="s">
        <v>2319</v>
      </c>
      <c r="BX102" s="251" t="s">
        <v>2362</v>
      </c>
    </row>
    <row r="103" spans="1:76" ht="57">
      <c r="A103" s="251"/>
      <c r="B103" s="252" t="s">
        <v>6350</v>
      </c>
      <c r="C103" s="251" t="s">
        <v>50</v>
      </c>
      <c r="D103" s="277" t="s">
        <v>78</v>
      </c>
      <c r="E103" s="308" t="s">
        <v>6520</v>
      </c>
      <c r="F103" s="277">
        <v>11258203</v>
      </c>
      <c r="G103" s="334" t="s">
        <v>6522</v>
      </c>
      <c r="H103" s="253" t="s">
        <v>523</v>
      </c>
      <c r="I103" s="277" t="s">
        <v>125</v>
      </c>
      <c r="J103" s="287" t="s">
        <v>523</v>
      </c>
      <c r="K103" s="329" t="s">
        <v>137</v>
      </c>
      <c r="L103" s="308" t="s">
        <v>160</v>
      </c>
      <c r="M103" s="251" t="s">
        <v>132</v>
      </c>
      <c r="N103" s="308" t="s">
        <v>181</v>
      </c>
      <c r="O103" s="308">
        <v>5.5509999999999997E-2</v>
      </c>
      <c r="P103" s="308" t="s">
        <v>6528</v>
      </c>
      <c r="Q103" s="308" t="s">
        <v>6529</v>
      </c>
      <c r="R103" s="251" t="s">
        <v>132</v>
      </c>
      <c r="S103" s="309" t="s">
        <v>137</v>
      </c>
      <c r="T103" s="308" t="s">
        <v>156</v>
      </c>
      <c r="U103" s="308" t="s">
        <v>6536</v>
      </c>
      <c r="V103" s="308">
        <v>6000</v>
      </c>
      <c r="W103" s="308" t="s">
        <v>6528</v>
      </c>
      <c r="X103" s="261" t="s">
        <v>6537</v>
      </c>
      <c r="Y103" s="261" t="s">
        <v>131</v>
      </c>
      <c r="Z103" s="271" t="s">
        <v>132</v>
      </c>
      <c r="AA103" s="309" t="s">
        <v>137</v>
      </c>
      <c r="AB103" s="308" t="s">
        <v>156</v>
      </c>
      <c r="AC103" s="329" t="s">
        <v>181</v>
      </c>
      <c r="AD103" s="329" t="s">
        <v>185</v>
      </c>
      <c r="AE103" s="329" t="s">
        <v>6541</v>
      </c>
      <c r="AF103" s="275" t="s">
        <v>131</v>
      </c>
      <c r="AG103" s="251" t="s">
        <v>132</v>
      </c>
      <c r="AH103" s="335" t="s">
        <v>6546</v>
      </c>
      <c r="AI103" s="336" t="s">
        <v>6528</v>
      </c>
      <c r="AJ103" s="336" t="s">
        <v>7355</v>
      </c>
      <c r="AK103" s="336" t="s">
        <v>6547</v>
      </c>
      <c r="AL103" s="275" t="s">
        <v>131</v>
      </c>
      <c r="AM103" s="275" t="s">
        <v>131</v>
      </c>
      <c r="AN103" s="283" t="s">
        <v>131</v>
      </c>
      <c r="AO103" s="308" t="s">
        <v>6558</v>
      </c>
      <c r="AP103" s="308" t="s">
        <v>6559</v>
      </c>
      <c r="AQ103" s="308" t="s">
        <v>6560</v>
      </c>
      <c r="AR103" s="308" t="s">
        <v>6561</v>
      </c>
      <c r="AS103" s="308" t="s">
        <v>6562</v>
      </c>
      <c r="AT103" s="308" t="s">
        <v>6586</v>
      </c>
      <c r="AU103" s="308" t="s">
        <v>6587</v>
      </c>
      <c r="AV103" s="308" t="s">
        <v>6588</v>
      </c>
      <c r="AW103" s="308" t="s">
        <v>6589</v>
      </c>
      <c r="AX103" s="308" t="s">
        <v>6590</v>
      </c>
      <c r="AY103" s="308" t="s">
        <v>6591</v>
      </c>
      <c r="AZ103" s="308" t="s">
        <v>6592</v>
      </c>
      <c r="BA103" s="308" t="s">
        <v>6593</v>
      </c>
      <c r="BB103" s="308" t="s">
        <v>6594</v>
      </c>
      <c r="BC103" s="309" t="s">
        <v>6605</v>
      </c>
      <c r="BD103" s="329" t="s">
        <v>1632</v>
      </c>
      <c r="BE103" s="279" t="s">
        <v>6606</v>
      </c>
      <c r="BF103" s="329" t="s">
        <v>1959</v>
      </c>
      <c r="BG103" s="329" t="s">
        <v>133</v>
      </c>
      <c r="BH103" s="329" t="s">
        <v>6612</v>
      </c>
      <c r="BI103" s="329">
        <v>1820</v>
      </c>
      <c r="BJ103" s="309" t="s">
        <v>6620</v>
      </c>
      <c r="BK103" s="329" t="s">
        <v>6621</v>
      </c>
      <c r="BL103" s="329" t="s">
        <v>1716</v>
      </c>
      <c r="BM103" s="251" t="s">
        <v>132</v>
      </c>
      <c r="BN103" s="330">
        <v>686195</v>
      </c>
      <c r="BO103" s="329" t="s">
        <v>2017</v>
      </c>
      <c r="BP103" s="337">
        <v>43902</v>
      </c>
      <c r="BQ103" s="329" t="s">
        <v>6622</v>
      </c>
      <c r="BR103" s="329" t="s">
        <v>132</v>
      </c>
      <c r="BS103" s="309" t="s">
        <v>6623</v>
      </c>
      <c r="BT103" s="308" t="s">
        <v>6624</v>
      </c>
      <c r="BU103" s="308" t="s">
        <v>6623</v>
      </c>
      <c r="BV103" s="308" t="s">
        <v>6623</v>
      </c>
      <c r="BW103" s="308" t="s">
        <v>2321</v>
      </c>
      <c r="BX103" s="253" t="s">
        <v>132</v>
      </c>
    </row>
    <row r="104" spans="1:76" ht="71.25">
      <c r="A104" s="269"/>
      <c r="B104" s="251" t="s">
        <v>6355</v>
      </c>
      <c r="C104" s="251" t="s">
        <v>50</v>
      </c>
      <c r="D104" s="251" t="s">
        <v>84</v>
      </c>
      <c r="E104" s="251" t="s">
        <v>108</v>
      </c>
      <c r="F104" s="251">
        <v>19223598</v>
      </c>
      <c r="G104" s="251" t="s">
        <v>132</v>
      </c>
      <c r="H104" s="251" t="s">
        <v>2132</v>
      </c>
      <c r="I104" s="251" t="s">
        <v>125</v>
      </c>
      <c r="J104" s="271" t="s">
        <v>2132</v>
      </c>
      <c r="K104" s="251" t="s">
        <v>137</v>
      </c>
      <c r="L104" s="251" t="s">
        <v>162</v>
      </c>
      <c r="M104" s="251" t="s">
        <v>2132</v>
      </c>
      <c r="N104" s="251" t="s">
        <v>178</v>
      </c>
      <c r="O104" s="251" t="s">
        <v>132</v>
      </c>
      <c r="P104" s="251" t="s">
        <v>131</v>
      </c>
      <c r="Q104" s="251" t="s">
        <v>246</v>
      </c>
      <c r="R104" s="251" t="s">
        <v>131</v>
      </c>
      <c r="S104" s="273" t="s">
        <v>136</v>
      </c>
      <c r="T104" s="251" t="s">
        <v>162</v>
      </c>
      <c r="U104" s="251" t="s">
        <v>292</v>
      </c>
      <c r="V104" s="251" t="s">
        <v>314</v>
      </c>
      <c r="W104" s="251" t="s">
        <v>131</v>
      </c>
      <c r="X104" s="251" t="s">
        <v>342</v>
      </c>
      <c r="Y104" s="251" t="s">
        <v>131</v>
      </c>
      <c r="Z104" s="271" t="s">
        <v>131</v>
      </c>
      <c r="AA104" s="251" t="s">
        <v>406</v>
      </c>
      <c r="AB104" s="251" t="s">
        <v>409</v>
      </c>
      <c r="AC104" s="251" t="s">
        <v>178</v>
      </c>
      <c r="AD104" s="251" t="s">
        <v>132</v>
      </c>
      <c r="AE104" s="251" t="s">
        <v>131</v>
      </c>
      <c r="AF104" s="251" t="s">
        <v>246</v>
      </c>
      <c r="AG104" s="251" t="s">
        <v>131</v>
      </c>
      <c r="AH104" s="273" t="s">
        <v>423</v>
      </c>
      <c r="AI104" s="251" t="s">
        <v>162</v>
      </c>
      <c r="AJ104" s="251" t="s">
        <v>460</v>
      </c>
      <c r="AK104" s="251" t="s">
        <v>492</v>
      </c>
      <c r="AL104" s="251" t="s">
        <v>521</v>
      </c>
      <c r="AM104" s="251" t="s">
        <v>532</v>
      </c>
      <c r="AN104" s="271">
        <v>15285181</v>
      </c>
      <c r="AO104" s="251" t="s">
        <v>556</v>
      </c>
      <c r="AP104" s="251" t="s">
        <v>616</v>
      </c>
      <c r="AQ104" s="251" t="s">
        <v>711</v>
      </c>
      <c r="AR104" s="251" t="s">
        <v>760</v>
      </c>
      <c r="AS104" s="251" t="s">
        <v>616</v>
      </c>
      <c r="AT104" s="251" t="s">
        <v>846</v>
      </c>
      <c r="AU104" s="251" t="s">
        <v>956</v>
      </c>
      <c r="AV104" s="251" t="s">
        <v>1063</v>
      </c>
      <c r="AW104" s="251" t="s">
        <v>1161</v>
      </c>
      <c r="AX104" s="251" t="s">
        <v>1237</v>
      </c>
      <c r="AY104" s="251" t="s">
        <v>1267</v>
      </c>
      <c r="AZ104" s="251" t="s">
        <v>1332</v>
      </c>
      <c r="BA104" s="251" t="s">
        <v>1396</v>
      </c>
      <c r="BB104" s="251" t="s">
        <v>1463</v>
      </c>
      <c r="BC104" s="273" t="s">
        <v>1531</v>
      </c>
      <c r="BD104" s="251" t="s">
        <v>1599</v>
      </c>
      <c r="BE104" s="271" t="s">
        <v>1675</v>
      </c>
      <c r="BF104" s="251" t="s">
        <v>1714</v>
      </c>
      <c r="BG104" s="251" t="s">
        <v>1765</v>
      </c>
      <c r="BH104" s="251" t="s">
        <v>1801</v>
      </c>
      <c r="BI104" s="272">
        <v>10080</v>
      </c>
      <c r="BJ104" s="273" t="s">
        <v>1862</v>
      </c>
      <c r="BK104" s="251" t="s">
        <v>1901</v>
      </c>
      <c r="BL104" s="251" t="s">
        <v>1946</v>
      </c>
      <c r="BM104" s="251" t="s">
        <v>1976</v>
      </c>
      <c r="BN104" s="270">
        <v>681803</v>
      </c>
      <c r="BO104" s="251" t="s">
        <v>2028</v>
      </c>
      <c r="BP104" s="251" t="s">
        <v>2063</v>
      </c>
      <c r="BQ104" s="251" t="s">
        <v>2109</v>
      </c>
      <c r="BR104" s="251" t="s">
        <v>2109</v>
      </c>
      <c r="BS104" s="273" t="s">
        <v>2155</v>
      </c>
      <c r="BT104" s="251" t="s">
        <v>2222</v>
      </c>
      <c r="BU104" s="251" t="s">
        <v>2155</v>
      </c>
      <c r="BV104" s="251" t="s">
        <v>2155</v>
      </c>
      <c r="BW104" s="251" t="s">
        <v>2313</v>
      </c>
      <c r="BX104" s="251" t="s">
        <v>2357</v>
      </c>
    </row>
    <row r="105" spans="1:76" ht="71.25">
      <c r="A105" s="269"/>
      <c r="B105" s="251" t="s">
        <v>6356</v>
      </c>
      <c r="C105" s="251" t="s">
        <v>50</v>
      </c>
      <c r="D105" s="251" t="s">
        <v>85</v>
      </c>
      <c r="E105" s="251" t="s">
        <v>108</v>
      </c>
      <c r="F105" s="251" t="s">
        <v>6357</v>
      </c>
      <c r="G105" s="251" t="s">
        <v>132</v>
      </c>
      <c r="H105" s="251" t="s">
        <v>2132</v>
      </c>
      <c r="I105" s="251" t="s">
        <v>125</v>
      </c>
      <c r="J105" s="271" t="s">
        <v>2132</v>
      </c>
      <c r="K105" s="251" t="s">
        <v>137</v>
      </c>
      <c r="L105" s="251" t="s">
        <v>158</v>
      </c>
      <c r="M105" s="251" t="s">
        <v>132</v>
      </c>
      <c r="N105" s="251" t="s">
        <v>179</v>
      </c>
      <c r="O105" s="251" t="s">
        <v>185</v>
      </c>
      <c r="P105" s="251" t="s">
        <v>202</v>
      </c>
      <c r="Q105" s="251" t="s">
        <v>131</v>
      </c>
      <c r="R105" s="251" t="s">
        <v>131</v>
      </c>
      <c r="S105" s="273" t="s">
        <v>132</v>
      </c>
      <c r="T105" s="251" t="s">
        <v>132</v>
      </c>
      <c r="U105" s="251" t="s">
        <v>132</v>
      </c>
      <c r="V105" s="251" t="s">
        <v>132</v>
      </c>
      <c r="W105" s="251" t="s">
        <v>132</v>
      </c>
      <c r="X105" s="251" t="s">
        <v>132</v>
      </c>
      <c r="Y105" s="251" t="s">
        <v>132</v>
      </c>
      <c r="Z105" s="271" t="s">
        <v>132</v>
      </c>
      <c r="AA105" s="251" t="s">
        <v>132</v>
      </c>
      <c r="AB105" s="251" t="s">
        <v>132</v>
      </c>
      <c r="AC105" s="251" t="s">
        <v>132</v>
      </c>
      <c r="AD105" s="251" t="s">
        <v>132</v>
      </c>
      <c r="AE105" s="251" t="s">
        <v>132</v>
      </c>
      <c r="AF105" s="251" t="s">
        <v>132</v>
      </c>
      <c r="AG105" s="251" t="s">
        <v>132</v>
      </c>
      <c r="AH105" s="273" t="s">
        <v>132</v>
      </c>
      <c r="AI105" s="251" t="s">
        <v>132</v>
      </c>
      <c r="AJ105" s="251" t="s">
        <v>132</v>
      </c>
      <c r="AK105" s="251" t="s">
        <v>132</v>
      </c>
      <c r="AL105" s="251" t="s">
        <v>132</v>
      </c>
      <c r="AM105" s="251" t="s">
        <v>132</v>
      </c>
      <c r="AN105" s="271" t="s">
        <v>132</v>
      </c>
      <c r="AO105" s="251" t="s">
        <v>557</v>
      </c>
      <c r="AP105" s="251" t="s">
        <v>618</v>
      </c>
      <c r="AQ105" s="251" t="s">
        <v>132</v>
      </c>
      <c r="AR105" s="251" t="s">
        <v>132</v>
      </c>
      <c r="AS105" s="251" t="s">
        <v>132</v>
      </c>
      <c r="AT105" s="251" t="s">
        <v>848</v>
      </c>
      <c r="AU105" s="251" t="s">
        <v>958</v>
      </c>
      <c r="AV105" s="251" t="s">
        <v>1065</v>
      </c>
      <c r="AW105" s="251" t="s">
        <v>132</v>
      </c>
      <c r="AX105" s="251" t="s">
        <v>132</v>
      </c>
      <c r="AY105" s="251" t="s">
        <v>132</v>
      </c>
      <c r="AZ105" s="251" t="s">
        <v>132</v>
      </c>
      <c r="BA105" s="251" t="s">
        <v>132</v>
      </c>
      <c r="BB105" s="251" t="s">
        <v>132</v>
      </c>
      <c r="BC105" s="273" t="s">
        <v>1532</v>
      </c>
      <c r="BD105" s="251" t="s">
        <v>1601</v>
      </c>
      <c r="BE105" s="271" t="s">
        <v>1672</v>
      </c>
      <c r="BF105" s="251" t="s">
        <v>1716</v>
      </c>
      <c r="BG105" s="251" t="s">
        <v>1763</v>
      </c>
      <c r="BH105" s="251" t="s">
        <v>1803</v>
      </c>
      <c r="BI105" s="272">
        <v>1128</v>
      </c>
      <c r="BJ105" s="273" t="s">
        <v>1864</v>
      </c>
      <c r="BK105" s="251" t="s">
        <v>1902</v>
      </c>
      <c r="BL105" s="251" t="s">
        <v>1948</v>
      </c>
      <c r="BM105" s="251" t="s">
        <v>131</v>
      </c>
      <c r="BN105" s="270" t="s">
        <v>2007</v>
      </c>
      <c r="BO105" s="251" t="s">
        <v>2029</v>
      </c>
      <c r="BP105" s="251" t="s">
        <v>2066</v>
      </c>
      <c r="BQ105" s="251" t="s">
        <v>2110</v>
      </c>
      <c r="BR105" s="251" t="s">
        <v>2132</v>
      </c>
      <c r="BS105" s="273" t="s">
        <v>2157</v>
      </c>
      <c r="BT105" s="251" t="s">
        <v>132</v>
      </c>
      <c r="BU105" s="251" t="s">
        <v>132</v>
      </c>
      <c r="BV105" s="251" t="s">
        <v>132</v>
      </c>
      <c r="BW105" s="251" t="s">
        <v>2306</v>
      </c>
      <c r="BX105" s="251" t="s">
        <v>2354</v>
      </c>
    </row>
    <row r="106" spans="1:76" ht="30" customHeight="1">
      <c r="A106" s="269"/>
      <c r="B106" s="251" t="s">
        <v>6361</v>
      </c>
      <c r="C106" s="251" t="s">
        <v>50</v>
      </c>
      <c r="D106" s="251" t="s">
        <v>75</v>
      </c>
      <c r="E106" s="251" t="s">
        <v>6320</v>
      </c>
      <c r="F106" s="251">
        <v>16204333</v>
      </c>
      <c r="G106" s="323" t="s">
        <v>2400</v>
      </c>
      <c r="H106" s="251" t="s">
        <v>2132</v>
      </c>
      <c r="I106" s="251" t="s">
        <v>127</v>
      </c>
      <c r="J106" s="271" t="s">
        <v>2132</v>
      </c>
      <c r="K106" s="251" t="s">
        <v>132</v>
      </c>
      <c r="L106" s="251" t="s">
        <v>132</v>
      </c>
      <c r="M106" s="251" t="s">
        <v>132</v>
      </c>
      <c r="N106" s="251" t="s">
        <v>132</v>
      </c>
      <c r="O106" s="251" t="s">
        <v>132</v>
      </c>
      <c r="P106" s="251" t="s">
        <v>132</v>
      </c>
      <c r="Q106" s="251" t="s">
        <v>132</v>
      </c>
      <c r="R106" s="251" t="s">
        <v>132</v>
      </c>
      <c r="S106" s="273" t="s">
        <v>132</v>
      </c>
      <c r="T106" s="251" t="s">
        <v>132</v>
      </c>
      <c r="U106" s="251" t="s">
        <v>132</v>
      </c>
      <c r="V106" s="251" t="s">
        <v>132</v>
      </c>
      <c r="W106" s="251" t="s">
        <v>132</v>
      </c>
      <c r="X106" s="251" t="s">
        <v>132</v>
      </c>
      <c r="Y106" s="251" t="s">
        <v>132</v>
      </c>
      <c r="Z106" s="271" t="s">
        <v>132</v>
      </c>
      <c r="AA106" s="251" t="s">
        <v>132</v>
      </c>
      <c r="AB106" s="251" t="s">
        <v>132</v>
      </c>
      <c r="AC106" s="251" t="s">
        <v>132</v>
      </c>
      <c r="AD106" s="251" t="s">
        <v>132</v>
      </c>
      <c r="AE106" s="251" t="s">
        <v>132</v>
      </c>
      <c r="AF106" s="251" t="s">
        <v>132</v>
      </c>
      <c r="AG106" s="251" t="s">
        <v>132</v>
      </c>
      <c r="AH106" s="273" t="s">
        <v>427</v>
      </c>
      <c r="AI106" s="251" t="s">
        <v>439</v>
      </c>
      <c r="AJ106" s="251" t="s">
        <v>131</v>
      </c>
      <c r="AK106" s="251" t="s">
        <v>494</v>
      </c>
      <c r="AL106" s="251" t="s">
        <v>131</v>
      </c>
      <c r="AM106" s="251" t="s">
        <v>131</v>
      </c>
      <c r="AN106" s="271" t="s">
        <v>132</v>
      </c>
      <c r="AO106" s="251" t="s">
        <v>568</v>
      </c>
      <c r="AP106" s="251" t="s">
        <v>132</v>
      </c>
      <c r="AQ106" s="251" t="s">
        <v>132</v>
      </c>
      <c r="AR106" s="251" t="s">
        <v>132</v>
      </c>
      <c r="AS106" s="251" t="s">
        <v>789</v>
      </c>
      <c r="AT106" s="251" t="s">
        <v>866</v>
      </c>
      <c r="AU106" s="251" t="s">
        <v>976</v>
      </c>
      <c r="AV106" s="251" t="s">
        <v>132</v>
      </c>
      <c r="AW106" s="251" t="s">
        <v>132</v>
      </c>
      <c r="AX106" s="251" t="s">
        <v>132</v>
      </c>
      <c r="AY106" s="251" t="s">
        <v>1276</v>
      </c>
      <c r="AZ106" s="251" t="s">
        <v>1342</v>
      </c>
      <c r="BA106" s="251" t="s">
        <v>1406</v>
      </c>
      <c r="BB106" s="251" t="s">
        <v>1473</v>
      </c>
      <c r="BC106" s="273" t="s">
        <v>1517</v>
      </c>
      <c r="BD106" s="251" t="s">
        <v>1615</v>
      </c>
      <c r="BE106" s="271" t="s">
        <v>1685</v>
      </c>
      <c r="BF106" s="251" t="s">
        <v>1731</v>
      </c>
      <c r="BG106" s="251" t="s">
        <v>1770</v>
      </c>
      <c r="BH106" s="251" t="s">
        <v>4380</v>
      </c>
      <c r="BI106" s="272">
        <v>2452</v>
      </c>
      <c r="BJ106" s="273" t="s">
        <v>1873</v>
      </c>
      <c r="BK106" s="251" t="s">
        <v>1913</v>
      </c>
      <c r="BL106" s="251" t="s">
        <v>1708</v>
      </c>
      <c r="BM106" s="251" t="s">
        <v>1983</v>
      </c>
      <c r="BN106" s="270">
        <v>143634</v>
      </c>
      <c r="BO106" s="251" t="s">
        <v>2036</v>
      </c>
      <c r="BP106" s="251" t="s">
        <v>2073</v>
      </c>
      <c r="BQ106" s="251" t="s">
        <v>2103</v>
      </c>
      <c r="BR106" s="251" t="s">
        <v>2136</v>
      </c>
      <c r="BS106" s="273" t="s">
        <v>132</v>
      </c>
      <c r="BT106" s="251" t="s">
        <v>132</v>
      </c>
      <c r="BU106" s="251" t="s">
        <v>132</v>
      </c>
      <c r="BV106" s="251" t="s">
        <v>2281</v>
      </c>
      <c r="BW106" s="251" t="s">
        <v>2302</v>
      </c>
      <c r="BX106" s="251" t="s">
        <v>2363</v>
      </c>
    </row>
    <row r="107" spans="1:76" ht="114">
      <c r="A107" s="251"/>
      <c r="B107" s="251" t="s">
        <v>6263</v>
      </c>
      <c r="C107" s="251" t="s">
        <v>50</v>
      </c>
      <c r="D107" s="251" t="s">
        <v>74</v>
      </c>
      <c r="E107" s="251" t="s">
        <v>108</v>
      </c>
      <c r="F107" s="251">
        <v>12397006</v>
      </c>
      <c r="G107" s="323" t="s">
        <v>2381</v>
      </c>
      <c r="H107" s="251" t="s">
        <v>523</v>
      </c>
      <c r="I107" s="251" t="s">
        <v>126</v>
      </c>
      <c r="J107" s="271" t="s">
        <v>523</v>
      </c>
      <c r="K107" s="251" t="s">
        <v>136</v>
      </c>
      <c r="L107" s="251" t="s">
        <v>6243</v>
      </c>
      <c r="M107" s="251" t="s">
        <v>132</v>
      </c>
      <c r="N107" s="251" t="s">
        <v>179</v>
      </c>
      <c r="O107" s="251" t="s">
        <v>185</v>
      </c>
      <c r="P107" s="251" t="s">
        <v>193</v>
      </c>
      <c r="Q107" s="251" t="s">
        <v>235</v>
      </c>
      <c r="R107" s="251">
        <v>20961972</v>
      </c>
      <c r="S107" s="273" t="s">
        <v>136</v>
      </c>
      <c r="T107" s="251" t="s">
        <v>6243</v>
      </c>
      <c r="U107" s="251" t="s">
        <v>292</v>
      </c>
      <c r="V107" s="251" t="s">
        <v>314</v>
      </c>
      <c r="W107" s="251" t="s">
        <v>193</v>
      </c>
      <c r="X107" s="251" t="s">
        <v>332</v>
      </c>
      <c r="Y107" s="251" t="s">
        <v>374</v>
      </c>
      <c r="Z107" s="271">
        <v>19154954</v>
      </c>
      <c r="AA107" s="251" t="s">
        <v>132</v>
      </c>
      <c r="AB107" s="251" t="s">
        <v>132</v>
      </c>
      <c r="AC107" s="251" t="s">
        <v>132</v>
      </c>
      <c r="AD107" s="251" t="s">
        <v>132</v>
      </c>
      <c r="AE107" s="251" t="s">
        <v>132</v>
      </c>
      <c r="AF107" s="251" t="s">
        <v>132</v>
      </c>
      <c r="AG107" s="251" t="s">
        <v>132</v>
      </c>
      <c r="AH107" s="273" t="s">
        <v>419</v>
      </c>
      <c r="AI107" s="251" t="s">
        <v>157</v>
      </c>
      <c r="AJ107" s="251" t="s">
        <v>452</v>
      </c>
      <c r="AK107" s="251" t="s">
        <v>486</v>
      </c>
      <c r="AL107" s="251" t="s">
        <v>6626</v>
      </c>
      <c r="AM107" s="251" t="s">
        <v>523</v>
      </c>
      <c r="AN107" s="271" t="s">
        <v>539</v>
      </c>
      <c r="AO107" s="251" t="s">
        <v>545</v>
      </c>
      <c r="AP107" s="251" t="s">
        <v>604</v>
      </c>
      <c r="AQ107" s="251" t="s">
        <v>604</v>
      </c>
      <c r="AR107" s="251" t="s">
        <v>132</v>
      </c>
      <c r="AS107" s="251" t="s">
        <v>777</v>
      </c>
      <c r="AT107" s="251" t="s">
        <v>831</v>
      </c>
      <c r="AU107" s="251" t="s">
        <v>941</v>
      </c>
      <c r="AV107" s="251" t="s">
        <v>1049</v>
      </c>
      <c r="AW107" s="251" t="s">
        <v>1151</v>
      </c>
      <c r="AX107" s="251" t="s">
        <v>132</v>
      </c>
      <c r="AY107" s="251" t="s">
        <v>1259</v>
      </c>
      <c r="AZ107" s="251" t="s">
        <v>1324</v>
      </c>
      <c r="BA107" s="251" t="s">
        <v>1388</v>
      </c>
      <c r="BB107" s="251" t="s">
        <v>1454</v>
      </c>
      <c r="BC107" s="273" t="s">
        <v>1518</v>
      </c>
      <c r="BD107" s="251" t="s">
        <v>1584</v>
      </c>
      <c r="BE107" s="271" t="s">
        <v>1665</v>
      </c>
      <c r="BF107" s="251">
        <v>0.95</v>
      </c>
      <c r="BG107" s="251">
        <v>0.53</v>
      </c>
      <c r="BH107" s="251" t="s">
        <v>4389</v>
      </c>
      <c r="BI107" s="272" t="s">
        <v>131</v>
      </c>
      <c r="BJ107" s="273" t="s">
        <v>1854</v>
      </c>
      <c r="BK107" s="251" t="s">
        <v>1894</v>
      </c>
      <c r="BL107" s="251" t="s">
        <v>1938</v>
      </c>
      <c r="BM107" s="251" t="s">
        <v>131</v>
      </c>
      <c r="BN107" s="270">
        <v>881666</v>
      </c>
      <c r="BO107" s="251" t="s">
        <v>2017</v>
      </c>
      <c r="BP107" s="251" t="s">
        <v>2063</v>
      </c>
      <c r="BQ107" s="251" t="s">
        <v>2103</v>
      </c>
      <c r="BR107" s="251" t="s">
        <v>2103</v>
      </c>
      <c r="BS107" s="273" t="s">
        <v>2145</v>
      </c>
      <c r="BT107" s="251" t="s">
        <v>2214</v>
      </c>
      <c r="BU107" s="251" t="s">
        <v>176</v>
      </c>
      <c r="BV107" s="251" t="s">
        <v>2271</v>
      </c>
      <c r="BW107" s="251" t="s">
        <v>2302</v>
      </c>
      <c r="BX107" s="251" t="s">
        <v>2348</v>
      </c>
    </row>
    <row r="108" spans="1:76" ht="57">
      <c r="A108" s="269"/>
      <c r="B108" s="251" t="s">
        <v>6351</v>
      </c>
      <c r="C108" s="251" t="s">
        <v>6352</v>
      </c>
      <c r="D108" s="251" t="s">
        <v>77</v>
      </c>
      <c r="E108" s="251" t="s">
        <v>6353</v>
      </c>
      <c r="F108" s="251" t="s">
        <v>6354</v>
      </c>
      <c r="G108" s="323" t="s">
        <v>2402</v>
      </c>
      <c r="H108" s="251" t="s">
        <v>2132</v>
      </c>
      <c r="I108" s="251" t="s">
        <v>125</v>
      </c>
      <c r="J108" s="279" t="s">
        <v>2132</v>
      </c>
      <c r="K108" s="251" t="s">
        <v>137</v>
      </c>
      <c r="L108" s="251" t="s">
        <v>156</v>
      </c>
      <c r="M108" s="251" t="s">
        <v>132</v>
      </c>
      <c r="N108" s="251" t="s">
        <v>178</v>
      </c>
      <c r="O108" s="251" t="s">
        <v>132</v>
      </c>
      <c r="P108" s="251" t="s">
        <v>209</v>
      </c>
      <c r="Q108" s="251" t="s">
        <v>259</v>
      </c>
      <c r="R108" s="254" t="s">
        <v>132</v>
      </c>
      <c r="S108" s="273" t="s">
        <v>132</v>
      </c>
      <c r="T108" s="251" t="s">
        <v>132</v>
      </c>
      <c r="U108" s="251" t="s">
        <v>132</v>
      </c>
      <c r="V108" s="251" t="s">
        <v>132</v>
      </c>
      <c r="W108" s="251" t="s">
        <v>132</v>
      </c>
      <c r="X108" s="251" t="s">
        <v>132</v>
      </c>
      <c r="Y108" s="251" t="s">
        <v>132</v>
      </c>
      <c r="Z108" s="271" t="s">
        <v>132</v>
      </c>
      <c r="AA108" s="251" t="s">
        <v>132</v>
      </c>
      <c r="AB108" s="251" t="s">
        <v>132</v>
      </c>
      <c r="AC108" s="251" t="s">
        <v>132</v>
      </c>
      <c r="AD108" s="251" t="s">
        <v>132</v>
      </c>
      <c r="AE108" s="251" t="s">
        <v>132</v>
      </c>
      <c r="AF108" s="251" t="s">
        <v>132</v>
      </c>
      <c r="AG108" s="251" t="s">
        <v>132</v>
      </c>
      <c r="AH108" s="273" t="s">
        <v>132</v>
      </c>
      <c r="AI108" s="251" t="s">
        <v>132</v>
      </c>
      <c r="AJ108" s="251" t="s">
        <v>132</v>
      </c>
      <c r="AK108" s="251" t="s">
        <v>132</v>
      </c>
      <c r="AL108" s="251" t="s">
        <v>132</v>
      </c>
      <c r="AM108" s="251" t="s">
        <v>132</v>
      </c>
      <c r="AN108" s="271">
        <v>17059428</v>
      </c>
      <c r="AO108" s="251" t="s">
        <v>572</v>
      </c>
      <c r="AP108" s="251" t="s">
        <v>638</v>
      </c>
      <c r="AQ108" s="251" t="s">
        <v>132</v>
      </c>
      <c r="AR108" s="251" t="s">
        <v>132</v>
      </c>
      <c r="AS108" s="251" t="s">
        <v>132</v>
      </c>
      <c r="AT108" s="251" t="s">
        <v>870</v>
      </c>
      <c r="AU108" s="251" t="s">
        <v>980</v>
      </c>
      <c r="AV108" s="251" t="s">
        <v>1085</v>
      </c>
      <c r="AW108" s="251" t="s">
        <v>132</v>
      </c>
      <c r="AX108" s="251" t="s">
        <v>132</v>
      </c>
      <c r="AY108" s="251" t="s">
        <v>132</v>
      </c>
      <c r="AZ108" s="251" t="s">
        <v>132</v>
      </c>
      <c r="BA108" s="251" t="s">
        <v>132</v>
      </c>
      <c r="BB108" s="251" t="s">
        <v>132</v>
      </c>
      <c r="BC108" s="273" t="s">
        <v>1545</v>
      </c>
      <c r="BD108" s="251" t="s">
        <v>1619</v>
      </c>
      <c r="BE108" s="271" t="s">
        <v>1687</v>
      </c>
      <c r="BF108" s="251" t="s">
        <v>1708</v>
      </c>
      <c r="BG108" s="251" t="s">
        <v>1763</v>
      </c>
      <c r="BH108" s="251" t="s">
        <v>4382</v>
      </c>
      <c r="BI108" s="272">
        <v>1311</v>
      </c>
      <c r="BJ108" s="273" t="s">
        <v>1875</v>
      </c>
      <c r="BK108" s="251" t="s">
        <v>1917</v>
      </c>
      <c r="BL108" s="251" t="s">
        <v>1714</v>
      </c>
      <c r="BM108" s="251" t="s">
        <v>132</v>
      </c>
      <c r="BN108" s="270">
        <v>497563</v>
      </c>
      <c r="BO108" s="251" t="s">
        <v>2040</v>
      </c>
      <c r="BP108" s="251" t="s">
        <v>2063</v>
      </c>
      <c r="BQ108" s="251" t="s">
        <v>2103</v>
      </c>
      <c r="BR108" s="251" t="s">
        <v>2103</v>
      </c>
      <c r="BS108" s="273" t="s">
        <v>2169</v>
      </c>
      <c r="BT108" s="251" t="s">
        <v>132</v>
      </c>
      <c r="BU108" s="251" t="s">
        <v>132</v>
      </c>
      <c r="BV108" s="251" t="s">
        <v>132</v>
      </c>
      <c r="BW108" s="251" t="s">
        <v>2324</v>
      </c>
      <c r="BX108" s="251" t="s">
        <v>2347</v>
      </c>
    </row>
    <row r="109" spans="1:76" ht="114">
      <c r="A109" s="269"/>
      <c r="B109" s="251" t="s">
        <v>6358</v>
      </c>
      <c r="C109" s="251" t="s">
        <v>50</v>
      </c>
      <c r="D109" s="251" t="s">
        <v>77</v>
      </c>
      <c r="E109" s="251" t="s">
        <v>108</v>
      </c>
      <c r="F109" s="251">
        <v>23576214</v>
      </c>
      <c r="G109" s="251" t="s">
        <v>132</v>
      </c>
      <c r="H109" s="251" t="s">
        <v>2132</v>
      </c>
      <c r="I109" s="251" t="s">
        <v>125</v>
      </c>
      <c r="J109" s="271" t="s">
        <v>2132</v>
      </c>
      <c r="K109" s="251" t="s">
        <v>137</v>
      </c>
      <c r="L109" s="251" t="s">
        <v>169</v>
      </c>
      <c r="M109" s="308" t="s">
        <v>132</v>
      </c>
      <c r="N109" s="251" t="s">
        <v>180</v>
      </c>
      <c r="O109" s="251" t="s">
        <v>132</v>
      </c>
      <c r="P109" s="251" t="s">
        <v>218</v>
      </c>
      <c r="Q109" s="251" t="s">
        <v>273</v>
      </c>
      <c r="R109" s="251" t="s">
        <v>132</v>
      </c>
      <c r="S109" s="273" t="s">
        <v>137</v>
      </c>
      <c r="T109" s="251" t="s">
        <v>169</v>
      </c>
      <c r="U109" s="251" t="s">
        <v>292</v>
      </c>
      <c r="V109" s="251" t="s">
        <v>314</v>
      </c>
      <c r="W109" s="251" t="s">
        <v>131</v>
      </c>
      <c r="X109" s="251" t="s">
        <v>362</v>
      </c>
      <c r="Y109" s="251" t="s">
        <v>131</v>
      </c>
      <c r="Z109" s="271" t="s">
        <v>131</v>
      </c>
      <c r="AA109" s="251" t="s">
        <v>132</v>
      </c>
      <c r="AB109" s="251" t="s">
        <v>132</v>
      </c>
      <c r="AC109" s="251" t="s">
        <v>132</v>
      </c>
      <c r="AD109" s="251" t="s">
        <v>132</v>
      </c>
      <c r="AE109" s="251" t="s">
        <v>132</v>
      </c>
      <c r="AF109" s="251" t="s">
        <v>132</v>
      </c>
      <c r="AG109" s="251" t="s">
        <v>132</v>
      </c>
      <c r="AH109" s="273" t="s">
        <v>150</v>
      </c>
      <c r="AI109" s="251" t="s">
        <v>131</v>
      </c>
      <c r="AJ109" s="251" t="s">
        <v>469</v>
      </c>
      <c r="AK109" s="251" t="s">
        <v>501</v>
      </c>
      <c r="AL109" s="251" t="s">
        <v>131</v>
      </c>
      <c r="AM109" s="251" t="s">
        <v>535</v>
      </c>
      <c r="AN109" s="271" t="s">
        <v>131</v>
      </c>
      <c r="AO109" s="251" t="s">
        <v>587</v>
      </c>
      <c r="AP109" s="251" t="s">
        <v>660</v>
      </c>
      <c r="AQ109" s="251" t="s">
        <v>735</v>
      </c>
      <c r="AR109" s="251" t="s">
        <v>132</v>
      </c>
      <c r="AS109" s="251" t="s">
        <v>796</v>
      </c>
      <c r="AT109" s="251" t="s">
        <v>891</v>
      </c>
      <c r="AU109" s="251" t="s">
        <v>1001</v>
      </c>
      <c r="AV109" s="251" t="s">
        <v>1106</v>
      </c>
      <c r="AW109" s="251" t="s">
        <v>1196</v>
      </c>
      <c r="AX109" s="251" t="s">
        <v>132</v>
      </c>
      <c r="AY109" s="251" t="s">
        <v>1284</v>
      </c>
      <c r="AZ109" s="251" t="s">
        <v>1349</v>
      </c>
      <c r="BA109" s="251" t="s">
        <v>1414</v>
      </c>
      <c r="BB109" s="251" t="s">
        <v>1480</v>
      </c>
      <c r="BC109" s="273" t="s">
        <v>1561</v>
      </c>
      <c r="BD109" s="251" t="s">
        <v>1637</v>
      </c>
      <c r="BE109" s="271" t="s">
        <v>1697</v>
      </c>
      <c r="BF109" s="251" t="s">
        <v>1744</v>
      </c>
      <c r="BG109" s="251" t="s">
        <v>1782</v>
      </c>
      <c r="BH109" s="251" t="s">
        <v>1826</v>
      </c>
      <c r="BI109" s="272">
        <v>5744</v>
      </c>
      <c r="BJ109" s="273" t="s">
        <v>1879</v>
      </c>
      <c r="BK109" s="251" t="s">
        <v>1928</v>
      </c>
      <c r="BL109" s="251" t="s">
        <v>1961</v>
      </c>
      <c r="BM109" s="251" t="s">
        <v>133</v>
      </c>
      <c r="BN109" s="270">
        <v>361046</v>
      </c>
      <c r="BO109" s="251" t="s">
        <v>2020</v>
      </c>
      <c r="BP109" s="251" t="s">
        <v>2085</v>
      </c>
      <c r="BQ109" s="251" t="s">
        <v>2121</v>
      </c>
      <c r="BR109" s="251" t="s">
        <v>133</v>
      </c>
      <c r="BS109" s="273" t="s">
        <v>2187</v>
      </c>
      <c r="BT109" s="251" t="s">
        <v>2243</v>
      </c>
      <c r="BU109" s="251" t="s">
        <v>133</v>
      </c>
      <c r="BV109" s="251" t="s">
        <v>2187</v>
      </c>
      <c r="BW109" s="251" t="s">
        <v>2321</v>
      </c>
      <c r="BX109" s="251" t="s">
        <v>133</v>
      </c>
    </row>
    <row r="110" spans="1:76" ht="213.75">
      <c r="A110" s="269"/>
      <c r="B110" s="311" t="s">
        <v>6362</v>
      </c>
      <c r="C110" s="311" t="s">
        <v>50</v>
      </c>
      <c r="D110" s="311" t="s">
        <v>77</v>
      </c>
      <c r="E110" s="311" t="s">
        <v>108</v>
      </c>
      <c r="F110" s="311" t="s">
        <v>6363</v>
      </c>
      <c r="G110" s="339" t="s">
        <v>2385</v>
      </c>
      <c r="H110" s="311" t="s">
        <v>2132</v>
      </c>
      <c r="I110" s="311" t="s">
        <v>125</v>
      </c>
      <c r="J110" s="312" t="s">
        <v>2132</v>
      </c>
      <c r="K110" s="311" t="s">
        <v>139</v>
      </c>
      <c r="L110" s="311" t="s">
        <v>158</v>
      </c>
      <c r="M110" s="311" t="s">
        <v>2132</v>
      </c>
      <c r="N110" s="311" t="s">
        <v>178</v>
      </c>
      <c r="O110" s="311" t="s">
        <v>132</v>
      </c>
      <c r="P110" s="311" t="s">
        <v>196</v>
      </c>
      <c r="Q110" s="311" t="s">
        <v>239</v>
      </c>
      <c r="R110" s="340">
        <v>20477721</v>
      </c>
      <c r="S110" s="313" t="s">
        <v>139</v>
      </c>
      <c r="T110" s="311" t="s">
        <v>158</v>
      </c>
      <c r="U110" s="311" t="s">
        <v>295</v>
      </c>
      <c r="V110" s="311" t="s">
        <v>314</v>
      </c>
      <c r="W110" s="311" t="s">
        <v>196</v>
      </c>
      <c r="X110" s="311" t="s">
        <v>336</v>
      </c>
      <c r="Y110" s="311" t="s">
        <v>378</v>
      </c>
      <c r="Z110" s="341">
        <v>20477721</v>
      </c>
      <c r="AA110" s="311" t="s">
        <v>132</v>
      </c>
      <c r="AB110" s="311" t="s">
        <v>132</v>
      </c>
      <c r="AC110" s="311" t="s">
        <v>132</v>
      </c>
      <c r="AD110" s="311" t="s">
        <v>132</v>
      </c>
      <c r="AE110" s="311" t="s">
        <v>132</v>
      </c>
      <c r="AF110" s="311" t="s">
        <v>132</v>
      </c>
      <c r="AG110" s="311" t="s">
        <v>132</v>
      </c>
      <c r="AH110" s="313" t="s">
        <v>421</v>
      </c>
      <c r="AI110" s="311" t="s">
        <v>196</v>
      </c>
      <c r="AJ110" s="311" t="s">
        <v>456</v>
      </c>
      <c r="AK110" s="311" t="s">
        <v>489</v>
      </c>
      <c r="AL110" s="311" t="s">
        <v>132</v>
      </c>
      <c r="AM110" s="311" t="s">
        <v>523</v>
      </c>
      <c r="AN110" s="340">
        <v>20477721</v>
      </c>
      <c r="AO110" s="311" t="s">
        <v>548</v>
      </c>
      <c r="AP110" s="311" t="s">
        <v>607</v>
      </c>
      <c r="AQ110" s="311" t="s">
        <v>706</v>
      </c>
      <c r="AR110" s="311" t="s">
        <v>132</v>
      </c>
      <c r="AS110" s="311" t="s">
        <v>780</v>
      </c>
      <c r="AT110" s="311" t="s">
        <v>835</v>
      </c>
      <c r="AU110" s="311" t="s">
        <v>945</v>
      </c>
      <c r="AV110" s="311" t="s">
        <v>1053</v>
      </c>
      <c r="AW110" s="311" t="s">
        <v>1155</v>
      </c>
      <c r="AX110" s="311" t="s">
        <v>132</v>
      </c>
      <c r="AY110" s="311" t="s">
        <v>1263</v>
      </c>
      <c r="AZ110" s="311" t="s">
        <v>1328</v>
      </c>
      <c r="BA110" s="311" t="s">
        <v>1392</v>
      </c>
      <c r="BB110" s="311" t="s">
        <v>1459</v>
      </c>
      <c r="BC110" s="313" t="s">
        <v>1522</v>
      </c>
      <c r="BD110" s="311" t="s">
        <v>1589</v>
      </c>
      <c r="BE110" s="312" t="s">
        <v>1668</v>
      </c>
      <c r="BF110" s="311" t="s">
        <v>1709</v>
      </c>
      <c r="BG110" s="311" t="s">
        <v>1760</v>
      </c>
      <c r="BH110" s="311" t="s">
        <v>1797</v>
      </c>
      <c r="BI110" s="314" t="s">
        <v>1846</v>
      </c>
      <c r="BJ110" s="313">
        <v>0.01</v>
      </c>
      <c r="BK110" s="311" t="s">
        <v>1897</v>
      </c>
      <c r="BL110" s="311" t="s">
        <v>1941</v>
      </c>
      <c r="BM110" s="311" t="s">
        <v>1971</v>
      </c>
      <c r="BN110" s="315" t="s">
        <v>2000</v>
      </c>
      <c r="BO110" s="311" t="s">
        <v>2019</v>
      </c>
      <c r="BP110" s="311" t="s">
        <v>2063</v>
      </c>
      <c r="BQ110" s="311" t="s">
        <v>2106</v>
      </c>
      <c r="BR110" s="311" t="s">
        <v>2105</v>
      </c>
      <c r="BS110" s="313" t="s">
        <v>2149</v>
      </c>
      <c r="BT110" s="311" t="s">
        <v>2218</v>
      </c>
      <c r="BU110" s="311" t="s">
        <v>132</v>
      </c>
      <c r="BV110" s="311" t="s">
        <v>2149</v>
      </c>
      <c r="BW110" s="311" t="s">
        <v>2307</v>
      </c>
      <c r="BX110" s="311" t="s">
        <v>2352</v>
      </c>
    </row>
    <row r="111" spans="1:76" ht="71.25">
      <c r="A111" s="269"/>
      <c r="B111" s="251" t="s">
        <v>6359</v>
      </c>
      <c r="C111" s="251" t="s">
        <v>53</v>
      </c>
      <c r="D111" s="251" t="s">
        <v>84</v>
      </c>
      <c r="E111" s="251" t="s">
        <v>108</v>
      </c>
      <c r="F111" s="251">
        <v>9246691</v>
      </c>
      <c r="G111" s="323" t="s">
        <v>2404</v>
      </c>
      <c r="H111" s="251" t="s">
        <v>523</v>
      </c>
      <c r="I111" s="251" t="s">
        <v>125</v>
      </c>
      <c r="J111" s="271" t="s">
        <v>2132</v>
      </c>
      <c r="K111" s="251" t="s">
        <v>137</v>
      </c>
      <c r="L111" s="251" t="s">
        <v>156</v>
      </c>
      <c r="M111" s="251" t="s">
        <v>2132</v>
      </c>
      <c r="N111" s="251" t="s">
        <v>178</v>
      </c>
      <c r="O111" s="251" t="s">
        <v>132</v>
      </c>
      <c r="P111" s="251" t="s">
        <v>211</v>
      </c>
      <c r="Q111" s="251" t="s">
        <v>262</v>
      </c>
      <c r="R111" s="251" t="s">
        <v>132</v>
      </c>
      <c r="S111" s="273" t="s">
        <v>137</v>
      </c>
      <c r="T111" s="251" t="s">
        <v>156</v>
      </c>
      <c r="U111" s="251" t="s">
        <v>299</v>
      </c>
      <c r="V111" s="251" t="s">
        <v>132</v>
      </c>
      <c r="W111" s="251" t="s">
        <v>156</v>
      </c>
      <c r="X111" s="251" t="s">
        <v>352</v>
      </c>
      <c r="Y111" s="251" t="s">
        <v>390</v>
      </c>
      <c r="Z111" s="271" t="s">
        <v>132</v>
      </c>
      <c r="AA111" s="251" t="s">
        <v>132</v>
      </c>
      <c r="AB111" s="251" t="s">
        <v>132</v>
      </c>
      <c r="AC111" s="251" t="s">
        <v>132</v>
      </c>
      <c r="AD111" s="251" t="s">
        <v>132</v>
      </c>
      <c r="AE111" s="251" t="s">
        <v>132</v>
      </c>
      <c r="AF111" s="251" t="s">
        <v>132</v>
      </c>
      <c r="AG111" s="251" t="s">
        <v>132</v>
      </c>
      <c r="AH111" s="273" t="s">
        <v>132</v>
      </c>
      <c r="AI111" s="251" t="s">
        <v>132</v>
      </c>
      <c r="AJ111" s="251" t="s">
        <v>132</v>
      </c>
      <c r="AK111" s="251" t="s">
        <v>132</v>
      </c>
      <c r="AL111" s="251" t="s">
        <v>132</v>
      </c>
      <c r="AM111" s="251" t="s">
        <v>132</v>
      </c>
      <c r="AN111" s="271" t="s">
        <v>132</v>
      </c>
      <c r="AO111" s="251" t="s">
        <v>575</v>
      </c>
      <c r="AP111" s="251" t="s">
        <v>641</v>
      </c>
      <c r="AQ111" s="251" t="s">
        <v>728</v>
      </c>
      <c r="AR111" s="251" t="s">
        <v>132</v>
      </c>
      <c r="AS111" s="251" t="s">
        <v>132</v>
      </c>
      <c r="AT111" s="251" t="s">
        <v>873</v>
      </c>
      <c r="AU111" s="251" t="s">
        <v>983</v>
      </c>
      <c r="AV111" s="251" t="s">
        <v>1088</v>
      </c>
      <c r="AW111" s="251" t="s">
        <v>1181</v>
      </c>
      <c r="AX111" s="251" t="s">
        <v>132</v>
      </c>
      <c r="AY111" s="251" t="s">
        <v>132</v>
      </c>
      <c r="AZ111" s="251" t="s">
        <v>132</v>
      </c>
      <c r="BA111" s="251" t="s">
        <v>132</v>
      </c>
      <c r="BB111" s="251" t="s">
        <v>132</v>
      </c>
      <c r="BC111" s="273" t="s">
        <v>1547</v>
      </c>
      <c r="BD111" s="251" t="s">
        <v>1621</v>
      </c>
      <c r="BE111" s="271" t="s">
        <v>1672</v>
      </c>
      <c r="BF111" s="251" t="s">
        <v>1708</v>
      </c>
      <c r="BG111" s="251" t="s">
        <v>1774</v>
      </c>
      <c r="BH111" s="251" t="s">
        <v>1814</v>
      </c>
      <c r="BI111" s="272">
        <v>5402</v>
      </c>
      <c r="BJ111" s="273" t="s">
        <v>1875</v>
      </c>
      <c r="BK111" s="251" t="s">
        <v>1920</v>
      </c>
      <c r="BL111" s="251" t="s">
        <v>1957</v>
      </c>
      <c r="BM111" s="251" t="s">
        <v>186</v>
      </c>
      <c r="BN111" s="270">
        <v>309948</v>
      </c>
      <c r="BO111" s="251" t="s">
        <v>2041</v>
      </c>
      <c r="BP111" s="251" t="s">
        <v>2063</v>
      </c>
      <c r="BQ111" s="251" t="s">
        <v>2103</v>
      </c>
      <c r="BR111" s="251" t="s">
        <v>2103</v>
      </c>
      <c r="BS111" s="273" t="s">
        <v>2171</v>
      </c>
      <c r="BT111" s="251" t="s">
        <v>2232</v>
      </c>
      <c r="BU111" s="251" t="s">
        <v>132</v>
      </c>
      <c r="BV111" s="251" t="s">
        <v>132</v>
      </c>
      <c r="BW111" s="251" t="s">
        <v>2321</v>
      </c>
      <c r="BX111" s="251" t="s">
        <v>2355</v>
      </c>
    </row>
    <row r="112" spans="1:76" ht="71.25">
      <c r="A112" s="269"/>
      <c r="B112" s="251" t="s">
        <v>6360</v>
      </c>
      <c r="C112" s="251" t="s">
        <v>53</v>
      </c>
      <c r="D112" s="251" t="s">
        <v>84</v>
      </c>
      <c r="E112" s="251" t="s">
        <v>108</v>
      </c>
      <c r="F112" s="251">
        <v>9246691</v>
      </c>
      <c r="G112" s="323" t="s">
        <v>2404</v>
      </c>
      <c r="H112" s="251" t="s">
        <v>523</v>
      </c>
      <c r="I112" s="251" t="s">
        <v>127</v>
      </c>
      <c r="J112" s="271" t="s">
        <v>2132</v>
      </c>
      <c r="K112" s="251" t="s">
        <v>137</v>
      </c>
      <c r="L112" s="251" t="s">
        <v>156</v>
      </c>
      <c r="M112" s="251" t="s">
        <v>2132</v>
      </c>
      <c r="N112" s="251" t="s">
        <v>178</v>
      </c>
      <c r="O112" s="251" t="s">
        <v>132</v>
      </c>
      <c r="P112" s="251" t="s">
        <v>211</v>
      </c>
      <c r="Q112" s="251" t="s">
        <v>261</v>
      </c>
      <c r="R112" s="251">
        <v>18241302</v>
      </c>
      <c r="S112" s="273" t="s">
        <v>136</v>
      </c>
      <c r="T112" s="251" t="s">
        <v>156</v>
      </c>
      <c r="U112" s="251" t="s">
        <v>292</v>
      </c>
      <c r="V112" s="251" t="s">
        <v>314</v>
      </c>
      <c r="W112" s="251" t="s">
        <v>156</v>
      </c>
      <c r="X112" s="251" t="s">
        <v>352</v>
      </c>
      <c r="Y112" s="251" t="s">
        <v>389</v>
      </c>
      <c r="Z112" s="271" t="s">
        <v>132</v>
      </c>
      <c r="AA112" s="251" t="s">
        <v>132</v>
      </c>
      <c r="AB112" s="251" t="s">
        <v>132</v>
      </c>
      <c r="AC112" s="251" t="s">
        <v>132</v>
      </c>
      <c r="AD112" s="251" t="s">
        <v>132</v>
      </c>
      <c r="AE112" s="251" t="s">
        <v>132</v>
      </c>
      <c r="AF112" s="251" t="s">
        <v>132</v>
      </c>
      <c r="AG112" s="251" t="s">
        <v>132</v>
      </c>
      <c r="AH112" s="273" t="s">
        <v>132</v>
      </c>
      <c r="AI112" s="251" t="s">
        <v>132</v>
      </c>
      <c r="AJ112" s="251" t="s">
        <v>132</v>
      </c>
      <c r="AK112" s="251" t="s">
        <v>132</v>
      </c>
      <c r="AL112" s="251" t="s">
        <v>132</v>
      </c>
      <c r="AM112" s="251" t="s">
        <v>132</v>
      </c>
      <c r="AN112" s="271" t="s">
        <v>132</v>
      </c>
      <c r="AO112" s="251" t="s">
        <v>574</v>
      </c>
      <c r="AP112" s="251" t="s">
        <v>640</v>
      </c>
      <c r="AQ112" s="251" t="s">
        <v>727</v>
      </c>
      <c r="AR112" s="251" t="s">
        <v>132</v>
      </c>
      <c r="AS112" s="251" t="s">
        <v>132</v>
      </c>
      <c r="AT112" s="251" t="s">
        <v>872</v>
      </c>
      <c r="AU112" s="251" t="s">
        <v>982</v>
      </c>
      <c r="AV112" s="251" t="s">
        <v>1087</v>
      </c>
      <c r="AW112" s="251" t="s">
        <v>1180</v>
      </c>
      <c r="AX112" s="251" t="s">
        <v>132</v>
      </c>
      <c r="AY112" s="251" t="s">
        <v>132</v>
      </c>
      <c r="AZ112" s="251" t="s">
        <v>132</v>
      </c>
      <c r="BA112" s="251" t="s">
        <v>132</v>
      </c>
      <c r="BB112" s="251" t="s">
        <v>132</v>
      </c>
      <c r="BC112" s="273" t="s">
        <v>1547</v>
      </c>
      <c r="BD112" s="251" t="s">
        <v>1615</v>
      </c>
      <c r="BE112" s="271" t="s">
        <v>1671</v>
      </c>
      <c r="BF112" s="251" t="s">
        <v>1708</v>
      </c>
      <c r="BG112" s="251" t="s">
        <v>1773</v>
      </c>
      <c r="BH112" s="251" t="s">
        <v>1813</v>
      </c>
      <c r="BI112" s="272">
        <v>4937</v>
      </c>
      <c r="BJ112" s="273" t="s">
        <v>1875</v>
      </c>
      <c r="BK112" s="251" t="s">
        <v>1919</v>
      </c>
      <c r="BL112" s="251" t="s">
        <v>1957</v>
      </c>
      <c r="BM112" s="251" t="s">
        <v>186</v>
      </c>
      <c r="BN112" s="270">
        <v>131817</v>
      </c>
      <c r="BO112" s="251" t="s">
        <v>2041</v>
      </c>
      <c r="BP112" s="251" t="s">
        <v>2063</v>
      </c>
      <c r="BQ112" s="251" t="s">
        <v>2103</v>
      </c>
      <c r="BR112" s="251" t="s">
        <v>2103</v>
      </c>
      <c r="BS112" s="273" t="s">
        <v>2171</v>
      </c>
      <c r="BT112" s="251" t="s">
        <v>2232</v>
      </c>
      <c r="BU112" s="251" t="s">
        <v>132</v>
      </c>
      <c r="BV112" s="251" t="s">
        <v>132</v>
      </c>
      <c r="BW112" s="251" t="s">
        <v>2321</v>
      </c>
      <c r="BX112" s="251" t="s">
        <v>2355</v>
      </c>
    </row>
    <row r="113" spans="1:76" ht="57">
      <c r="A113" s="269"/>
      <c r="B113" s="251" t="s">
        <v>6364</v>
      </c>
      <c r="C113" s="251" t="s">
        <v>50</v>
      </c>
      <c r="D113" s="251" t="s">
        <v>75</v>
      </c>
      <c r="E113" s="251" t="s">
        <v>108</v>
      </c>
      <c r="F113" s="251">
        <v>18760389</v>
      </c>
      <c r="G113" s="323" t="s">
        <v>2384</v>
      </c>
      <c r="H113" s="251" t="s">
        <v>523</v>
      </c>
      <c r="I113" s="251" t="s">
        <v>125</v>
      </c>
      <c r="J113" s="271" t="s">
        <v>2132</v>
      </c>
      <c r="K113" s="251" t="s">
        <v>138</v>
      </c>
      <c r="L113" s="251" t="s">
        <v>159</v>
      </c>
      <c r="M113" s="251" t="s">
        <v>2132</v>
      </c>
      <c r="N113" s="251" t="s">
        <v>178</v>
      </c>
      <c r="O113" s="251" t="s">
        <v>132</v>
      </c>
      <c r="P113" s="251" t="s">
        <v>195</v>
      </c>
      <c r="Q113" s="251" t="s">
        <v>238</v>
      </c>
      <c r="R113" s="254" t="s">
        <v>132</v>
      </c>
      <c r="S113" s="273" t="s">
        <v>138</v>
      </c>
      <c r="T113" s="251" t="s">
        <v>159</v>
      </c>
      <c r="U113" s="251" t="s">
        <v>295</v>
      </c>
      <c r="V113" s="251" t="s">
        <v>315</v>
      </c>
      <c r="W113" s="251" t="s">
        <v>318</v>
      </c>
      <c r="X113" s="251" t="s">
        <v>335</v>
      </c>
      <c r="Y113" s="251" t="s">
        <v>377</v>
      </c>
      <c r="Z113" s="271" t="s">
        <v>132</v>
      </c>
      <c r="AA113" s="251" t="s">
        <v>132</v>
      </c>
      <c r="AB113" s="251" t="s">
        <v>132</v>
      </c>
      <c r="AC113" s="251" t="s">
        <v>132</v>
      </c>
      <c r="AD113" s="251" t="s">
        <v>132</v>
      </c>
      <c r="AE113" s="251" t="s">
        <v>132</v>
      </c>
      <c r="AF113" s="251" t="s">
        <v>132</v>
      </c>
      <c r="AG113" s="251" t="s">
        <v>132</v>
      </c>
      <c r="AH113" s="273" t="s">
        <v>138</v>
      </c>
      <c r="AI113" s="251" t="s">
        <v>318</v>
      </c>
      <c r="AJ113" s="251" t="s">
        <v>455</v>
      </c>
      <c r="AK113" s="251" t="s">
        <v>488</v>
      </c>
      <c r="AL113" s="251" t="s">
        <v>518</v>
      </c>
      <c r="AM113" s="251" t="s">
        <v>523</v>
      </c>
      <c r="AN113" s="271"/>
      <c r="AO113" s="251" t="s">
        <v>545</v>
      </c>
      <c r="AP113" s="251" t="s">
        <v>606</v>
      </c>
      <c r="AQ113" s="251" t="s">
        <v>606</v>
      </c>
      <c r="AR113" s="251" t="s">
        <v>132</v>
      </c>
      <c r="AS113" s="251" t="s">
        <v>779</v>
      </c>
      <c r="AT113" s="251" t="s">
        <v>834</v>
      </c>
      <c r="AU113" s="251" t="s">
        <v>944</v>
      </c>
      <c r="AV113" s="251" t="s">
        <v>1052</v>
      </c>
      <c r="AW113" s="251" t="s">
        <v>1154</v>
      </c>
      <c r="AX113" s="251" t="s">
        <v>132</v>
      </c>
      <c r="AY113" s="251" t="s">
        <v>1262</v>
      </c>
      <c r="AZ113" s="251" t="s">
        <v>1327</v>
      </c>
      <c r="BA113" s="251" t="s">
        <v>1391</v>
      </c>
      <c r="BB113" s="251" t="s">
        <v>1458</v>
      </c>
      <c r="BC113" s="273" t="s">
        <v>1521</v>
      </c>
      <c r="BD113" s="251" t="s">
        <v>1588</v>
      </c>
      <c r="BE113" s="271" t="s">
        <v>1667</v>
      </c>
      <c r="BF113" s="324">
        <v>0.98</v>
      </c>
      <c r="BG113" s="251" t="s">
        <v>132</v>
      </c>
      <c r="BH113" s="251" t="s">
        <v>1796</v>
      </c>
      <c r="BI113" s="272">
        <v>2222</v>
      </c>
      <c r="BJ113" s="273" t="s">
        <v>1857</v>
      </c>
      <c r="BK113" s="251" t="s">
        <v>1894</v>
      </c>
      <c r="BL113" s="324">
        <v>0.97</v>
      </c>
      <c r="BM113" s="251" t="s">
        <v>132</v>
      </c>
      <c r="BN113" s="270" t="s">
        <v>1999</v>
      </c>
      <c r="BO113" s="251" t="s">
        <v>2021</v>
      </c>
      <c r="BP113" s="251" t="s">
        <v>2063</v>
      </c>
      <c r="BQ113" s="251" t="s">
        <v>2105</v>
      </c>
      <c r="BR113" s="251" t="s">
        <v>2105</v>
      </c>
      <c r="BS113" s="273" t="s">
        <v>2148</v>
      </c>
      <c r="BT113" s="251" t="s">
        <v>2217</v>
      </c>
      <c r="BU113" s="251" t="s">
        <v>132</v>
      </c>
      <c r="BV113" s="251" t="s">
        <v>2274</v>
      </c>
      <c r="BW113" s="251" t="s">
        <v>2306</v>
      </c>
      <c r="BX113" s="251" t="s">
        <v>2351</v>
      </c>
    </row>
    <row r="114" spans="1:76" ht="114">
      <c r="A114" s="269"/>
      <c r="B114" s="251" t="s">
        <v>6365</v>
      </c>
      <c r="C114" s="251" t="s">
        <v>50</v>
      </c>
      <c r="D114" s="251" t="s">
        <v>75</v>
      </c>
      <c r="E114" s="251" t="s">
        <v>108</v>
      </c>
      <c r="F114" s="251">
        <v>29040543</v>
      </c>
      <c r="G114" s="251" t="s">
        <v>2413</v>
      </c>
      <c r="H114" s="251" t="s">
        <v>523</v>
      </c>
      <c r="I114" s="251" t="s">
        <v>125</v>
      </c>
      <c r="J114" s="271" t="s">
        <v>2132</v>
      </c>
      <c r="K114" s="251" t="s">
        <v>137</v>
      </c>
      <c r="L114" s="251" t="s">
        <v>162</v>
      </c>
      <c r="M114" s="308" t="s">
        <v>132</v>
      </c>
      <c r="N114" s="251" t="s">
        <v>180</v>
      </c>
      <c r="O114" s="251" t="s">
        <v>132</v>
      </c>
      <c r="P114" s="251" t="s">
        <v>220</v>
      </c>
      <c r="Q114" s="251" t="s">
        <v>275</v>
      </c>
      <c r="R114" s="254" t="s">
        <v>132</v>
      </c>
      <c r="S114" s="273" t="s">
        <v>137</v>
      </c>
      <c r="T114" s="251" t="s">
        <v>162</v>
      </c>
      <c r="U114" s="251" t="s">
        <v>303</v>
      </c>
      <c r="V114" s="308" t="s">
        <v>314</v>
      </c>
      <c r="W114" s="251" t="s">
        <v>220</v>
      </c>
      <c r="X114" s="251" t="s">
        <v>363</v>
      </c>
      <c r="Y114" s="251" t="s">
        <v>395</v>
      </c>
      <c r="Z114" s="271" t="s">
        <v>132</v>
      </c>
      <c r="AA114" s="251" t="s">
        <v>132</v>
      </c>
      <c r="AB114" s="251" t="s">
        <v>132</v>
      </c>
      <c r="AC114" s="251" t="s">
        <v>132</v>
      </c>
      <c r="AD114" s="251" t="s">
        <v>132</v>
      </c>
      <c r="AE114" s="251" t="s">
        <v>132</v>
      </c>
      <c r="AF114" s="251" t="s">
        <v>132</v>
      </c>
      <c r="AG114" s="251" t="s">
        <v>132</v>
      </c>
      <c r="AH114" s="273" t="s">
        <v>132</v>
      </c>
      <c r="AI114" s="251" t="s">
        <v>132</v>
      </c>
      <c r="AJ114" s="251" t="s">
        <v>132</v>
      </c>
      <c r="AK114" s="251" t="s">
        <v>132</v>
      </c>
      <c r="AL114" s="251" t="s">
        <v>132</v>
      </c>
      <c r="AM114" s="251" t="s">
        <v>132</v>
      </c>
      <c r="AN114" s="271" t="s">
        <v>132</v>
      </c>
      <c r="AO114" s="251" t="s">
        <v>589</v>
      </c>
      <c r="AP114" s="251" t="s">
        <v>662</v>
      </c>
      <c r="AQ114" s="251" t="s">
        <v>737</v>
      </c>
      <c r="AR114" s="251" t="s">
        <v>132</v>
      </c>
      <c r="AS114" s="251" t="s">
        <v>132</v>
      </c>
      <c r="AT114" s="251" t="s">
        <v>893</v>
      </c>
      <c r="AU114" s="251" t="s">
        <v>1003</v>
      </c>
      <c r="AV114" s="251" t="s">
        <v>1108</v>
      </c>
      <c r="AW114" s="251" t="s">
        <v>1198</v>
      </c>
      <c r="AX114" s="251" t="s">
        <v>132</v>
      </c>
      <c r="AY114" s="251" t="s">
        <v>132</v>
      </c>
      <c r="AZ114" s="251" t="s">
        <v>132</v>
      </c>
      <c r="BA114" s="251" t="s">
        <v>132</v>
      </c>
      <c r="BB114" s="251" t="s">
        <v>132</v>
      </c>
      <c r="BC114" s="273" t="s">
        <v>1519</v>
      </c>
      <c r="BD114" s="251" t="s">
        <v>1639</v>
      </c>
      <c r="BE114" s="271" t="s">
        <v>133</v>
      </c>
      <c r="BF114" s="251" t="s">
        <v>1745</v>
      </c>
      <c r="BG114" s="251" t="s">
        <v>1784</v>
      </c>
      <c r="BH114" s="251" t="s">
        <v>1827</v>
      </c>
      <c r="BI114" s="272" t="s">
        <v>1851</v>
      </c>
      <c r="BJ114" s="273" t="s">
        <v>1881</v>
      </c>
      <c r="BK114" s="251" t="s">
        <v>1930</v>
      </c>
      <c r="BL114" s="251" t="s">
        <v>1962</v>
      </c>
      <c r="BM114" s="251" t="s">
        <v>131</v>
      </c>
      <c r="BN114" s="270">
        <v>642532</v>
      </c>
      <c r="BO114" s="251" t="s">
        <v>2048</v>
      </c>
      <c r="BP114" s="251" t="s">
        <v>2087</v>
      </c>
      <c r="BQ114" s="251" t="s">
        <v>133</v>
      </c>
      <c r="BR114" s="251" t="s">
        <v>133</v>
      </c>
      <c r="BS114" s="273" t="s">
        <v>2189</v>
      </c>
      <c r="BT114" s="251" t="s">
        <v>2245</v>
      </c>
      <c r="BU114" s="251" t="s">
        <v>133</v>
      </c>
      <c r="BV114" s="251" t="s">
        <v>133</v>
      </c>
      <c r="BW114" s="251" t="s">
        <v>2332</v>
      </c>
      <c r="BX114" s="251" t="s">
        <v>2333</v>
      </c>
    </row>
    <row r="115" spans="1:76" ht="57">
      <c r="A115" s="269"/>
      <c r="B115" s="251" t="s">
        <v>6369</v>
      </c>
      <c r="C115" s="251" t="s">
        <v>50</v>
      </c>
      <c r="D115" s="251" t="s">
        <v>90</v>
      </c>
      <c r="E115" s="251" t="s">
        <v>110</v>
      </c>
      <c r="F115" s="251">
        <v>21977987</v>
      </c>
      <c r="G115" s="251" t="s">
        <v>132</v>
      </c>
      <c r="H115" s="251" t="s">
        <v>2132</v>
      </c>
      <c r="I115" s="251" t="s">
        <v>125</v>
      </c>
      <c r="J115" s="279" t="s">
        <v>2132</v>
      </c>
      <c r="K115" s="251" t="s">
        <v>136</v>
      </c>
      <c r="L115" s="251" t="s">
        <v>156</v>
      </c>
      <c r="M115" s="251" t="s">
        <v>132</v>
      </c>
      <c r="N115" s="251" t="s">
        <v>180</v>
      </c>
      <c r="O115" s="308" t="s">
        <v>132</v>
      </c>
      <c r="P115" s="251" t="s">
        <v>131</v>
      </c>
      <c r="Q115" s="251" t="s">
        <v>131</v>
      </c>
      <c r="R115" s="251" t="s">
        <v>132</v>
      </c>
      <c r="S115" s="273" t="s">
        <v>137</v>
      </c>
      <c r="T115" s="251" t="s">
        <v>156</v>
      </c>
      <c r="U115" s="251" t="s">
        <v>292</v>
      </c>
      <c r="V115" s="251" t="s">
        <v>314</v>
      </c>
      <c r="W115" s="251" t="s">
        <v>131</v>
      </c>
      <c r="X115" s="251" t="s">
        <v>131</v>
      </c>
      <c r="Y115" s="251" t="s">
        <v>131</v>
      </c>
      <c r="Z115" s="271" t="s">
        <v>132</v>
      </c>
      <c r="AA115" s="251" t="s">
        <v>132</v>
      </c>
      <c r="AB115" s="251" t="s">
        <v>132</v>
      </c>
      <c r="AC115" s="251" t="s">
        <v>132</v>
      </c>
      <c r="AD115" s="251" t="s">
        <v>132</v>
      </c>
      <c r="AE115" s="251" t="s">
        <v>132</v>
      </c>
      <c r="AF115" s="251" t="s">
        <v>132</v>
      </c>
      <c r="AG115" s="251" t="s">
        <v>132</v>
      </c>
      <c r="AH115" s="273" t="s">
        <v>132</v>
      </c>
      <c r="AI115" s="251" t="s">
        <v>132</v>
      </c>
      <c r="AJ115" s="251" t="s">
        <v>132</v>
      </c>
      <c r="AK115" s="251" t="s">
        <v>132</v>
      </c>
      <c r="AL115" s="251" t="s">
        <v>132</v>
      </c>
      <c r="AM115" s="251" t="s">
        <v>132</v>
      </c>
      <c r="AN115" s="271" t="s">
        <v>132</v>
      </c>
      <c r="AO115" s="251" t="s">
        <v>569</v>
      </c>
      <c r="AP115" s="251" t="s">
        <v>635</v>
      </c>
      <c r="AQ115" s="251" t="s">
        <v>725</v>
      </c>
      <c r="AR115" s="251" t="s">
        <v>132</v>
      </c>
      <c r="AS115" s="251" t="s">
        <v>132</v>
      </c>
      <c r="AT115" s="251" t="s">
        <v>867</v>
      </c>
      <c r="AU115" s="251" t="s">
        <v>977</v>
      </c>
      <c r="AV115" s="251" t="s">
        <v>1082</v>
      </c>
      <c r="AW115" s="251" t="s">
        <v>1177</v>
      </c>
      <c r="AX115" s="251" t="s">
        <v>132</v>
      </c>
      <c r="AY115" s="251" t="s">
        <v>132</v>
      </c>
      <c r="AZ115" s="251" t="s">
        <v>132</v>
      </c>
      <c r="BA115" s="251" t="s">
        <v>132</v>
      </c>
      <c r="BB115" s="251" t="s">
        <v>132</v>
      </c>
      <c r="BC115" s="273" t="s">
        <v>1544</v>
      </c>
      <c r="BD115" s="251" t="s">
        <v>1616</v>
      </c>
      <c r="BE115" s="271" t="s">
        <v>1682</v>
      </c>
      <c r="BF115" s="251" t="s">
        <v>1732</v>
      </c>
      <c r="BG115" s="251" t="s">
        <v>1771</v>
      </c>
      <c r="BH115" s="251" t="s">
        <v>4381</v>
      </c>
      <c r="BI115" s="272">
        <v>5244</v>
      </c>
      <c r="BJ115" s="273" t="s">
        <v>132</v>
      </c>
      <c r="BK115" s="251" t="s">
        <v>1914</v>
      </c>
      <c r="BL115" s="251" t="s">
        <v>1956</v>
      </c>
      <c r="BM115" s="251" t="s">
        <v>132</v>
      </c>
      <c r="BN115" s="270">
        <v>557192</v>
      </c>
      <c r="BO115" s="251" t="s">
        <v>2036</v>
      </c>
      <c r="BP115" s="251" t="s">
        <v>2074</v>
      </c>
      <c r="BQ115" s="251" t="s">
        <v>2114</v>
      </c>
      <c r="BR115" s="251" t="s">
        <v>130</v>
      </c>
      <c r="BS115" s="273" t="s">
        <v>131</v>
      </c>
      <c r="BT115" s="251" t="s">
        <v>131</v>
      </c>
      <c r="BU115" s="251" t="s">
        <v>176</v>
      </c>
      <c r="BV115" s="251" t="s">
        <v>176</v>
      </c>
      <c r="BW115" s="251" t="s">
        <v>2321</v>
      </c>
      <c r="BX115" s="251" t="s">
        <v>2363</v>
      </c>
    </row>
    <row r="116" spans="1:76" ht="128.25">
      <c r="A116" s="269"/>
      <c r="B116" s="251" t="s">
        <v>6368</v>
      </c>
      <c r="C116" s="251" t="s">
        <v>50</v>
      </c>
      <c r="D116" s="251" t="s">
        <v>88</v>
      </c>
      <c r="E116" s="251" t="s">
        <v>115</v>
      </c>
      <c r="F116" s="251">
        <v>18048406</v>
      </c>
      <c r="G116" s="323" t="s">
        <v>2395</v>
      </c>
      <c r="H116" s="251" t="s">
        <v>2132</v>
      </c>
      <c r="I116" s="251" t="s">
        <v>125</v>
      </c>
      <c r="J116" s="279" t="s">
        <v>2132</v>
      </c>
      <c r="K116" s="251" t="s">
        <v>137</v>
      </c>
      <c r="L116" s="251" t="s">
        <v>6243</v>
      </c>
      <c r="M116" s="251" t="s">
        <v>2132</v>
      </c>
      <c r="N116" s="251" t="s">
        <v>179</v>
      </c>
      <c r="O116" s="251" t="s">
        <v>188</v>
      </c>
      <c r="P116" s="251" t="s">
        <v>156</v>
      </c>
      <c r="Q116" s="251" t="s">
        <v>250</v>
      </c>
      <c r="R116" s="254" t="s">
        <v>132</v>
      </c>
      <c r="S116" s="273" t="s">
        <v>137</v>
      </c>
      <c r="T116" s="251" t="s">
        <v>6243</v>
      </c>
      <c r="U116" s="251" t="s">
        <v>299</v>
      </c>
      <c r="V116" s="251" t="s">
        <v>132</v>
      </c>
      <c r="W116" s="251" t="s">
        <v>156</v>
      </c>
      <c r="X116" s="251" t="s">
        <v>345</v>
      </c>
      <c r="Y116" s="251" t="s">
        <v>384</v>
      </c>
      <c r="Z116" s="271" t="s">
        <v>132</v>
      </c>
      <c r="AA116" s="251" t="s">
        <v>132</v>
      </c>
      <c r="AB116" s="251" t="s">
        <v>132</v>
      </c>
      <c r="AC116" s="251" t="s">
        <v>132</v>
      </c>
      <c r="AD116" s="251" t="s">
        <v>132</v>
      </c>
      <c r="AE116" s="251" t="s">
        <v>132</v>
      </c>
      <c r="AF116" s="251" t="s">
        <v>132</v>
      </c>
      <c r="AG116" s="251" t="s">
        <v>132</v>
      </c>
      <c r="AH116" s="273" t="s">
        <v>425</v>
      </c>
      <c r="AI116" s="251" t="s">
        <v>156</v>
      </c>
      <c r="AJ116" s="251" t="s">
        <v>463</v>
      </c>
      <c r="AK116" s="251" t="s">
        <v>495</v>
      </c>
      <c r="AL116" s="251"/>
      <c r="AM116" s="251" t="s">
        <v>533</v>
      </c>
      <c r="AN116" s="271" t="s">
        <v>533</v>
      </c>
      <c r="AO116" s="251" t="s">
        <v>561</v>
      </c>
      <c r="AP116" s="251" t="s">
        <v>624</v>
      </c>
      <c r="AQ116" s="251" t="s">
        <v>716</v>
      </c>
      <c r="AR116" s="251" t="s">
        <v>132</v>
      </c>
      <c r="AS116" s="251" t="s">
        <v>786</v>
      </c>
      <c r="AT116" s="251" t="s">
        <v>855</v>
      </c>
      <c r="AU116" s="251" t="s">
        <v>965</v>
      </c>
      <c r="AV116" s="251" t="s">
        <v>1071</v>
      </c>
      <c r="AW116" s="251" t="s">
        <v>1167</v>
      </c>
      <c r="AX116" s="251" t="s">
        <v>132</v>
      </c>
      <c r="AY116" s="251" t="s">
        <v>1269</v>
      </c>
      <c r="AZ116" s="251" t="s">
        <v>1335</v>
      </c>
      <c r="BA116" s="251" t="s">
        <v>1399</v>
      </c>
      <c r="BB116" s="251" t="s">
        <v>1466</v>
      </c>
      <c r="BC116" s="273" t="s">
        <v>1539</v>
      </c>
      <c r="BD116" s="251" t="s">
        <v>1607</v>
      </c>
      <c r="BE116" s="271" t="s">
        <v>1682</v>
      </c>
      <c r="BF116" s="251" t="s">
        <v>1722</v>
      </c>
      <c r="BG116" s="251" t="s">
        <v>131</v>
      </c>
      <c r="BH116" s="251" t="s">
        <v>4378</v>
      </c>
      <c r="BI116" s="272">
        <v>7502</v>
      </c>
      <c r="BJ116" s="273" t="s">
        <v>1869</v>
      </c>
      <c r="BK116" s="251" t="s">
        <v>1909</v>
      </c>
      <c r="BL116" s="251" t="s">
        <v>1953</v>
      </c>
      <c r="BM116" s="251" t="s">
        <v>132</v>
      </c>
      <c r="BN116" s="270" t="s">
        <v>131</v>
      </c>
      <c r="BO116" s="251" t="s">
        <v>2032</v>
      </c>
      <c r="BP116" s="251" t="s">
        <v>2070</v>
      </c>
      <c r="BQ116" s="251" t="s">
        <v>2112</v>
      </c>
      <c r="BR116" s="251" t="s">
        <v>2129</v>
      </c>
      <c r="BS116" s="273" t="s">
        <v>2162</v>
      </c>
      <c r="BT116" s="251" t="s">
        <v>2228</v>
      </c>
      <c r="BU116" s="251" t="s">
        <v>133</v>
      </c>
      <c r="BV116" s="251" t="s">
        <v>2279</v>
      </c>
      <c r="BW116" s="251" t="s">
        <v>2318</v>
      </c>
      <c r="BX116" s="251" t="s">
        <v>2361</v>
      </c>
    </row>
    <row r="117" spans="1:76" ht="160.15" customHeight="1">
      <c r="A117" s="269"/>
      <c r="B117" s="251" t="s">
        <v>30</v>
      </c>
      <c r="C117" s="251" t="s">
        <v>50</v>
      </c>
      <c r="D117" s="251" t="s">
        <v>77</v>
      </c>
      <c r="E117" s="251" t="s">
        <v>108</v>
      </c>
      <c r="F117" s="251">
        <v>12356629</v>
      </c>
      <c r="G117" s="323" t="s">
        <v>2407</v>
      </c>
      <c r="H117" s="251" t="s">
        <v>2132</v>
      </c>
      <c r="I117" s="251" t="s">
        <v>125</v>
      </c>
      <c r="J117" s="279" t="s">
        <v>2132</v>
      </c>
      <c r="K117" s="251" t="s">
        <v>137</v>
      </c>
      <c r="L117" s="251" t="s">
        <v>158</v>
      </c>
      <c r="M117" s="251" t="s">
        <v>2132</v>
      </c>
      <c r="N117" s="251" t="s">
        <v>180</v>
      </c>
      <c r="O117" s="251" t="s">
        <v>132</v>
      </c>
      <c r="P117" s="251" t="s">
        <v>213</v>
      </c>
      <c r="Q117" s="251" t="s">
        <v>267</v>
      </c>
      <c r="R117" s="254" t="s">
        <v>132</v>
      </c>
      <c r="S117" s="273" t="s">
        <v>137</v>
      </c>
      <c r="T117" s="251" t="s">
        <v>158</v>
      </c>
      <c r="U117" s="251" t="s">
        <v>292</v>
      </c>
      <c r="V117" s="308" t="s">
        <v>6260</v>
      </c>
      <c r="W117" s="251" t="s">
        <v>213</v>
      </c>
      <c r="X117" s="251" t="s">
        <v>6367</v>
      </c>
      <c r="Y117" s="251" t="s">
        <v>132</v>
      </c>
      <c r="Z117" s="271" t="s">
        <v>132</v>
      </c>
      <c r="AA117" s="251" t="s">
        <v>132</v>
      </c>
      <c r="AB117" s="251" t="s">
        <v>132</v>
      </c>
      <c r="AC117" s="251" t="s">
        <v>132</v>
      </c>
      <c r="AD117" s="251" t="s">
        <v>132</v>
      </c>
      <c r="AE117" s="251" t="s">
        <v>132</v>
      </c>
      <c r="AF117" s="251" t="s">
        <v>132</v>
      </c>
      <c r="AG117" s="251" t="s">
        <v>132</v>
      </c>
      <c r="AH117" s="273" t="s">
        <v>132</v>
      </c>
      <c r="AI117" s="251" t="s">
        <v>132</v>
      </c>
      <c r="AJ117" s="251" t="s">
        <v>132</v>
      </c>
      <c r="AK117" s="251" t="s">
        <v>132</v>
      </c>
      <c r="AL117" s="251" t="s">
        <v>132</v>
      </c>
      <c r="AM117" s="251" t="s">
        <v>132</v>
      </c>
      <c r="AN117" s="271" t="s">
        <v>132</v>
      </c>
      <c r="AO117" s="251" t="s">
        <v>582</v>
      </c>
      <c r="AP117" s="251" t="s">
        <v>650</v>
      </c>
      <c r="AQ117" s="251" t="s">
        <v>733</v>
      </c>
      <c r="AR117" s="251" t="s">
        <v>132</v>
      </c>
      <c r="AS117" s="251" t="s">
        <v>132</v>
      </c>
      <c r="AT117" s="251" t="s">
        <v>881</v>
      </c>
      <c r="AU117" s="251" t="s">
        <v>991</v>
      </c>
      <c r="AV117" s="251" t="s">
        <v>1096</v>
      </c>
      <c r="AW117" s="251" t="s">
        <v>1187</v>
      </c>
      <c r="AX117" s="251" t="s">
        <v>132</v>
      </c>
      <c r="AY117" s="251" t="s">
        <v>132</v>
      </c>
      <c r="AZ117" s="251" t="s">
        <v>132</v>
      </c>
      <c r="BA117" s="251" t="s">
        <v>132</v>
      </c>
      <c r="BB117" s="251" t="s">
        <v>132</v>
      </c>
      <c r="BC117" s="273" t="s">
        <v>1555</v>
      </c>
      <c r="BD117" s="251" t="s">
        <v>1628</v>
      </c>
      <c r="BE117" s="271" t="s">
        <v>1682</v>
      </c>
      <c r="BF117" s="251" t="s">
        <v>1738</v>
      </c>
      <c r="BG117" s="251" t="s">
        <v>132</v>
      </c>
      <c r="BH117" s="251" t="s">
        <v>1822</v>
      </c>
      <c r="BI117" s="272">
        <v>3649</v>
      </c>
      <c r="BJ117" s="273">
        <v>0.01</v>
      </c>
      <c r="BK117" s="251" t="s">
        <v>1925</v>
      </c>
      <c r="BL117" s="251" t="s">
        <v>1738</v>
      </c>
      <c r="BM117" s="251" t="s">
        <v>132</v>
      </c>
      <c r="BN117" s="270">
        <v>232571</v>
      </c>
      <c r="BO117" s="251" t="s">
        <v>2045</v>
      </c>
      <c r="BP117" s="251" t="s">
        <v>2077</v>
      </c>
      <c r="BQ117" s="251" t="s">
        <v>2103</v>
      </c>
      <c r="BR117" s="251" t="s">
        <v>2103</v>
      </c>
      <c r="BS117" s="273" t="s">
        <v>2179</v>
      </c>
      <c r="BT117" s="251" t="s">
        <v>2179</v>
      </c>
      <c r="BU117" s="251" t="s">
        <v>132</v>
      </c>
      <c r="BV117" s="251" t="s">
        <v>132</v>
      </c>
      <c r="BW117" s="251" t="s">
        <v>2321</v>
      </c>
      <c r="BX117" s="251" t="s">
        <v>2363</v>
      </c>
    </row>
    <row r="118" spans="1:76" ht="45" customHeight="1">
      <c r="A118" s="251"/>
      <c r="B118" s="252" t="s">
        <v>6366</v>
      </c>
      <c r="C118" s="251" t="s">
        <v>50</v>
      </c>
      <c r="D118" s="277" t="s">
        <v>80</v>
      </c>
      <c r="E118" s="308" t="s">
        <v>108</v>
      </c>
      <c r="F118" s="342">
        <v>16141402</v>
      </c>
      <c r="G118" s="334" t="s">
        <v>6523</v>
      </c>
      <c r="H118" s="251" t="s">
        <v>2132</v>
      </c>
      <c r="I118" s="277" t="s">
        <v>127</v>
      </c>
      <c r="J118" s="279" t="s">
        <v>2132</v>
      </c>
      <c r="K118" s="308" t="s">
        <v>137</v>
      </c>
      <c r="L118" s="308" t="s">
        <v>156</v>
      </c>
      <c r="M118" s="251" t="s">
        <v>132</v>
      </c>
      <c r="N118" s="308" t="s">
        <v>178</v>
      </c>
      <c r="O118" s="308" t="s">
        <v>133</v>
      </c>
      <c r="P118" s="308" t="s">
        <v>6315</v>
      </c>
      <c r="Q118" s="308" t="s">
        <v>6530</v>
      </c>
      <c r="R118" s="308">
        <v>18489581</v>
      </c>
      <c r="S118" s="309" t="s">
        <v>137</v>
      </c>
      <c r="T118" s="308" t="s">
        <v>156</v>
      </c>
      <c r="U118" s="308" t="s">
        <v>294</v>
      </c>
      <c r="V118" s="308" t="s">
        <v>6287</v>
      </c>
      <c r="W118" s="308" t="s">
        <v>6315</v>
      </c>
      <c r="X118" s="308" t="s">
        <v>6538</v>
      </c>
      <c r="Y118" s="251" t="s">
        <v>132</v>
      </c>
      <c r="Z118" s="279">
        <v>18489581</v>
      </c>
      <c r="AA118" s="251" t="s">
        <v>132</v>
      </c>
      <c r="AB118" s="251" t="s">
        <v>132</v>
      </c>
      <c r="AC118" s="251" t="s">
        <v>132</v>
      </c>
      <c r="AD118" s="251" t="s">
        <v>132</v>
      </c>
      <c r="AE118" s="251" t="s">
        <v>132</v>
      </c>
      <c r="AF118" s="251" t="s">
        <v>132</v>
      </c>
      <c r="AG118" s="251" t="s">
        <v>132</v>
      </c>
      <c r="AH118" s="273" t="s">
        <v>132</v>
      </c>
      <c r="AI118" s="251" t="s">
        <v>132</v>
      </c>
      <c r="AJ118" s="251" t="s">
        <v>132</v>
      </c>
      <c r="AK118" s="251" t="s">
        <v>132</v>
      </c>
      <c r="AL118" s="251" t="s">
        <v>132</v>
      </c>
      <c r="AM118" s="251" t="s">
        <v>132</v>
      </c>
      <c r="AN118" s="271" t="s">
        <v>132</v>
      </c>
      <c r="AO118" s="308" t="s">
        <v>6563</v>
      </c>
      <c r="AP118" s="308" t="s">
        <v>6564</v>
      </c>
      <c r="AQ118" s="308" t="s">
        <v>6564</v>
      </c>
      <c r="AR118" s="251" t="s">
        <v>132</v>
      </c>
      <c r="AS118" s="251" t="s">
        <v>132</v>
      </c>
      <c r="AT118" s="308" t="s">
        <v>6595</v>
      </c>
      <c r="AU118" s="308" t="s">
        <v>6596</v>
      </c>
      <c r="AV118" s="308" t="s">
        <v>6597</v>
      </c>
      <c r="AW118" s="308" t="s">
        <v>6598</v>
      </c>
      <c r="AX118" s="251" t="s">
        <v>132</v>
      </c>
      <c r="AY118" s="251" t="s">
        <v>132</v>
      </c>
      <c r="AZ118" s="251" t="s">
        <v>132</v>
      </c>
      <c r="BA118" s="251" t="s">
        <v>132</v>
      </c>
      <c r="BB118" s="251" t="s">
        <v>132</v>
      </c>
      <c r="BC118" s="309" t="s">
        <v>6607</v>
      </c>
      <c r="BD118" s="329" t="s">
        <v>1615</v>
      </c>
      <c r="BE118" s="279" t="s">
        <v>1671</v>
      </c>
      <c r="BF118" s="329" t="s">
        <v>6613</v>
      </c>
      <c r="BG118" s="329" t="s">
        <v>6614</v>
      </c>
      <c r="BH118" s="329" t="s">
        <v>133</v>
      </c>
      <c r="BI118" s="329">
        <v>895</v>
      </c>
      <c r="BJ118" s="309" t="s">
        <v>133</v>
      </c>
      <c r="BK118" s="329" t="s">
        <v>1914</v>
      </c>
      <c r="BL118" s="329" t="s">
        <v>1753</v>
      </c>
      <c r="BM118" s="251" t="s">
        <v>132</v>
      </c>
      <c r="BN118" s="330">
        <v>123758</v>
      </c>
      <c r="BO118" s="329" t="s">
        <v>2017</v>
      </c>
      <c r="BP118" s="337">
        <v>43902</v>
      </c>
      <c r="BQ118" s="329" t="s">
        <v>6622</v>
      </c>
      <c r="BR118" s="329" t="s">
        <v>132</v>
      </c>
      <c r="BS118" s="309" t="s">
        <v>6623</v>
      </c>
      <c r="BT118" s="308" t="s">
        <v>6624</v>
      </c>
      <c r="BU118" s="308" t="s">
        <v>133</v>
      </c>
      <c r="BV118" s="308" t="s">
        <v>133</v>
      </c>
      <c r="BW118" s="308" t="s">
        <v>6625</v>
      </c>
      <c r="BX118" s="253" t="s">
        <v>132</v>
      </c>
    </row>
    <row r="119" spans="1:76" ht="57">
      <c r="A119" s="251"/>
      <c r="B119" s="301" t="s">
        <v>6370</v>
      </c>
      <c r="C119" s="259" t="s">
        <v>50</v>
      </c>
      <c r="D119" s="259" t="s">
        <v>6964</v>
      </c>
      <c r="E119" s="259" t="s">
        <v>6965</v>
      </c>
      <c r="F119" s="310">
        <v>14968294</v>
      </c>
      <c r="G119" s="259" t="s">
        <v>132</v>
      </c>
      <c r="H119" s="259"/>
      <c r="I119" s="259" t="s">
        <v>125</v>
      </c>
      <c r="J119" s="254" t="s">
        <v>2132</v>
      </c>
      <c r="K119" s="259" t="s">
        <v>137</v>
      </c>
      <c r="L119" s="259" t="s">
        <v>160</v>
      </c>
      <c r="M119" s="259" t="s">
        <v>132</v>
      </c>
      <c r="N119" s="257" t="s">
        <v>180</v>
      </c>
      <c r="O119" s="259" t="s">
        <v>132</v>
      </c>
      <c r="P119" s="259" t="s">
        <v>6966</v>
      </c>
      <c r="Q119" s="259" t="s">
        <v>6967</v>
      </c>
      <c r="R119" s="310">
        <v>29855339</v>
      </c>
      <c r="S119" s="255" t="s">
        <v>137</v>
      </c>
      <c r="T119" s="259" t="s">
        <v>156</v>
      </c>
      <c r="U119" s="259" t="s">
        <v>291</v>
      </c>
      <c r="V119" s="259" t="s">
        <v>132</v>
      </c>
      <c r="W119" s="259" t="s">
        <v>6966</v>
      </c>
      <c r="X119" s="259" t="s">
        <v>6968</v>
      </c>
      <c r="Y119" s="259" t="s">
        <v>132</v>
      </c>
      <c r="Z119" s="310">
        <v>29855339</v>
      </c>
      <c r="AA119" s="259" t="s">
        <v>132</v>
      </c>
      <c r="AB119" s="259" t="s">
        <v>132</v>
      </c>
      <c r="AC119" s="259" t="s">
        <v>132</v>
      </c>
      <c r="AD119" s="259" t="s">
        <v>132</v>
      </c>
      <c r="AE119" s="259" t="s">
        <v>132</v>
      </c>
      <c r="AF119" s="259" t="s">
        <v>132</v>
      </c>
      <c r="AG119" s="259" t="s">
        <v>132</v>
      </c>
      <c r="AH119" s="255" t="s">
        <v>132</v>
      </c>
      <c r="AI119" s="259" t="s">
        <v>132</v>
      </c>
      <c r="AJ119" s="259" t="s">
        <v>132</v>
      </c>
      <c r="AK119" s="259" t="s">
        <v>132</v>
      </c>
      <c r="AL119" s="259" t="s">
        <v>132</v>
      </c>
      <c r="AM119" s="259" t="s">
        <v>132</v>
      </c>
      <c r="AN119" s="254" t="s">
        <v>132</v>
      </c>
      <c r="AO119" s="259" t="s">
        <v>6969</v>
      </c>
      <c r="AP119" s="259" t="s">
        <v>6970</v>
      </c>
      <c r="AQ119" s="259" t="s">
        <v>6971</v>
      </c>
      <c r="AR119" s="259" t="s">
        <v>6972</v>
      </c>
      <c r="AS119" s="259" t="s">
        <v>132</v>
      </c>
      <c r="AT119" s="259" t="s">
        <v>6973</v>
      </c>
      <c r="AU119" s="259" t="s">
        <v>6974</v>
      </c>
      <c r="AV119" s="259" t="s">
        <v>6975</v>
      </c>
      <c r="AW119" s="259" t="s">
        <v>6976</v>
      </c>
      <c r="AX119" s="259" t="s">
        <v>6977</v>
      </c>
      <c r="AY119" s="259" t="s">
        <v>132</v>
      </c>
      <c r="AZ119" s="259" t="s">
        <v>132</v>
      </c>
      <c r="BA119" s="259" t="s">
        <v>132</v>
      </c>
      <c r="BB119" s="259" t="s">
        <v>132</v>
      </c>
      <c r="BC119" s="255" t="s">
        <v>132</v>
      </c>
      <c r="BD119" s="259" t="s">
        <v>6978</v>
      </c>
      <c r="BE119" s="254" t="s">
        <v>132</v>
      </c>
      <c r="BF119" s="259" t="s">
        <v>1959</v>
      </c>
      <c r="BG119" s="259" t="s">
        <v>132</v>
      </c>
      <c r="BH119" s="259" t="s">
        <v>132</v>
      </c>
      <c r="BI119" s="263">
        <v>1106</v>
      </c>
      <c r="BJ119" s="255">
        <v>0.01</v>
      </c>
      <c r="BK119" s="259" t="s">
        <v>6713</v>
      </c>
      <c r="BL119" s="259" t="s">
        <v>1959</v>
      </c>
      <c r="BM119" s="259" t="s">
        <v>132</v>
      </c>
      <c r="BN119" s="256">
        <v>718880</v>
      </c>
      <c r="BO119" s="259" t="s">
        <v>2037</v>
      </c>
      <c r="BP119" s="259" t="s">
        <v>2063</v>
      </c>
      <c r="BQ119" s="259" t="s">
        <v>2117</v>
      </c>
      <c r="BR119" s="259" t="s">
        <v>132</v>
      </c>
      <c r="BS119" s="255" t="s">
        <v>6979</v>
      </c>
      <c r="BT119" s="259" t="s">
        <v>6980</v>
      </c>
      <c r="BU119" s="255" t="s">
        <v>6979</v>
      </c>
      <c r="BV119" s="259" t="s">
        <v>132</v>
      </c>
      <c r="BW119" s="259" t="s">
        <v>6822</v>
      </c>
      <c r="BX119" s="259" t="s">
        <v>132</v>
      </c>
    </row>
    <row r="120" spans="1:76" ht="57">
      <c r="A120" s="269"/>
      <c r="B120" s="251" t="s">
        <v>6371</v>
      </c>
      <c r="C120" s="251" t="s">
        <v>50</v>
      </c>
      <c r="D120" s="251" t="s">
        <v>77</v>
      </c>
      <c r="E120" s="251" t="s">
        <v>108</v>
      </c>
      <c r="F120" s="251" t="s">
        <v>2379</v>
      </c>
      <c r="G120" s="251" t="s">
        <v>132</v>
      </c>
      <c r="H120" s="251" t="s">
        <v>2132</v>
      </c>
      <c r="I120" s="251" t="s">
        <v>125</v>
      </c>
      <c r="J120" s="279" t="s">
        <v>2132</v>
      </c>
      <c r="K120" s="251" t="s">
        <v>137</v>
      </c>
      <c r="L120" s="251" t="s">
        <v>6248</v>
      </c>
      <c r="M120" s="308" t="s">
        <v>132</v>
      </c>
      <c r="N120" s="251" t="s">
        <v>180</v>
      </c>
      <c r="O120" s="308" t="s">
        <v>132</v>
      </c>
      <c r="P120" s="251" t="s">
        <v>217</v>
      </c>
      <c r="Q120" s="251" t="s">
        <v>272</v>
      </c>
      <c r="R120" s="251">
        <v>8982019</v>
      </c>
      <c r="S120" s="273" t="s">
        <v>136</v>
      </c>
      <c r="T120" s="251" t="s">
        <v>6248</v>
      </c>
      <c r="U120" s="251" t="s">
        <v>299</v>
      </c>
      <c r="V120" s="251" t="s">
        <v>132</v>
      </c>
      <c r="W120" s="251" t="s">
        <v>215</v>
      </c>
      <c r="X120" s="251" t="s">
        <v>361</v>
      </c>
      <c r="Y120" s="251" t="s">
        <v>393</v>
      </c>
      <c r="Z120" s="271" t="s">
        <v>132</v>
      </c>
      <c r="AA120" s="251" t="s">
        <v>132</v>
      </c>
      <c r="AB120" s="251" t="s">
        <v>132</v>
      </c>
      <c r="AC120" s="251" t="s">
        <v>132</v>
      </c>
      <c r="AD120" s="251" t="s">
        <v>132</v>
      </c>
      <c r="AE120" s="251" t="s">
        <v>132</v>
      </c>
      <c r="AF120" s="251" t="s">
        <v>132</v>
      </c>
      <c r="AG120" s="251" t="s">
        <v>132</v>
      </c>
      <c r="AH120" s="273" t="s">
        <v>132</v>
      </c>
      <c r="AI120" s="251" t="s">
        <v>132</v>
      </c>
      <c r="AJ120" s="251" t="s">
        <v>132</v>
      </c>
      <c r="AK120" s="251" t="s">
        <v>132</v>
      </c>
      <c r="AL120" s="251" t="s">
        <v>132</v>
      </c>
      <c r="AM120" s="251" t="s">
        <v>132</v>
      </c>
      <c r="AN120" s="271" t="s">
        <v>132</v>
      </c>
      <c r="AO120" s="251" t="s">
        <v>586</v>
      </c>
      <c r="AP120" s="251" t="s">
        <v>657</v>
      </c>
      <c r="AQ120" s="251" t="s">
        <v>657</v>
      </c>
      <c r="AR120" s="251" t="s">
        <v>132</v>
      </c>
      <c r="AS120" s="251" t="s">
        <v>132</v>
      </c>
      <c r="AT120" s="251" t="s">
        <v>888</v>
      </c>
      <c r="AU120" s="251" t="s">
        <v>998</v>
      </c>
      <c r="AV120" s="251" t="s">
        <v>1103</v>
      </c>
      <c r="AW120" s="251" t="s">
        <v>1193</v>
      </c>
      <c r="AX120" s="251" t="s">
        <v>132</v>
      </c>
      <c r="AY120" s="251" t="s">
        <v>132</v>
      </c>
      <c r="AZ120" s="251" t="s">
        <v>132</v>
      </c>
      <c r="BA120" s="251" t="s">
        <v>132</v>
      </c>
      <c r="BB120" s="251" t="s">
        <v>132</v>
      </c>
      <c r="BC120" s="273" t="s">
        <v>1560</v>
      </c>
      <c r="BD120" s="251" t="s">
        <v>1634</v>
      </c>
      <c r="BE120" s="271" t="s">
        <v>1696</v>
      </c>
      <c r="BF120" s="251" t="s">
        <v>1743</v>
      </c>
      <c r="BG120" s="251" t="s">
        <v>1781</v>
      </c>
      <c r="BH120" s="251" t="s">
        <v>4384</v>
      </c>
      <c r="BI120" s="272">
        <v>2733</v>
      </c>
      <c r="BJ120" s="273">
        <v>0.01</v>
      </c>
      <c r="BK120" s="251" t="s">
        <v>1927</v>
      </c>
      <c r="BL120" s="251">
        <v>0.97499999999999998</v>
      </c>
      <c r="BM120" s="251" t="s">
        <v>133</v>
      </c>
      <c r="BN120" s="270">
        <v>512349</v>
      </c>
      <c r="BO120" s="251" t="s">
        <v>2019</v>
      </c>
      <c r="BP120" s="251" t="s">
        <v>2084</v>
      </c>
      <c r="BQ120" s="251" t="s">
        <v>2120</v>
      </c>
      <c r="BR120" s="251" t="s">
        <v>133</v>
      </c>
      <c r="BS120" s="273" t="s">
        <v>2186</v>
      </c>
      <c r="BT120" s="251" t="s">
        <v>2242</v>
      </c>
      <c r="BU120" s="251" t="s">
        <v>133</v>
      </c>
      <c r="BV120" s="251" t="s">
        <v>133</v>
      </c>
      <c r="BW120" s="323" t="s">
        <v>2330</v>
      </c>
      <c r="BX120" s="251" t="s">
        <v>133</v>
      </c>
    </row>
    <row r="121" spans="1:76" ht="45" customHeight="1">
      <c r="A121" s="269"/>
      <c r="B121" s="251" t="s">
        <v>6372</v>
      </c>
      <c r="C121" s="251" t="s">
        <v>50</v>
      </c>
      <c r="D121" s="251" t="s">
        <v>77</v>
      </c>
      <c r="E121" s="251" t="s">
        <v>108</v>
      </c>
      <c r="F121" s="251" t="s">
        <v>2379</v>
      </c>
      <c r="G121" s="251" t="s">
        <v>132</v>
      </c>
      <c r="H121" s="251" t="s">
        <v>2132</v>
      </c>
      <c r="I121" s="251" t="s">
        <v>125</v>
      </c>
      <c r="J121" s="279" t="s">
        <v>2132</v>
      </c>
      <c r="K121" s="251" t="s">
        <v>137</v>
      </c>
      <c r="L121" s="251" t="s">
        <v>6248</v>
      </c>
      <c r="M121" s="308" t="s">
        <v>132</v>
      </c>
      <c r="N121" s="251" t="s">
        <v>180</v>
      </c>
      <c r="O121" s="308" t="s">
        <v>132</v>
      </c>
      <c r="P121" s="251" t="s">
        <v>217</v>
      </c>
      <c r="Q121" s="251" t="s">
        <v>272</v>
      </c>
      <c r="R121" s="251">
        <v>8982019</v>
      </c>
      <c r="S121" s="273" t="s">
        <v>136</v>
      </c>
      <c r="T121" s="251" t="s">
        <v>6248</v>
      </c>
      <c r="U121" s="251" t="s">
        <v>299</v>
      </c>
      <c r="V121" s="251" t="s">
        <v>132</v>
      </c>
      <c r="W121" s="251" t="s">
        <v>215</v>
      </c>
      <c r="X121" s="251" t="s">
        <v>361</v>
      </c>
      <c r="Y121" s="251" t="s">
        <v>393</v>
      </c>
      <c r="Z121" s="271" t="s">
        <v>132</v>
      </c>
      <c r="AA121" s="251" t="s">
        <v>132</v>
      </c>
      <c r="AB121" s="251" t="s">
        <v>132</v>
      </c>
      <c r="AC121" s="251" t="s">
        <v>132</v>
      </c>
      <c r="AD121" s="251" t="s">
        <v>132</v>
      </c>
      <c r="AE121" s="251" t="s">
        <v>132</v>
      </c>
      <c r="AF121" s="251" t="s">
        <v>132</v>
      </c>
      <c r="AG121" s="251" t="s">
        <v>132</v>
      </c>
      <c r="AH121" s="273" t="s">
        <v>132</v>
      </c>
      <c r="AI121" s="251" t="s">
        <v>132</v>
      </c>
      <c r="AJ121" s="251" t="s">
        <v>132</v>
      </c>
      <c r="AK121" s="251" t="s">
        <v>132</v>
      </c>
      <c r="AL121" s="251" t="s">
        <v>132</v>
      </c>
      <c r="AM121" s="251" t="s">
        <v>132</v>
      </c>
      <c r="AN121" s="271" t="s">
        <v>132</v>
      </c>
      <c r="AO121" s="251" t="s">
        <v>586</v>
      </c>
      <c r="AP121" s="251" t="s">
        <v>658</v>
      </c>
      <c r="AQ121" s="251" t="s">
        <v>658</v>
      </c>
      <c r="AR121" s="251" t="s">
        <v>132</v>
      </c>
      <c r="AS121" s="251" t="s">
        <v>132</v>
      </c>
      <c r="AT121" s="251" t="s">
        <v>889</v>
      </c>
      <c r="AU121" s="251" t="s">
        <v>999</v>
      </c>
      <c r="AV121" s="251" t="s">
        <v>1104</v>
      </c>
      <c r="AW121" s="251" t="s">
        <v>1194</v>
      </c>
      <c r="AX121" s="251" t="s">
        <v>132</v>
      </c>
      <c r="AY121" s="251" t="s">
        <v>132</v>
      </c>
      <c r="AZ121" s="251" t="s">
        <v>132</v>
      </c>
      <c r="BA121" s="251" t="s">
        <v>132</v>
      </c>
      <c r="BB121" s="251" t="s">
        <v>132</v>
      </c>
      <c r="BC121" s="273" t="s">
        <v>1560</v>
      </c>
      <c r="BD121" s="251" t="s">
        <v>1635</v>
      </c>
      <c r="BE121" s="271" t="s">
        <v>1696</v>
      </c>
      <c r="BF121" s="251" t="s">
        <v>1743</v>
      </c>
      <c r="BG121" s="251" t="s">
        <v>1781</v>
      </c>
      <c r="BH121" s="251" t="s">
        <v>4384</v>
      </c>
      <c r="BI121" s="272">
        <v>1781</v>
      </c>
      <c r="BJ121" s="273">
        <v>0.01</v>
      </c>
      <c r="BK121" s="251" t="s">
        <v>1927</v>
      </c>
      <c r="BL121" s="251">
        <v>0.97499999999999998</v>
      </c>
      <c r="BM121" s="251" t="s">
        <v>133</v>
      </c>
      <c r="BN121" s="270"/>
      <c r="BO121" s="251" t="s">
        <v>2019</v>
      </c>
      <c r="BP121" s="251" t="s">
        <v>2084</v>
      </c>
      <c r="BQ121" s="251" t="s">
        <v>2120</v>
      </c>
      <c r="BR121" s="251" t="s">
        <v>133</v>
      </c>
      <c r="BS121" s="273" t="s">
        <v>2186</v>
      </c>
      <c r="BT121" s="251" t="s">
        <v>2242</v>
      </c>
      <c r="BU121" s="251" t="s">
        <v>133</v>
      </c>
      <c r="BV121" s="251" t="s">
        <v>133</v>
      </c>
      <c r="BW121" s="323" t="s">
        <v>2330</v>
      </c>
      <c r="BX121" s="251" t="s">
        <v>133</v>
      </c>
    </row>
    <row r="122" spans="1:76" ht="57">
      <c r="A122" s="269"/>
      <c r="B122" s="251" t="s">
        <v>6373</v>
      </c>
      <c r="C122" s="251" t="s">
        <v>50</v>
      </c>
      <c r="D122" s="251" t="s">
        <v>77</v>
      </c>
      <c r="E122" s="251" t="s">
        <v>108</v>
      </c>
      <c r="F122" s="251" t="s">
        <v>2379</v>
      </c>
      <c r="G122" s="251" t="s">
        <v>132</v>
      </c>
      <c r="H122" s="251" t="s">
        <v>2132</v>
      </c>
      <c r="I122" s="251" t="s">
        <v>125</v>
      </c>
      <c r="J122" s="279" t="s">
        <v>2132</v>
      </c>
      <c r="K122" s="251" t="s">
        <v>137</v>
      </c>
      <c r="L122" s="251" t="s">
        <v>6248</v>
      </c>
      <c r="M122" s="308" t="s">
        <v>132</v>
      </c>
      <c r="N122" s="251" t="s">
        <v>180</v>
      </c>
      <c r="O122" s="308" t="s">
        <v>132</v>
      </c>
      <c r="P122" s="251" t="s">
        <v>217</v>
      </c>
      <c r="Q122" s="251" t="s">
        <v>272</v>
      </c>
      <c r="R122" s="251">
        <v>8982019</v>
      </c>
      <c r="S122" s="273" t="s">
        <v>136</v>
      </c>
      <c r="T122" s="251" t="s">
        <v>6248</v>
      </c>
      <c r="U122" s="251" t="s">
        <v>299</v>
      </c>
      <c r="V122" s="251" t="s">
        <v>132</v>
      </c>
      <c r="W122" s="251" t="s">
        <v>215</v>
      </c>
      <c r="X122" s="251" t="s">
        <v>361</v>
      </c>
      <c r="Y122" s="251" t="s">
        <v>393</v>
      </c>
      <c r="Z122" s="271" t="s">
        <v>132</v>
      </c>
      <c r="AA122" s="251" t="s">
        <v>132</v>
      </c>
      <c r="AB122" s="251" t="s">
        <v>132</v>
      </c>
      <c r="AC122" s="251" t="s">
        <v>132</v>
      </c>
      <c r="AD122" s="251" t="s">
        <v>132</v>
      </c>
      <c r="AE122" s="251" t="s">
        <v>132</v>
      </c>
      <c r="AF122" s="251" t="s">
        <v>132</v>
      </c>
      <c r="AG122" s="251" t="s">
        <v>132</v>
      </c>
      <c r="AH122" s="273" t="s">
        <v>132</v>
      </c>
      <c r="AI122" s="251" t="s">
        <v>132</v>
      </c>
      <c r="AJ122" s="251" t="s">
        <v>132</v>
      </c>
      <c r="AK122" s="251" t="s">
        <v>132</v>
      </c>
      <c r="AL122" s="251" t="s">
        <v>132</v>
      </c>
      <c r="AM122" s="251" t="s">
        <v>132</v>
      </c>
      <c r="AN122" s="271" t="s">
        <v>132</v>
      </c>
      <c r="AO122" s="251" t="s">
        <v>586</v>
      </c>
      <c r="AP122" s="251" t="s">
        <v>659</v>
      </c>
      <c r="AQ122" s="251" t="s">
        <v>659</v>
      </c>
      <c r="AR122" s="251" t="s">
        <v>132</v>
      </c>
      <c r="AS122" s="251" t="s">
        <v>132</v>
      </c>
      <c r="AT122" s="251" t="s">
        <v>890</v>
      </c>
      <c r="AU122" s="251" t="s">
        <v>1000</v>
      </c>
      <c r="AV122" s="251" t="s">
        <v>1105</v>
      </c>
      <c r="AW122" s="251" t="s">
        <v>1195</v>
      </c>
      <c r="AX122" s="251" t="s">
        <v>132</v>
      </c>
      <c r="AY122" s="251" t="s">
        <v>132</v>
      </c>
      <c r="AZ122" s="251" t="s">
        <v>132</v>
      </c>
      <c r="BA122" s="251" t="s">
        <v>132</v>
      </c>
      <c r="BB122" s="251" t="s">
        <v>132</v>
      </c>
      <c r="BC122" s="273" t="s">
        <v>1560</v>
      </c>
      <c r="BD122" s="251" t="s">
        <v>1636</v>
      </c>
      <c r="BE122" s="271" t="s">
        <v>1696</v>
      </c>
      <c r="BF122" s="251" t="s">
        <v>1743</v>
      </c>
      <c r="BG122" s="251" t="s">
        <v>1781</v>
      </c>
      <c r="BH122" s="251" t="s">
        <v>4384</v>
      </c>
      <c r="BI122" s="272">
        <v>3048</v>
      </c>
      <c r="BJ122" s="273">
        <v>0.01</v>
      </c>
      <c r="BK122" s="251" t="s">
        <v>1927</v>
      </c>
      <c r="BL122" s="251">
        <v>0.97499999999999998</v>
      </c>
      <c r="BM122" s="251" t="s">
        <v>133</v>
      </c>
      <c r="BN122" s="270">
        <v>514073</v>
      </c>
      <c r="BO122" s="251" t="s">
        <v>2019</v>
      </c>
      <c r="BP122" s="251" t="s">
        <v>2084</v>
      </c>
      <c r="BQ122" s="251" t="s">
        <v>2120</v>
      </c>
      <c r="BR122" s="251" t="s">
        <v>133</v>
      </c>
      <c r="BS122" s="273" t="s">
        <v>2186</v>
      </c>
      <c r="BT122" s="251" t="s">
        <v>2242</v>
      </c>
      <c r="BU122" s="251" t="s">
        <v>133</v>
      </c>
      <c r="BV122" s="251" t="s">
        <v>133</v>
      </c>
      <c r="BW122" s="323" t="s">
        <v>2330</v>
      </c>
      <c r="BX122" s="251" t="s">
        <v>133</v>
      </c>
    </row>
    <row r="123" spans="1:76" ht="71.25">
      <c r="A123" s="269"/>
      <c r="B123" s="251" t="s">
        <v>19</v>
      </c>
      <c r="C123" s="251" t="s">
        <v>50</v>
      </c>
      <c r="D123" s="251" t="s">
        <v>85</v>
      </c>
      <c r="E123" s="251" t="s">
        <v>111</v>
      </c>
      <c r="F123" s="251" t="s">
        <v>131</v>
      </c>
      <c r="G123" s="251" t="s">
        <v>132</v>
      </c>
      <c r="H123" s="251" t="s">
        <v>2132</v>
      </c>
      <c r="I123" s="251" t="s">
        <v>125</v>
      </c>
      <c r="J123" s="279" t="s">
        <v>2132</v>
      </c>
      <c r="K123" s="251" t="s">
        <v>136</v>
      </c>
      <c r="L123" s="251" t="s">
        <v>158</v>
      </c>
      <c r="M123" s="251" t="s">
        <v>6255</v>
      </c>
      <c r="N123" s="251" t="s">
        <v>179</v>
      </c>
      <c r="O123" s="251" t="s">
        <v>188</v>
      </c>
      <c r="P123" s="251" t="s">
        <v>196</v>
      </c>
      <c r="Q123" s="251"/>
      <c r="R123" s="254" t="s">
        <v>132</v>
      </c>
      <c r="S123" s="273" t="s">
        <v>136</v>
      </c>
      <c r="T123" s="251" t="s">
        <v>158</v>
      </c>
      <c r="U123" s="251" t="s">
        <v>298</v>
      </c>
      <c r="V123" s="251" t="s">
        <v>315</v>
      </c>
      <c r="W123" s="251" t="s">
        <v>196</v>
      </c>
      <c r="X123" s="251" t="s">
        <v>131</v>
      </c>
      <c r="Y123" s="251" t="s">
        <v>131</v>
      </c>
      <c r="Z123" s="271" t="s">
        <v>132</v>
      </c>
      <c r="AA123" s="251" t="s">
        <v>132</v>
      </c>
      <c r="AB123" s="251" t="s">
        <v>132</v>
      </c>
      <c r="AC123" s="251" t="s">
        <v>132</v>
      </c>
      <c r="AD123" s="251" t="s">
        <v>132</v>
      </c>
      <c r="AE123" s="251" t="s">
        <v>132</v>
      </c>
      <c r="AF123" s="251" t="s">
        <v>418</v>
      </c>
      <c r="AG123" s="251" t="s">
        <v>132</v>
      </c>
      <c r="AH123" s="273" t="s">
        <v>132</v>
      </c>
      <c r="AI123" s="251" t="s">
        <v>132</v>
      </c>
      <c r="AJ123" s="251" t="s">
        <v>132</v>
      </c>
      <c r="AK123" s="251" t="s">
        <v>132</v>
      </c>
      <c r="AL123" s="251" t="s">
        <v>132</v>
      </c>
      <c r="AM123" s="251" t="s">
        <v>132</v>
      </c>
      <c r="AN123" s="271" t="s">
        <v>132</v>
      </c>
      <c r="AO123" s="251" t="s">
        <v>570</v>
      </c>
      <c r="AP123" s="251" t="s">
        <v>636</v>
      </c>
      <c r="AQ123" s="251" t="s">
        <v>636</v>
      </c>
      <c r="AR123" s="251" t="s">
        <v>132</v>
      </c>
      <c r="AS123" s="251" t="s">
        <v>790</v>
      </c>
      <c r="AT123" s="251" t="s">
        <v>868</v>
      </c>
      <c r="AU123" s="251" t="s">
        <v>978</v>
      </c>
      <c r="AV123" s="251" t="s">
        <v>1083</v>
      </c>
      <c r="AW123" s="251" t="s">
        <v>1178</v>
      </c>
      <c r="AX123" s="251" t="s">
        <v>132</v>
      </c>
      <c r="AY123" s="251" t="s">
        <v>1277</v>
      </c>
      <c r="AZ123" s="251" t="s">
        <v>1343</v>
      </c>
      <c r="BA123" s="251" t="s">
        <v>1407</v>
      </c>
      <c r="BB123" s="251" t="s">
        <v>1474</v>
      </c>
      <c r="BC123" s="273" t="s">
        <v>131</v>
      </c>
      <c r="BD123" s="251" t="s">
        <v>1617</v>
      </c>
      <c r="BE123" s="271" t="s">
        <v>1686</v>
      </c>
      <c r="BF123" s="251" t="s">
        <v>1733</v>
      </c>
      <c r="BG123" s="251" t="s">
        <v>131</v>
      </c>
      <c r="BH123" s="251" t="s">
        <v>131</v>
      </c>
      <c r="BI123" s="272">
        <v>5666</v>
      </c>
      <c r="BJ123" s="273" t="s">
        <v>1874</v>
      </c>
      <c r="BK123" s="251" t="s">
        <v>1915</v>
      </c>
      <c r="BL123" s="251" t="s">
        <v>1714</v>
      </c>
      <c r="BM123" s="251" t="s">
        <v>1984</v>
      </c>
      <c r="BN123" s="270">
        <v>837579</v>
      </c>
      <c r="BO123" s="251" t="s">
        <v>2037</v>
      </c>
      <c r="BP123" s="251" t="s">
        <v>2063</v>
      </c>
      <c r="BQ123" s="251" t="s">
        <v>2103</v>
      </c>
      <c r="BR123" s="251" t="s">
        <v>2103</v>
      </c>
      <c r="BS123" s="273" t="s">
        <v>2167</v>
      </c>
      <c r="BT123" s="251" t="s">
        <v>2230</v>
      </c>
      <c r="BU123" s="251" t="s">
        <v>132</v>
      </c>
      <c r="BV123" s="251" t="s">
        <v>2282</v>
      </c>
      <c r="BW123" s="251" t="s">
        <v>2313</v>
      </c>
      <c r="BX123" s="251" t="s">
        <v>2357</v>
      </c>
    </row>
    <row r="124" spans="1:76" ht="99.75">
      <c r="A124" s="269"/>
      <c r="B124" s="251" t="s">
        <v>11</v>
      </c>
      <c r="C124" s="251" t="s">
        <v>50</v>
      </c>
      <c r="D124" s="251" t="s">
        <v>78</v>
      </c>
      <c r="E124" s="251" t="s">
        <v>108</v>
      </c>
      <c r="F124" s="251" t="s">
        <v>6374</v>
      </c>
      <c r="G124" s="251" t="s">
        <v>132</v>
      </c>
      <c r="H124" s="251" t="s">
        <v>2132</v>
      </c>
      <c r="I124" s="251" t="s">
        <v>125</v>
      </c>
      <c r="J124" s="279" t="s">
        <v>2132</v>
      </c>
      <c r="K124" s="308" t="s">
        <v>136</v>
      </c>
      <c r="L124" s="251" t="s">
        <v>158</v>
      </c>
      <c r="M124" s="251" t="s">
        <v>6255</v>
      </c>
      <c r="N124" s="251" t="s">
        <v>178</v>
      </c>
      <c r="O124" s="251" t="s">
        <v>132</v>
      </c>
      <c r="P124" s="251" t="s">
        <v>203</v>
      </c>
      <c r="Q124" s="251" t="s">
        <v>248</v>
      </c>
      <c r="R124" s="251" t="s">
        <v>131</v>
      </c>
      <c r="S124" s="273" t="s">
        <v>136</v>
      </c>
      <c r="T124" s="251" t="s">
        <v>158</v>
      </c>
      <c r="U124" s="251" t="s">
        <v>299</v>
      </c>
      <c r="V124" s="251" t="s">
        <v>131</v>
      </c>
      <c r="W124" s="251" t="s">
        <v>321</v>
      </c>
      <c r="X124" s="251" t="s">
        <v>344</v>
      </c>
      <c r="Y124" s="251" t="s">
        <v>384</v>
      </c>
      <c r="Z124" s="271">
        <v>18076356</v>
      </c>
      <c r="AA124" s="251" t="s">
        <v>136</v>
      </c>
      <c r="AB124" s="251" t="s">
        <v>409</v>
      </c>
      <c r="AC124" s="251" t="s">
        <v>180</v>
      </c>
      <c r="AD124" s="251" t="s">
        <v>132</v>
      </c>
      <c r="AE124" s="251" t="s">
        <v>203</v>
      </c>
      <c r="AF124" s="251" t="s">
        <v>248</v>
      </c>
      <c r="AG124" s="251" t="s">
        <v>131</v>
      </c>
      <c r="AH124" s="273" t="s">
        <v>132</v>
      </c>
      <c r="AI124" s="251" t="s">
        <v>132</v>
      </c>
      <c r="AJ124" s="251" t="s">
        <v>132</v>
      </c>
      <c r="AK124" s="251" t="s">
        <v>132</v>
      </c>
      <c r="AL124" s="251" t="s">
        <v>132</v>
      </c>
      <c r="AM124" s="251" t="s">
        <v>132</v>
      </c>
      <c r="AN124" s="271" t="s">
        <v>132</v>
      </c>
      <c r="AO124" s="251" t="s">
        <v>544</v>
      </c>
      <c r="AP124" s="251" t="s">
        <v>620</v>
      </c>
      <c r="AQ124" s="251" t="s">
        <v>131</v>
      </c>
      <c r="AR124" s="251" t="s">
        <v>620</v>
      </c>
      <c r="AS124" s="251" t="s">
        <v>132</v>
      </c>
      <c r="AT124" s="251" t="s">
        <v>851</v>
      </c>
      <c r="AU124" s="251" t="s">
        <v>961</v>
      </c>
      <c r="AV124" s="251" t="s">
        <v>1067</v>
      </c>
      <c r="AW124" s="251" t="s">
        <v>1164</v>
      </c>
      <c r="AX124" s="251" t="s">
        <v>1240</v>
      </c>
      <c r="AY124" s="251" t="s">
        <v>132</v>
      </c>
      <c r="AZ124" s="251" t="s">
        <v>132</v>
      </c>
      <c r="BA124" s="251" t="s">
        <v>132</v>
      </c>
      <c r="BB124" s="251" t="s">
        <v>132</v>
      </c>
      <c r="BC124" s="273" t="s">
        <v>1535</v>
      </c>
      <c r="BD124" s="251" t="s">
        <v>1604</v>
      </c>
      <c r="BE124" s="271" t="s">
        <v>1679</v>
      </c>
      <c r="BF124" s="251" t="s">
        <v>1719</v>
      </c>
      <c r="BG124" s="251" t="s">
        <v>1765</v>
      </c>
      <c r="BH124" s="251" t="s">
        <v>4376</v>
      </c>
      <c r="BI124" s="272">
        <v>1020</v>
      </c>
      <c r="BJ124" s="327">
        <v>0.01</v>
      </c>
      <c r="BK124" s="251" t="s">
        <v>1905</v>
      </c>
      <c r="BL124" s="251" t="s">
        <v>1755</v>
      </c>
      <c r="BM124" s="251" t="s">
        <v>131</v>
      </c>
      <c r="BN124" s="270">
        <v>378258</v>
      </c>
      <c r="BO124" s="251" t="s">
        <v>2030</v>
      </c>
      <c r="BP124" s="251" t="s">
        <v>2063</v>
      </c>
      <c r="BQ124" s="251" t="s">
        <v>2109</v>
      </c>
      <c r="BR124" s="251" t="s">
        <v>2134</v>
      </c>
      <c r="BS124" s="273" t="s">
        <v>2158</v>
      </c>
      <c r="BT124" s="251" t="s">
        <v>2225</v>
      </c>
      <c r="BU124" s="251" t="s">
        <v>2158</v>
      </c>
      <c r="BV124" s="251" t="s">
        <v>132</v>
      </c>
      <c r="BW124" s="251" t="s">
        <v>2315</v>
      </c>
      <c r="BX124" s="251" t="s">
        <v>2359</v>
      </c>
    </row>
    <row r="125" spans="1:76" ht="71.25">
      <c r="A125" s="251"/>
      <c r="B125" s="307" t="s">
        <v>6823</v>
      </c>
      <c r="C125" s="308" t="s">
        <v>50</v>
      </c>
      <c r="D125" s="308" t="s">
        <v>80</v>
      </c>
      <c r="E125" s="308" t="s">
        <v>6824</v>
      </c>
      <c r="F125" s="308" t="s">
        <v>132</v>
      </c>
      <c r="G125" s="308" t="s">
        <v>132</v>
      </c>
      <c r="H125" s="308"/>
      <c r="I125" s="308" t="s">
        <v>127</v>
      </c>
      <c r="J125" s="279"/>
      <c r="K125" s="308" t="s">
        <v>150</v>
      </c>
      <c r="L125" s="308" t="s">
        <v>160</v>
      </c>
      <c r="M125" s="308" t="s">
        <v>132</v>
      </c>
      <c r="N125" s="278" t="s">
        <v>178</v>
      </c>
      <c r="O125" s="308" t="s">
        <v>132</v>
      </c>
      <c r="P125" s="308" t="s">
        <v>6825</v>
      </c>
      <c r="Q125" s="333" t="s">
        <v>256</v>
      </c>
      <c r="R125" s="308"/>
      <c r="S125" s="333" t="s">
        <v>6826</v>
      </c>
      <c r="T125" s="308" t="s">
        <v>160</v>
      </c>
      <c r="U125" s="308" t="s">
        <v>291</v>
      </c>
      <c r="V125" s="308" t="s">
        <v>414</v>
      </c>
      <c r="W125" s="333" t="s">
        <v>6827</v>
      </c>
      <c r="X125" s="333" t="s">
        <v>6828</v>
      </c>
      <c r="Y125" s="308"/>
      <c r="Z125" s="279"/>
      <c r="AA125" s="278" t="s">
        <v>132</v>
      </c>
      <c r="AB125" s="278" t="s">
        <v>132</v>
      </c>
      <c r="AC125" s="278" t="s">
        <v>132</v>
      </c>
      <c r="AD125" s="278" t="s">
        <v>132</v>
      </c>
      <c r="AE125" s="278" t="s">
        <v>132</v>
      </c>
      <c r="AF125" s="278" t="s">
        <v>418</v>
      </c>
      <c r="AG125" s="278" t="s">
        <v>132</v>
      </c>
      <c r="AH125" s="278" t="s">
        <v>132</v>
      </c>
      <c r="AI125" s="278" t="s">
        <v>132</v>
      </c>
      <c r="AJ125" s="278" t="s">
        <v>132</v>
      </c>
      <c r="AK125" s="278" t="s">
        <v>132</v>
      </c>
      <c r="AL125" s="278" t="s">
        <v>132</v>
      </c>
      <c r="AM125" s="278" t="s">
        <v>418</v>
      </c>
      <c r="AN125" s="278" t="s">
        <v>132</v>
      </c>
      <c r="AO125" s="308"/>
      <c r="AP125" s="333" t="s">
        <v>6829</v>
      </c>
      <c r="AQ125" s="333" t="s">
        <v>6830</v>
      </c>
      <c r="AR125" s="333" t="s">
        <v>133</v>
      </c>
      <c r="AS125" s="333" t="s">
        <v>133</v>
      </c>
      <c r="AT125" s="343" t="s">
        <v>6831</v>
      </c>
      <c r="AU125" s="333" t="s">
        <v>6832</v>
      </c>
      <c r="AV125" s="333" t="s">
        <v>6833</v>
      </c>
      <c r="AW125" s="333" t="s">
        <v>6834</v>
      </c>
      <c r="AX125" s="333" t="s">
        <v>133</v>
      </c>
      <c r="AY125" s="333" t="s">
        <v>133</v>
      </c>
      <c r="AZ125" s="333" t="s">
        <v>133</v>
      </c>
      <c r="BA125" s="333" t="s">
        <v>133</v>
      </c>
      <c r="BB125" s="333" t="s">
        <v>133</v>
      </c>
      <c r="BC125" s="333" t="s">
        <v>6811</v>
      </c>
      <c r="BD125" s="333" t="s">
        <v>1615</v>
      </c>
      <c r="BE125" s="333" t="s">
        <v>1671</v>
      </c>
      <c r="BF125" s="333" t="s">
        <v>6813</v>
      </c>
      <c r="BG125" s="308" t="s">
        <v>176</v>
      </c>
      <c r="BH125" s="308" t="s">
        <v>6814</v>
      </c>
      <c r="BI125" s="272">
        <v>3418</v>
      </c>
      <c r="BJ125" s="309" t="s">
        <v>176</v>
      </c>
      <c r="BK125" s="333" t="s">
        <v>7042</v>
      </c>
      <c r="BL125" s="333" t="s">
        <v>6815</v>
      </c>
      <c r="BM125" s="333" t="s">
        <v>133</v>
      </c>
      <c r="BN125" s="277">
        <v>106723</v>
      </c>
      <c r="BO125" s="308" t="s">
        <v>6817</v>
      </c>
      <c r="BP125" s="308" t="s">
        <v>6818</v>
      </c>
      <c r="BQ125" s="308" t="s">
        <v>6819</v>
      </c>
      <c r="BR125" s="308" t="s">
        <v>187</v>
      </c>
      <c r="BS125" s="280" t="s">
        <v>6835</v>
      </c>
      <c r="BT125" s="278" t="s">
        <v>6836</v>
      </c>
      <c r="BU125" s="308" t="s">
        <v>176</v>
      </c>
      <c r="BV125" s="308" t="s">
        <v>176</v>
      </c>
      <c r="BW125" s="308" t="s">
        <v>6822</v>
      </c>
      <c r="BX125" s="308" t="s">
        <v>132</v>
      </c>
    </row>
    <row r="126" spans="1:76" ht="60" customHeight="1">
      <c r="A126" s="269"/>
      <c r="B126" s="251" t="s">
        <v>6375</v>
      </c>
      <c r="C126" s="251" t="s">
        <v>50</v>
      </c>
      <c r="D126" s="251" t="s">
        <v>77</v>
      </c>
      <c r="E126" s="251" t="s">
        <v>116</v>
      </c>
      <c r="F126" s="251">
        <v>23021478</v>
      </c>
      <c r="G126" s="323" t="s">
        <v>2397</v>
      </c>
      <c r="H126" s="251" t="s">
        <v>2132</v>
      </c>
      <c r="I126" s="251" t="s">
        <v>125</v>
      </c>
      <c r="J126" s="279" t="s">
        <v>2132</v>
      </c>
      <c r="K126" s="251" t="s">
        <v>135</v>
      </c>
      <c r="L126" s="251" t="s">
        <v>156</v>
      </c>
      <c r="M126" s="251" t="s">
        <v>132</v>
      </c>
      <c r="N126" s="251" t="s">
        <v>178</v>
      </c>
      <c r="O126" s="251" t="s">
        <v>132</v>
      </c>
      <c r="P126" s="251" t="s">
        <v>206</v>
      </c>
      <c r="Q126" s="251" t="s">
        <v>252</v>
      </c>
      <c r="R126" s="251">
        <v>8087989</v>
      </c>
      <c r="S126" s="273" t="s">
        <v>137</v>
      </c>
      <c r="T126" s="251" t="s">
        <v>156</v>
      </c>
      <c r="U126" s="251" t="s">
        <v>292</v>
      </c>
      <c r="V126" s="251" t="s">
        <v>314</v>
      </c>
      <c r="W126" s="251" t="s">
        <v>131</v>
      </c>
      <c r="X126" s="251" t="s">
        <v>346</v>
      </c>
      <c r="Y126" s="251" t="s">
        <v>131</v>
      </c>
      <c r="Z126" s="271" t="s">
        <v>402</v>
      </c>
      <c r="AA126" s="251" t="s">
        <v>132</v>
      </c>
      <c r="AB126" s="251" t="s">
        <v>132</v>
      </c>
      <c r="AC126" s="251" t="s">
        <v>132</v>
      </c>
      <c r="AD126" s="251" t="s">
        <v>132</v>
      </c>
      <c r="AE126" s="251" t="s">
        <v>132</v>
      </c>
      <c r="AF126" s="251" t="s">
        <v>418</v>
      </c>
      <c r="AG126" s="251" t="s">
        <v>132</v>
      </c>
      <c r="AH126" s="273" t="s">
        <v>426</v>
      </c>
      <c r="AI126" s="251" t="s">
        <v>438</v>
      </c>
      <c r="AJ126" s="251" t="s">
        <v>465</v>
      </c>
      <c r="AK126" s="251" t="s">
        <v>497</v>
      </c>
      <c r="AL126" s="251"/>
      <c r="AM126" s="251" t="s">
        <v>523</v>
      </c>
      <c r="AN126" s="271"/>
      <c r="AO126" s="251" t="s">
        <v>563</v>
      </c>
      <c r="AP126" s="251" t="s">
        <v>628</v>
      </c>
      <c r="AQ126" s="251" t="s">
        <v>720</v>
      </c>
      <c r="AR126" s="251" t="s">
        <v>132</v>
      </c>
      <c r="AS126" s="251" t="s">
        <v>628</v>
      </c>
      <c r="AT126" s="251" t="s">
        <v>859</v>
      </c>
      <c r="AU126" s="251" t="s">
        <v>969</v>
      </c>
      <c r="AV126" s="251" t="s">
        <v>1075</v>
      </c>
      <c r="AW126" s="251" t="s">
        <v>1171</v>
      </c>
      <c r="AX126" s="251" t="s">
        <v>132</v>
      </c>
      <c r="AY126" s="251" t="s">
        <v>1273</v>
      </c>
      <c r="AZ126" s="251" t="s">
        <v>1339</v>
      </c>
      <c r="BA126" s="251" t="s">
        <v>1403</v>
      </c>
      <c r="BB126" s="251" t="s">
        <v>1469</v>
      </c>
      <c r="BC126" s="273" t="s">
        <v>1542</v>
      </c>
      <c r="BD126" s="251" t="s">
        <v>1611</v>
      </c>
      <c r="BE126" s="271" t="s">
        <v>1674</v>
      </c>
      <c r="BF126" s="251" t="s">
        <v>1726</v>
      </c>
      <c r="BG126" s="251" t="s">
        <v>1768</v>
      </c>
      <c r="BH126" s="251" t="s">
        <v>1806</v>
      </c>
      <c r="BI126" s="272">
        <v>1354</v>
      </c>
      <c r="BJ126" s="273" t="s">
        <v>1865</v>
      </c>
      <c r="BK126" s="251" t="s">
        <v>1911</v>
      </c>
      <c r="BL126" s="251" t="s">
        <v>1726</v>
      </c>
      <c r="BM126" s="251" t="s">
        <v>1981</v>
      </c>
      <c r="BN126" s="270">
        <v>260127</v>
      </c>
      <c r="BO126" s="251" t="s">
        <v>2034</v>
      </c>
      <c r="BP126" s="251" t="s">
        <v>2071</v>
      </c>
      <c r="BQ126" s="251" t="s">
        <v>2103</v>
      </c>
      <c r="BR126" s="251" t="s">
        <v>2103</v>
      </c>
      <c r="BS126" s="273" t="s">
        <v>2144</v>
      </c>
      <c r="BT126" s="251" t="s">
        <v>2213</v>
      </c>
      <c r="BU126" s="251" t="s">
        <v>131</v>
      </c>
      <c r="BV126" s="251" t="s">
        <v>2280</v>
      </c>
      <c r="BW126" s="251" t="s">
        <v>2320</v>
      </c>
      <c r="BX126" s="251" t="s">
        <v>2350</v>
      </c>
    </row>
    <row r="127" spans="1:76" ht="128.25">
      <c r="A127" s="251"/>
      <c r="B127" s="285" t="s">
        <v>6376</v>
      </c>
      <c r="C127" s="251" t="s">
        <v>50</v>
      </c>
      <c r="D127" s="253" t="s">
        <v>6694</v>
      </c>
      <c r="E127" s="275" t="s">
        <v>108</v>
      </c>
      <c r="F127" s="277">
        <v>21422063</v>
      </c>
      <c r="G127" s="344" t="s">
        <v>6420</v>
      </c>
      <c r="H127" s="251" t="s">
        <v>2132</v>
      </c>
      <c r="I127" s="277" t="s">
        <v>127</v>
      </c>
      <c r="J127" s="279" t="s">
        <v>2132</v>
      </c>
      <c r="K127" s="253" t="s">
        <v>132</v>
      </c>
      <c r="L127" s="253" t="s">
        <v>132</v>
      </c>
      <c r="M127" s="253" t="s">
        <v>132</v>
      </c>
      <c r="N127" s="253" t="s">
        <v>132</v>
      </c>
      <c r="O127" s="253" t="s">
        <v>132</v>
      </c>
      <c r="P127" s="308" t="s">
        <v>132</v>
      </c>
      <c r="Q127" s="308" t="s">
        <v>132</v>
      </c>
      <c r="R127" s="253" t="s">
        <v>132</v>
      </c>
      <c r="S127" s="309" t="s">
        <v>132</v>
      </c>
      <c r="T127" s="308" t="s">
        <v>132</v>
      </c>
      <c r="U127" s="308" t="s">
        <v>132</v>
      </c>
      <c r="V127" s="308" t="s">
        <v>132</v>
      </c>
      <c r="W127" s="308" t="s">
        <v>132</v>
      </c>
      <c r="X127" s="308" t="s">
        <v>132</v>
      </c>
      <c r="Y127" s="308" t="s">
        <v>132</v>
      </c>
      <c r="Z127" s="279" t="s">
        <v>132</v>
      </c>
      <c r="AA127" s="329" t="s">
        <v>132</v>
      </c>
      <c r="AB127" s="308" t="s">
        <v>132</v>
      </c>
      <c r="AC127" s="308" t="s">
        <v>132</v>
      </c>
      <c r="AD127" s="308" t="s">
        <v>132</v>
      </c>
      <c r="AE127" s="308" t="s">
        <v>132</v>
      </c>
      <c r="AF127" s="308" t="s">
        <v>132</v>
      </c>
      <c r="AG127" s="308" t="s">
        <v>132</v>
      </c>
      <c r="AH127" s="309" t="s">
        <v>6451</v>
      </c>
      <c r="AI127" s="308" t="s">
        <v>6447</v>
      </c>
      <c r="AJ127" s="308" t="s">
        <v>6448</v>
      </c>
      <c r="AK127" s="308" t="s">
        <v>6449</v>
      </c>
      <c r="AL127" s="308" t="s">
        <v>132</v>
      </c>
      <c r="AM127" s="308" t="s">
        <v>130</v>
      </c>
      <c r="AN127" s="279">
        <v>20854377</v>
      </c>
      <c r="AO127" s="329"/>
      <c r="AP127" s="329" t="s">
        <v>132</v>
      </c>
      <c r="AQ127" s="329" t="s">
        <v>132</v>
      </c>
      <c r="AR127" s="329" t="s">
        <v>132</v>
      </c>
      <c r="AS127" s="329" t="s">
        <v>6467</v>
      </c>
      <c r="AT127" s="308" t="s">
        <v>6488</v>
      </c>
      <c r="AU127" s="308" t="s">
        <v>6489</v>
      </c>
      <c r="AV127" s="308" t="s">
        <v>132</v>
      </c>
      <c r="AW127" s="308" t="s">
        <v>132</v>
      </c>
      <c r="AX127" s="308" t="s">
        <v>132</v>
      </c>
      <c r="AY127" s="308" t="s">
        <v>6502</v>
      </c>
      <c r="AZ127" s="308" t="s">
        <v>6503</v>
      </c>
      <c r="BA127" s="308" t="s">
        <v>6504</v>
      </c>
      <c r="BB127" s="308" t="s">
        <v>6505</v>
      </c>
      <c r="BC127" s="309" t="s">
        <v>6506</v>
      </c>
      <c r="BD127" s="329" t="s">
        <v>6507</v>
      </c>
      <c r="BE127" s="279" t="s">
        <v>6508</v>
      </c>
      <c r="BF127" s="329" t="s">
        <v>6509</v>
      </c>
      <c r="BG127" s="329" t="s">
        <v>132</v>
      </c>
      <c r="BH127" s="329" t="s">
        <v>6510</v>
      </c>
      <c r="BI127" s="275" t="s">
        <v>131</v>
      </c>
      <c r="BJ127" s="309" t="s">
        <v>6511</v>
      </c>
      <c r="BK127" s="329" t="s">
        <v>6512</v>
      </c>
      <c r="BL127" s="329" t="s">
        <v>1708</v>
      </c>
      <c r="BM127" s="329" t="s">
        <v>6513</v>
      </c>
      <c r="BN127" s="283" t="s">
        <v>131</v>
      </c>
      <c r="BO127" s="329" t="s">
        <v>2060</v>
      </c>
      <c r="BP127" s="329" t="s">
        <v>2068</v>
      </c>
      <c r="BQ127" s="329" t="s">
        <v>6514</v>
      </c>
      <c r="BR127" s="329" t="s">
        <v>132</v>
      </c>
      <c r="BS127" s="309" t="s">
        <v>132</v>
      </c>
      <c r="BT127" s="308" t="s">
        <v>132</v>
      </c>
      <c r="BU127" s="308" t="s">
        <v>132</v>
      </c>
      <c r="BV127" s="308" t="s">
        <v>6517</v>
      </c>
      <c r="BW127" s="308" t="s">
        <v>2313</v>
      </c>
      <c r="BX127" s="308" t="s">
        <v>6518</v>
      </c>
    </row>
    <row r="128" spans="1:76" ht="85.5">
      <c r="A128" s="269"/>
      <c r="B128" s="251" t="s">
        <v>6377</v>
      </c>
      <c r="C128" s="251" t="s">
        <v>50</v>
      </c>
      <c r="D128" s="251" t="s">
        <v>80</v>
      </c>
      <c r="E128" s="251" t="s">
        <v>108</v>
      </c>
      <c r="F128" s="251">
        <v>8981957</v>
      </c>
      <c r="G128" s="251" t="s">
        <v>132</v>
      </c>
      <c r="H128" s="251" t="s">
        <v>2132</v>
      </c>
      <c r="I128" s="251" t="s">
        <v>125</v>
      </c>
      <c r="J128" s="279" t="s">
        <v>2132</v>
      </c>
      <c r="K128" s="251" t="s">
        <v>136</v>
      </c>
      <c r="L128" s="251" t="s">
        <v>158</v>
      </c>
      <c r="M128" s="251" t="s">
        <v>132</v>
      </c>
      <c r="N128" s="251" t="s">
        <v>180</v>
      </c>
      <c r="O128" s="251" t="s">
        <v>132</v>
      </c>
      <c r="P128" s="251" t="s">
        <v>194</v>
      </c>
      <c r="Q128" s="251" t="s">
        <v>243</v>
      </c>
      <c r="R128" s="254" t="s">
        <v>132</v>
      </c>
      <c r="S128" s="273" t="s">
        <v>132</v>
      </c>
      <c r="T128" s="251" t="s">
        <v>132</v>
      </c>
      <c r="U128" s="251" t="s">
        <v>132</v>
      </c>
      <c r="V128" s="251" t="s">
        <v>132</v>
      </c>
      <c r="W128" s="251" t="s">
        <v>132</v>
      </c>
      <c r="X128" s="251" t="s">
        <v>132</v>
      </c>
      <c r="Y128" s="251" t="s">
        <v>132</v>
      </c>
      <c r="Z128" s="271" t="s">
        <v>132</v>
      </c>
      <c r="AA128" s="251" t="s">
        <v>132</v>
      </c>
      <c r="AB128" s="251" t="s">
        <v>132</v>
      </c>
      <c r="AC128" s="251" t="s">
        <v>132</v>
      </c>
      <c r="AD128" s="251" t="s">
        <v>132</v>
      </c>
      <c r="AE128" s="251" t="s">
        <v>132</v>
      </c>
      <c r="AF128" s="251" t="s">
        <v>132</v>
      </c>
      <c r="AG128" s="251" t="s">
        <v>132</v>
      </c>
      <c r="AH128" s="273" t="s">
        <v>422</v>
      </c>
      <c r="AI128" s="251" t="s">
        <v>194</v>
      </c>
      <c r="AJ128" s="251" t="s">
        <v>458</v>
      </c>
      <c r="AK128" s="251" t="s">
        <v>490</v>
      </c>
      <c r="AL128" s="251" t="s">
        <v>519</v>
      </c>
      <c r="AM128" s="251" t="s">
        <v>531</v>
      </c>
      <c r="AN128" s="271" t="s">
        <v>132</v>
      </c>
      <c r="AO128" s="251" t="s">
        <v>552</v>
      </c>
      <c r="AP128" s="251" t="s">
        <v>610</v>
      </c>
      <c r="AQ128" s="251" t="s">
        <v>132</v>
      </c>
      <c r="AR128" s="251" t="s">
        <v>132</v>
      </c>
      <c r="AS128" s="251" t="s">
        <v>782</v>
      </c>
      <c r="AT128" s="251" t="s">
        <v>839</v>
      </c>
      <c r="AU128" s="251" t="s">
        <v>949</v>
      </c>
      <c r="AV128" s="251" t="s">
        <v>1057</v>
      </c>
      <c r="AW128" s="251" t="s">
        <v>132</v>
      </c>
      <c r="AX128" s="251" t="s">
        <v>132</v>
      </c>
      <c r="AY128" s="251" t="s">
        <v>1265</v>
      </c>
      <c r="AZ128" s="251" t="s">
        <v>1330</v>
      </c>
      <c r="BA128" s="251" t="s">
        <v>1394</v>
      </c>
      <c r="BB128" s="251" t="s">
        <v>1461</v>
      </c>
      <c r="BC128" s="273" t="s">
        <v>1525</v>
      </c>
      <c r="BD128" s="251" t="s">
        <v>1593</v>
      </c>
      <c r="BE128" s="271" t="s">
        <v>1671</v>
      </c>
      <c r="BF128" s="251" t="s">
        <v>1711</v>
      </c>
      <c r="BG128" s="251" t="s">
        <v>1762</v>
      </c>
      <c r="BH128" s="251" t="s">
        <v>1799</v>
      </c>
      <c r="BI128" s="272">
        <v>9617</v>
      </c>
      <c r="BJ128" s="273" t="s">
        <v>1859</v>
      </c>
      <c r="BK128" s="251" t="s">
        <v>1899</v>
      </c>
      <c r="BL128" s="251" t="s">
        <v>1943</v>
      </c>
      <c r="BM128" s="251" t="s">
        <v>132</v>
      </c>
      <c r="BN128" s="270">
        <v>644556</v>
      </c>
      <c r="BO128" s="251" t="s">
        <v>2025</v>
      </c>
      <c r="BP128" s="251" t="s">
        <v>2064</v>
      </c>
      <c r="BQ128" s="251" t="s">
        <v>2108</v>
      </c>
      <c r="BR128" s="251" t="s">
        <v>2131</v>
      </c>
      <c r="BS128" s="273" t="s">
        <v>2152</v>
      </c>
      <c r="BT128" s="251" t="s">
        <v>132</v>
      </c>
      <c r="BU128" s="251" t="s">
        <v>132</v>
      </c>
      <c r="BV128" s="251" t="s">
        <v>2275</v>
      </c>
      <c r="BW128" s="251" t="s">
        <v>2311</v>
      </c>
      <c r="BX128" s="251" t="s">
        <v>132</v>
      </c>
    </row>
    <row r="129" spans="1:76" s="259" customFormat="1" ht="71.25">
      <c r="A129" s="257"/>
      <c r="B129" s="258" t="s">
        <v>6378</v>
      </c>
      <c r="C129" s="259" t="s">
        <v>50</v>
      </c>
      <c r="D129" s="259" t="s">
        <v>75</v>
      </c>
      <c r="E129" s="259" t="s">
        <v>108</v>
      </c>
      <c r="F129" s="260">
        <v>31526404</v>
      </c>
      <c r="G129" s="259" t="s">
        <v>6949</v>
      </c>
      <c r="H129" s="259" t="s">
        <v>2132</v>
      </c>
      <c r="I129" s="259" t="s">
        <v>125</v>
      </c>
      <c r="J129" s="254" t="s">
        <v>2132</v>
      </c>
      <c r="K129" s="259" t="s">
        <v>148</v>
      </c>
      <c r="L129" s="259" t="s">
        <v>158</v>
      </c>
      <c r="M129" s="259" t="s">
        <v>132</v>
      </c>
      <c r="N129" s="257" t="s">
        <v>180</v>
      </c>
      <c r="O129" s="259" t="s">
        <v>132</v>
      </c>
      <c r="P129" s="257" t="s">
        <v>194</v>
      </c>
      <c r="Q129" s="261" t="s">
        <v>6950</v>
      </c>
      <c r="R129" s="259">
        <v>16402267</v>
      </c>
      <c r="S129" s="255" t="s">
        <v>148</v>
      </c>
      <c r="T129" s="259" t="s">
        <v>158</v>
      </c>
      <c r="U129" s="257" t="s">
        <v>299</v>
      </c>
      <c r="V129" s="259" t="s">
        <v>132</v>
      </c>
      <c r="W129" s="259" t="s">
        <v>215</v>
      </c>
      <c r="X129" s="261" t="s">
        <v>6951</v>
      </c>
      <c r="Y129" s="259" t="s">
        <v>132</v>
      </c>
      <c r="Z129" s="254">
        <v>16402267</v>
      </c>
      <c r="AA129" s="259" t="s">
        <v>148</v>
      </c>
      <c r="AB129" s="259" t="s">
        <v>409</v>
      </c>
      <c r="AC129" s="261" t="s">
        <v>178</v>
      </c>
      <c r="AD129" s="259" t="s">
        <v>132</v>
      </c>
      <c r="AE129" s="259" t="s">
        <v>215</v>
      </c>
      <c r="AF129" s="261" t="s">
        <v>6950</v>
      </c>
      <c r="AG129" s="254">
        <v>16402267</v>
      </c>
      <c r="AH129" s="259" t="s">
        <v>132</v>
      </c>
      <c r="AI129" s="259" t="s">
        <v>132</v>
      </c>
      <c r="AJ129" s="259" t="s">
        <v>132</v>
      </c>
      <c r="AK129" s="259" t="s">
        <v>132</v>
      </c>
      <c r="AL129" s="259" t="s">
        <v>132</v>
      </c>
      <c r="AM129" s="259" t="s">
        <v>132</v>
      </c>
      <c r="AN129" s="254" t="s">
        <v>132</v>
      </c>
      <c r="AO129" s="261" t="s">
        <v>6952</v>
      </c>
      <c r="AP129" s="259" t="s">
        <v>6953</v>
      </c>
      <c r="AQ129" s="259" t="s">
        <v>6954</v>
      </c>
      <c r="AR129" s="259" t="s">
        <v>6955</v>
      </c>
      <c r="AS129" s="259" t="s">
        <v>132</v>
      </c>
      <c r="AT129" s="259" t="s">
        <v>6956</v>
      </c>
      <c r="AU129" s="259" t="s">
        <v>6957</v>
      </c>
      <c r="AV129" s="259" t="s">
        <v>6958</v>
      </c>
      <c r="AW129" s="259" t="s">
        <v>6959</v>
      </c>
      <c r="AX129" s="259" t="s">
        <v>6960</v>
      </c>
      <c r="AY129" s="259" t="s">
        <v>132</v>
      </c>
      <c r="AZ129" s="259" t="s">
        <v>132</v>
      </c>
      <c r="BA129" s="259" t="s">
        <v>132</v>
      </c>
      <c r="BB129" s="259" t="s">
        <v>132</v>
      </c>
      <c r="BC129" s="262" t="s">
        <v>6961</v>
      </c>
      <c r="BD129" s="261" t="s">
        <v>6962</v>
      </c>
      <c r="BE129" s="254" t="s">
        <v>6919</v>
      </c>
      <c r="BF129" s="259" t="s">
        <v>6963</v>
      </c>
      <c r="BG129" s="259" t="s">
        <v>1768</v>
      </c>
      <c r="BH129" s="261" t="s">
        <v>1806</v>
      </c>
      <c r="BI129" s="263">
        <v>5654</v>
      </c>
      <c r="BJ129" s="264">
        <v>0.01</v>
      </c>
      <c r="BK129" s="259" t="s">
        <v>1913</v>
      </c>
      <c r="BL129" s="259" t="s">
        <v>1755</v>
      </c>
      <c r="BM129" s="259" t="s">
        <v>131</v>
      </c>
      <c r="BN129" s="256">
        <v>275139</v>
      </c>
      <c r="BO129" s="261" t="s">
        <v>2034</v>
      </c>
      <c r="BP129" s="261" t="s">
        <v>2071</v>
      </c>
      <c r="BQ129" s="261" t="s">
        <v>2103</v>
      </c>
      <c r="BR129" s="261" t="s">
        <v>2103</v>
      </c>
      <c r="BS129" s="262" t="s">
        <v>2158</v>
      </c>
      <c r="BT129" s="261" t="s">
        <v>2225</v>
      </c>
      <c r="BU129" s="261" t="s">
        <v>2158</v>
      </c>
      <c r="BV129" s="259" t="s">
        <v>132</v>
      </c>
      <c r="BW129" s="259" t="s">
        <v>2320</v>
      </c>
      <c r="BX129" s="259" t="s">
        <v>2350</v>
      </c>
    </row>
    <row r="130" spans="1:76" ht="156.75">
      <c r="A130" s="269"/>
      <c r="B130" s="251" t="s">
        <v>6379</v>
      </c>
      <c r="C130" s="251" t="s">
        <v>50</v>
      </c>
      <c r="D130" s="251" t="s">
        <v>97</v>
      </c>
      <c r="E130" s="251" t="s">
        <v>6380</v>
      </c>
      <c r="F130" s="332">
        <v>29695297</v>
      </c>
      <c r="G130" s="251" t="s">
        <v>2414</v>
      </c>
      <c r="H130" s="251" t="s">
        <v>523</v>
      </c>
      <c r="I130" s="251" t="s">
        <v>125</v>
      </c>
      <c r="J130" s="279" t="s">
        <v>2132</v>
      </c>
      <c r="K130" s="251" t="s">
        <v>132</v>
      </c>
      <c r="L130" s="251" t="s">
        <v>132</v>
      </c>
      <c r="M130" s="251" t="s">
        <v>132</v>
      </c>
      <c r="N130" s="251" t="s">
        <v>132</v>
      </c>
      <c r="O130" s="251" t="s">
        <v>132</v>
      </c>
      <c r="P130" s="251" t="s">
        <v>132</v>
      </c>
      <c r="Q130" s="251" t="s">
        <v>132</v>
      </c>
      <c r="R130" s="251" t="s">
        <v>132</v>
      </c>
      <c r="S130" s="273" t="s">
        <v>132</v>
      </c>
      <c r="T130" s="251" t="s">
        <v>132</v>
      </c>
      <c r="U130" s="251" t="s">
        <v>132</v>
      </c>
      <c r="V130" s="251" t="s">
        <v>132</v>
      </c>
      <c r="W130" s="251" t="s">
        <v>132</v>
      </c>
      <c r="X130" s="251" t="s">
        <v>132</v>
      </c>
      <c r="Y130" s="251" t="s">
        <v>132</v>
      </c>
      <c r="Z130" s="271" t="s">
        <v>132</v>
      </c>
      <c r="AA130" s="251" t="s">
        <v>132</v>
      </c>
      <c r="AB130" s="251" t="s">
        <v>132</v>
      </c>
      <c r="AC130" s="251" t="s">
        <v>132</v>
      </c>
      <c r="AD130" s="251" t="s">
        <v>132</v>
      </c>
      <c r="AE130" s="251" t="s">
        <v>132</v>
      </c>
      <c r="AF130" s="251" t="s">
        <v>418</v>
      </c>
      <c r="AG130" s="251" t="s">
        <v>132</v>
      </c>
      <c r="AH130" s="273" t="s">
        <v>429</v>
      </c>
      <c r="AI130" s="251" t="s">
        <v>442</v>
      </c>
      <c r="AJ130" s="251" t="s">
        <v>472</v>
      </c>
      <c r="AK130" s="251" t="s">
        <v>504</v>
      </c>
      <c r="AL130" s="251"/>
      <c r="AM130" s="251"/>
      <c r="AN130" s="271"/>
      <c r="AO130" s="251" t="s">
        <v>591</v>
      </c>
      <c r="AP130" s="251">
        <v>0</v>
      </c>
      <c r="AQ130" s="251">
        <v>0</v>
      </c>
      <c r="AR130" s="251">
        <v>0</v>
      </c>
      <c r="AS130" s="251" t="s">
        <v>799</v>
      </c>
      <c r="AT130" s="251" t="s">
        <v>895</v>
      </c>
      <c r="AU130" s="251" t="s">
        <v>132</v>
      </c>
      <c r="AV130" s="251" t="s">
        <v>132</v>
      </c>
      <c r="AW130" s="251" t="s">
        <v>132</v>
      </c>
      <c r="AX130" s="251" t="s">
        <v>132</v>
      </c>
      <c r="AY130" s="251" t="s">
        <v>1287</v>
      </c>
      <c r="AZ130" s="251" t="s">
        <v>1352</v>
      </c>
      <c r="BA130" s="251" t="s">
        <v>1417</v>
      </c>
      <c r="BB130" s="251" t="s">
        <v>1483</v>
      </c>
      <c r="BC130" s="273" t="s">
        <v>6905</v>
      </c>
      <c r="BD130" s="251" t="s">
        <v>1641</v>
      </c>
      <c r="BE130" s="271" t="s">
        <v>1698</v>
      </c>
      <c r="BF130" s="251" t="s">
        <v>1746</v>
      </c>
      <c r="BG130" s="251" t="s">
        <v>1785</v>
      </c>
      <c r="BH130" s="251" t="s">
        <v>4386</v>
      </c>
      <c r="BI130" s="272">
        <v>7607</v>
      </c>
      <c r="BJ130" s="273" t="s">
        <v>1883</v>
      </c>
      <c r="BK130" s="251" t="s">
        <v>1931</v>
      </c>
      <c r="BL130" s="251">
        <v>0.98</v>
      </c>
      <c r="BM130" s="251" t="s">
        <v>1989</v>
      </c>
      <c r="BN130" s="270"/>
      <c r="BO130" s="251" t="s">
        <v>2020</v>
      </c>
      <c r="BP130" s="251" t="s">
        <v>2089</v>
      </c>
      <c r="BQ130" s="251"/>
      <c r="BR130" s="251"/>
      <c r="BS130" s="273" t="s">
        <v>133</v>
      </c>
      <c r="BT130" s="251" t="s">
        <v>133</v>
      </c>
      <c r="BU130" s="251" t="s">
        <v>133</v>
      </c>
      <c r="BV130" s="251" t="s">
        <v>2287</v>
      </c>
      <c r="BW130" s="251" t="s">
        <v>2331</v>
      </c>
      <c r="BX130" s="251" t="s">
        <v>2333</v>
      </c>
    </row>
    <row r="131" spans="1:76" ht="42.75">
      <c r="A131" s="251"/>
      <c r="B131" s="252" t="s">
        <v>6381</v>
      </c>
      <c r="C131" s="251" t="s">
        <v>50</v>
      </c>
      <c r="D131" s="277" t="s">
        <v>80</v>
      </c>
      <c r="E131" s="308" t="s">
        <v>108</v>
      </c>
      <c r="F131" s="342">
        <v>16030278</v>
      </c>
      <c r="G131" s="334" t="s">
        <v>6524</v>
      </c>
      <c r="H131" s="251" t="s">
        <v>2132</v>
      </c>
      <c r="I131" s="277" t="s">
        <v>127</v>
      </c>
      <c r="J131" s="279" t="s">
        <v>2132</v>
      </c>
      <c r="K131" s="308" t="s">
        <v>137</v>
      </c>
      <c r="L131" s="308" t="s">
        <v>156</v>
      </c>
      <c r="M131" s="251" t="s">
        <v>132</v>
      </c>
      <c r="N131" s="308" t="s">
        <v>178</v>
      </c>
      <c r="O131" s="308" t="s">
        <v>133</v>
      </c>
      <c r="P131" s="308" t="s">
        <v>6315</v>
      </c>
      <c r="Q131" s="308" t="s">
        <v>6531</v>
      </c>
      <c r="R131" s="308">
        <v>12637978</v>
      </c>
      <c r="S131" s="309" t="s">
        <v>137</v>
      </c>
      <c r="T131" s="308" t="s">
        <v>156</v>
      </c>
      <c r="U131" s="308" t="s">
        <v>294</v>
      </c>
      <c r="V131" s="308" t="s">
        <v>6287</v>
      </c>
      <c r="W131" s="308" t="s">
        <v>6315</v>
      </c>
      <c r="X131" s="308" t="s">
        <v>6539</v>
      </c>
      <c r="Y131" s="251" t="s">
        <v>132</v>
      </c>
      <c r="Z131" s="279">
        <v>12637978</v>
      </c>
      <c r="AA131" s="329" t="s">
        <v>6436</v>
      </c>
      <c r="AB131" s="329" t="s">
        <v>410</v>
      </c>
      <c r="AC131" s="329" t="s">
        <v>178</v>
      </c>
      <c r="AD131" s="329" t="s">
        <v>133</v>
      </c>
      <c r="AE131" s="329" t="s">
        <v>6315</v>
      </c>
      <c r="AF131" s="329" t="s">
        <v>6531</v>
      </c>
      <c r="AG131" s="345">
        <v>12637978</v>
      </c>
      <c r="AH131" s="273" t="s">
        <v>132</v>
      </c>
      <c r="AI131" s="251" t="s">
        <v>132</v>
      </c>
      <c r="AJ131" s="251" t="s">
        <v>132</v>
      </c>
      <c r="AK131" s="251" t="s">
        <v>132</v>
      </c>
      <c r="AL131" s="251" t="s">
        <v>132</v>
      </c>
      <c r="AM131" s="251" t="s">
        <v>132</v>
      </c>
      <c r="AN131" s="271" t="s">
        <v>132</v>
      </c>
      <c r="AO131" s="308" t="s">
        <v>6563</v>
      </c>
      <c r="AP131" s="308" t="s">
        <v>6565</v>
      </c>
      <c r="AQ131" s="308" t="s">
        <v>6566</v>
      </c>
      <c r="AR131" s="308" t="s">
        <v>6567</v>
      </c>
      <c r="AS131" s="251" t="s">
        <v>132</v>
      </c>
      <c r="AT131" s="308" t="s">
        <v>6599</v>
      </c>
      <c r="AU131" s="308" t="s">
        <v>6600</v>
      </c>
      <c r="AV131" s="308" t="s">
        <v>6601</v>
      </c>
      <c r="AW131" s="308" t="s">
        <v>6602</v>
      </c>
      <c r="AX131" s="308" t="s">
        <v>6603</v>
      </c>
      <c r="AY131" s="251" t="s">
        <v>132</v>
      </c>
      <c r="AZ131" s="251" t="s">
        <v>132</v>
      </c>
      <c r="BA131" s="251" t="s">
        <v>132</v>
      </c>
      <c r="BB131" s="251" t="s">
        <v>132</v>
      </c>
      <c r="BC131" s="309" t="s">
        <v>6607</v>
      </c>
      <c r="BD131" s="329" t="s">
        <v>1615</v>
      </c>
      <c r="BE131" s="279" t="s">
        <v>1671</v>
      </c>
      <c r="BF131" s="329" t="s">
        <v>6615</v>
      </c>
      <c r="BG131" s="329" t="s">
        <v>6616</v>
      </c>
      <c r="BH131" s="329" t="s">
        <v>133</v>
      </c>
      <c r="BI131" s="346">
        <v>1054</v>
      </c>
      <c r="BJ131" s="309" t="s">
        <v>133</v>
      </c>
      <c r="BK131" s="329" t="s">
        <v>1914</v>
      </c>
      <c r="BL131" s="329" t="s">
        <v>1753</v>
      </c>
      <c r="BM131" s="251" t="s">
        <v>132</v>
      </c>
      <c r="BN131" s="330">
        <v>120409</v>
      </c>
      <c r="BO131" s="329" t="s">
        <v>2017</v>
      </c>
      <c r="BP131" s="337">
        <v>43902</v>
      </c>
      <c r="BQ131" s="329" t="s">
        <v>6622</v>
      </c>
      <c r="BR131" s="329" t="s">
        <v>132</v>
      </c>
      <c r="BS131" s="309" t="s">
        <v>6623</v>
      </c>
      <c r="BT131" s="308" t="s">
        <v>6624</v>
      </c>
      <c r="BU131" s="308" t="s">
        <v>6623</v>
      </c>
      <c r="BV131" s="308" t="s">
        <v>133</v>
      </c>
      <c r="BW131" s="308" t="s">
        <v>6625</v>
      </c>
      <c r="BX131" s="253" t="s">
        <v>132</v>
      </c>
    </row>
    <row r="132" spans="1:76" ht="242.25">
      <c r="A132" s="269"/>
      <c r="B132" s="251" t="s">
        <v>6382</v>
      </c>
      <c r="C132" s="251" t="s">
        <v>50</v>
      </c>
      <c r="D132" s="251" t="s">
        <v>75</v>
      </c>
      <c r="E132" s="251" t="s">
        <v>108</v>
      </c>
      <c r="F132" s="251" t="s">
        <v>131</v>
      </c>
      <c r="G132" s="251" t="s">
        <v>132</v>
      </c>
      <c r="H132" s="251" t="s">
        <v>523</v>
      </c>
      <c r="I132" s="251" t="s">
        <v>125</v>
      </c>
      <c r="J132" s="279" t="s">
        <v>2132</v>
      </c>
      <c r="K132" s="251" t="s">
        <v>137</v>
      </c>
      <c r="L132" s="251" t="s">
        <v>171</v>
      </c>
      <c r="M132" s="251" t="s">
        <v>132</v>
      </c>
      <c r="N132" s="251" t="s">
        <v>178</v>
      </c>
      <c r="O132" s="251" t="s">
        <v>132</v>
      </c>
      <c r="P132" s="251" t="s">
        <v>7356</v>
      </c>
      <c r="Q132" s="251" t="s">
        <v>276</v>
      </c>
      <c r="R132" s="251" t="s">
        <v>132</v>
      </c>
      <c r="S132" s="273" t="s">
        <v>137</v>
      </c>
      <c r="T132" s="251" t="s">
        <v>171</v>
      </c>
      <c r="U132" s="251" t="s">
        <v>291</v>
      </c>
      <c r="V132" s="251" t="s">
        <v>132</v>
      </c>
      <c r="W132" s="251" t="s">
        <v>6383</v>
      </c>
      <c r="X132" s="251" t="s">
        <v>364</v>
      </c>
      <c r="Y132" s="251" t="s">
        <v>377</v>
      </c>
      <c r="Z132" s="271" t="s">
        <v>132</v>
      </c>
      <c r="AA132" s="251" t="s">
        <v>132</v>
      </c>
      <c r="AB132" s="251" t="s">
        <v>132</v>
      </c>
      <c r="AC132" s="251" t="s">
        <v>132</v>
      </c>
      <c r="AD132" s="251" t="s">
        <v>132</v>
      </c>
      <c r="AE132" s="251" t="s">
        <v>132</v>
      </c>
      <c r="AF132" s="251" t="s">
        <v>132</v>
      </c>
      <c r="AG132" s="251" t="s">
        <v>132</v>
      </c>
      <c r="AH132" s="273" t="s">
        <v>137</v>
      </c>
      <c r="AI132" s="251" t="s">
        <v>325</v>
      </c>
      <c r="AJ132" s="251" t="s">
        <v>471</v>
      </c>
      <c r="AK132" s="251" t="s">
        <v>503</v>
      </c>
      <c r="AL132" s="251" t="s">
        <v>176</v>
      </c>
      <c r="AM132" s="251" t="s">
        <v>523</v>
      </c>
      <c r="AN132" s="271" t="s">
        <v>541</v>
      </c>
      <c r="AO132" s="251" t="s">
        <v>590</v>
      </c>
      <c r="AP132" s="251" t="s">
        <v>663</v>
      </c>
      <c r="AQ132" s="251" t="s">
        <v>738</v>
      </c>
      <c r="AR132" s="251" t="s">
        <v>132</v>
      </c>
      <c r="AS132" s="251" t="s">
        <v>798</v>
      </c>
      <c r="AT132" s="251" t="s">
        <v>894</v>
      </c>
      <c r="AU132" s="251" t="s">
        <v>1004</v>
      </c>
      <c r="AV132" s="251" t="s">
        <v>1109</v>
      </c>
      <c r="AW132" s="251" t="s">
        <v>1199</v>
      </c>
      <c r="AX132" s="251" t="s">
        <v>132</v>
      </c>
      <c r="AY132" s="251" t="s">
        <v>1286</v>
      </c>
      <c r="AZ132" s="251" t="s">
        <v>1351</v>
      </c>
      <c r="BA132" s="251" t="s">
        <v>1416</v>
      </c>
      <c r="BB132" s="251" t="s">
        <v>1482</v>
      </c>
      <c r="BC132" s="273" t="s">
        <v>1563</v>
      </c>
      <c r="BD132" s="251" t="s">
        <v>1640</v>
      </c>
      <c r="BE132" s="271" t="s">
        <v>1699</v>
      </c>
      <c r="BF132" s="251">
        <v>0.97</v>
      </c>
      <c r="BG132" s="251" t="s">
        <v>131</v>
      </c>
      <c r="BH132" s="251" t="s">
        <v>1828</v>
      </c>
      <c r="BI132" s="272" t="s">
        <v>1852</v>
      </c>
      <c r="BJ132" s="273" t="s">
        <v>1882</v>
      </c>
      <c r="BK132" s="251" t="s">
        <v>1922</v>
      </c>
      <c r="BL132" s="251">
        <v>0.98</v>
      </c>
      <c r="BM132" s="251" t="s">
        <v>176</v>
      </c>
      <c r="BN132" s="270">
        <v>611836</v>
      </c>
      <c r="BO132" s="251" t="s">
        <v>2049</v>
      </c>
      <c r="BP132" s="251" t="s">
        <v>2088</v>
      </c>
      <c r="BQ132" s="251" t="s">
        <v>2122</v>
      </c>
      <c r="BR132" s="251" t="s">
        <v>2138</v>
      </c>
      <c r="BS132" s="273" t="s">
        <v>2190</v>
      </c>
      <c r="BT132" s="251" t="s">
        <v>2246</v>
      </c>
      <c r="BU132" s="251" t="s">
        <v>176</v>
      </c>
      <c r="BV132" s="251" t="s">
        <v>2288</v>
      </c>
      <c r="BW132" s="251" t="s">
        <v>2333</v>
      </c>
      <c r="BX132" s="251" t="s">
        <v>2333</v>
      </c>
    </row>
    <row r="133" spans="1:76" ht="114">
      <c r="A133" s="269"/>
      <c r="B133" s="251" t="s">
        <v>6693</v>
      </c>
      <c r="C133" s="251" t="s">
        <v>50</v>
      </c>
      <c r="D133" s="251" t="s">
        <v>94</v>
      </c>
      <c r="E133" s="251" t="s">
        <v>108</v>
      </c>
      <c r="F133" s="251">
        <v>8105165</v>
      </c>
      <c r="G133" s="323" t="s">
        <v>2408</v>
      </c>
      <c r="H133" s="251" t="s">
        <v>523</v>
      </c>
      <c r="I133" s="251" t="s">
        <v>125</v>
      </c>
      <c r="J133" s="279" t="s">
        <v>2132</v>
      </c>
      <c r="K133" s="251" t="s">
        <v>137</v>
      </c>
      <c r="L133" s="251" t="s">
        <v>158</v>
      </c>
      <c r="M133" s="251" t="s">
        <v>2132</v>
      </c>
      <c r="N133" s="251" t="s">
        <v>180</v>
      </c>
      <c r="O133" s="251" t="s">
        <v>132</v>
      </c>
      <c r="P133" s="251" t="s">
        <v>214</v>
      </c>
      <c r="Q133" s="251" t="s">
        <v>268</v>
      </c>
      <c r="R133" s="251" t="s">
        <v>132</v>
      </c>
      <c r="S133" s="273" t="s">
        <v>137</v>
      </c>
      <c r="T133" s="251" t="s">
        <v>156</v>
      </c>
      <c r="U133" s="251" t="s">
        <v>304</v>
      </c>
      <c r="V133" s="251" t="s">
        <v>315</v>
      </c>
      <c r="W133" s="251" t="s">
        <v>214</v>
      </c>
      <c r="X133" s="251" t="s">
        <v>358</v>
      </c>
      <c r="Y133" s="251" t="s">
        <v>374</v>
      </c>
      <c r="Z133" s="271" t="s">
        <v>132</v>
      </c>
      <c r="AA133" s="251" t="s">
        <v>132</v>
      </c>
      <c r="AB133" s="251" t="s">
        <v>132</v>
      </c>
      <c r="AC133" s="251" t="s">
        <v>132</v>
      </c>
      <c r="AD133" s="251" t="s">
        <v>132</v>
      </c>
      <c r="AE133" s="251" t="s">
        <v>132</v>
      </c>
      <c r="AF133" s="251" t="s">
        <v>132</v>
      </c>
      <c r="AG133" s="251" t="s">
        <v>132</v>
      </c>
      <c r="AH133" s="273" t="s">
        <v>132</v>
      </c>
      <c r="AI133" s="251" t="s">
        <v>132</v>
      </c>
      <c r="AJ133" s="251" t="s">
        <v>132</v>
      </c>
      <c r="AK133" s="251" t="s">
        <v>132</v>
      </c>
      <c r="AL133" s="251" t="s">
        <v>132</v>
      </c>
      <c r="AM133" s="251" t="s">
        <v>132</v>
      </c>
      <c r="AN133" s="271" t="s">
        <v>132</v>
      </c>
      <c r="AO133" s="251" t="s">
        <v>583</v>
      </c>
      <c r="AP133" s="251" t="s">
        <v>651</v>
      </c>
      <c r="AQ133" s="251" t="s">
        <v>651</v>
      </c>
      <c r="AR133" s="251" t="s">
        <v>132</v>
      </c>
      <c r="AS133" s="251" t="s">
        <v>132</v>
      </c>
      <c r="AT133" s="251" t="s">
        <v>882</v>
      </c>
      <c r="AU133" s="251" t="s">
        <v>992</v>
      </c>
      <c r="AV133" s="251" t="s">
        <v>1097</v>
      </c>
      <c r="AW133" s="251" t="s">
        <v>1188</v>
      </c>
      <c r="AX133" s="251" t="s">
        <v>132</v>
      </c>
      <c r="AY133" s="251" t="s">
        <v>132</v>
      </c>
      <c r="AZ133" s="251" t="s">
        <v>132</v>
      </c>
      <c r="BA133" s="251" t="s">
        <v>132</v>
      </c>
      <c r="BB133" s="251" t="s">
        <v>132</v>
      </c>
      <c r="BC133" s="273" t="s">
        <v>1556</v>
      </c>
      <c r="BD133" s="251" t="s">
        <v>1629</v>
      </c>
      <c r="BE133" s="271" t="s">
        <v>1691</v>
      </c>
      <c r="BF133" s="251" t="s">
        <v>1736</v>
      </c>
      <c r="BG133" s="251" t="s">
        <v>1778</v>
      </c>
      <c r="BH133" s="251" t="s">
        <v>1823</v>
      </c>
      <c r="BI133" s="272">
        <v>1494</v>
      </c>
      <c r="BJ133" s="273">
        <v>0.01</v>
      </c>
      <c r="BK133" s="284">
        <v>4.9999999999999998E-7</v>
      </c>
      <c r="BL133" s="251">
        <v>0.95</v>
      </c>
      <c r="BM133" s="251" t="s">
        <v>132</v>
      </c>
      <c r="BN133" s="270" t="s">
        <v>2011</v>
      </c>
      <c r="BO133" s="251" t="s">
        <v>2046</v>
      </c>
      <c r="BP133" s="251" t="s">
        <v>2079</v>
      </c>
      <c r="BQ133" s="251" t="s">
        <v>2117</v>
      </c>
      <c r="BR133" s="251" t="s">
        <v>2117</v>
      </c>
      <c r="BS133" s="273" t="s">
        <v>2180</v>
      </c>
      <c r="BT133" s="251" t="s">
        <v>2237</v>
      </c>
      <c r="BU133" s="251" t="s">
        <v>132</v>
      </c>
      <c r="BV133" s="251" t="s">
        <v>132</v>
      </c>
      <c r="BW133" s="251" t="s">
        <v>2306</v>
      </c>
      <c r="BX133" s="251" t="s">
        <v>2367</v>
      </c>
    </row>
    <row r="134" spans="1:76" ht="342">
      <c r="A134" s="269"/>
      <c r="B134" s="251" t="s">
        <v>6384</v>
      </c>
      <c r="C134" s="251" t="s">
        <v>50</v>
      </c>
      <c r="D134" s="251" t="s">
        <v>75</v>
      </c>
      <c r="E134" s="251" t="s">
        <v>108</v>
      </c>
      <c r="F134" s="251" t="s">
        <v>131</v>
      </c>
      <c r="G134" s="251" t="s">
        <v>2412</v>
      </c>
      <c r="H134" s="251" t="s">
        <v>523</v>
      </c>
      <c r="I134" s="251" t="s">
        <v>125</v>
      </c>
      <c r="J134" s="279" t="s">
        <v>2132</v>
      </c>
      <c r="K134" s="251" t="s">
        <v>148</v>
      </c>
      <c r="L134" s="251" t="s">
        <v>6248</v>
      </c>
      <c r="M134" s="251" t="s">
        <v>2132</v>
      </c>
      <c r="N134" s="251" t="s">
        <v>178</v>
      </c>
      <c r="O134" s="251" t="s">
        <v>132</v>
      </c>
      <c r="P134" s="251" t="s">
        <v>219</v>
      </c>
      <c r="Q134" s="251" t="s">
        <v>274</v>
      </c>
      <c r="R134" s="251">
        <v>8929820</v>
      </c>
      <c r="S134" s="273" t="s">
        <v>136</v>
      </c>
      <c r="T134" s="251" t="s">
        <v>170</v>
      </c>
      <c r="U134" s="251" t="s">
        <v>299</v>
      </c>
      <c r="V134" s="251" t="s">
        <v>132</v>
      </c>
      <c r="W134" s="251" t="s">
        <v>324</v>
      </c>
      <c r="X134" s="251" t="s">
        <v>6385</v>
      </c>
      <c r="Y134" s="251" t="s">
        <v>394</v>
      </c>
      <c r="Z134" s="271">
        <v>8472350</v>
      </c>
      <c r="AA134" s="251" t="s">
        <v>136</v>
      </c>
      <c r="AB134" s="251" t="s">
        <v>410</v>
      </c>
      <c r="AC134" s="251" t="s">
        <v>178</v>
      </c>
      <c r="AD134" s="251" t="s">
        <v>130</v>
      </c>
      <c r="AE134" s="251" t="s">
        <v>6386</v>
      </c>
      <c r="AF134" s="251" t="s">
        <v>274</v>
      </c>
      <c r="AG134" s="251">
        <v>19515410</v>
      </c>
      <c r="AH134" s="251" t="s">
        <v>136</v>
      </c>
      <c r="AI134" s="251" t="s">
        <v>441</v>
      </c>
      <c r="AJ134" s="251" t="s">
        <v>470</v>
      </c>
      <c r="AK134" s="251" t="s">
        <v>502</v>
      </c>
      <c r="AL134" s="251" t="s">
        <v>6387</v>
      </c>
      <c r="AM134" s="251" t="s">
        <v>523</v>
      </c>
      <c r="AN134" s="271">
        <v>20020820</v>
      </c>
      <c r="AO134" s="251" t="s">
        <v>588</v>
      </c>
      <c r="AP134" s="251" t="s">
        <v>661</v>
      </c>
      <c r="AQ134" s="251" t="s">
        <v>736</v>
      </c>
      <c r="AR134" s="251" t="s">
        <v>768</v>
      </c>
      <c r="AS134" s="251" t="s">
        <v>797</v>
      </c>
      <c r="AT134" s="251" t="s">
        <v>892</v>
      </c>
      <c r="AU134" s="251" t="s">
        <v>1002</v>
      </c>
      <c r="AV134" s="251" t="s">
        <v>1107</v>
      </c>
      <c r="AW134" s="251" t="s">
        <v>1197</v>
      </c>
      <c r="AX134" s="251" t="s">
        <v>1249</v>
      </c>
      <c r="AY134" s="251" t="s">
        <v>1285</v>
      </c>
      <c r="AZ134" s="251" t="s">
        <v>1350</v>
      </c>
      <c r="BA134" s="251" t="s">
        <v>1415</v>
      </c>
      <c r="BB134" s="251" t="s">
        <v>1481</v>
      </c>
      <c r="BC134" s="273" t="s">
        <v>1562</v>
      </c>
      <c r="BD134" s="251" t="s">
        <v>1638</v>
      </c>
      <c r="BE134" s="271" t="s">
        <v>1698</v>
      </c>
      <c r="BF134" s="251" t="s">
        <v>1736</v>
      </c>
      <c r="BG134" s="251" t="s">
        <v>1783</v>
      </c>
      <c r="BH134" s="251" t="s">
        <v>4385</v>
      </c>
      <c r="BI134" s="272" t="s">
        <v>1850</v>
      </c>
      <c r="BJ134" s="273" t="s">
        <v>1880</v>
      </c>
      <c r="BK134" s="251" t="s">
        <v>1929</v>
      </c>
      <c r="BL134" s="251" t="s">
        <v>1736</v>
      </c>
      <c r="BM134" s="251" t="s">
        <v>131</v>
      </c>
      <c r="BN134" s="270" t="s">
        <v>131</v>
      </c>
      <c r="BO134" s="251" t="s">
        <v>2047</v>
      </c>
      <c r="BP134" s="251" t="s">
        <v>2086</v>
      </c>
      <c r="BQ134" s="251" t="s">
        <v>131</v>
      </c>
      <c r="BR134" s="251" t="s">
        <v>131</v>
      </c>
      <c r="BS134" s="273" t="s">
        <v>2188</v>
      </c>
      <c r="BT134" s="251" t="s">
        <v>2244</v>
      </c>
      <c r="BU134" s="251" t="s">
        <v>2188</v>
      </c>
      <c r="BV134" s="251" t="s">
        <v>2287</v>
      </c>
      <c r="BW134" s="251" t="s">
        <v>2331</v>
      </c>
      <c r="BX134" s="251" t="s">
        <v>2333</v>
      </c>
    </row>
    <row r="135" spans="1:76" ht="71.25">
      <c r="A135" s="269"/>
      <c r="B135" s="251" t="s">
        <v>10</v>
      </c>
      <c r="C135" s="251" t="s">
        <v>50</v>
      </c>
      <c r="D135" s="251" t="s">
        <v>74</v>
      </c>
      <c r="E135" s="251" t="s">
        <v>108</v>
      </c>
      <c r="F135" s="251">
        <v>18070814</v>
      </c>
      <c r="G135" s="251" t="s">
        <v>132</v>
      </c>
      <c r="H135" s="251" t="s">
        <v>2132</v>
      </c>
      <c r="I135" s="251" t="s">
        <v>125</v>
      </c>
      <c r="J135" s="279" t="s">
        <v>2132</v>
      </c>
      <c r="K135" s="251" t="s">
        <v>132</v>
      </c>
      <c r="L135" s="251" t="s">
        <v>132</v>
      </c>
      <c r="M135" s="251" t="s">
        <v>132</v>
      </c>
      <c r="N135" s="251" t="s">
        <v>132</v>
      </c>
      <c r="O135" s="251" t="s">
        <v>132</v>
      </c>
      <c r="P135" s="251" t="s">
        <v>132</v>
      </c>
      <c r="Q135" s="251" t="s">
        <v>132</v>
      </c>
      <c r="R135" s="251" t="s">
        <v>132</v>
      </c>
      <c r="S135" s="273" t="s">
        <v>132</v>
      </c>
      <c r="T135" s="251" t="s">
        <v>132</v>
      </c>
      <c r="U135" s="251" t="s">
        <v>132</v>
      </c>
      <c r="V135" s="251" t="s">
        <v>132</v>
      </c>
      <c r="W135" s="251" t="s">
        <v>132</v>
      </c>
      <c r="X135" s="251" t="s">
        <v>132</v>
      </c>
      <c r="Y135" s="251" t="s">
        <v>132</v>
      </c>
      <c r="Z135" s="271" t="s">
        <v>132</v>
      </c>
      <c r="AA135" s="251" t="s">
        <v>132</v>
      </c>
      <c r="AB135" s="251" t="s">
        <v>132</v>
      </c>
      <c r="AC135" s="251" t="s">
        <v>132</v>
      </c>
      <c r="AD135" s="251" t="s">
        <v>132</v>
      </c>
      <c r="AE135" s="251" t="s">
        <v>132</v>
      </c>
      <c r="AF135" s="251" t="s">
        <v>132</v>
      </c>
      <c r="AG135" s="251" t="s">
        <v>132</v>
      </c>
      <c r="AH135" s="273" t="s">
        <v>424</v>
      </c>
      <c r="AI135" s="251" t="s">
        <v>437</v>
      </c>
      <c r="AJ135" s="251" t="s">
        <v>461</v>
      </c>
      <c r="AK135" s="251" t="s">
        <v>493</v>
      </c>
      <c r="AL135" s="251" t="s">
        <v>132</v>
      </c>
      <c r="AM135" s="251" t="s">
        <v>523</v>
      </c>
      <c r="AN135" s="347" t="s">
        <v>6388</v>
      </c>
      <c r="AO135" s="251" t="s">
        <v>558</v>
      </c>
      <c r="AP135" s="251" t="s">
        <v>132</v>
      </c>
      <c r="AQ135" s="251" t="s">
        <v>132</v>
      </c>
      <c r="AR135" s="251" t="s">
        <v>132</v>
      </c>
      <c r="AS135" s="251" t="s">
        <v>784</v>
      </c>
      <c r="AT135" s="251" t="s">
        <v>850</v>
      </c>
      <c r="AU135" s="251" t="s">
        <v>960</v>
      </c>
      <c r="AV135" s="251" t="s">
        <v>132</v>
      </c>
      <c r="AW135" s="251" t="s">
        <v>132</v>
      </c>
      <c r="AX135" s="251" t="s">
        <v>132</v>
      </c>
      <c r="AY135" s="251" t="s">
        <v>132</v>
      </c>
      <c r="AZ135" s="251" t="s">
        <v>1333</v>
      </c>
      <c r="BA135" s="251" t="s">
        <v>1397</v>
      </c>
      <c r="BB135" s="251" t="s">
        <v>1464</v>
      </c>
      <c r="BC135" s="273" t="s">
        <v>1534</v>
      </c>
      <c r="BD135" s="251" t="s">
        <v>1603</v>
      </c>
      <c r="BE135" s="271" t="s">
        <v>1678</v>
      </c>
      <c r="BF135" s="251" t="s">
        <v>1718</v>
      </c>
      <c r="BG135" s="251" t="s">
        <v>132</v>
      </c>
      <c r="BH135" s="251" t="s">
        <v>131</v>
      </c>
      <c r="BI135" s="272">
        <v>22448</v>
      </c>
      <c r="BJ135" s="273" t="s">
        <v>1865</v>
      </c>
      <c r="BK135" s="251" t="s">
        <v>1904</v>
      </c>
      <c r="BL135" s="251" t="s">
        <v>1950</v>
      </c>
      <c r="BM135" s="251" t="s">
        <v>132</v>
      </c>
      <c r="BN135" s="270">
        <v>339569</v>
      </c>
      <c r="BO135" s="251" t="s">
        <v>2030</v>
      </c>
      <c r="BP135" s="251" t="s">
        <v>2068</v>
      </c>
      <c r="BQ135" s="251" t="s">
        <v>132</v>
      </c>
      <c r="BR135" s="251" t="s">
        <v>132</v>
      </c>
      <c r="BS135" s="273" t="s">
        <v>132</v>
      </c>
      <c r="BT135" s="251" t="s">
        <v>132</v>
      </c>
      <c r="BU135" s="251" t="s">
        <v>132</v>
      </c>
      <c r="BV135" s="251" t="s">
        <v>2277</v>
      </c>
      <c r="BW135" s="251" t="s">
        <v>2315</v>
      </c>
      <c r="BX135" s="251" t="s">
        <v>132</v>
      </c>
    </row>
    <row r="136" spans="1:76" ht="15" customHeight="1">
      <c r="A136" s="521" t="s">
        <v>4621</v>
      </c>
      <c r="B136" s="521"/>
      <c r="C136" s="521"/>
      <c r="D136" s="521"/>
      <c r="E136" s="521"/>
      <c r="F136" s="521"/>
      <c r="G136" s="521"/>
      <c r="H136" s="521"/>
      <c r="I136" s="521"/>
      <c r="J136" s="521"/>
      <c r="K136" s="521"/>
      <c r="L136" s="521"/>
      <c r="M136" s="521"/>
      <c r="N136" s="521"/>
      <c r="O136" s="521"/>
      <c r="P136" s="521"/>
      <c r="Q136" s="521"/>
      <c r="R136" s="521"/>
      <c r="S136" s="521"/>
      <c r="T136" s="521"/>
      <c r="U136" s="521"/>
      <c r="V136" s="521"/>
      <c r="W136" s="521"/>
      <c r="X136" s="521"/>
      <c r="Y136" s="521"/>
      <c r="Z136" s="521"/>
      <c r="AA136" s="521"/>
      <c r="AB136" s="521"/>
      <c r="AC136" s="521"/>
      <c r="AD136" s="521"/>
      <c r="AE136" s="521"/>
      <c r="AF136" s="521"/>
      <c r="AG136" s="521"/>
      <c r="AH136" s="521"/>
      <c r="AI136" s="521"/>
      <c r="AJ136" s="521"/>
      <c r="AK136" s="521"/>
      <c r="AL136" s="521"/>
      <c r="AM136" s="521"/>
      <c r="AN136" s="521"/>
      <c r="AO136" s="521"/>
      <c r="AP136" s="521"/>
      <c r="AQ136" s="521"/>
      <c r="AR136" s="521"/>
      <c r="AS136" s="521"/>
      <c r="AT136" s="521"/>
      <c r="AU136" s="521"/>
      <c r="AV136" s="521"/>
      <c r="AW136" s="521"/>
      <c r="AX136" s="521"/>
      <c r="AY136" s="521"/>
      <c r="AZ136" s="521"/>
      <c r="BA136" s="521"/>
      <c r="BB136" s="521"/>
      <c r="BC136" s="521"/>
      <c r="BD136" s="521"/>
      <c r="BE136" s="521"/>
      <c r="BF136" s="521"/>
      <c r="BG136" s="521"/>
      <c r="BH136" s="521"/>
      <c r="BI136" s="521"/>
      <c r="BJ136" s="521"/>
      <c r="BK136" s="521"/>
      <c r="BL136" s="521"/>
      <c r="BM136" s="521"/>
      <c r="BN136" s="521"/>
      <c r="BO136" s="521"/>
      <c r="BP136" s="521"/>
      <c r="BQ136" s="521"/>
      <c r="BR136" s="521"/>
      <c r="BS136" s="521"/>
      <c r="BT136" s="521"/>
      <c r="BU136" s="521"/>
      <c r="BV136" s="521"/>
      <c r="BW136" s="521"/>
      <c r="BX136" s="521"/>
    </row>
    <row r="137" spans="1:76" ht="45" customHeight="1">
      <c r="A137" s="269"/>
      <c r="B137" s="252" t="s">
        <v>6389</v>
      </c>
      <c r="C137" s="308" t="s">
        <v>6627</v>
      </c>
      <c r="D137" s="308" t="s">
        <v>6628</v>
      </c>
      <c r="E137" s="308" t="s">
        <v>111</v>
      </c>
      <c r="F137" s="253" t="s">
        <v>131</v>
      </c>
      <c r="G137" s="251" t="s">
        <v>132</v>
      </c>
      <c r="H137" s="251" t="s">
        <v>2132</v>
      </c>
      <c r="I137" s="251" t="s">
        <v>125</v>
      </c>
      <c r="J137" s="279" t="s">
        <v>2132</v>
      </c>
      <c r="K137" s="309" t="s">
        <v>137</v>
      </c>
      <c r="L137" s="329" t="s">
        <v>156</v>
      </c>
      <c r="M137" s="251" t="s">
        <v>132</v>
      </c>
      <c r="N137" s="329" t="s">
        <v>179</v>
      </c>
      <c r="O137" s="251" t="s">
        <v>185</v>
      </c>
      <c r="P137" s="329" t="s">
        <v>6315</v>
      </c>
      <c r="Q137" s="329" t="s">
        <v>6630</v>
      </c>
      <c r="R137" s="251" t="s">
        <v>132</v>
      </c>
      <c r="S137" s="309" t="s">
        <v>137</v>
      </c>
      <c r="T137" s="329" t="s">
        <v>156</v>
      </c>
      <c r="U137" s="329" t="s">
        <v>6631</v>
      </c>
      <c r="V137" s="251" t="s">
        <v>314</v>
      </c>
      <c r="W137" s="329" t="s">
        <v>6315</v>
      </c>
      <c r="X137" s="329" t="s">
        <v>6632</v>
      </c>
      <c r="Y137" s="329" t="s">
        <v>6633</v>
      </c>
      <c r="Z137" s="271" t="s">
        <v>132</v>
      </c>
      <c r="AA137" s="309" t="s">
        <v>6636</v>
      </c>
      <c r="AB137" s="329" t="s">
        <v>409</v>
      </c>
      <c r="AC137" s="329" t="s">
        <v>179</v>
      </c>
      <c r="AD137" s="251" t="s">
        <v>185</v>
      </c>
      <c r="AE137" s="329" t="s">
        <v>6315</v>
      </c>
      <c r="AF137" s="329" t="s">
        <v>6630</v>
      </c>
      <c r="AG137" s="251" t="s">
        <v>132</v>
      </c>
      <c r="AH137" s="273" t="s">
        <v>132</v>
      </c>
      <c r="AI137" s="251" t="s">
        <v>132</v>
      </c>
      <c r="AJ137" s="251" t="s">
        <v>132</v>
      </c>
      <c r="AK137" s="251" t="s">
        <v>132</v>
      </c>
      <c r="AL137" s="251" t="s">
        <v>132</v>
      </c>
      <c r="AM137" s="251" t="s">
        <v>132</v>
      </c>
      <c r="AN137" s="271" t="s">
        <v>132</v>
      </c>
      <c r="AO137" s="308" t="s">
        <v>6637</v>
      </c>
      <c r="AP137" s="308" t="s">
        <v>6638</v>
      </c>
      <c r="AQ137" s="308" t="s">
        <v>6639</v>
      </c>
      <c r="AR137" s="308" t="s">
        <v>6640</v>
      </c>
      <c r="AS137" s="251" t="s">
        <v>132</v>
      </c>
      <c r="AT137" s="308" t="s">
        <v>6642</v>
      </c>
      <c r="AU137" s="308" t="s">
        <v>6643</v>
      </c>
      <c r="AV137" s="308" t="s">
        <v>6644</v>
      </c>
      <c r="AW137" s="308" t="s">
        <v>6645</v>
      </c>
      <c r="AX137" s="308" t="s">
        <v>6646</v>
      </c>
      <c r="AY137" s="251" t="s">
        <v>132</v>
      </c>
      <c r="AZ137" s="251" t="s">
        <v>132</v>
      </c>
      <c r="BA137" s="251" t="s">
        <v>132</v>
      </c>
      <c r="BB137" s="251" t="s">
        <v>132</v>
      </c>
      <c r="BC137" s="309" t="s">
        <v>6652</v>
      </c>
      <c r="BD137" s="308" t="s">
        <v>6653</v>
      </c>
      <c r="BE137" s="261" t="s">
        <v>6654</v>
      </c>
      <c r="BF137" s="262" t="s">
        <v>6617</v>
      </c>
      <c r="BG137" s="253" t="s">
        <v>131</v>
      </c>
      <c r="BH137" s="253" t="s">
        <v>131</v>
      </c>
      <c r="BI137" s="330">
        <v>1193</v>
      </c>
      <c r="BJ137" s="261" t="s">
        <v>6655</v>
      </c>
      <c r="BK137" s="253" t="s">
        <v>131</v>
      </c>
      <c r="BL137" s="253" t="s">
        <v>131</v>
      </c>
      <c r="BM137" s="253" t="s">
        <v>131</v>
      </c>
      <c r="BN137" s="256" t="s">
        <v>131</v>
      </c>
      <c r="BO137" s="308" t="s">
        <v>2017</v>
      </c>
      <c r="BP137" s="308" t="s">
        <v>2063</v>
      </c>
      <c r="BQ137" s="261" t="s">
        <v>6654</v>
      </c>
      <c r="BR137" s="261" t="s">
        <v>6654</v>
      </c>
      <c r="BS137" s="308" t="s">
        <v>6656</v>
      </c>
      <c r="BT137" s="308" t="s">
        <v>6657</v>
      </c>
      <c r="BU137" s="308" t="s">
        <v>6656</v>
      </c>
      <c r="BV137" s="253" t="s">
        <v>131</v>
      </c>
      <c r="BW137" s="261" t="s">
        <v>6658</v>
      </c>
      <c r="BX137" s="253" t="s">
        <v>131</v>
      </c>
    </row>
    <row r="138" spans="1:76" ht="45" customHeight="1">
      <c r="A138" s="269"/>
      <c r="B138" s="252" t="s">
        <v>6402</v>
      </c>
      <c r="C138" s="308" t="s">
        <v>6627</v>
      </c>
      <c r="D138" s="308" t="s">
        <v>6628</v>
      </c>
      <c r="E138" s="308" t="s">
        <v>6629</v>
      </c>
      <c r="F138" s="277" t="e">
        <f>-G144</f>
        <v>#VALUE!</v>
      </c>
      <c r="G138" s="251" t="s">
        <v>132</v>
      </c>
      <c r="H138" s="251" t="s">
        <v>2132</v>
      </c>
      <c r="I138" s="251" t="s">
        <v>125</v>
      </c>
      <c r="J138" s="279" t="s">
        <v>2132</v>
      </c>
      <c r="K138" s="309" t="s">
        <v>137</v>
      </c>
      <c r="L138" s="329" t="s">
        <v>156</v>
      </c>
      <c r="M138" s="251" t="s">
        <v>132</v>
      </c>
      <c r="N138" s="329" t="s">
        <v>179</v>
      </c>
      <c r="O138" s="251" t="s">
        <v>185</v>
      </c>
      <c r="P138" s="329" t="s">
        <v>6315</v>
      </c>
      <c r="Q138" s="329" t="s">
        <v>6630</v>
      </c>
      <c r="R138" s="251" t="s">
        <v>132</v>
      </c>
      <c r="S138" s="309" t="s">
        <v>137</v>
      </c>
      <c r="T138" s="329" t="s">
        <v>156</v>
      </c>
      <c r="U138" s="329" t="s">
        <v>6631</v>
      </c>
      <c r="V138" s="251" t="s">
        <v>314</v>
      </c>
      <c r="W138" s="329" t="s">
        <v>6315</v>
      </c>
      <c r="X138" s="329" t="s">
        <v>6634</v>
      </c>
      <c r="Y138" s="329" t="s">
        <v>6635</v>
      </c>
      <c r="Z138" s="271" t="s">
        <v>132</v>
      </c>
      <c r="AA138" s="309" t="s">
        <v>6636</v>
      </c>
      <c r="AB138" s="329" t="s">
        <v>409</v>
      </c>
      <c r="AC138" s="329" t="s">
        <v>179</v>
      </c>
      <c r="AD138" s="251" t="s">
        <v>185</v>
      </c>
      <c r="AE138" s="329" t="s">
        <v>6315</v>
      </c>
      <c r="AF138" s="329" t="s">
        <v>6630</v>
      </c>
      <c r="AG138" s="251" t="s">
        <v>132</v>
      </c>
      <c r="AH138" s="273" t="s">
        <v>132</v>
      </c>
      <c r="AI138" s="251" t="s">
        <v>132</v>
      </c>
      <c r="AJ138" s="251" t="s">
        <v>132</v>
      </c>
      <c r="AK138" s="251" t="s">
        <v>132</v>
      </c>
      <c r="AL138" s="251" t="s">
        <v>132</v>
      </c>
      <c r="AM138" s="251" t="s">
        <v>132</v>
      </c>
      <c r="AN138" s="271" t="s">
        <v>132</v>
      </c>
      <c r="AO138" s="308" t="s">
        <v>6637</v>
      </c>
      <c r="AP138" s="308" t="s">
        <v>6641</v>
      </c>
      <c r="AQ138" s="308" t="s">
        <v>6641</v>
      </c>
      <c r="AR138" s="308" t="s">
        <v>6641</v>
      </c>
      <c r="AS138" s="251" t="s">
        <v>132</v>
      </c>
      <c r="AT138" s="308" t="s">
        <v>6647</v>
      </c>
      <c r="AU138" s="308" t="s">
        <v>6648</v>
      </c>
      <c r="AV138" s="308" t="s">
        <v>6649</v>
      </c>
      <c r="AW138" s="308" t="s">
        <v>6650</v>
      </c>
      <c r="AX138" s="308" t="s">
        <v>6651</v>
      </c>
      <c r="AY138" s="251" t="s">
        <v>132</v>
      </c>
      <c r="AZ138" s="251" t="s">
        <v>132</v>
      </c>
      <c r="BA138" s="251" t="s">
        <v>132</v>
      </c>
      <c r="BB138" s="251" t="s">
        <v>132</v>
      </c>
      <c r="BC138" s="309" t="s">
        <v>6652</v>
      </c>
      <c r="BD138" s="308" t="s">
        <v>6653</v>
      </c>
      <c r="BE138" s="261" t="s">
        <v>6654</v>
      </c>
      <c r="BF138" s="262" t="s">
        <v>6617</v>
      </c>
      <c r="BG138" s="253" t="s">
        <v>131</v>
      </c>
      <c r="BH138" s="253" t="s">
        <v>131</v>
      </c>
      <c r="BI138" s="330">
        <v>130</v>
      </c>
      <c r="BJ138" s="261" t="s">
        <v>6655</v>
      </c>
      <c r="BK138" s="253" t="s">
        <v>131</v>
      </c>
      <c r="BL138" s="253" t="s">
        <v>131</v>
      </c>
      <c r="BM138" s="253" t="s">
        <v>131</v>
      </c>
      <c r="BN138" s="256" t="s">
        <v>131</v>
      </c>
      <c r="BO138" s="308" t="s">
        <v>2017</v>
      </c>
      <c r="BP138" s="308" t="s">
        <v>2063</v>
      </c>
      <c r="BQ138" s="261" t="s">
        <v>6654</v>
      </c>
      <c r="BR138" s="261" t="s">
        <v>6654</v>
      </c>
      <c r="BS138" s="308" t="s">
        <v>6656</v>
      </c>
      <c r="BT138" s="308" t="s">
        <v>6657</v>
      </c>
      <c r="BU138" s="308" t="s">
        <v>6656</v>
      </c>
      <c r="BV138" s="253" t="s">
        <v>131</v>
      </c>
      <c r="BW138" s="261" t="s">
        <v>6625</v>
      </c>
      <c r="BX138" s="253" t="s">
        <v>131</v>
      </c>
    </row>
    <row r="139" spans="1:76" ht="128.25">
      <c r="A139" s="269"/>
      <c r="B139" s="251" t="s">
        <v>12</v>
      </c>
      <c r="C139" s="251" t="s">
        <v>6390</v>
      </c>
      <c r="D139" s="251" t="s">
        <v>87</v>
      </c>
      <c r="E139" s="251" t="s">
        <v>114</v>
      </c>
      <c r="F139" s="251" t="s">
        <v>131</v>
      </c>
      <c r="G139" s="323" t="s">
        <v>2394</v>
      </c>
      <c r="H139" s="251" t="s">
        <v>523</v>
      </c>
      <c r="I139" s="251" t="s">
        <v>125</v>
      </c>
      <c r="J139" s="279" t="s">
        <v>2132</v>
      </c>
      <c r="K139" s="251" t="s">
        <v>135</v>
      </c>
      <c r="L139" s="251" t="s">
        <v>156</v>
      </c>
      <c r="M139" s="251" t="s">
        <v>2132</v>
      </c>
      <c r="N139" s="251" t="s">
        <v>181</v>
      </c>
      <c r="O139" s="251" t="s">
        <v>185</v>
      </c>
      <c r="P139" s="251" t="s">
        <v>131</v>
      </c>
      <c r="Q139" s="251" t="s">
        <v>131</v>
      </c>
      <c r="R139" s="251" t="s">
        <v>132</v>
      </c>
      <c r="S139" s="273" t="s">
        <v>132</v>
      </c>
      <c r="T139" s="251" t="s">
        <v>132</v>
      </c>
      <c r="U139" s="251" t="s">
        <v>132</v>
      </c>
      <c r="V139" s="251" t="s">
        <v>132</v>
      </c>
      <c r="W139" s="251" t="s">
        <v>132</v>
      </c>
      <c r="X139" s="251" t="s">
        <v>132</v>
      </c>
      <c r="Y139" s="251" t="s">
        <v>132</v>
      </c>
      <c r="Z139" s="271" t="s">
        <v>132</v>
      </c>
      <c r="AA139" s="251" t="s">
        <v>132</v>
      </c>
      <c r="AB139" s="251" t="s">
        <v>132</v>
      </c>
      <c r="AC139" s="251" t="s">
        <v>132</v>
      </c>
      <c r="AD139" s="251" t="s">
        <v>132</v>
      </c>
      <c r="AE139" s="251" t="s">
        <v>132</v>
      </c>
      <c r="AF139" s="251" t="s">
        <v>132</v>
      </c>
      <c r="AG139" s="251" t="s">
        <v>132</v>
      </c>
      <c r="AH139" s="273" t="s">
        <v>144</v>
      </c>
      <c r="AI139" s="251" t="s">
        <v>205</v>
      </c>
      <c r="AJ139" s="251" t="s">
        <v>462</v>
      </c>
      <c r="AK139" s="251" t="s">
        <v>494</v>
      </c>
      <c r="AL139" s="251" t="s">
        <v>522</v>
      </c>
      <c r="AM139" s="251" t="s">
        <v>523</v>
      </c>
      <c r="AN139" s="271" t="s">
        <v>132</v>
      </c>
      <c r="AO139" s="251" t="s">
        <v>560</v>
      </c>
      <c r="AP139" s="251" t="s">
        <v>673</v>
      </c>
      <c r="AQ139" s="251" t="s">
        <v>132</v>
      </c>
      <c r="AR139" s="251" t="s">
        <v>132</v>
      </c>
      <c r="AS139" s="251" t="s">
        <v>804</v>
      </c>
      <c r="AT139" s="251" t="s">
        <v>905</v>
      </c>
      <c r="AU139" s="251" t="s">
        <v>1014</v>
      </c>
      <c r="AV139" s="251" t="s">
        <v>1119</v>
      </c>
      <c r="AW139" s="251" t="s">
        <v>132</v>
      </c>
      <c r="AX139" s="251" t="s">
        <v>132</v>
      </c>
      <c r="AY139" s="251" t="s">
        <v>1292</v>
      </c>
      <c r="AZ139" s="251" t="s">
        <v>1357</v>
      </c>
      <c r="BA139" s="251" t="s">
        <v>1422</v>
      </c>
      <c r="BB139" s="251" t="s">
        <v>1488</v>
      </c>
      <c r="BC139" s="273" t="s">
        <v>1538</v>
      </c>
      <c r="BD139" s="251" t="s">
        <v>1606</v>
      </c>
      <c r="BE139" s="271" t="s">
        <v>1681</v>
      </c>
      <c r="BF139" s="251" t="s">
        <v>1721</v>
      </c>
      <c r="BG139" s="251" t="s">
        <v>1767</v>
      </c>
      <c r="BH139" s="251" t="s">
        <v>1805</v>
      </c>
      <c r="BI139" s="272">
        <v>4711</v>
      </c>
      <c r="BJ139" s="273" t="s">
        <v>1868</v>
      </c>
      <c r="BK139" s="251" t="s">
        <v>1908</v>
      </c>
      <c r="BL139" s="251" t="s">
        <v>1726</v>
      </c>
      <c r="BM139" s="251" t="s">
        <v>1980</v>
      </c>
      <c r="BN139" s="270">
        <v>768517</v>
      </c>
      <c r="BO139" s="251" t="s">
        <v>2032</v>
      </c>
      <c r="BP139" s="251" t="s">
        <v>2063</v>
      </c>
      <c r="BQ139" s="251" t="s">
        <v>2103</v>
      </c>
      <c r="BR139" s="251" t="s">
        <v>2135</v>
      </c>
      <c r="BS139" s="273" t="s">
        <v>2161</v>
      </c>
      <c r="BT139" s="251" t="s">
        <v>133</v>
      </c>
      <c r="BU139" s="251" t="s">
        <v>133</v>
      </c>
      <c r="BV139" s="251" t="s">
        <v>2278</v>
      </c>
      <c r="BW139" s="251" t="s">
        <v>2317</v>
      </c>
      <c r="BX139" s="251" t="s">
        <v>2348</v>
      </c>
    </row>
    <row r="140" spans="1:76" ht="99.75">
      <c r="A140" s="251"/>
      <c r="B140" s="251" t="s">
        <v>6391</v>
      </c>
      <c r="C140" s="251" t="s">
        <v>62</v>
      </c>
      <c r="D140" s="251" t="s">
        <v>74</v>
      </c>
      <c r="E140" s="251" t="s">
        <v>111</v>
      </c>
      <c r="F140" s="251">
        <v>11136689</v>
      </c>
      <c r="G140" s="251" t="s">
        <v>132</v>
      </c>
      <c r="H140" s="251" t="s">
        <v>2132</v>
      </c>
      <c r="I140" s="251" t="s">
        <v>125</v>
      </c>
      <c r="J140" s="279" t="s">
        <v>2132</v>
      </c>
      <c r="K140" s="308" t="s">
        <v>137</v>
      </c>
      <c r="L140" s="251" t="s">
        <v>156</v>
      </c>
      <c r="M140" s="251" t="s">
        <v>132</v>
      </c>
      <c r="N140" s="251" t="s">
        <v>179</v>
      </c>
      <c r="O140" s="251" t="s">
        <v>185</v>
      </c>
      <c r="P140" s="251" t="s">
        <v>225</v>
      </c>
      <c r="Q140" s="251" t="s">
        <v>280</v>
      </c>
      <c r="R140" s="251">
        <v>8349811</v>
      </c>
      <c r="S140" s="273" t="s">
        <v>137</v>
      </c>
      <c r="T140" s="251" t="s">
        <v>156</v>
      </c>
      <c r="U140" s="251" t="s">
        <v>306</v>
      </c>
      <c r="V140" s="251" t="s">
        <v>315</v>
      </c>
      <c r="W140" s="251" t="s">
        <v>326</v>
      </c>
      <c r="X140" s="251" t="s">
        <v>368</v>
      </c>
      <c r="Y140" s="251" t="s">
        <v>397</v>
      </c>
      <c r="Z140" s="271">
        <v>7989488</v>
      </c>
      <c r="AA140" s="251" t="s">
        <v>406</v>
      </c>
      <c r="AB140" s="251" t="s">
        <v>410</v>
      </c>
      <c r="AC140" s="251" t="s">
        <v>181</v>
      </c>
      <c r="AD140" s="251" t="s">
        <v>185</v>
      </c>
      <c r="AE140" s="251" t="s">
        <v>225</v>
      </c>
      <c r="AF140" s="251" t="s">
        <v>280</v>
      </c>
      <c r="AG140" s="251">
        <v>8349811</v>
      </c>
      <c r="AH140" s="273" t="s">
        <v>132</v>
      </c>
      <c r="AI140" s="251" t="s">
        <v>132</v>
      </c>
      <c r="AJ140" s="251" t="s">
        <v>132</v>
      </c>
      <c r="AK140" s="251" t="s">
        <v>132</v>
      </c>
      <c r="AL140" s="251" t="s">
        <v>132</v>
      </c>
      <c r="AM140" s="251" t="s">
        <v>132</v>
      </c>
      <c r="AN140" s="271" t="s">
        <v>132</v>
      </c>
      <c r="AO140" s="251" t="s">
        <v>544</v>
      </c>
      <c r="AP140" s="251" t="s">
        <v>678</v>
      </c>
      <c r="AQ140" s="251" t="s">
        <v>747</v>
      </c>
      <c r="AR140" s="251" t="s">
        <v>772</v>
      </c>
      <c r="AS140" s="251" t="s">
        <v>132</v>
      </c>
      <c r="AT140" s="251" t="s">
        <v>910</v>
      </c>
      <c r="AU140" s="251" t="s">
        <v>1019</v>
      </c>
      <c r="AV140" s="251" t="s">
        <v>1124</v>
      </c>
      <c r="AW140" s="251" t="s">
        <v>1212</v>
      </c>
      <c r="AX140" s="251" t="s">
        <v>1253</v>
      </c>
      <c r="AY140" s="251" t="s">
        <v>132</v>
      </c>
      <c r="AZ140" s="251" t="s">
        <v>132</v>
      </c>
      <c r="BA140" s="251" t="s">
        <v>132</v>
      </c>
      <c r="BB140" s="251" t="s">
        <v>132</v>
      </c>
      <c r="BC140" s="273" t="s">
        <v>1570</v>
      </c>
      <c r="BD140" s="251" t="s">
        <v>1649</v>
      </c>
      <c r="BE140" s="271" t="s">
        <v>1701</v>
      </c>
      <c r="BF140" s="251">
        <v>0.95</v>
      </c>
      <c r="BG140" s="251">
        <v>0.53</v>
      </c>
      <c r="BH140" s="251" t="s">
        <v>1836</v>
      </c>
      <c r="BI140" s="272">
        <v>765</v>
      </c>
      <c r="BJ140" s="273" t="s">
        <v>1854</v>
      </c>
      <c r="BK140" s="251" t="s">
        <v>132</v>
      </c>
      <c r="BL140" s="251" t="s">
        <v>1738</v>
      </c>
      <c r="BM140" s="251" t="s">
        <v>186</v>
      </c>
      <c r="BN140" s="270">
        <v>1359570</v>
      </c>
      <c r="BO140" s="251" t="s">
        <v>2054</v>
      </c>
      <c r="BP140" s="251" t="s">
        <v>2094</v>
      </c>
      <c r="BQ140" s="251" t="s">
        <v>2124</v>
      </c>
      <c r="BR140" s="251" t="s">
        <v>2141</v>
      </c>
      <c r="BS140" s="273" t="s">
        <v>2200</v>
      </c>
      <c r="BT140" s="251" t="s">
        <v>2255</v>
      </c>
      <c r="BU140" s="251" t="s">
        <v>2200</v>
      </c>
      <c r="BV140" s="251" t="s">
        <v>176</v>
      </c>
      <c r="BW140" s="251" t="s">
        <v>2339</v>
      </c>
      <c r="BX140" s="251" t="s">
        <v>2356</v>
      </c>
    </row>
    <row r="141" spans="1:76" ht="71.25">
      <c r="A141" s="269"/>
      <c r="B141" s="251" t="s">
        <v>6392</v>
      </c>
      <c r="C141" s="251" t="s">
        <v>62</v>
      </c>
      <c r="D141" s="251" t="s">
        <v>74</v>
      </c>
      <c r="E141" s="251" t="s">
        <v>6393</v>
      </c>
      <c r="F141" s="251">
        <v>8680609</v>
      </c>
      <c r="G141" s="323" t="s">
        <v>2419</v>
      </c>
      <c r="H141" s="251" t="s">
        <v>2132</v>
      </c>
      <c r="I141" s="251" t="s">
        <v>125</v>
      </c>
      <c r="J141" s="279" t="s">
        <v>2132</v>
      </c>
      <c r="K141" s="251" t="s">
        <v>137</v>
      </c>
      <c r="L141" s="251" t="s">
        <v>156</v>
      </c>
      <c r="M141" s="251" t="s">
        <v>132</v>
      </c>
      <c r="N141" s="251" t="s">
        <v>181</v>
      </c>
      <c r="O141" s="325" t="s">
        <v>188</v>
      </c>
      <c r="P141" s="251" t="s">
        <v>224</v>
      </c>
      <c r="Q141" s="251" t="s">
        <v>279</v>
      </c>
      <c r="R141" s="254" t="s">
        <v>132</v>
      </c>
      <c r="S141" s="273" t="s">
        <v>137</v>
      </c>
      <c r="T141" s="251" t="s">
        <v>156</v>
      </c>
      <c r="U141" s="251" t="s">
        <v>309</v>
      </c>
      <c r="V141" s="251" t="s">
        <v>314</v>
      </c>
      <c r="W141" s="251" t="s">
        <v>224</v>
      </c>
      <c r="X141" s="251" t="s">
        <v>367</v>
      </c>
      <c r="Y141" s="251" t="s">
        <v>131</v>
      </c>
      <c r="Z141" s="271" t="s">
        <v>403</v>
      </c>
      <c r="AA141" s="251" t="s">
        <v>404</v>
      </c>
      <c r="AB141" s="251" t="s">
        <v>409</v>
      </c>
      <c r="AC141" s="251" t="s">
        <v>179</v>
      </c>
      <c r="AD141" s="325">
        <v>43101</v>
      </c>
      <c r="AE141" s="251" t="s">
        <v>224</v>
      </c>
      <c r="AF141" s="251" t="s">
        <v>279</v>
      </c>
      <c r="AG141" s="251"/>
      <c r="AH141" s="273" t="s">
        <v>144</v>
      </c>
      <c r="AI141" s="251" t="s">
        <v>445</v>
      </c>
      <c r="AJ141" s="251" t="s">
        <v>475</v>
      </c>
      <c r="AK141" s="251" t="s">
        <v>131</v>
      </c>
      <c r="AL141" s="251" t="s">
        <v>131</v>
      </c>
      <c r="AM141" s="251" t="s">
        <v>131</v>
      </c>
      <c r="AN141" s="271" t="s">
        <v>131</v>
      </c>
      <c r="AO141" s="251" t="s">
        <v>595</v>
      </c>
      <c r="AP141" s="251" t="s">
        <v>676</v>
      </c>
      <c r="AQ141" s="251" t="s">
        <v>676</v>
      </c>
      <c r="AR141" s="251" t="s">
        <v>770</v>
      </c>
      <c r="AS141" s="251" t="s">
        <v>806</v>
      </c>
      <c r="AT141" s="251" t="s">
        <v>908</v>
      </c>
      <c r="AU141" s="251" t="s">
        <v>1017</v>
      </c>
      <c r="AV141" s="251" t="s">
        <v>1122</v>
      </c>
      <c r="AW141" s="251" t="s">
        <v>1210</v>
      </c>
      <c r="AX141" s="251" t="s">
        <v>1251</v>
      </c>
      <c r="AY141" s="251" t="s">
        <v>1294</v>
      </c>
      <c r="AZ141" s="251" t="s">
        <v>1359</v>
      </c>
      <c r="BA141" s="251" t="s">
        <v>1424</v>
      </c>
      <c r="BB141" s="251" t="s">
        <v>1490</v>
      </c>
      <c r="BC141" s="273" t="s">
        <v>1569</v>
      </c>
      <c r="BD141" s="251" t="s">
        <v>1648</v>
      </c>
      <c r="BE141" s="271" t="s">
        <v>1672</v>
      </c>
      <c r="BF141" s="251" t="s">
        <v>1751</v>
      </c>
      <c r="BG141" s="251" t="s">
        <v>1789</v>
      </c>
      <c r="BH141" s="251" t="s">
        <v>1835</v>
      </c>
      <c r="BI141" s="272">
        <v>182</v>
      </c>
      <c r="BJ141" s="273" t="s">
        <v>1888</v>
      </c>
      <c r="BK141" s="251" t="s">
        <v>132</v>
      </c>
      <c r="BL141" s="251" t="s">
        <v>1738</v>
      </c>
      <c r="BM141" s="251" t="s">
        <v>186</v>
      </c>
      <c r="BN141" s="270">
        <v>1361391</v>
      </c>
      <c r="BO141" s="251" t="s">
        <v>2054</v>
      </c>
      <c r="BP141" s="251" t="s">
        <v>2094</v>
      </c>
      <c r="BQ141" s="251" t="s">
        <v>2124</v>
      </c>
      <c r="BR141" s="251" t="s">
        <v>2142</v>
      </c>
      <c r="BS141" s="273" t="s">
        <v>2198</v>
      </c>
      <c r="BT141" s="251" t="s">
        <v>2253</v>
      </c>
      <c r="BU141" s="251" t="s">
        <v>2198</v>
      </c>
      <c r="BV141" s="251" t="s">
        <v>2291</v>
      </c>
      <c r="BW141" s="251" t="s">
        <v>2338</v>
      </c>
      <c r="BX141" s="251" t="s">
        <v>2373</v>
      </c>
    </row>
    <row r="142" spans="1:76" ht="71.25">
      <c r="A142" s="269"/>
      <c r="B142" s="251" t="s">
        <v>6394</v>
      </c>
      <c r="C142" s="251" t="s">
        <v>62</v>
      </c>
      <c r="D142" s="251" t="s">
        <v>74</v>
      </c>
      <c r="E142" s="251" t="s">
        <v>111</v>
      </c>
      <c r="F142" s="251">
        <v>12684185</v>
      </c>
      <c r="G142" s="323" t="s">
        <v>2419</v>
      </c>
      <c r="H142" s="251" t="s">
        <v>2132</v>
      </c>
      <c r="I142" s="251" t="s">
        <v>125</v>
      </c>
      <c r="J142" s="279" t="s">
        <v>2132</v>
      </c>
      <c r="K142" s="251" t="s">
        <v>137</v>
      </c>
      <c r="L142" s="251" t="s">
        <v>156</v>
      </c>
      <c r="M142" s="251" t="s">
        <v>132</v>
      </c>
      <c r="N142" s="251" t="s">
        <v>181</v>
      </c>
      <c r="O142" s="325" t="s">
        <v>188</v>
      </c>
      <c r="P142" s="251" t="s">
        <v>223</v>
      </c>
      <c r="Q142" s="251" t="s">
        <v>279</v>
      </c>
      <c r="R142" s="254" t="s">
        <v>132</v>
      </c>
      <c r="S142" s="273" t="s">
        <v>137</v>
      </c>
      <c r="T142" s="251" t="s">
        <v>156</v>
      </c>
      <c r="U142" s="251" t="s">
        <v>309</v>
      </c>
      <c r="V142" s="251" t="s">
        <v>314</v>
      </c>
      <c r="W142" s="251" t="s">
        <v>223</v>
      </c>
      <c r="X142" s="251" t="s">
        <v>367</v>
      </c>
      <c r="Y142" s="251" t="s">
        <v>131</v>
      </c>
      <c r="Z142" s="271" t="s">
        <v>403</v>
      </c>
      <c r="AA142" s="251" t="s">
        <v>132</v>
      </c>
      <c r="AB142" s="251" t="s">
        <v>132</v>
      </c>
      <c r="AC142" s="251" t="s">
        <v>132</v>
      </c>
      <c r="AD142" s="251" t="s">
        <v>132</v>
      </c>
      <c r="AE142" s="251" t="s">
        <v>132</v>
      </c>
      <c r="AF142" s="251" t="s">
        <v>132</v>
      </c>
      <c r="AG142" s="251" t="s">
        <v>132</v>
      </c>
      <c r="AH142" s="273" t="s">
        <v>132</v>
      </c>
      <c r="AI142" s="251" t="s">
        <v>132</v>
      </c>
      <c r="AJ142" s="251" t="s">
        <v>132</v>
      </c>
      <c r="AK142" s="251" t="s">
        <v>132</v>
      </c>
      <c r="AL142" s="251" t="s">
        <v>132</v>
      </c>
      <c r="AM142" s="251" t="s">
        <v>132</v>
      </c>
      <c r="AN142" s="271" t="s">
        <v>132</v>
      </c>
      <c r="AO142" s="251" t="s">
        <v>595</v>
      </c>
      <c r="AP142" s="251" t="s">
        <v>675</v>
      </c>
      <c r="AQ142" s="251" t="s">
        <v>745</v>
      </c>
      <c r="AR142" s="251" t="s">
        <v>132</v>
      </c>
      <c r="AS142" s="251" t="s">
        <v>132</v>
      </c>
      <c r="AT142" s="251" t="s">
        <v>907</v>
      </c>
      <c r="AU142" s="251" t="s">
        <v>1016</v>
      </c>
      <c r="AV142" s="251" t="s">
        <v>1121</v>
      </c>
      <c r="AW142" s="251" t="s">
        <v>1209</v>
      </c>
      <c r="AX142" s="251" t="s">
        <v>132</v>
      </c>
      <c r="AY142" s="251" t="s">
        <v>132</v>
      </c>
      <c r="AZ142" s="251" t="s">
        <v>132</v>
      </c>
      <c r="BA142" s="251" t="s">
        <v>132</v>
      </c>
      <c r="BB142" s="251" t="s">
        <v>132</v>
      </c>
      <c r="BC142" s="273" t="s">
        <v>1569</v>
      </c>
      <c r="BD142" s="251" t="s">
        <v>1648</v>
      </c>
      <c r="BE142" s="271" t="s">
        <v>1672</v>
      </c>
      <c r="BF142" s="251" t="s">
        <v>1750</v>
      </c>
      <c r="BG142" s="251" t="s">
        <v>1788</v>
      </c>
      <c r="BH142" s="251" t="s">
        <v>1834</v>
      </c>
      <c r="BI142" s="272">
        <v>1023</v>
      </c>
      <c r="BJ142" s="273" t="s">
        <v>1888</v>
      </c>
      <c r="BK142" s="251" t="s">
        <v>132</v>
      </c>
      <c r="BL142" s="251" t="s">
        <v>1738</v>
      </c>
      <c r="BM142" s="251" t="s">
        <v>186</v>
      </c>
      <c r="BN142" s="270">
        <v>1361391</v>
      </c>
      <c r="BO142" s="251" t="s">
        <v>2054</v>
      </c>
      <c r="BP142" s="251" t="s">
        <v>2094</v>
      </c>
      <c r="BQ142" s="251" t="s">
        <v>2124</v>
      </c>
      <c r="BR142" s="251" t="s">
        <v>2141</v>
      </c>
      <c r="BS142" s="273" t="s">
        <v>2198</v>
      </c>
      <c r="BT142" s="251" t="s">
        <v>2253</v>
      </c>
      <c r="BU142" s="251" t="s">
        <v>132</v>
      </c>
      <c r="BV142" s="251" t="s">
        <v>132</v>
      </c>
      <c r="BW142" s="251" t="s">
        <v>2337</v>
      </c>
      <c r="BX142" s="251" t="s">
        <v>2372</v>
      </c>
    </row>
    <row r="143" spans="1:76" ht="99.75">
      <c r="A143" s="251"/>
      <c r="B143" s="251" t="s">
        <v>6395</v>
      </c>
      <c r="C143" s="251" t="s">
        <v>62</v>
      </c>
      <c r="D143" s="251" t="s">
        <v>74</v>
      </c>
      <c r="E143" s="251" t="s">
        <v>111</v>
      </c>
      <c r="F143" s="251">
        <v>14693718</v>
      </c>
      <c r="G143" s="251" t="s">
        <v>132</v>
      </c>
      <c r="H143" s="251" t="s">
        <v>2132</v>
      </c>
      <c r="I143" s="251" t="s">
        <v>125</v>
      </c>
      <c r="J143" s="279" t="s">
        <v>2132</v>
      </c>
      <c r="K143" s="251" t="s">
        <v>137</v>
      </c>
      <c r="L143" s="251" t="s">
        <v>156</v>
      </c>
      <c r="M143" s="251" t="s">
        <v>132</v>
      </c>
      <c r="N143" s="251" t="s">
        <v>179</v>
      </c>
      <c r="O143" s="251" t="s">
        <v>185</v>
      </c>
      <c r="P143" s="251" t="s">
        <v>225</v>
      </c>
      <c r="Q143" s="251" t="s">
        <v>280</v>
      </c>
      <c r="R143" s="251">
        <v>8349811</v>
      </c>
      <c r="S143" s="273" t="s">
        <v>137</v>
      </c>
      <c r="T143" s="251" t="s">
        <v>156</v>
      </c>
      <c r="U143" s="251" t="s">
        <v>306</v>
      </c>
      <c r="V143" s="251" t="s">
        <v>315</v>
      </c>
      <c r="W143" s="251" t="s">
        <v>326</v>
      </c>
      <c r="X143" s="251" t="s">
        <v>368</v>
      </c>
      <c r="Y143" s="251" t="s">
        <v>397</v>
      </c>
      <c r="Z143" s="271">
        <v>7989488</v>
      </c>
      <c r="AA143" s="251" t="s">
        <v>6396</v>
      </c>
      <c r="AB143" s="251" t="s">
        <v>410</v>
      </c>
      <c r="AC143" s="251" t="s">
        <v>181</v>
      </c>
      <c r="AD143" s="251" t="s">
        <v>185</v>
      </c>
      <c r="AE143" s="251" t="s">
        <v>225</v>
      </c>
      <c r="AF143" s="251" t="s">
        <v>280</v>
      </c>
      <c r="AG143" s="251">
        <v>8349811</v>
      </c>
      <c r="AH143" s="273" t="s">
        <v>132</v>
      </c>
      <c r="AI143" s="251" t="s">
        <v>132</v>
      </c>
      <c r="AJ143" s="251" t="s">
        <v>132</v>
      </c>
      <c r="AK143" s="251" t="s">
        <v>132</v>
      </c>
      <c r="AL143" s="251" t="s">
        <v>132</v>
      </c>
      <c r="AM143" s="251" t="s">
        <v>132</v>
      </c>
      <c r="AN143" s="271" t="s">
        <v>132</v>
      </c>
      <c r="AO143" s="251" t="s">
        <v>544</v>
      </c>
      <c r="AP143" s="251" t="s">
        <v>677</v>
      </c>
      <c r="AQ143" s="251" t="s">
        <v>746</v>
      </c>
      <c r="AR143" s="251" t="s">
        <v>771</v>
      </c>
      <c r="AS143" s="251" t="s">
        <v>132</v>
      </c>
      <c r="AT143" s="251" t="s">
        <v>909</v>
      </c>
      <c r="AU143" s="251" t="s">
        <v>1018</v>
      </c>
      <c r="AV143" s="251" t="s">
        <v>1123</v>
      </c>
      <c r="AW143" s="251" t="s">
        <v>1211</v>
      </c>
      <c r="AX143" s="251" t="s">
        <v>1252</v>
      </c>
      <c r="AY143" s="251" t="s">
        <v>132</v>
      </c>
      <c r="AZ143" s="251" t="s">
        <v>132</v>
      </c>
      <c r="BA143" s="251" t="s">
        <v>132</v>
      </c>
      <c r="BB143" s="251" t="s">
        <v>132</v>
      </c>
      <c r="BC143" s="273" t="s">
        <v>1570</v>
      </c>
      <c r="BD143" s="251" t="s">
        <v>1649</v>
      </c>
      <c r="BE143" s="271" t="s">
        <v>1701</v>
      </c>
      <c r="BF143" s="251">
        <v>0.95</v>
      </c>
      <c r="BG143" s="251">
        <v>0.53</v>
      </c>
      <c r="BH143" s="251" t="s">
        <v>1836</v>
      </c>
      <c r="BI143" s="272">
        <v>821</v>
      </c>
      <c r="BJ143" s="273" t="s">
        <v>1854</v>
      </c>
      <c r="BK143" s="251" t="s">
        <v>132</v>
      </c>
      <c r="BL143" s="251" t="s">
        <v>1738</v>
      </c>
      <c r="BM143" s="251" t="s">
        <v>186</v>
      </c>
      <c r="BN143" s="270">
        <v>1359570</v>
      </c>
      <c r="BO143" s="251" t="s">
        <v>2054</v>
      </c>
      <c r="BP143" s="251" t="s">
        <v>2094</v>
      </c>
      <c r="BQ143" s="251" t="s">
        <v>2124</v>
      </c>
      <c r="BR143" s="251" t="s">
        <v>2141</v>
      </c>
      <c r="BS143" s="273" t="s">
        <v>2199</v>
      </c>
      <c r="BT143" s="251" t="s">
        <v>2254</v>
      </c>
      <c r="BU143" s="251" t="s">
        <v>2199</v>
      </c>
      <c r="BV143" s="251" t="s">
        <v>176</v>
      </c>
      <c r="BW143" s="251" t="s">
        <v>2339</v>
      </c>
      <c r="BX143" s="251" t="s">
        <v>2356</v>
      </c>
    </row>
    <row r="144" spans="1:76" ht="399">
      <c r="A144" s="251"/>
      <c r="B144" s="251" t="s">
        <v>6263</v>
      </c>
      <c r="C144" s="251" t="s">
        <v>62</v>
      </c>
      <c r="D144" s="251" t="s">
        <v>74</v>
      </c>
      <c r="E144" s="251" t="s">
        <v>108</v>
      </c>
      <c r="F144" s="251">
        <v>12397006</v>
      </c>
      <c r="G144" s="323" t="s">
        <v>2381</v>
      </c>
      <c r="H144" s="251" t="s">
        <v>523</v>
      </c>
      <c r="I144" s="251" t="s">
        <v>128</v>
      </c>
      <c r="J144" s="271" t="s">
        <v>523</v>
      </c>
      <c r="K144" s="251" t="s">
        <v>136</v>
      </c>
      <c r="L144" s="251" t="s">
        <v>6243</v>
      </c>
      <c r="M144" s="251" t="s">
        <v>132</v>
      </c>
      <c r="N144" s="251" t="s">
        <v>179</v>
      </c>
      <c r="O144" s="251" t="s">
        <v>185</v>
      </c>
      <c r="P144" s="251" t="s">
        <v>193</v>
      </c>
      <c r="Q144" s="251" t="s">
        <v>235</v>
      </c>
      <c r="R144" s="251">
        <v>20961972</v>
      </c>
      <c r="S144" s="273" t="s">
        <v>136</v>
      </c>
      <c r="T144" s="251" t="s">
        <v>6243</v>
      </c>
      <c r="U144" s="251" t="s">
        <v>292</v>
      </c>
      <c r="V144" s="251" t="s">
        <v>314</v>
      </c>
      <c r="W144" s="251" t="s">
        <v>193</v>
      </c>
      <c r="X144" s="251" t="s">
        <v>332</v>
      </c>
      <c r="Y144" s="251" t="s">
        <v>374</v>
      </c>
      <c r="Z144" s="271">
        <v>19154954</v>
      </c>
      <c r="AA144" s="251" t="s">
        <v>132</v>
      </c>
      <c r="AB144" s="251" t="s">
        <v>132</v>
      </c>
      <c r="AC144" s="251" t="s">
        <v>132</v>
      </c>
      <c r="AD144" s="251" t="s">
        <v>132</v>
      </c>
      <c r="AE144" s="251" t="s">
        <v>132</v>
      </c>
      <c r="AF144" s="251" t="s">
        <v>132</v>
      </c>
      <c r="AG144" s="251" t="s">
        <v>132</v>
      </c>
      <c r="AH144" s="273" t="s">
        <v>419</v>
      </c>
      <c r="AI144" s="251" t="s">
        <v>157</v>
      </c>
      <c r="AJ144" s="251" t="s">
        <v>452</v>
      </c>
      <c r="AK144" s="251" t="s">
        <v>486</v>
      </c>
      <c r="AL144" s="251" t="s">
        <v>516</v>
      </c>
      <c r="AM144" s="251" t="s">
        <v>523</v>
      </c>
      <c r="AN144" s="271">
        <v>4106917</v>
      </c>
      <c r="AO144" s="251" t="s">
        <v>545</v>
      </c>
      <c r="AP144" s="251" t="s">
        <v>680</v>
      </c>
      <c r="AQ144" s="251" t="s">
        <v>680</v>
      </c>
      <c r="AR144" s="251" t="s">
        <v>132</v>
      </c>
      <c r="AS144" s="251" t="s">
        <v>807</v>
      </c>
      <c r="AT144" s="251" t="s">
        <v>912</v>
      </c>
      <c r="AU144" s="251" t="s">
        <v>1021</v>
      </c>
      <c r="AV144" s="251" t="s">
        <v>1126</v>
      </c>
      <c r="AW144" s="251" t="s">
        <v>1214</v>
      </c>
      <c r="AX144" s="251" t="s">
        <v>132</v>
      </c>
      <c r="AY144" s="251" t="s">
        <v>1295</v>
      </c>
      <c r="AZ144" s="251" t="s">
        <v>1360</v>
      </c>
      <c r="BA144" s="251" t="s">
        <v>1425</v>
      </c>
      <c r="BB144" s="251" t="s">
        <v>1491</v>
      </c>
      <c r="BC144" s="273" t="s">
        <v>1518</v>
      </c>
      <c r="BD144" s="251" t="s">
        <v>1584</v>
      </c>
      <c r="BE144" s="271" t="s">
        <v>1665</v>
      </c>
      <c r="BF144" s="251">
        <v>0.95</v>
      </c>
      <c r="BG144" s="251">
        <v>0.53</v>
      </c>
      <c r="BH144" s="251" t="s">
        <v>4389</v>
      </c>
      <c r="BI144" s="272" t="s">
        <v>131</v>
      </c>
      <c r="BJ144" s="273" t="s">
        <v>1854</v>
      </c>
      <c r="BK144" s="251" t="s">
        <v>1894</v>
      </c>
      <c r="BL144" s="251" t="s">
        <v>1938</v>
      </c>
      <c r="BM144" s="251" t="s">
        <v>131</v>
      </c>
      <c r="BN144" s="270">
        <v>881666</v>
      </c>
      <c r="BO144" s="251" t="s">
        <v>2017</v>
      </c>
      <c r="BP144" s="251" t="s">
        <v>2063</v>
      </c>
      <c r="BQ144" s="251" t="s">
        <v>2103</v>
      </c>
      <c r="BR144" s="251" t="s">
        <v>2103</v>
      </c>
      <c r="BS144" s="273" t="s">
        <v>2145</v>
      </c>
      <c r="BT144" s="251" t="s">
        <v>2214</v>
      </c>
      <c r="BU144" s="251" t="s">
        <v>176</v>
      </c>
      <c r="BV144" s="251" t="s">
        <v>2271</v>
      </c>
      <c r="BW144" s="251" t="s">
        <v>2302</v>
      </c>
      <c r="BX144" s="251" t="s">
        <v>2348</v>
      </c>
    </row>
    <row r="145" spans="1:76" ht="99.75">
      <c r="A145" s="251"/>
      <c r="B145" s="251" t="s">
        <v>34</v>
      </c>
      <c r="C145" s="251" t="s">
        <v>62</v>
      </c>
      <c r="D145" s="251" t="s">
        <v>74</v>
      </c>
      <c r="E145" s="251" t="s">
        <v>111</v>
      </c>
      <c r="F145" s="251">
        <v>25524916</v>
      </c>
      <c r="G145" s="251" t="s">
        <v>132</v>
      </c>
      <c r="H145" s="251" t="s">
        <v>2132</v>
      </c>
      <c r="I145" s="251" t="s">
        <v>125</v>
      </c>
      <c r="J145" s="279" t="s">
        <v>2132</v>
      </c>
      <c r="K145" s="251" t="s">
        <v>137</v>
      </c>
      <c r="L145" s="251" t="s">
        <v>156</v>
      </c>
      <c r="M145" s="251" t="s">
        <v>132</v>
      </c>
      <c r="N145" s="251" t="s">
        <v>179</v>
      </c>
      <c r="O145" s="251" t="s">
        <v>185</v>
      </c>
      <c r="P145" s="251" t="s">
        <v>225</v>
      </c>
      <c r="Q145" s="251" t="s">
        <v>280</v>
      </c>
      <c r="R145" s="251">
        <v>8349811</v>
      </c>
      <c r="S145" s="273" t="s">
        <v>137</v>
      </c>
      <c r="T145" s="251" t="s">
        <v>156</v>
      </c>
      <c r="U145" s="251" t="s">
        <v>306</v>
      </c>
      <c r="V145" s="251" t="s">
        <v>315</v>
      </c>
      <c r="W145" s="251" t="s">
        <v>326</v>
      </c>
      <c r="X145" s="251" t="s">
        <v>368</v>
      </c>
      <c r="Y145" s="251" t="s">
        <v>397</v>
      </c>
      <c r="Z145" s="271">
        <v>7989488</v>
      </c>
      <c r="AA145" s="251" t="s">
        <v>6396</v>
      </c>
      <c r="AB145" s="251" t="s">
        <v>410</v>
      </c>
      <c r="AC145" s="251" t="s">
        <v>181</v>
      </c>
      <c r="AD145" s="251" t="s">
        <v>185</v>
      </c>
      <c r="AE145" s="251" t="s">
        <v>225</v>
      </c>
      <c r="AF145" s="251" t="s">
        <v>280</v>
      </c>
      <c r="AG145" s="251">
        <v>8349811</v>
      </c>
      <c r="AH145" s="273" t="s">
        <v>132</v>
      </c>
      <c r="AI145" s="251" t="s">
        <v>132</v>
      </c>
      <c r="AJ145" s="251" t="s">
        <v>132</v>
      </c>
      <c r="AK145" s="251" t="s">
        <v>132</v>
      </c>
      <c r="AL145" s="251" t="s">
        <v>132</v>
      </c>
      <c r="AM145" s="251" t="s">
        <v>132</v>
      </c>
      <c r="AN145" s="271" t="s">
        <v>132</v>
      </c>
      <c r="AO145" s="251" t="s">
        <v>544</v>
      </c>
      <c r="AP145" s="251" t="s">
        <v>679</v>
      </c>
      <c r="AQ145" s="251" t="s">
        <v>748</v>
      </c>
      <c r="AR145" s="251" t="s">
        <v>773</v>
      </c>
      <c r="AS145" s="251" t="s">
        <v>132</v>
      </c>
      <c r="AT145" s="251" t="s">
        <v>911</v>
      </c>
      <c r="AU145" s="251" t="s">
        <v>1020</v>
      </c>
      <c r="AV145" s="251" t="s">
        <v>1125</v>
      </c>
      <c r="AW145" s="251" t="s">
        <v>1213</v>
      </c>
      <c r="AX145" s="251" t="s">
        <v>1254</v>
      </c>
      <c r="AY145" s="251" t="s">
        <v>132</v>
      </c>
      <c r="AZ145" s="251" t="s">
        <v>132</v>
      </c>
      <c r="BA145" s="251" t="s">
        <v>132</v>
      </c>
      <c r="BB145" s="251" t="s">
        <v>132</v>
      </c>
      <c r="BC145" s="273" t="s">
        <v>1570</v>
      </c>
      <c r="BD145" s="251" t="s">
        <v>1649</v>
      </c>
      <c r="BE145" s="271" t="s">
        <v>1701</v>
      </c>
      <c r="BF145" s="251">
        <v>0.95</v>
      </c>
      <c r="BG145" s="251">
        <v>0.53</v>
      </c>
      <c r="BH145" s="251" t="s">
        <v>1836</v>
      </c>
      <c r="BI145" s="272">
        <v>247</v>
      </c>
      <c r="BJ145" s="273" t="s">
        <v>1854</v>
      </c>
      <c r="BK145" s="251" t="s">
        <v>132</v>
      </c>
      <c r="BL145" s="251" t="s">
        <v>1738</v>
      </c>
      <c r="BM145" s="251" t="s">
        <v>186</v>
      </c>
      <c r="BN145" s="270">
        <v>1359570</v>
      </c>
      <c r="BO145" s="251" t="s">
        <v>2054</v>
      </c>
      <c r="BP145" s="251" t="s">
        <v>2094</v>
      </c>
      <c r="BQ145" s="251" t="s">
        <v>2124</v>
      </c>
      <c r="BR145" s="251" t="s">
        <v>2141</v>
      </c>
      <c r="BS145" s="273" t="s">
        <v>2200</v>
      </c>
      <c r="BT145" s="251" t="s">
        <v>2255</v>
      </c>
      <c r="BU145" s="251" t="s">
        <v>2200</v>
      </c>
      <c r="BV145" s="251" t="s">
        <v>176</v>
      </c>
      <c r="BW145" s="251" t="s">
        <v>2339</v>
      </c>
      <c r="BX145" s="251" t="s">
        <v>2356</v>
      </c>
    </row>
    <row r="146" spans="1:76" ht="99.75">
      <c r="A146" s="269"/>
      <c r="B146" s="251" t="s">
        <v>6397</v>
      </c>
      <c r="C146" s="251" t="s">
        <v>60</v>
      </c>
      <c r="D146" s="251" t="s">
        <v>98</v>
      </c>
      <c r="E146" s="251" t="s">
        <v>121</v>
      </c>
      <c r="F146" s="251">
        <v>16373375</v>
      </c>
      <c r="G146" s="323" t="s">
        <v>2418</v>
      </c>
      <c r="H146" s="251" t="s">
        <v>2132</v>
      </c>
      <c r="I146" s="251" t="s">
        <v>125</v>
      </c>
      <c r="J146" s="279" t="s">
        <v>2132</v>
      </c>
      <c r="K146" s="251" t="s">
        <v>132</v>
      </c>
      <c r="L146" s="251" t="s">
        <v>132</v>
      </c>
      <c r="M146" s="251" t="s">
        <v>132</v>
      </c>
      <c r="N146" s="251" t="s">
        <v>132</v>
      </c>
      <c r="O146" s="251" t="s">
        <v>132</v>
      </c>
      <c r="P146" s="251" t="s">
        <v>132</v>
      </c>
      <c r="Q146" s="251" t="s">
        <v>132</v>
      </c>
      <c r="R146" s="251" t="s">
        <v>132</v>
      </c>
      <c r="S146" s="273" t="s">
        <v>132</v>
      </c>
      <c r="T146" s="251" t="s">
        <v>132</v>
      </c>
      <c r="U146" s="251" t="s">
        <v>132</v>
      </c>
      <c r="V146" s="251" t="s">
        <v>132</v>
      </c>
      <c r="W146" s="251" t="s">
        <v>132</v>
      </c>
      <c r="X146" s="251" t="s">
        <v>132</v>
      </c>
      <c r="Y146" s="251" t="s">
        <v>132</v>
      </c>
      <c r="Z146" s="271" t="s">
        <v>132</v>
      </c>
      <c r="AA146" s="251" t="s">
        <v>132</v>
      </c>
      <c r="AB146" s="251" t="s">
        <v>132</v>
      </c>
      <c r="AC146" s="251" t="s">
        <v>132</v>
      </c>
      <c r="AD146" s="251" t="s">
        <v>132</v>
      </c>
      <c r="AE146" s="251" t="s">
        <v>132</v>
      </c>
      <c r="AF146" s="251" t="s">
        <v>132</v>
      </c>
      <c r="AG146" s="251" t="s">
        <v>132</v>
      </c>
      <c r="AH146" s="273" t="s">
        <v>430</v>
      </c>
      <c r="AI146" s="251" t="s">
        <v>444</v>
      </c>
      <c r="AJ146" s="274" t="s">
        <v>474</v>
      </c>
      <c r="AK146" s="274" t="s">
        <v>505</v>
      </c>
      <c r="AL146" s="251" t="s">
        <v>524</v>
      </c>
      <c r="AM146" s="251" t="s">
        <v>536</v>
      </c>
      <c r="AN146" s="271" t="s">
        <v>132</v>
      </c>
      <c r="AO146" s="251" t="s">
        <v>594</v>
      </c>
      <c r="AP146" s="251" t="s">
        <v>132</v>
      </c>
      <c r="AQ146" s="251" t="s">
        <v>132</v>
      </c>
      <c r="AR146" s="251" t="s">
        <v>132</v>
      </c>
      <c r="AS146" s="251" t="s">
        <v>805</v>
      </c>
      <c r="AT146" s="251" t="s">
        <v>131</v>
      </c>
      <c r="AU146" s="251" t="s">
        <v>131</v>
      </c>
      <c r="AV146" s="251" t="s">
        <v>132</v>
      </c>
      <c r="AW146" s="251" t="s">
        <v>132</v>
      </c>
      <c r="AX146" s="251" t="s">
        <v>132</v>
      </c>
      <c r="AY146" s="251" t="s">
        <v>1293</v>
      </c>
      <c r="AZ146" s="251" t="s">
        <v>1358</v>
      </c>
      <c r="BA146" s="251" t="s">
        <v>1423</v>
      </c>
      <c r="BB146" s="251" t="s">
        <v>1489</v>
      </c>
      <c r="BC146" s="273" t="s">
        <v>1567</v>
      </c>
      <c r="BD146" s="251" t="s">
        <v>1646</v>
      </c>
      <c r="BE146" s="271" t="s">
        <v>1674</v>
      </c>
      <c r="BF146" s="251" t="s">
        <v>1749</v>
      </c>
      <c r="BG146" s="251" t="s">
        <v>1787</v>
      </c>
      <c r="BH146" s="251" t="s">
        <v>1833</v>
      </c>
      <c r="BI146" s="272">
        <v>3542</v>
      </c>
      <c r="BJ146" s="273" t="s">
        <v>187</v>
      </c>
      <c r="BK146" s="251" t="s">
        <v>1934</v>
      </c>
      <c r="BL146" s="251" t="s">
        <v>1708</v>
      </c>
      <c r="BM146" s="251" t="s">
        <v>1992</v>
      </c>
      <c r="BN146" s="270">
        <v>2116745</v>
      </c>
      <c r="BO146" s="251" t="s">
        <v>2041</v>
      </c>
      <c r="BP146" s="251" t="s">
        <v>2093</v>
      </c>
      <c r="BQ146" s="251" t="s">
        <v>2103</v>
      </c>
      <c r="BR146" s="251" t="s">
        <v>2103</v>
      </c>
      <c r="BS146" s="273" t="s">
        <v>132</v>
      </c>
      <c r="BT146" s="251" t="s">
        <v>132</v>
      </c>
      <c r="BU146" s="251" t="s">
        <v>132</v>
      </c>
      <c r="BV146" s="251" t="s">
        <v>2290</v>
      </c>
      <c r="BW146" s="251" t="s">
        <v>2321</v>
      </c>
      <c r="BX146" s="251" t="s">
        <v>2350</v>
      </c>
    </row>
    <row r="147" spans="1:76" ht="42.75">
      <c r="A147" s="269"/>
      <c r="B147" s="251" t="s">
        <v>6398</v>
      </c>
      <c r="C147" s="251" t="s">
        <v>61</v>
      </c>
      <c r="D147" s="251" t="s">
        <v>99</v>
      </c>
      <c r="E147" s="251" t="s">
        <v>6399</v>
      </c>
      <c r="F147" s="251">
        <v>24390345</v>
      </c>
      <c r="G147" s="251" t="s">
        <v>132</v>
      </c>
      <c r="H147" s="251" t="s">
        <v>523</v>
      </c>
      <c r="I147" s="251" t="s">
        <v>125</v>
      </c>
      <c r="J147" s="279" t="s">
        <v>2132</v>
      </c>
      <c r="K147" s="251" t="s">
        <v>137</v>
      </c>
      <c r="L147" s="251" t="s">
        <v>6400</v>
      </c>
      <c r="M147" s="251" t="s">
        <v>523</v>
      </c>
      <c r="N147" s="251" t="s">
        <v>181</v>
      </c>
      <c r="O147" s="251" t="s">
        <v>185</v>
      </c>
      <c r="P147" s="251" t="s">
        <v>131</v>
      </c>
      <c r="Q147" s="251" t="s">
        <v>6401</v>
      </c>
      <c r="R147" s="251" t="s">
        <v>132</v>
      </c>
      <c r="S147" s="273" t="s">
        <v>137</v>
      </c>
      <c r="T147" s="251" t="s">
        <v>6400</v>
      </c>
      <c r="U147" s="251" t="s">
        <v>308</v>
      </c>
      <c r="V147" s="251" t="s">
        <v>314</v>
      </c>
      <c r="W147" s="251" t="s">
        <v>172</v>
      </c>
      <c r="X147" s="251" t="s">
        <v>369</v>
      </c>
      <c r="Y147" s="251" t="s">
        <v>131</v>
      </c>
      <c r="Z147" s="271" t="s">
        <v>132</v>
      </c>
      <c r="AA147" s="251" t="s">
        <v>132</v>
      </c>
      <c r="AB147" s="251" t="s">
        <v>132</v>
      </c>
      <c r="AC147" s="251" t="s">
        <v>132</v>
      </c>
      <c r="AD147" s="251" t="s">
        <v>132</v>
      </c>
      <c r="AE147" s="251" t="s">
        <v>132</v>
      </c>
      <c r="AF147" s="251" t="s">
        <v>132</v>
      </c>
      <c r="AG147" s="251" t="s">
        <v>132</v>
      </c>
      <c r="AH147" s="273" t="s">
        <v>132</v>
      </c>
      <c r="AI147" s="251" t="s">
        <v>132</v>
      </c>
      <c r="AJ147" s="251" t="s">
        <v>132</v>
      </c>
      <c r="AK147" s="251" t="s">
        <v>132</v>
      </c>
      <c r="AL147" s="251" t="s">
        <v>132</v>
      </c>
      <c r="AM147" s="251" t="s">
        <v>132</v>
      </c>
      <c r="AN147" s="271" t="s">
        <v>132</v>
      </c>
      <c r="AO147" s="251" t="s">
        <v>131</v>
      </c>
      <c r="AP147" s="251" t="s">
        <v>674</v>
      </c>
      <c r="AQ147" s="251" t="s">
        <v>744</v>
      </c>
      <c r="AR147" s="251" t="s">
        <v>132</v>
      </c>
      <c r="AS147" s="251" t="s">
        <v>132</v>
      </c>
      <c r="AT147" s="251" t="s">
        <v>906</v>
      </c>
      <c r="AU147" s="251" t="s">
        <v>1015</v>
      </c>
      <c r="AV147" s="251" t="s">
        <v>1120</v>
      </c>
      <c r="AW147" s="251" t="s">
        <v>1208</v>
      </c>
      <c r="AX147" s="251" t="s">
        <v>132</v>
      </c>
      <c r="AY147" s="251" t="s">
        <v>132</v>
      </c>
      <c r="AZ147" s="251" t="s">
        <v>132</v>
      </c>
      <c r="BA147" s="251" t="s">
        <v>132</v>
      </c>
      <c r="BB147" s="251" t="s">
        <v>132</v>
      </c>
      <c r="BC147" s="273" t="s">
        <v>1568</v>
      </c>
      <c r="BD147" s="251" t="s">
        <v>1647</v>
      </c>
      <c r="BE147" s="271" t="s">
        <v>1700</v>
      </c>
      <c r="BF147" s="251" t="s">
        <v>1708</v>
      </c>
      <c r="BG147" s="251" t="s">
        <v>131</v>
      </c>
      <c r="BH147" s="251" t="s">
        <v>4390</v>
      </c>
      <c r="BI147" s="272">
        <v>8214</v>
      </c>
      <c r="BJ147" s="273" t="s">
        <v>1887</v>
      </c>
      <c r="BK147" s="251" t="s">
        <v>132</v>
      </c>
      <c r="BL147" s="251" t="s">
        <v>1745</v>
      </c>
      <c r="BM147" s="251" t="s">
        <v>1993</v>
      </c>
      <c r="BN147" s="270">
        <v>1475647</v>
      </c>
      <c r="BO147" s="251" t="s">
        <v>2053</v>
      </c>
      <c r="BP147" s="251">
        <v>41122</v>
      </c>
      <c r="BQ147" s="251" t="s">
        <v>2103</v>
      </c>
      <c r="BR147" s="251" t="s">
        <v>2140</v>
      </c>
      <c r="BS147" s="273" t="s">
        <v>2197</v>
      </c>
      <c r="BT147" s="251" t="s">
        <v>2252</v>
      </c>
      <c r="BU147" s="251" t="s">
        <v>132</v>
      </c>
      <c r="BV147" s="251" t="s">
        <v>132</v>
      </c>
      <c r="BW147" s="251" t="s">
        <v>2321</v>
      </c>
      <c r="BX147" s="251" t="s">
        <v>2371</v>
      </c>
    </row>
    <row r="148" spans="1:76" ht="201" customHeight="1">
      <c r="A148" s="269"/>
      <c r="B148" s="301" t="s">
        <v>6999</v>
      </c>
      <c r="C148" s="259" t="s">
        <v>62</v>
      </c>
      <c r="D148" s="259" t="s">
        <v>74</v>
      </c>
      <c r="E148" s="261" t="s">
        <v>7000</v>
      </c>
      <c r="F148" s="348" t="s">
        <v>7001</v>
      </c>
      <c r="G148" s="332" t="s">
        <v>7002</v>
      </c>
      <c r="H148" s="259" t="s">
        <v>523</v>
      </c>
      <c r="I148" s="259" t="s">
        <v>125</v>
      </c>
      <c r="J148" s="254" t="s">
        <v>2132</v>
      </c>
      <c r="K148" s="259" t="s">
        <v>137</v>
      </c>
      <c r="L148" s="257" t="s">
        <v>6243</v>
      </c>
      <c r="M148" s="259" t="s">
        <v>132</v>
      </c>
      <c r="N148" s="259" t="s">
        <v>181</v>
      </c>
      <c r="O148" s="259">
        <v>5.5500000000000001E-2</v>
      </c>
      <c r="P148" s="261" t="s">
        <v>7003</v>
      </c>
      <c r="Q148" s="261" t="s">
        <v>7004</v>
      </c>
      <c r="R148" s="259" t="s">
        <v>7005</v>
      </c>
      <c r="S148" s="255" t="s">
        <v>137</v>
      </c>
      <c r="T148" s="257" t="s">
        <v>6243</v>
      </c>
      <c r="U148" s="257" t="s">
        <v>308</v>
      </c>
      <c r="V148" s="259" t="s">
        <v>7006</v>
      </c>
      <c r="W148" s="261" t="s">
        <v>7003</v>
      </c>
      <c r="X148" s="261" t="s">
        <v>7007</v>
      </c>
      <c r="Y148" s="259"/>
      <c r="Z148" s="254">
        <v>26416808</v>
      </c>
      <c r="AA148" s="261" t="s">
        <v>7008</v>
      </c>
      <c r="AB148" s="259" t="s">
        <v>409</v>
      </c>
      <c r="AC148" s="259" t="s">
        <v>181</v>
      </c>
      <c r="AD148" s="261" t="s">
        <v>185</v>
      </c>
      <c r="AE148" s="261" t="s">
        <v>7003</v>
      </c>
      <c r="AF148" s="261" t="s">
        <v>7004</v>
      </c>
      <c r="AG148" s="259" t="s">
        <v>7005</v>
      </c>
      <c r="AH148" s="255" t="s">
        <v>7009</v>
      </c>
      <c r="AI148" s="259" t="s">
        <v>7010</v>
      </c>
      <c r="AJ148" s="261" t="s">
        <v>7011</v>
      </c>
      <c r="AK148" s="259" t="s">
        <v>7012</v>
      </c>
      <c r="AL148" s="259" t="s">
        <v>131</v>
      </c>
      <c r="AM148" s="259" t="s">
        <v>131</v>
      </c>
      <c r="AN148" s="254">
        <v>31213470</v>
      </c>
      <c r="AO148" s="261" t="s">
        <v>7041</v>
      </c>
      <c r="AP148" s="259" t="s">
        <v>7013</v>
      </c>
      <c r="AQ148" s="259" t="s">
        <v>7014</v>
      </c>
      <c r="AR148" s="259" t="s">
        <v>7015</v>
      </c>
      <c r="AS148" s="259" t="s">
        <v>7016</v>
      </c>
      <c r="AT148" s="259" t="s">
        <v>7017</v>
      </c>
      <c r="AU148" s="259" t="s">
        <v>7018</v>
      </c>
      <c r="AV148" s="259" t="s">
        <v>7019</v>
      </c>
      <c r="AW148" s="259" t="s">
        <v>7020</v>
      </c>
      <c r="AX148" s="259" t="s">
        <v>7021</v>
      </c>
      <c r="AY148" s="261" t="s">
        <v>7022</v>
      </c>
      <c r="AZ148" s="259" t="s">
        <v>7023</v>
      </c>
      <c r="BA148" s="259" t="s">
        <v>7024</v>
      </c>
      <c r="BB148" s="259" t="s">
        <v>7025</v>
      </c>
      <c r="BC148" s="255" t="s">
        <v>7026</v>
      </c>
      <c r="BD148" s="261" t="s">
        <v>7027</v>
      </c>
      <c r="BE148" s="254" t="s">
        <v>131</v>
      </c>
      <c r="BF148" s="261" t="s">
        <v>7036</v>
      </c>
      <c r="BG148" s="259" t="s">
        <v>131</v>
      </c>
      <c r="BH148" s="259" t="s">
        <v>131</v>
      </c>
      <c r="BI148" s="272" t="s">
        <v>7028</v>
      </c>
      <c r="BJ148" s="255" t="s">
        <v>131</v>
      </c>
      <c r="BK148" s="261" t="s">
        <v>7037</v>
      </c>
      <c r="BL148" s="261" t="s">
        <v>7029</v>
      </c>
      <c r="BM148" s="261" t="s">
        <v>7038</v>
      </c>
      <c r="BN148" s="317">
        <v>2232944</v>
      </c>
      <c r="BO148" s="261" t="s">
        <v>2026</v>
      </c>
      <c r="BP148" s="259" t="s">
        <v>131</v>
      </c>
      <c r="BQ148" s="259" t="s">
        <v>7030</v>
      </c>
      <c r="BR148" s="261" t="s">
        <v>7031</v>
      </c>
      <c r="BS148" s="262" t="s">
        <v>7032</v>
      </c>
      <c r="BT148" s="275" t="s">
        <v>7032</v>
      </c>
      <c r="BU148" s="275" t="s">
        <v>7032</v>
      </c>
      <c r="BV148" s="275" t="s">
        <v>7033</v>
      </c>
      <c r="BW148" s="259" t="s">
        <v>7034</v>
      </c>
      <c r="BX148" s="261" t="s">
        <v>7035</v>
      </c>
    </row>
    <row r="149" spans="1:76" ht="15" customHeight="1">
      <c r="A149" s="521" t="s">
        <v>4623</v>
      </c>
      <c r="B149" s="521"/>
      <c r="C149" s="521"/>
      <c r="D149" s="521"/>
      <c r="E149" s="521"/>
      <c r="F149" s="521"/>
      <c r="G149" s="521"/>
      <c r="H149" s="521"/>
      <c r="I149" s="521"/>
      <c r="J149" s="521"/>
      <c r="K149" s="521"/>
      <c r="L149" s="521"/>
      <c r="M149" s="521"/>
      <c r="N149" s="521"/>
      <c r="O149" s="521"/>
      <c r="P149" s="521"/>
      <c r="Q149" s="521"/>
      <c r="R149" s="521"/>
      <c r="S149" s="521"/>
      <c r="T149" s="521"/>
      <c r="U149" s="521"/>
      <c r="V149" s="521"/>
      <c r="W149" s="521"/>
      <c r="X149" s="521"/>
      <c r="Y149" s="521"/>
      <c r="Z149" s="521"/>
      <c r="AA149" s="521"/>
      <c r="AB149" s="521"/>
      <c r="AC149" s="521"/>
      <c r="AD149" s="521"/>
      <c r="AE149" s="521"/>
      <c r="AF149" s="521"/>
      <c r="AG149" s="521"/>
      <c r="AH149" s="521"/>
      <c r="AI149" s="521"/>
      <c r="AJ149" s="521"/>
      <c r="AK149" s="521"/>
      <c r="AL149" s="521"/>
      <c r="AM149" s="521"/>
      <c r="AN149" s="521"/>
      <c r="AO149" s="521"/>
      <c r="AP149" s="521"/>
      <c r="AQ149" s="521"/>
      <c r="AR149" s="521"/>
      <c r="AS149" s="521"/>
      <c r="AT149" s="521"/>
      <c r="AU149" s="521"/>
      <c r="AV149" s="521"/>
      <c r="AW149" s="521"/>
      <c r="AX149" s="521"/>
      <c r="AY149" s="521"/>
      <c r="AZ149" s="521"/>
      <c r="BA149" s="521"/>
      <c r="BB149" s="521"/>
      <c r="BC149" s="521"/>
      <c r="BD149" s="521"/>
      <c r="BE149" s="521"/>
      <c r="BF149" s="521"/>
      <c r="BG149" s="521"/>
      <c r="BH149" s="521"/>
      <c r="BI149" s="521"/>
      <c r="BJ149" s="521"/>
      <c r="BK149" s="521"/>
      <c r="BL149" s="521"/>
      <c r="BM149" s="521"/>
      <c r="BN149" s="521"/>
      <c r="BO149" s="521"/>
      <c r="BP149" s="521"/>
      <c r="BQ149" s="521"/>
      <c r="BR149" s="521"/>
      <c r="BS149" s="521"/>
      <c r="BT149" s="521"/>
      <c r="BU149" s="521"/>
      <c r="BV149" s="521"/>
      <c r="BW149" s="521"/>
      <c r="BX149" s="521"/>
    </row>
    <row r="150" spans="1:76" ht="156.75">
      <c r="A150" s="269"/>
      <c r="B150" s="251" t="s">
        <v>6403</v>
      </c>
      <c r="C150" s="251" t="s">
        <v>6404</v>
      </c>
      <c r="D150" s="251" t="s">
        <v>75</v>
      </c>
      <c r="E150" s="251" t="s">
        <v>108</v>
      </c>
      <c r="F150" s="251">
        <v>18454146</v>
      </c>
      <c r="G150" s="323" t="s">
        <v>2396</v>
      </c>
      <c r="H150" s="251" t="s">
        <v>523</v>
      </c>
      <c r="I150" s="251" t="s">
        <v>125</v>
      </c>
      <c r="J150" s="279" t="s">
        <v>2132</v>
      </c>
      <c r="K150" s="251" t="s">
        <v>144</v>
      </c>
      <c r="L150" s="251" t="s">
        <v>6243</v>
      </c>
      <c r="M150" s="251" t="s">
        <v>132</v>
      </c>
      <c r="N150" s="251" t="s">
        <v>178</v>
      </c>
      <c r="O150" s="251" t="s">
        <v>132</v>
      </c>
      <c r="P150" s="251" t="s">
        <v>205</v>
      </c>
      <c r="Q150" s="251" t="s">
        <v>251</v>
      </c>
      <c r="R150" s="254" t="s">
        <v>132</v>
      </c>
      <c r="S150" s="273" t="s">
        <v>144</v>
      </c>
      <c r="T150" s="251" t="s">
        <v>6243</v>
      </c>
      <c r="U150" s="251" t="s">
        <v>302</v>
      </c>
      <c r="V150" s="251" t="s">
        <v>315</v>
      </c>
      <c r="W150" s="251" t="s">
        <v>205</v>
      </c>
      <c r="X150" s="251" t="s">
        <v>131</v>
      </c>
      <c r="Y150" s="251" t="s">
        <v>131</v>
      </c>
      <c r="Z150" s="271" t="s">
        <v>131</v>
      </c>
      <c r="AA150" s="349" t="s">
        <v>132</v>
      </c>
      <c r="AB150" s="349" t="s">
        <v>132</v>
      </c>
      <c r="AC150" s="349" t="s">
        <v>132</v>
      </c>
      <c r="AD150" s="349" t="s">
        <v>132</v>
      </c>
      <c r="AE150" s="349" t="s">
        <v>132</v>
      </c>
      <c r="AF150" s="349" t="s">
        <v>132</v>
      </c>
      <c r="AG150" s="349" t="s">
        <v>132</v>
      </c>
      <c r="AH150" s="273" t="s">
        <v>144</v>
      </c>
      <c r="AI150" s="251" t="s">
        <v>205</v>
      </c>
      <c r="AJ150" s="251" t="s">
        <v>464</v>
      </c>
      <c r="AK150" s="251" t="s">
        <v>496</v>
      </c>
      <c r="AL150" s="251" t="s">
        <v>523</v>
      </c>
      <c r="AM150" s="251" t="s">
        <v>523</v>
      </c>
      <c r="AN150" s="271">
        <v>18454146</v>
      </c>
      <c r="AO150" s="251" t="s">
        <v>562</v>
      </c>
      <c r="AP150" s="251" t="s">
        <v>683</v>
      </c>
      <c r="AQ150" s="251" t="s">
        <v>751</v>
      </c>
      <c r="AR150" s="251" t="s">
        <v>132</v>
      </c>
      <c r="AS150" s="251" t="s">
        <v>810</v>
      </c>
      <c r="AT150" s="251" t="s">
        <v>915</v>
      </c>
      <c r="AU150" s="251" t="s">
        <v>1024</v>
      </c>
      <c r="AV150" s="251" t="s">
        <v>1129</v>
      </c>
      <c r="AW150" s="251" t="s">
        <v>1217</v>
      </c>
      <c r="AX150" s="251" t="s">
        <v>132</v>
      </c>
      <c r="AY150" s="251" t="s">
        <v>1298</v>
      </c>
      <c r="AZ150" s="251" t="s">
        <v>1362</v>
      </c>
      <c r="BA150" s="251" t="s">
        <v>1428</v>
      </c>
      <c r="BB150" s="251" t="s">
        <v>1493</v>
      </c>
      <c r="BC150" s="273" t="s">
        <v>1540</v>
      </c>
      <c r="BD150" s="251" t="s">
        <v>1608</v>
      </c>
      <c r="BE150" s="271" t="s">
        <v>1672</v>
      </c>
      <c r="BF150" s="251" t="s">
        <v>4371</v>
      </c>
      <c r="BG150" s="251" t="s">
        <v>133</v>
      </c>
      <c r="BH150" s="251" t="s">
        <v>133</v>
      </c>
      <c r="BI150" s="272">
        <v>2059</v>
      </c>
      <c r="BJ150" s="273" t="s">
        <v>1870</v>
      </c>
      <c r="BK150" s="251" t="s">
        <v>1910</v>
      </c>
      <c r="BL150" s="251" t="s">
        <v>1954</v>
      </c>
      <c r="BM150" s="251" t="s">
        <v>132</v>
      </c>
      <c r="BN150" s="270">
        <v>307174</v>
      </c>
      <c r="BO150" s="251" t="s">
        <v>2033</v>
      </c>
      <c r="BP150" s="338">
        <v>41976</v>
      </c>
      <c r="BQ150" s="251" t="s">
        <v>2113</v>
      </c>
      <c r="BR150" s="251" t="s">
        <v>132</v>
      </c>
      <c r="BS150" s="273" t="s">
        <v>2164</v>
      </c>
      <c r="BT150" s="251" t="s">
        <v>2164</v>
      </c>
      <c r="BU150" s="251" t="s">
        <v>133</v>
      </c>
      <c r="BV150" s="251" t="s">
        <v>2164</v>
      </c>
      <c r="BW150" s="251" t="s">
        <v>2319</v>
      </c>
      <c r="BX150" s="251" t="s">
        <v>2362</v>
      </c>
    </row>
    <row r="151" spans="1:76" ht="128.25">
      <c r="A151" s="269"/>
      <c r="B151" s="251" t="s">
        <v>6405</v>
      </c>
      <c r="C151" s="251" t="s">
        <v>6404</v>
      </c>
      <c r="D151" s="251" t="s">
        <v>75</v>
      </c>
      <c r="E151" s="251" t="s">
        <v>108</v>
      </c>
      <c r="F151" s="251" t="s">
        <v>6406</v>
      </c>
      <c r="G151" s="323" t="s">
        <v>2396</v>
      </c>
      <c r="H151" s="251" t="s">
        <v>523</v>
      </c>
      <c r="I151" s="251" t="s">
        <v>125</v>
      </c>
      <c r="J151" s="279" t="s">
        <v>2132</v>
      </c>
      <c r="K151" s="251" t="s">
        <v>144</v>
      </c>
      <c r="L151" s="251" t="s">
        <v>6243</v>
      </c>
      <c r="M151" s="251" t="s">
        <v>132</v>
      </c>
      <c r="N151" s="251" t="s">
        <v>178</v>
      </c>
      <c r="O151" s="251" t="s">
        <v>132</v>
      </c>
      <c r="P151" s="251" t="s">
        <v>205</v>
      </c>
      <c r="Q151" s="251" t="s">
        <v>251</v>
      </c>
      <c r="R151" s="254" t="s">
        <v>132</v>
      </c>
      <c r="S151" s="273" t="s">
        <v>144</v>
      </c>
      <c r="T151" s="251" t="s">
        <v>6243</v>
      </c>
      <c r="U151" s="251" t="s">
        <v>302</v>
      </c>
      <c r="V151" s="251" t="s">
        <v>315</v>
      </c>
      <c r="W151" s="251" t="s">
        <v>205</v>
      </c>
      <c r="X151" s="251" t="s">
        <v>131</v>
      </c>
      <c r="Y151" s="251" t="s">
        <v>131</v>
      </c>
      <c r="Z151" s="271" t="s">
        <v>131</v>
      </c>
      <c r="AA151" s="349" t="s">
        <v>132</v>
      </c>
      <c r="AB151" s="349" t="s">
        <v>132</v>
      </c>
      <c r="AC151" s="349" t="s">
        <v>132</v>
      </c>
      <c r="AD151" s="349" t="s">
        <v>132</v>
      </c>
      <c r="AE151" s="349" t="s">
        <v>132</v>
      </c>
      <c r="AF151" s="349" t="s">
        <v>132</v>
      </c>
      <c r="AG151" s="349" t="s">
        <v>132</v>
      </c>
      <c r="AH151" s="273" t="s">
        <v>144</v>
      </c>
      <c r="AI151" s="251" t="s">
        <v>205</v>
      </c>
      <c r="AJ151" s="251" t="s">
        <v>464</v>
      </c>
      <c r="AK151" s="251" t="s">
        <v>496</v>
      </c>
      <c r="AL151" s="251" t="s">
        <v>523</v>
      </c>
      <c r="AM151" s="251" t="s">
        <v>523</v>
      </c>
      <c r="AN151" s="271" t="s">
        <v>542</v>
      </c>
      <c r="AO151" s="251" t="s">
        <v>562</v>
      </c>
      <c r="AP151" s="251" t="s">
        <v>681</v>
      </c>
      <c r="AQ151" s="251" t="s">
        <v>749</v>
      </c>
      <c r="AR151" s="251" t="s">
        <v>132</v>
      </c>
      <c r="AS151" s="251" t="s">
        <v>808</v>
      </c>
      <c r="AT151" s="251" t="s">
        <v>913</v>
      </c>
      <c r="AU151" s="251" t="s">
        <v>1022</v>
      </c>
      <c r="AV151" s="251" t="s">
        <v>1127</v>
      </c>
      <c r="AW151" s="251" t="s">
        <v>1215</v>
      </c>
      <c r="AX151" s="251" t="s">
        <v>132</v>
      </c>
      <c r="AY151" s="251" t="s">
        <v>1296</v>
      </c>
      <c r="AZ151" s="251" t="s">
        <v>1361</v>
      </c>
      <c r="BA151" s="251" t="s">
        <v>1426</v>
      </c>
      <c r="BB151" s="251" t="s">
        <v>1484</v>
      </c>
      <c r="BC151" s="273" t="s">
        <v>1540</v>
      </c>
      <c r="BD151" s="251" t="s">
        <v>1608</v>
      </c>
      <c r="BE151" s="271" t="s">
        <v>1672</v>
      </c>
      <c r="BF151" s="251" t="s">
        <v>4369</v>
      </c>
      <c r="BG151" s="251" t="s">
        <v>133</v>
      </c>
      <c r="BH151" s="251" t="s">
        <v>133</v>
      </c>
      <c r="BI151" s="272">
        <v>4529</v>
      </c>
      <c r="BJ151" s="273" t="s">
        <v>1870</v>
      </c>
      <c r="BK151" s="251" t="s">
        <v>1910</v>
      </c>
      <c r="BL151" s="251" t="s">
        <v>1954</v>
      </c>
      <c r="BM151" s="251" t="s">
        <v>132</v>
      </c>
      <c r="BN151" s="270">
        <v>541497</v>
      </c>
      <c r="BO151" s="251" t="s">
        <v>2033</v>
      </c>
      <c r="BP151" s="338">
        <v>41976</v>
      </c>
      <c r="BQ151" s="251" t="s">
        <v>2113</v>
      </c>
      <c r="BR151" s="251" t="s">
        <v>132</v>
      </c>
      <c r="BS151" s="273" t="s">
        <v>2201</v>
      </c>
      <c r="BT151" s="251" t="s">
        <v>2201</v>
      </c>
      <c r="BU151" s="251" t="s">
        <v>133</v>
      </c>
      <c r="BV151" s="251" t="s">
        <v>2201</v>
      </c>
      <c r="BW151" s="251" t="s">
        <v>2319</v>
      </c>
      <c r="BX151" s="251" t="s">
        <v>2362</v>
      </c>
    </row>
    <row r="152" spans="1:76" ht="128.25">
      <c r="A152" s="269"/>
      <c r="B152" s="251" t="s">
        <v>6407</v>
      </c>
      <c r="C152" s="251" t="s">
        <v>6404</v>
      </c>
      <c r="D152" s="251" t="s">
        <v>75</v>
      </c>
      <c r="E152" s="251" t="s">
        <v>108</v>
      </c>
      <c r="F152" s="251">
        <v>18193046</v>
      </c>
      <c r="G152" s="323" t="s">
        <v>2396</v>
      </c>
      <c r="H152" s="251" t="s">
        <v>2132</v>
      </c>
      <c r="I152" s="251" t="s">
        <v>125</v>
      </c>
      <c r="J152" s="279" t="s">
        <v>2132</v>
      </c>
      <c r="K152" s="251" t="s">
        <v>144</v>
      </c>
      <c r="L152" s="251" t="s">
        <v>6243</v>
      </c>
      <c r="M152" s="251" t="s">
        <v>132</v>
      </c>
      <c r="N152" s="251" t="s">
        <v>178</v>
      </c>
      <c r="O152" s="251" t="s">
        <v>132</v>
      </c>
      <c r="P152" s="251" t="s">
        <v>205</v>
      </c>
      <c r="Q152" s="251" t="s">
        <v>251</v>
      </c>
      <c r="R152" s="254" t="s">
        <v>132</v>
      </c>
      <c r="S152" s="273" t="s">
        <v>144</v>
      </c>
      <c r="T152" s="251" t="s">
        <v>6243</v>
      </c>
      <c r="U152" s="251" t="s">
        <v>302</v>
      </c>
      <c r="V152" s="251" t="s">
        <v>315</v>
      </c>
      <c r="W152" s="251" t="s">
        <v>205</v>
      </c>
      <c r="X152" s="251" t="s">
        <v>131</v>
      </c>
      <c r="Y152" s="251" t="s">
        <v>131</v>
      </c>
      <c r="Z152" s="271" t="s">
        <v>131</v>
      </c>
      <c r="AA152" s="251" t="s">
        <v>132</v>
      </c>
      <c r="AB152" s="251" t="s">
        <v>132</v>
      </c>
      <c r="AC152" s="251" t="s">
        <v>132</v>
      </c>
      <c r="AD152" s="251" t="s">
        <v>132</v>
      </c>
      <c r="AE152" s="251" t="s">
        <v>132</v>
      </c>
      <c r="AF152" s="251" t="s">
        <v>132</v>
      </c>
      <c r="AG152" s="251" t="s">
        <v>132</v>
      </c>
      <c r="AH152" s="273" t="s">
        <v>144</v>
      </c>
      <c r="AI152" s="251" t="s">
        <v>205</v>
      </c>
      <c r="AJ152" s="251" t="s">
        <v>464</v>
      </c>
      <c r="AK152" s="251" t="s">
        <v>496</v>
      </c>
      <c r="AL152" s="251" t="s">
        <v>523</v>
      </c>
      <c r="AM152" s="251" t="s">
        <v>523</v>
      </c>
      <c r="AN152" s="271">
        <v>18193046</v>
      </c>
      <c r="AO152" s="251" t="s">
        <v>562</v>
      </c>
      <c r="AP152" s="251" t="s">
        <v>684</v>
      </c>
      <c r="AQ152" s="251" t="s">
        <v>752</v>
      </c>
      <c r="AR152" s="251" t="s">
        <v>132</v>
      </c>
      <c r="AS152" s="251" t="s">
        <v>811</v>
      </c>
      <c r="AT152" s="251" t="s">
        <v>6408</v>
      </c>
      <c r="AU152" s="251" t="s">
        <v>6409</v>
      </c>
      <c r="AV152" s="251" t="s">
        <v>6410</v>
      </c>
      <c r="AW152" s="251" t="s">
        <v>6411</v>
      </c>
      <c r="AX152" s="251" t="s">
        <v>132</v>
      </c>
      <c r="AY152" s="251" t="s">
        <v>1299</v>
      </c>
      <c r="AZ152" s="251" t="s">
        <v>1363</v>
      </c>
      <c r="BA152" s="251" t="s">
        <v>1428</v>
      </c>
      <c r="BB152" s="251" t="s">
        <v>1494</v>
      </c>
      <c r="BC152" s="273" t="s">
        <v>1541</v>
      </c>
      <c r="BD152" s="251" t="s">
        <v>1610</v>
      </c>
      <c r="BE152" s="271" t="s">
        <v>1683</v>
      </c>
      <c r="BF152" s="251" t="s">
        <v>1752</v>
      </c>
      <c r="BG152" s="251" t="s">
        <v>133</v>
      </c>
      <c r="BH152" s="251" t="s">
        <v>133</v>
      </c>
      <c r="BI152" s="272">
        <v>368</v>
      </c>
      <c r="BJ152" s="273" t="s">
        <v>1870</v>
      </c>
      <c r="BK152" s="251" t="s">
        <v>1910</v>
      </c>
      <c r="BL152" s="251" t="s">
        <v>1954</v>
      </c>
      <c r="BM152" s="251" t="s">
        <v>132</v>
      </c>
      <c r="BN152" s="270">
        <v>114495</v>
      </c>
      <c r="BO152" s="251" t="s">
        <v>2033</v>
      </c>
      <c r="BP152" s="338">
        <v>41976</v>
      </c>
      <c r="BQ152" s="251" t="s">
        <v>2113</v>
      </c>
      <c r="BR152" s="251" t="s">
        <v>132</v>
      </c>
      <c r="BS152" s="273" t="s">
        <v>2164</v>
      </c>
      <c r="BT152" s="251" t="s">
        <v>2164</v>
      </c>
      <c r="BU152" s="251" t="s">
        <v>133</v>
      </c>
      <c r="BV152" s="251" t="s">
        <v>2164</v>
      </c>
      <c r="BW152" s="251" t="s">
        <v>2319</v>
      </c>
      <c r="BX152" s="251" t="s">
        <v>2362</v>
      </c>
    </row>
    <row r="153" spans="1:76" ht="114">
      <c r="A153" s="269"/>
      <c r="B153" s="251" t="s">
        <v>6412</v>
      </c>
      <c r="C153" s="251" t="s">
        <v>6404</v>
      </c>
      <c r="D153" s="251" t="s">
        <v>75</v>
      </c>
      <c r="E153" s="251" t="s">
        <v>108</v>
      </c>
      <c r="F153" s="251" t="s">
        <v>6406</v>
      </c>
      <c r="G153" s="323" t="s">
        <v>2396</v>
      </c>
      <c r="H153" s="251" t="s">
        <v>2132</v>
      </c>
      <c r="I153" s="251" t="s">
        <v>125</v>
      </c>
      <c r="J153" s="279" t="s">
        <v>2132</v>
      </c>
      <c r="K153" s="251" t="s">
        <v>144</v>
      </c>
      <c r="L153" s="251" t="s">
        <v>6243</v>
      </c>
      <c r="M153" s="251" t="s">
        <v>132</v>
      </c>
      <c r="N153" s="251" t="s">
        <v>178</v>
      </c>
      <c r="O153" s="251" t="s">
        <v>132</v>
      </c>
      <c r="P153" s="251" t="s">
        <v>205</v>
      </c>
      <c r="Q153" s="251" t="s">
        <v>251</v>
      </c>
      <c r="R153" s="254" t="s">
        <v>132</v>
      </c>
      <c r="S153" s="273" t="s">
        <v>144</v>
      </c>
      <c r="T153" s="251" t="s">
        <v>6243</v>
      </c>
      <c r="U153" s="251" t="s">
        <v>302</v>
      </c>
      <c r="V153" s="251" t="s">
        <v>315</v>
      </c>
      <c r="W153" s="251" t="s">
        <v>205</v>
      </c>
      <c r="X153" s="251" t="s">
        <v>131</v>
      </c>
      <c r="Y153" s="251" t="s">
        <v>131</v>
      </c>
      <c r="Z153" s="251" t="s">
        <v>131</v>
      </c>
      <c r="AA153" s="273" t="s">
        <v>132</v>
      </c>
      <c r="AB153" s="251" t="s">
        <v>132</v>
      </c>
      <c r="AC153" s="251" t="s">
        <v>132</v>
      </c>
      <c r="AD153" s="251" t="s">
        <v>132</v>
      </c>
      <c r="AE153" s="251" t="s">
        <v>132</v>
      </c>
      <c r="AF153" s="251" t="s">
        <v>132</v>
      </c>
      <c r="AG153" s="271" t="s">
        <v>132</v>
      </c>
      <c r="AH153" s="251" t="s">
        <v>144</v>
      </c>
      <c r="AI153" s="251" t="s">
        <v>205</v>
      </c>
      <c r="AJ153" s="251" t="s">
        <v>464</v>
      </c>
      <c r="AK153" s="251" t="s">
        <v>496</v>
      </c>
      <c r="AL153" s="251" t="s">
        <v>523</v>
      </c>
      <c r="AM153" s="251" t="s">
        <v>523</v>
      </c>
      <c r="AN153" s="271" t="s">
        <v>542</v>
      </c>
      <c r="AO153" s="251" t="s">
        <v>562</v>
      </c>
      <c r="AP153" s="251" t="s">
        <v>682</v>
      </c>
      <c r="AQ153" s="251" t="s">
        <v>750</v>
      </c>
      <c r="AR153" s="251" t="s">
        <v>132</v>
      </c>
      <c r="AS153" s="251" t="s">
        <v>809</v>
      </c>
      <c r="AT153" s="251" t="s">
        <v>914</v>
      </c>
      <c r="AU153" s="251" t="s">
        <v>1023</v>
      </c>
      <c r="AV153" s="251" t="s">
        <v>1128</v>
      </c>
      <c r="AW153" s="251" t="s">
        <v>1216</v>
      </c>
      <c r="AX153" s="251" t="s">
        <v>132</v>
      </c>
      <c r="AY153" s="251" t="s">
        <v>1297</v>
      </c>
      <c r="AZ153" s="251" t="s">
        <v>1362</v>
      </c>
      <c r="BA153" s="251" t="s">
        <v>1427</v>
      </c>
      <c r="BB153" s="251" t="s">
        <v>1492</v>
      </c>
      <c r="BC153" s="273" t="s">
        <v>1540</v>
      </c>
      <c r="BD153" s="251" t="s">
        <v>1608</v>
      </c>
      <c r="BE153" s="271" t="s">
        <v>1672</v>
      </c>
      <c r="BF153" s="251" t="s">
        <v>4370</v>
      </c>
      <c r="BG153" s="251" t="s">
        <v>133</v>
      </c>
      <c r="BH153" s="251" t="s">
        <v>133</v>
      </c>
      <c r="BI153" s="272">
        <v>544</v>
      </c>
      <c r="BJ153" s="273" t="s">
        <v>1870</v>
      </c>
      <c r="BK153" s="251" t="s">
        <v>1910</v>
      </c>
      <c r="BL153" s="251" t="s">
        <v>1964</v>
      </c>
      <c r="BM153" s="251" t="s">
        <v>132</v>
      </c>
      <c r="BN153" s="270">
        <v>917868</v>
      </c>
      <c r="BO153" s="251" t="s">
        <v>2033</v>
      </c>
      <c r="BP153" s="338">
        <v>41976</v>
      </c>
      <c r="BQ153" s="251" t="s">
        <v>2113</v>
      </c>
      <c r="BR153" s="251" t="s">
        <v>132</v>
      </c>
      <c r="BS153" s="273" t="s">
        <v>2202</v>
      </c>
      <c r="BT153" s="251" t="s">
        <v>2202</v>
      </c>
      <c r="BU153" s="251" t="s">
        <v>133</v>
      </c>
      <c r="BV153" s="251" t="s">
        <v>2202</v>
      </c>
      <c r="BW153" s="251" t="s">
        <v>2319</v>
      </c>
      <c r="BX153" s="251" t="s">
        <v>2362</v>
      </c>
    </row>
    <row r="154" spans="1:76" ht="42.75">
      <c r="A154" s="269"/>
      <c r="B154" s="251" t="s">
        <v>37</v>
      </c>
      <c r="C154" s="251" t="s">
        <v>66</v>
      </c>
      <c r="D154" s="251" t="s">
        <v>103</v>
      </c>
      <c r="E154" s="251" t="s">
        <v>108</v>
      </c>
      <c r="F154" s="251">
        <v>19937311</v>
      </c>
      <c r="G154" s="251" t="s">
        <v>132</v>
      </c>
      <c r="H154" s="251" t="s">
        <v>523</v>
      </c>
      <c r="I154" s="251" t="s">
        <v>125</v>
      </c>
      <c r="J154" s="279" t="s">
        <v>2132</v>
      </c>
      <c r="K154" s="251" t="s">
        <v>137</v>
      </c>
      <c r="L154" s="251" t="s">
        <v>6413</v>
      </c>
      <c r="M154" s="251" t="s">
        <v>2132</v>
      </c>
      <c r="N154" s="251" t="s">
        <v>179</v>
      </c>
      <c r="O154" s="325" t="s">
        <v>6249</v>
      </c>
      <c r="P154" s="251" t="s">
        <v>213</v>
      </c>
      <c r="Q154" s="251" t="s">
        <v>6284</v>
      </c>
      <c r="R154" s="251">
        <v>19937311</v>
      </c>
      <c r="S154" s="273" t="s">
        <v>137</v>
      </c>
      <c r="T154" s="251" t="s">
        <v>6413</v>
      </c>
      <c r="U154" s="251" t="s">
        <v>302</v>
      </c>
      <c r="V154" s="251" t="s">
        <v>132</v>
      </c>
      <c r="W154" s="251" t="s">
        <v>213</v>
      </c>
      <c r="X154" s="251" t="s">
        <v>131</v>
      </c>
      <c r="Y154" s="251" t="s">
        <v>132</v>
      </c>
      <c r="Z154" s="271">
        <v>19476560</v>
      </c>
      <c r="AA154" s="251" t="s">
        <v>132</v>
      </c>
      <c r="AB154" s="251" t="s">
        <v>132</v>
      </c>
      <c r="AC154" s="251" t="s">
        <v>132</v>
      </c>
      <c r="AD154" s="251" t="s">
        <v>132</v>
      </c>
      <c r="AE154" s="251" t="s">
        <v>132</v>
      </c>
      <c r="AF154" s="251" t="s">
        <v>132</v>
      </c>
      <c r="AG154" s="251" t="s">
        <v>132</v>
      </c>
      <c r="AH154" s="273" t="s">
        <v>137</v>
      </c>
      <c r="AI154" s="251" t="s">
        <v>131</v>
      </c>
      <c r="AJ154" s="251" t="s">
        <v>468</v>
      </c>
      <c r="AK154" s="251" t="s">
        <v>131</v>
      </c>
      <c r="AL154" s="251" t="s">
        <v>131</v>
      </c>
      <c r="AM154" s="251" t="s">
        <v>131</v>
      </c>
      <c r="AN154" s="271">
        <v>19476560</v>
      </c>
      <c r="AO154" s="251" t="s">
        <v>581</v>
      </c>
      <c r="AP154" s="251" t="s">
        <v>692</v>
      </c>
      <c r="AQ154" s="251" t="s">
        <v>754</v>
      </c>
      <c r="AR154" s="251" t="s">
        <v>132</v>
      </c>
      <c r="AS154" s="251" t="s">
        <v>816</v>
      </c>
      <c r="AT154" s="251" t="s">
        <v>925</v>
      </c>
      <c r="AU154" s="251" t="s">
        <v>1033</v>
      </c>
      <c r="AV154" s="251" t="s">
        <v>1138</v>
      </c>
      <c r="AW154" s="251" t="s">
        <v>1225</v>
      </c>
      <c r="AX154" s="251" t="s">
        <v>132</v>
      </c>
      <c r="AY154" s="251" t="s">
        <v>1309</v>
      </c>
      <c r="AZ154" s="251" t="s">
        <v>1373</v>
      </c>
      <c r="BA154" s="251" t="s">
        <v>1439</v>
      </c>
      <c r="BB154" s="251" t="s">
        <v>1505</v>
      </c>
      <c r="BC154" s="273" t="s">
        <v>1576</v>
      </c>
      <c r="BD154" s="251" t="s">
        <v>1659</v>
      </c>
      <c r="BE154" s="271" t="s">
        <v>1703</v>
      </c>
      <c r="BF154" s="251" t="s">
        <v>1753</v>
      </c>
      <c r="BG154" s="251" t="s">
        <v>523</v>
      </c>
      <c r="BH154" s="251" t="s">
        <v>1842</v>
      </c>
      <c r="BI154" s="272">
        <v>1858</v>
      </c>
      <c r="BJ154" s="273" t="s">
        <v>1875</v>
      </c>
      <c r="BK154" s="251" t="s">
        <v>1917</v>
      </c>
      <c r="BL154" s="251" t="s">
        <v>1708</v>
      </c>
      <c r="BM154" s="251" t="s">
        <v>132</v>
      </c>
      <c r="BN154" s="270">
        <v>2316809</v>
      </c>
      <c r="BO154" s="251" t="s">
        <v>2059</v>
      </c>
      <c r="BP154" s="251" t="s">
        <v>2100</v>
      </c>
      <c r="BQ154" s="251" t="s">
        <v>2126</v>
      </c>
      <c r="BR154" s="251" t="s">
        <v>2103</v>
      </c>
      <c r="BS154" s="273" t="s">
        <v>2208</v>
      </c>
      <c r="BT154" s="251" t="s">
        <v>2258</v>
      </c>
      <c r="BU154" s="251" t="s">
        <v>132</v>
      </c>
      <c r="BV154" s="251" t="s">
        <v>2297</v>
      </c>
      <c r="BW154" s="251" t="s">
        <v>2343</v>
      </c>
      <c r="BX154" s="251" t="s">
        <v>131</v>
      </c>
    </row>
    <row r="155" spans="1:76" ht="142.5">
      <c r="A155" s="349"/>
      <c r="B155" s="349" t="s">
        <v>44</v>
      </c>
      <c r="C155" s="349" t="s">
        <v>71</v>
      </c>
      <c r="D155" s="349" t="s">
        <v>105</v>
      </c>
      <c r="E155" s="349" t="s">
        <v>6270</v>
      </c>
      <c r="F155" s="316" t="s">
        <v>6291</v>
      </c>
      <c r="G155" s="350" t="s">
        <v>2421</v>
      </c>
      <c r="H155" s="349" t="s">
        <v>523</v>
      </c>
      <c r="I155" s="349" t="s">
        <v>125</v>
      </c>
      <c r="J155" s="351" t="s">
        <v>2132</v>
      </c>
      <c r="K155" s="349" t="s">
        <v>153</v>
      </c>
      <c r="L155" s="349" t="s">
        <v>132</v>
      </c>
      <c r="M155" s="349" t="s">
        <v>132</v>
      </c>
      <c r="N155" s="349" t="s">
        <v>132</v>
      </c>
      <c r="O155" s="349" t="s">
        <v>132</v>
      </c>
      <c r="P155" s="349" t="s">
        <v>132</v>
      </c>
      <c r="Q155" s="349" t="s">
        <v>132</v>
      </c>
      <c r="R155" s="349" t="s">
        <v>132</v>
      </c>
      <c r="S155" s="352" t="s">
        <v>132</v>
      </c>
      <c r="T155" s="349" t="s">
        <v>132</v>
      </c>
      <c r="U155" s="349" t="s">
        <v>132</v>
      </c>
      <c r="V155" s="349" t="s">
        <v>132</v>
      </c>
      <c r="W155" s="349" t="s">
        <v>132</v>
      </c>
      <c r="X155" s="349" t="s">
        <v>132</v>
      </c>
      <c r="Y155" s="349" t="s">
        <v>132</v>
      </c>
      <c r="Z155" s="353" t="s">
        <v>132</v>
      </c>
      <c r="AA155" s="349" t="s">
        <v>132</v>
      </c>
      <c r="AB155" s="349" t="s">
        <v>132</v>
      </c>
      <c r="AC155" s="349" t="s">
        <v>132</v>
      </c>
      <c r="AD155" s="349" t="s">
        <v>132</v>
      </c>
      <c r="AE155" s="349" t="s">
        <v>132</v>
      </c>
      <c r="AF155" s="349" t="s">
        <v>132</v>
      </c>
      <c r="AG155" s="349" t="s">
        <v>132</v>
      </c>
      <c r="AH155" s="352" t="s">
        <v>153</v>
      </c>
      <c r="AI155" s="349" t="s">
        <v>449</v>
      </c>
      <c r="AJ155" s="349" t="s">
        <v>483</v>
      </c>
      <c r="AK155" s="349" t="s">
        <v>507</v>
      </c>
      <c r="AL155" s="349" t="s">
        <v>529</v>
      </c>
      <c r="AM155" s="349" t="s">
        <v>523</v>
      </c>
      <c r="AN155" s="353">
        <v>25375980</v>
      </c>
      <c r="AO155" s="349" t="s">
        <v>602</v>
      </c>
      <c r="AP155" s="349" t="s">
        <v>132</v>
      </c>
      <c r="AQ155" s="349" t="s">
        <v>132</v>
      </c>
      <c r="AR155" s="349" t="s">
        <v>132</v>
      </c>
      <c r="AS155" s="316" t="s">
        <v>824</v>
      </c>
      <c r="AT155" s="316" t="s">
        <v>934</v>
      </c>
      <c r="AU155" s="316" t="s">
        <v>1042</v>
      </c>
      <c r="AV155" s="349" t="s">
        <v>132</v>
      </c>
      <c r="AW155" s="349" t="s">
        <v>132</v>
      </c>
      <c r="AX155" s="349" t="s">
        <v>132</v>
      </c>
      <c r="AY155" s="316" t="s">
        <v>1317</v>
      </c>
      <c r="AZ155" s="316" t="s">
        <v>1381</v>
      </c>
      <c r="BA155" s="316" t="s">
        <v>1447</v>
      </c>
      <c r="BB155" s="316" t="s">
        <v>1511</v>
      </c>
      <c r="BC155" s="352" t="s">
        <v>1582</v>
      </c>
      <c r="BD155" s="349" t="s">
        <v>1660</v>
      </c>
      <c r="BE155" s="353" t="s">
        <v>1693</v>
      </c>
      <c r="BF155" s="349" t="s">
        <v>1755</v>
      </c>
      <c r="BG155" s="349" t="s">
        <v>1791</v>
      </c>
      <c r="BH155" s="349" t="s">
        <v>4391</v>
      </c>
      <c r="BI155" s="354"/>
      <c r="BJ155" s="352" t="s">
        <v>1892</v>
      </c>
      <c r="BK155" s="349" t="s">
        <v>1926</v>
      </c>
      <c r="BL155" s="349" t="s">
        <v>1755</v>
      </c>
      <c r="BM155" s="349" t="s">
        <v>132</v>
      </c>
      <c r="BN155" s="355"/>
      <c r="BO155" s="349" t="s">
        <v>2061</v>
      </c>
      <c r="BP155" s="349" t="s">
        <v>2081</v>
      </c>
      <c r="BQ155" s="349" t="s">
        <v>2127</v>
      </c>
      <c r="BR155" s="349" t="s">
        <v>132</v>
      </c>
      <c r="BS155" s="352" t="s">
        <v>132</v>
      </c>
      <c r="BT155" s="349" t="s">
        <v>132</v>
      </c>
      <c r="BU155" s="349" t="s">
        <v>132</v>
      </c>
      <c r="BV155" s="349" t="s">
        <v>2300</v>
      </c>
      <c r="BW155" s="349" t="s">
        <v>2345</v>
      </c>
      <c r="BX155" s="349" t="s">
        <v>2376</v>
      </c>
    </row>
    <row r="156" spans="1:76">
      <c r="B156" s="274"/>
    </row>
    <row r="157" spans="1:76">
      <c r="B157" s="274"/>
    </row>
    <row r="158" spans="1:76">
      <c r="B158" s="274"/>
    </row>
    <row r="159" spans="1:76">
      <c r="B159" s="274"/>
    </row>
    <row r="160" spans="1:76">
      <c r="B160" s="274"/>
    </row>
    <row r="161" spans="2:2">
      <c r="B161" s="274"/>
    </row>
    <row r="162" spans="2:2">
      <c r="B162" s="274"/>
    </row>
    <row r="163" spans="2:2">
      <c r="B163" s="274"/>
    </row>
    <row r="164" spans="2:2">
      <c r="B164" s="274"/>
    </row>
    <row r="165" spans="2:2">
      <c r="B165" s="274"/>
    </row>
    <row r="166" spans="2:2">
      <c r="B166" s="274"/>
    </row>
    <row r="167" spans="2:2">
      <c r="B167" s="274"/>
    </row>
    <row r="168" spans="2:2">
      <c r="B168" s="274"/>
    </row>
    <row r="169" spans="2:2">
      <c r="B169" s="274"/>
    </row>
    <row r="170" spans="2:2">
      <c r="B170" s="274"/>
    </row>
    <row r="171" spans="2:2">
      <c r="B171" s="274"/>
    </row>
    <row r="172" spans="2:2">
      <c r="B172" s="274"/>
    </row>
    <row r="173" spans="2:2">
      <c r="B173" s="274"/>
    </row>
    <row r="174" spans="2:2">
      <c r="B174" s="274"/>
    </row>
    <row r="175" spans="2:2">
      <c r="B175" s="274"/>
    </row>
    <row r="176" spans="2:2">
      <c r="B176" s="274"/>
    </row>
    <row r="177" spans="2:2">
      <c r="B177" s="274"/>
    </row>
    <row r="178" spans="2:2">
      <c r="B178" s="274"/>
    </row>
    <row r="179" spans="2:2">
      <c r="B179" s="274"/>
    </row>
    <row r="180" spans="2:2">
      <c r="B180" s="274"/>
    </row>
    <row r="181" spans="2:2">
      <c r="B181" s="274"/>
    </row>
    <row r="182" spans="2:2">
      <c r="B182" s="274"/>
    </row>
    <row r="183" spans="2:2">
      <c r="B183" s="274"/>
    </row>
    <row r="184" spans="2:2">
      <c r="B184" s="274"/>
    </row>
    <row r="185" spans="2:2">
      <c r="B185" s="274"/>
    </row>
    <row r="186" spans="2:2">
      <c r="B186" s="274"/>
    </row>
    <row r="187" spans="2:2">
      <c r="B187" s="274"/>
    </row>
    <row r="188" spans="2:2">
      <c r="B188" s="274"/>
    </row>
    <row r="189" spans="2:2">
      <c r="B189" s="274"/>
    </row>
    <row r="190" spans="2:2">
      <c r="B190" s="274"/>
    </row>
    <row r="191" spans="2:2">
      <c r="B191" s="274"/>
    </row>
    <row r="192" spans="2:2">
      <c r="B192" s="274"/>
    </row>
    <row r="193" spans="2:2">
      <c r="B193" s="274"/>
    </row>
    <row r="194" spans="2:2">
      <c r="B194" s="274"/>
    </row>
    <row r="195" spans="2:2">
      <c r="B195" s="274"/>
    </row>
    <row r="196" spans="2:2">
      <c r="B196" s="274"/>
    </row>
    <row r="197" spans="2:2">
      <c r="B197" s="274"/>
    </row>
    <row r="198" spans="2:2">
      <c r="B198" s="274"/>
    </row>
    <row r="199" spans="2:2">
      <c r="B199" s="274"/>
    </row>
    <row r="200" spans="2:2">
      <c r="B200" s="274"/>
    </row>
    <row r="201" spans="2:2">
      <c r="B201" s="274"/>
    </row>
    <row r="202" spans="2:2">
      <c r="B202" s="274"/>
    </row>
    <row r="203" spans="2:2">
      <c r="B203" s="274"/>
    </row>
    <row r="204" spans="2:2">
      <c r="B204" s="274"/>
    </row>
    <row r="205" spans="2:2">
      <c r="B205" s="274"/>
    </row>
    <row r="206" spans="2:2">
      <c r="B206" s="274"/>
    </row>
    <row r="207" spans="2:2">
      <c r="B207" s="274"/>
    </row>
    <row r="208" spans="2:2">
      <c r="B208" s="274"/>
    </row>
    <row r="209" spans="2:2">
      <c r="B209" s="274"/>
    </row>
    <row r="210" spans="2:2">
      <c r="B210" s="274"/>
    </row>
    <row r="211" spans="2:2">
      <c r="B211" s="274"/>
    </row>
    <row r="212" spans="2:2">
      <c r="B212" s="274"/>
    </row>
    <row r="213" spans="2:2">
      <c r="B213" s="274"/>
    </row>
    <row r="214" spans="2:2">
      <c r="B214" s="274"/>
    </row>
    <row r="215" spans="2:2">
      <c r="B215" s="274"/>
    </row>
    <row r="216" spans="2:2">
      <c r="B216" s="274"/>
    </row>
    <row r="217" spans="2:2">
      <c r="B217" s="274"/>
    </row>
    <row r="218" spans="2:2">
      <c r="B218" s="274"/>
    </row>
    <row r="219" spans="2:2">
      <c r="B219" s="274"/>
    </row>
    <row r="220" spans="2:2">
      <c r="B220" s="274"/>
    </row>
    <row r="221" spans="2:2">
      <c r="B221" s="274"/>
    </row>
    <row r="222" spans="2:2">
      <c r="B222" s="274"/>
    </row>
    <row r="223" spans="2:2">
      <c r="B223" s="274"/>
    </row>
    <row r="224" spans="2:2">
      <c r="B224" s="274"/>
    </row>
    <row r="225" spans="2:2">
      <c r="B225" s="274"/>
    </row>
    <row r="226" spans="2:2">
      <c r="B226" s="274"/>
    </row>
    <row r="227" spans="2:2">
      <c r="B227" s="274"/>
    </row>
    <row r="228" spans="2:2">
      <c r="B228" s="274"/>
    </row>
    <row r="229" spans="2:2">
      <c r="B229" s="274"/>
    </row>
    <row r="230" spans="2:2">
      <c r="B230" s="274"/>
    </row>
    <row r="231" spans="2:2">
      <c r="B231" s="274"/>
    </row>
    <row r="232" spans="2:2">
      <c r="B232" s="274"/>
    </row>
    <row r="233" spans="2:2">
      <c r="B233" s="274"/>
    </row>
    <row r="234" spans="2:2">
      <c r="B234" s="274"/>
    </row>
    <row r="235" spans="2:2">
      <c r="B235" s="274"/>
    </row>
    <row r="236" spans="2:2">
      <c r="B236" s="274"/>
    </row>
    <row r="237" spans="2:2">
      <c r="B237" s="274"/>
    </row>
    <row r="238" spans="2:2">
      <c r="B238" s="274"/>
    </row>
    <row r="239" spans="2:2">
      <c r="B239" s="274"/>
    </row>
    <row r="240" spans="2:2">
      <c r="B240" s="274"/>
    </row>
    <row r="241" spans="2:2">
      <c r="B241" s="274"/>
    </row>
    <row r="242" spans="2:2">
      <c r="B242" s="274"/>
    </row>
    <row r="243" spans="2:2">
      <c r="B243" s="274"/>
    </row>
    <row r="244" spans="2:2">
      <c r="B244" s="274"/>
    </row>
    <row r="245" spans="2:2">
      <c r="B245" s="274"/>
    </row>
    <row r="246" spans="2:2">
      <c r="B246" s="274"/>
    </row>
    <row r="247" spans="2:2">
      <c r="B247" s="274"/>
    </row>
    <row r="248" spans="2:2">
      <c r="B248" s="274"/>
    </row>
    <row r="249" spans="2:2">
      <c r="B249" s="274"/>
    </row>
    <row r="250" spans="2:2">
      <c r="B250" s="274"/>
    </row>
    <row r="251" spans="2:2">
      <c r="B251" s="274"/>
    </row>
    <row r="252" spans="2:2">
      <c r="B252" s="274"/>
    </row>
    <row r="253" spans="2:2">
      <c r="B253" s="274"/>
    </row>
    <row r="254" spans="2:2">
      <c r="B254" s="274"/>
    </row>
    <row r="255" spans="2:2">
      <c r="B255" s="274"/>
    </row>
    <row r="256" spans="2:2">
      <c r="B256" s="274"/>
    </row>
    <row r="257" spans="2:2">
      <c r="B257" s="274"/>
    </row>
    <row r="258" spans="2:2">
      <c r="B258" s="274"/>
    </row>
    <row r="259" spans="2:2">
      <c r="B259" s="274"/>
    </row>
    <row r="260" spans="2:2">
      <c r="B260" s="274"/>
    </row>
    <row r="261" spans="2:2">
      <c r="B261" s="274"/>
    </row>
    <row r="262" spans="2:2">
      <c r="B262" s="274"/>
    </row>
    <row r="263" spans="2:2">
      <c r="B263" s="274"/>
    </row>
    <row r="264" spans="2:2">
      <c r="B264" s="274"/>
    </row>
    <row r="265" spans="2:2">
      <c r="B265" s="274"/>
    </row>
    <row r="266" spans="2:2">
      <c r="B266" s="274"/>
    </row>
    <row r="267" spans="2:2">
      <c r="B267" s="274"/>
    </row>
    <row r="268" spans="2:2">
      <c r="B268" s="274"/>
    </row>
    <row r="269" spans="2:2">
      <c r="B269" s="274"/>
    </row>
    <row r="270" spans="2:2">
      <c r="B270" s="274"/>
    </row>
    <row r="271" spans="2:2">
      <c r="B271" s="274"/>
    </row>
    <row r="272" spans="2:2">
      <c r="B272" s="274"/>
    </row>
    <row r="273" spans="2:2">
      <c r="B273" s="274"/>
    </row>
    <row r="274" spans="2:2">
      <c r="B274" s="274"/>
    </row>
    <row r="275" spans="2:2">
      <c r="B275" s="274"/>
    </row>
    <row r="276" spans="2:2">
      <c r="B276" s="274"/>
    </row>
    <row r="277" spans="2:2">
      <c r="B277" s="274"/>
    </row>
    <row r="278" spans="2:2">
      <c r="B278" s="274"/>
    </row>
    <row r="279" spans="2:2">
      <c r="B279" s="274"/>
    </row>
    <row r="280" spans="2:2">
      <c r="B280" s="274"/>
    </row>
    <row r="281" spans="2:2">
      <c r="B281" s="274"/>
    </row>
    <row r="282" spans="2:2">
      <c r="B282" s="274"/>
    </row>
    <row r="283" spans="2:2">
      <c r="B283" s="274"/>
    </row>
    <row r="284" spans="2:2">
      <c r="B284" s="274"/>
    </row>
    <row r="285" spans="2:2">
      <c r="B285" s="274"/>
    </row>
    <row r="286" spans="2:2">
      <c r="B286" s="274"/>
    </row>
    <row r="287" spans="2:2">
      <c r="B287" s="274"/>
    </row>
    <row r="288" spans="2:2">
      <c r="B288" s="274"/>
    </row>
    <row r="289" spans="2:2">
      <c r="B289" s="274"/>
    </row>
    <row r="290" spans="2:2">
      <c r="B290" s="274"/>
    </row>
    <row r="291" spans="2:2">
      <c r="B291" s="274"/>
    </row>
    <row r="292" spans="2:2">
      <c r="B292" s="274"/>
    </row>
    <row r="293" spans="2:2">
      <c r="B293" s="274"/>
    </row>
    <row r="294" spans="2:2">
      <c r="B294" s="274"/>
    </row>
    <row r="295" spans="2:2">
      <c r="B295" s="274"/>
    </row>
    <row r="296" spans="2:2">
      <c r="B296" s="274"/>
    </row>
    <row r="297" spans="2:2">
      <c r="B297" s="274"/>
    </row>
    <row r="298" spans="2:2">
      <c r="B298" s="274"/>
    </row>
    <row r="299" spans="2:2">
      <c r="B299" s="274"/>
    </row>
    <row r="300" spans="2:2">
      <c r="B300" s="274"/>
    </row>
    <row r="301" spans="2:2">
      <c r="B301" s="274"/>
    </row>
    <row r="302" spans="2:2">
      <c r="B302" s="274"/>
    </row>
    <row r="303" spans="2:2">
      <c r="B303" s="274"/>
    </row>
    <row r="304" spans="2:2">
      <c r="B304" s="274"/>
    </row>
    <row r="305" spans="2:2">
      <c r="B305" s="274"/>
    </row>
    <row r="306" spans="2:2">
      <c r="B306" s="274"/>
    </row>
    <row r="307" spans="2:2">
      <c r="B307" s="274"/>
    </row>
    <row r="308" spans="2:2">
      <c r="B308" s="274"/>
    </row>
    <row r="309" spans="2:2">
      <c r="B309" s="274"/>
    </row>
    <row r="310" spans="2:2">
      <c r="B310" s="274"/>
    </row>
    <row r="311" spans="2:2">
      <c r="B311" s="274"/>
    </row>
    <row r="312" spans="2:2">
      <c r="B312" s="274"/>
    </row>
    <row r="313" spans="2:2">
      <c r="B313" s="274"/>
    </row>
    <row r="314" spans="2:2">
      <c r="B314" s="274"/>
    </row>
    <row r="315" spans="2:2">
      <c r="B315" s="274"/>
    </row>
    <row r="316" spans="2:2">
      <c r="B316" s="274"/>
    </row>
    <row r="317" spans="2:2">
      <c r="B317" s="274"/>
    </row>
    <row r="318" spans="2:2">
      <c r="B318" s="274"/>
    </row>
    <row r="319" spans="2:2">
      <c r="B319" s="274"/>
    </row>
    <row r="320" spans="2:2">
      <c r="B320" s="274"/>
    </row>
    <row r="321" spans="2:2">
      <c r="B321" s="274"/>
    </row>
    <row r="322" spans="2:2">
      <c r="B322" s="274"/>
    </row>
    <row r="323" spans="2:2">
      <c r="B323" s="274"/>
    </row>
    <row r="324" spans="2:2">
      <c r="B324" s="274"/>
    </row>
    <row r="325" spans="2:2">
      <c r="B325" s="274"/>
    </row>
    <row r="326" spans="2:2">
      <c r="B326" s="274"/>
    </row>
    <row r="327" spans="2:2">
      <c r="B327" s="274"/>
    </row>
    <row r="328" spans="2:2">
      <c r="B328" s="274"/>
    </row>
    <row r="329" spans="2:2">
      <c r="B329" s="274"/>
    </row>
    <row r="330" spans="2:2">
      <c r="B330" s="274"/>
    </row>
    <row r="331" spans="2:2">
      <c r="B331" s="274"/>
    </row>
    <row r="332" spans="2:2">
      <c r="B332" s="274"/>
    </row>
    <row r="333" spans="2:2">
      <c r="B333" s="274"/>
    </row>
    <row r="334" spans="2:2">
      <c r="B334" s="274"/>
    </row>
    <row r="335" spans="2:2">
      <c r="B335" s="274"/>
    </row>
    <row r="336" spans="2:2">
      <c r="B336" s="274"/>
    </row>
    <row r="337" spans="2:2">
      <c r="B337" s="274"/>
    </row>
    <row r="338" spans="2:2">
      <c r="B338" s="274"/>
    </row>
    <row r="339" spans="2:2">
      <c r="B339" s="274"/>
    </row>
    <row r="340" spans="2:2">
      <c r="B340" s="274"/>
    </row>
    <row r="341" spans="2:2">
      <c r="B341" s="274"/>
    </row>
    <row r="342" spans="2:2">
      <c r="B342" s="274"/>
    </row>
    <row r="343" spans="2:2">
      <c r="B343" s="274"/>
    </row>
    <row r="344" spans="2:2">
      <c r="B344" s="274"/>
    </row>
    <row r="345" spans="2:2">
      <c r="B345" s="274"/>
    </row>
    <row r="346" spans="2:2">
      <c r="B346" s="274"/>
    </row>
    <row r="347" spans="2:2">
      <c r="B347" s="274"/>
    </row>
    <row r="348" spans="2:2">
      <c r="B348" s="274"/>
    </row>
    <row r="349" spans="2:2">
      <c r="B349" s="274"/>
    </row>
    <row r="350" spans="2:2">
      <c r="B350" s="274"/>
    </row>
    <row r="351" spans="2:2">
      <c r="B351" s="274"/>
    </row>
    <row r="352" spans="2:2">
      <c r="B352" s="274"/>
    </row>
    <row r="353" spans="2:2">
      <c r="B353" s="274"/>
    </row>
    <row r="354" spans="2:2">
      <c r="B354" s="274"/>
    </row>
    <row r="355" spans="2:2">
      <c r="B355" s="274"/>
    </row>
    <row r="356" spans="2:2">
      <c r="B356" s="274"/>
    </row>
    <row r="357" spans="2:2">
      <c r="B357" s="274"/>
    </row>
    <row r="358" spans="2:2">
      <c r="B358" s="274"/>
    </row>
    <row r="359" spans="2:2">
      <c r="B359" s="274"/>
    </row>
    <row r="360" spans="2:2">
      <c r="B360" s="274"/>
    </row>
    <row r="361" spans="2:2">
      <c r="B361" s="274"/>
    </row>
    <row r="362" spans="2:2">
      <c r="B362" s="274"/>
    </row>
    <row r="363" spans="2:2">
      <c r="B363" s="274"/>
    </row>
    <row r="364" spans="2:2">
      <c r="B364" s="274"/>
    </row>
    <row r="365" spans="2:2">
      <c r="B365" s="274"/>
    </row>
    <row r="366" spans="2:2">
      <c r="B366" s="274"/>
    </row>
    <row r="367" spans="2:2">
      <c r="B367" s="274"/>
    </row>
    <row r="368" spans="2:2">
      <c r="B368" s="274"/>
    </row>
    <row r="369" spans="2:2">
      <c r="B369" s="274"/>
    </row>
    <row r="370" spans="2:2">
      <c r="B370" s="274"/>
    </row>
    <row r="371" spans="2:2">
      <c r="B371" s="274"/>
    </row>
    <row r="372" spans="2:2">
      <c r="B372" s="274"/>
    </row>
    <row r="373" spans="2:2">
      <c r="B373" s="274"/>
    </row>
    <row r="374" spans="2:2">
      <c r="B374" s="274"/>
    </row>
    <row r="375" spans="2:2">
      <c r="B375" s="274"/>
    </row>
    <row r="376" spans="2:2">
      <c r="B376" s="274"/>
    </row>
    <row r="377" spans="2:2">
      <c r="B377" s="274"/>
    </row>
    <row r="378" spans="2:2">
      <c r="B378" s="274"/>
    </row>
    <row r="379" spans="2:2">
      <c r="B379" s="274"/>
    </row>
    <row r="380" spans="2:2">
      <c r="B380" s="274"/>
    </row>
    <row r="381" spans="2:2">
      <c r="B381" s="274"/>
    </row>
    <row r="382" spans="2:2">
      <c r="B382" s="274"/>
    </row>
    <row r="383" spans="2:2">
      <c r="B383" s="274"/>
    </row>
    <row r="384" spans="2:2">
      <c r="B384" s="274"/>
    </row>
    <row r="385" spans="2:2">
      <c r="B385" s="274"/>
    </row>
    <row r="386" spans="2:2">
      <c r="B386" s="274"/>
    </row>
    <row r="387" spans="2:2">
      <c r="B387" s="274"/>
    </row>
    <row r="388" spans="2:2">
      <c r="B388" s="274"/>
    </row>
    <row r="389" spans="2:2">
      <c r="B389" s="274"/>
    </row>
    <row r="390" spans="2:2">
      <c r="B390" s="274"/>
    </row>
    <row r="391" spans="2:2">
      <c r="B391" s="274"/>
    </row>
    <row r="392" spans="2:2">
      <c r="B392" s="274"/>
    </row>
    <row r="393" spans="2:2">
      <c r="B393" s="274"/>
    </row>
    <row r="394" spans="2:2">
      <c r="B394" s="274"/>
    </row>
    <row r="395" spans="2:2">
      <c r="B395" s="274"/>
    </row>
    <row r="396" spans="2:2">
      <c r="B396" s="274"/>
    </row>
    <row r="397" spans="2:2">
      <c r="B397" s="274"/>
    </row>
    <row r="398" spans="2:2">
      <c r="B398" s="274"/>
    </row>
    <row r="399" spans="2:2">
      <c r="B399" s="274"/>
    </row>
    <row r="400" spans="2:2">
      <c r="B400" s="274"/>
    </row>
    <row r="401" spans="2:2">
      <c r="B401" s="274"/>
    </row>
    <row r="402" spans="2:2">
      <c r="B402" s="274"/>
    </row>
    <row r="403" spans="2:2">
      <c r="B403" s="274"/>
    </row>
    <row r="404" spans="2:2">
      <c r="B404" s="274"/>
    </row>
    <row r="405" spans="2:2">
      <c r="B405" s="274"/>
    </row>
    <row r="406" spans="2:2">
      <c r="B406" s="274"/>
    </row>
    <row r="407" spans="2:2">
      <c r="B407" s="274"/>
    </row>
    <row r="408" spans="2:2">
      <c r="B408" s="274"/>
    </row>
    <row r="409" spans="2:2">
      <c r="B409" s="274"/>
    </row>
    <row r="410" spans="2:2">
      <c r="B410" s="274"/>
    </row>
    <row r="411" spans="2:2">
      <c r="B411" s="274"/>
    </row>
    <row r="412" spans="2:2">
      <c r="B412" s="274"/>
    </row>
    <row r="413" spans="2:2">
      <c r="B413" s="274"/>
    </row>
    <row r="414" spans="2:2">
      <c r="B414" s="274"/>
    </row>
    <row r="415" spans="2:2">
      <c r="B415" s="274"/>
    </row>
    <row r="416" spans="2:2">
      <c r="B416" s="274"/>
    </row>
    <row r="417" spans="2:2">
      <c r="B417" s="274"/>
    </row>
    <row r="418" spans="2:2">
      <c r="B418" s="274"/>
    </row>
    <row r="419" spans="2:2">
      <c r="B419" s="274"/>
    </row>
    <row r="420" spans="2:2">
      <c r="B420" s="274"/>
    </row>
    <row r="421" spans="2:2">
      <c r="B421" s="274"/>
    </row>
    <row r="422" spans="2:2">
      <c r="B422" s="274"/>
    </row>
    <row r="423" spans="2:2">
      <c r="B423" s="274"/>
    </row>
    <row r="424" spans="2:2">
      <c r="B424" s="274"/>
    </row>
    <row r="425" spans="2:2">
      <c r="B425" s="274"/>
    </row>
    <row r="426" spans="2:2">
      <c r="B426" s="274"/>
    </row>
    <row r="427" spans="2:2">
      <c r="B427" s="274"/>
    </row>
    <row r="428" spans="2:2">
      <c r="B428" s="274"/>
    </row>
    <row r="429" spans="2:2">
      <c r="B429" s="274"/>
    </row>
    <row r="430" spans="2:2">
      <c r="B430" s="274"/>
    </row>
    <row r="431" spans="2:2">
      <c r="B431" s="274"/>
    </row>
    <row r="432" spans="2:2">
      <c r="B432" s="274"/>
    </row>
    <row r="433" spans="2:2">
      <c r="B433" s="274"/>
    </row>
    <row r="434" spans="2:2">
      <c r="B434" s="274"/>
    </row>
    <row r="435" spans="2:2">
      <c r="B435" s="274"/>
    </row>
    <row r="436" spans="2:2">
      <c r="B436" s="274"/>
    </row>
    <row r="437" spans="2:2">
      <c r="B437" s="274"/>
    </row>
    <row r="438" spans="2:2">
      <c r="B438" s="274"/>
    </row>
    <row r="439" spans="2:2">
      <c r="B439" s="274"/>
    </row>
    <row r="440" spans="2:2">
      <c r="B440" s="274"/>
    </row>
    <row r="441" spans="2:2">
      <c r="B441" s="274"/>
    </row>
    <row r="442" spans="2:2">
      <c r="B442" s="274"/>
    </row>
    <row r="443" spans="2:2">
      <c r="B443" s="274"/>
    </row>
    <row r="444" spans="2:2">
      <c r="B444" s="274"/>
    </row>
    <row r="445" spans="2:2">
      <c r="B445" s="274"/>
    </row>
    <row r="446" spans="2:2">
      <c r="B446" s="274"/>
    </row>
    <row r="447" spans="2:2">
      <c r="B447" s="274"/>
    </row>
    <row r="448" spans="2:2">
      <c r="B448" s="274"/>
    </row>
    <row r="449" spans="2:2">
      <c r="B449" s="274"/>
    </row>
    <row r="450" spans="2:2">
      <c r="B450" s="274"/>
    </row>
    <row r="451" spans="2:2">
      <c r="B451" s="274"/>
    </row>
    <row r="452" spans="2:2">
      <c r="B452" s="274"/>
    </row>
    <row r="453" spans="2:2">
      <c r="B453" s="274"/>
    </row>
    <row r="454" spans="2:2">
      <c r="B454" s="274"/>
    </row>
    <row r="455" spans="2:2">
      <c r="B455" s="274"/>
    </row>
    <row r="456" spans="2:2">
      <c r="B456" s="274"/>
    </row>
    <row r="457" spans="2:2">
      <c r="B457" s="274"/>
    </row>
    <row r="458" spans="2:2">
      <c r="B458" s="274"/>
    </row>
    <row r="459" spans="2:2">
      <c r="B459" s="274"/>
    </row>
    <row r="460" spans="2:2">
      <c r="B460" s="274"/>
    </row>
    <row r="461" spans="2:2">
      <c r="B461" s="274"/>
    </row>
    <row r="462" spans="2:2">
      <c r="B462" s="274"/>
    </row>
    <row r="463" spans="2:2">
      <c r="B463" s="274"/>
    </row>
    <row r="464" spans="2:2">
      <c r="B464" s="274"/>
    </row>
    <row r="465" spans="2:2">
      <c r="B465" s="274"/>
    </row>
    <row r="466" spans="2:2">
      <c r="B466" s="274"/>
    </row>
    <row r="467" spans="2:2">
      <c r="B467" s="274"/>
    </row>
    <row r="468" spans="2:2">
      <c r="B468" s="274"/>
    </row>
    <row r="469" spans="2:2">
      <c r="B469" s="274"/>
    </row>
    <row r="470" spans="2:2">
      <c r="B470" s="274"/>
    </row>
    <row r="471" spans="2:2">
      <c r="B471" s="274"/>
    </row>
    <row r="472" spans="2:2">
      <c r="B472" s="274"/>
    </row>
    <row r="473" spans="2:2">
      <c r="B473" s="274"/>
    </row>
    <row r="474" spans="2:2">
      <c r="B474" s="274"/>
    </row>
    <row r="475" spans="2:2">
      <c r="B475" s="274"/>
    </row>
    <row r="476" spans="2:2">
      <c r="B476" s="274"/>
    </row>
    <row r="477" spans="2:2">
      <c r="B477" s="274"/>
    </row>
    <row r="478" spans="2:2">
      <c r="B478" s="274"/>
    </row>
    <row r="479" spans="2:2">
      <c r="B479" s="274"/>
    </row>
    <row r="480" spans="2:2">
      <c r="B480" s="274"/>
    </row>
    <row r="481" spans="2:2">
      <c r="B481" s="274"/>
    </row>
    <row r="482" spans="2:2">
      <c r="B482" s="274"/>
    </row>
    <row r="483" spans="2:2">
      <c r="B483" s="274"/>
    </row>
    <row r="484" spans="2:2">
      <c r="B484" s="274"/>
    </row>
    <row r="485" spans="2:2">
      <c r="B485" s="274"/>
    </row>
    <row r="486" spans="2:2">
      <c r="B486" s="274"/>
    </row>
    <row r="487" spans="2:2">
      <c r="B487" s="274"/>
    </row>
    <row r="488" spans="2:2">
      <c r="B488" s="274"/>
    </row>
    <row r="489" spans="2:2">
      <c r="B489" s="274"/>
    </row>
    <row r="490" spans="2:2">
      <c r="B490" s="274"/>
    </row>
    <row r="491" spans="2:2">
      <c r="B491" s="274"/>
    </row>
    <row r="492" spans="2:2">
      <c r="B492" s="274"/>
    </row>
    <row r="493" spans="2:2">
      <c r="B493" s="274"/>
    </row>
    <row r="494" spans="2:2">
      <c r="B494" s="274"/>
    </row>
    <row r="495" spans="2:2">
      <c r="B495" s="274"/>
    </row>
    <row r="496" spans="2:2">
      <c r="B496" s="274"/>
    </row>
    <row r="497" spans="2:2">
      <c r="B497" s="274"/>
    </row>
    <row r="498" spans="2:2">
      <c r="B498" s="274"/>
    </row>
    <row r="499" spans="2:2">
      <c r="B499" s="274"/>
    </row>
    <row r="500" spans="2:2">
      <c r="B500" s="274"/>
    </row>
    <row r="501" spans="2:2">
      <c r="B501" s="274"/>
    </row>
    <row r="502" spans="2:2">
      <c r="B502" s="274"/>
    </row>
    <row r="503" spans="2:2">
      <c r="B503" s="274"/>
    </row>
    <row r="504" spans="2:2">
      <c r="B504" s="274"/>
    </row>
    <row r="505" spans="2:2">
      <c r="B505" s="274"/>
    </row>
    <row r="506" spans="2:2">
      <c r="B506" s="274"/>
    </row>
    <row r="507" spans="2:2">
      <c r="B507" s="274"/>
    </row>
    <row r="508" spans="2:2">
      <c r="B508" s="274"/>
    </row>
    <row r="509" spans="2:2">
      <c r="B509" s="274"/>
    </row>
    <row r="510" spans="2:2">
      <c r="B510" s="274"/>
    </row>
    <row r="511" spans="2:2">
      <c r="B511" s="274"/>
    </row>
    <row r="512" spans="2:2">
      <c r="B512" s="274"/>
    </row>
    <row r="513" spans="2:2">
      <c r="B513" s="274"/>
    </row>
    <row r="514" spans="2:2">
      <c r="B514" s="274"/>
    </row>
    <row r="515" spans="2:2">
      <c r="B515" s="274"/>
    </row>
    <row r="516" spans="2:2">
      <c r="B516" s="274"/>
    </row>
    <row r="517" spans="2:2">
      <c r="B517" s="274"/>
    </row>
    <row r="518" spans="2:2">
      <c r="B518" s="274"/>
    </row>
    <row r="519" spans="2:2">
      <c r="B519" s="274"/>
    </row>
    <row r="520" spans="2:2">
      <c r="B520" s="274"/>
    </row>
    <row r="521" spans="2:2">
      <c r="B521" s="274"/>
    </row>
    <row r="522" spans="2:2">
      <c r="B522" s="274"/>
    </row>
    <row r="523" spans="2:2">
      <c r="B523" s="274"/>
    </row>
    <row r="524" spans="2:2">
      <c r="B524" s="274"/>
    </row>
    <row r="525" spans="2:2">
      <c r="B525" s="274"/>
    </row>
    <row r="526" spans="2:2">
      <c r="B526" s="274"/>
    </row>
    <row r="527" spans="2:2">
      <c r="B527" s="274"/>
    </row>
    <row r="528" spans="2:2">
      <c r="B528" s="274"/>
    </row>
    <row r="529" spans="2:2">
      <c r="B529" s="274"/>
    </row>
    <row r="530" spans="2:2">
      <c r="B530" s="274"/>
    </row>
    <row r="531" spans="2:2">
      <c r="B531" s="274"/>
    </row>
    <row r="532" spans="2:2">
      <c r="B532" s="274"/>
    </row>
    <row r="533" spans="2:2">
      <c r="B533" s="274"/>
    </row>
    <row r="534" spans="2:2">
      <c r="B534" s="274"/>
    </row>
    <row r="535" spans="2:2">
      <c r="B535" s="274"/>
    </row>
    <row r="536" spans="2:2">
      <c r="B536" s="274"/>
    </row>
    <row r="537" spans="2:2">
      <c r="B537" s="274"/>
    </row>
    <row r="538" spans="2:2">
      <c r="B538" s="274"/>
    </row>
    <row r="539" spans="2:2">
      <c r="B539" s="274"/>
    </row>
    <row r="540" spans="2:2">
      <c r="B540" s="274"/>
    </row>
    <row r="541" spans="2:2">
      <c r="B541" s="274"/>
    </row>
    <row r="542" spans="2:2">
      <c r="B542" s="274"/>
    </row>
    <row r="543" spans="2:2">
      <c r="B543" s="274"/>
    </row>
    <row r="544" spans="2:2">
      <c r="B544" s="274"/>
    </row>
    <row r="545" spans="2:2">
      <c r="B545" s="274"/>
    </row>
    <row r="546" spans="2:2">
      <c r="B546" s="274"/>
    </row>
    <row r="547" spans="2:2">
      <c r="B547" s="274"/>
    </row>
    <row r="548" spans="2:2">
      <c r="B548" s="274"/>
    </row>
    <row r="549" spans="2:2">
      <c r="B549" s="274"/>
    </row>
    <row r="550" spans="2:2">
      <c r="B550" s="274"/>
    </row>
    <row r="551" spans="2:2">
      <c r="B551" s="274"/>
    </row>
    <row r="552" spans="2:2">
      <c r="B552" s="274"/>
    </row>
    <row r="553" spans="2:2">
      <c r="B553" s="274"/>
    </row>
    <row r="554" spans="2:2">
      <c r="B554" s="274"/>
    </row>
    <row r="555" spans="2:2">
      <c r="B555" s="274"/>
    </row>
    <row r="556" spans="2:2">
      <c r="B556" s="274"/>
    </row>
    <row r="557" spans="2:2">
      <c r="B557" s="274"/>
    </row>
    <row r="558" spans="2:2">
      <c r="B558" s="274"/>
    </row>
    <row r="559" spans="2:2">
      <c r="B559" s="274"/>
    </row>
    <row r="560" spans="2:2">
      <c r="B560" s="274"/>
    </row>
    <row r="561" spans="2:2">
      <c r="B561" s="274"/>
    </row>
    <row r="562" spans="2:2">
      <c r="B562" s="274"/>
    </row>
    <row r="563" spans="2:2">
      <c r="B563" s="274"/>
    </row>
    <row r="564" spans="2:2">
      <c r="B564" s="274"/>
    </row>
    <row r="565" spans="2:2">
      <c r="B565" s="274"/>
    </row>
    <row r="566" spans="2:2">
      <c r="B566" s="274"/>
    </row>
    <row r="567" spans="2:2">
      <c r="B567" s="274"/>
    </row>
    <row r="568" spans="2:2">
      <c r="B568" s="274"/>
    </row>
    <row r="569" spans="2:2">
      <c r="B569" s="274"/>
    </row>
    <row r="570" spans="2:2">
      <c r="B570" s="274"/>
    </row>
    <row r="571" spans="2:2">
      <c r="B571" s="274"/>
    </row>
    <row r="572" spans="2:2">
      <c r="B572" s="274"/>
    </row>
    <row r="573" spans="2:2">
      <c r="B573" s="274"/>
    </row>
    <row r="574" spans="2:2">
      <c r="B574" s="274"/>
    </row>
    <row r="575" spans="2:2">
      <c r="B575" s="274"/>
    </row>
    <row r="576" spans="2:2">
      <c r="B576" s="274"/>
    </row>
    <row r="577" spans="2:2">
      <c r="B577" s="274"/>
    </row>
    <row r="578" spans="2:2">
      <c r="B578" s="274"/>
    </row>
    <row r="579" spans="2:2">
      <c r="B579" s="274"/>
    </row>
    <row r="580" spans="2:2">
      <c r="B580" s="274"/>
    </row>
    <row r="581" spans="2:2">
      <c r="B581" s="274"/>
    </row>
    <row r="582" spans="2:2">
      <c r="B582" s="274"/>
    </row>
    <row r="583" spans="2:2">
      <c r="B583" s="274"/>
    </row>
    <row r="584" spans="2:2">
      <c r="B584" s="274"/>
    </row>
    <row r="585" spans="2:2">
      <c r="B585" s="274"/>
    </row>
    <row r="586" spans="2:2">
      <c r="B586" s="274"/>
    </row>
    <row r="587" spans="2:2">
      <c r="B587" s="274"/>
    </row>
    <row r="588" spans="2:2">
      <c r="B588" s="274"/>
    </row>
    <row r="589" spans="2:2">
      <c r="B589" s="274"/>
    </row>
    <row r="590" spans="2:2">
      <c r="B590" s="274"/>
    </row>
    <row r="591" spans="2:2">
      <c r="B591" s="274"/>
    </row>
    <row r="592" spans="2:2">
      <c r="B592" s="274"/>
    </row>
    <row r="593" spans="2:2">
      <c r="B593" s="274"/>
    </row>
    <row r="594" spans="2:2">
      <c r="B594" s="274"/>
    </row>
    <row r="595" spans="2:2">
      <c r="B595" s="274"/>
    </row>
    <row r="596" spans="2:2">
      <c r="B596" s="274"/>
    </row>
    <row r="597" spans="2:2">
      <c r="B597" s="274"/>
    </row>
    <row r="598" spans="2:2">
      <c r="B598" s="274"/>
    </row>
    <row r="599" spans="2:2">
      <c r="B599" s="274"/>
    </row>
    <row r="600" spans="2:2">
      <c r="B600" s="274"/>
    </row>
    <row r="601" spans="2:2">
      <c r="B601" s="274"/>
    </row>
    <row r="602" spans="2:2">
      <c r="B602" s="274"/>
    </row>
    <row r="603" spans="2:2">
      <c r="B603" s="274"/>
    </row>
    <row r="604" spans="2:2">
      <c r="B604" s="274"/>
    </row>
    <row r="605" spans="2:2">
      <c r="B605" s="274"/>
    </row>
    <row r="606" spans="2:2">
      <c r="B606" s="274"/>
    </row>
    <row r="607" spans="2:2">
      <c r="B607" s="274"/>
    </row>
    <row r="608" spans="2:2">
      <c r="B608" s="274"/>
    </row>
    <row r="609" spans="2:2">
      <c r="B609" s="274"/>
    </row>
    <row r="610" spans="2:2">
      <c r="B610" s="274"/>
    </row>
    <row r="611" spans="2:2">
      <c r="B611" s="274"/>
    </row>
    <row r="612" spans="2:2">
      <c r="B612" s="274"/>
    </row>
    <row r="613" spans="2:2">
      <c r="B613" s="274"/>
    </row>
    <row r="614" spans="2:2">
      <c r="B614" s="274"/>
    </row>
    <row r="615" spans="2:2">
      <c r="B615" s="274"/>
    </row>
    <row r="616" spans="2:2">
      <c r="B616" s="274"/>
    </row>
    <row r="617" spans="2:2">
      <c r="B617" s="274"/>
    </row>
    <row r="618" spans="2:2">
      <c r="B618" s="274"/>
    </row>
    <row r="619" spans="2:2">
      <c r="B619" s="274"/>
    </row>
    <row r="620" spans="2:2">
      <c r="B620" s="274"/>
    </row>
    <row r="621" spans="2:2">
      <c r="B621" s="274"/>
    </row>
    <row r="622" spans="2:2">
      <c r="B622" s="274"/>
    </row>
    <row r="623" spans="2:2">
      <c r="B623" s="274"/>
    </row>
    <row r="624" spans="2:2">
      <c r="B624" s="274"/>
    </row>
    <row r="625" spans="2:2">
      <c r="B625" s="274"/>
    </row>
    <row r="626" spans="2:2">
      <c r="B626" s="274"/>
    </row>
    <row r="627" spans="2:2">
      <c r="B627" s="274"/>
    </row>
    <row r="628" spans="2:2">
      <c r="B628" s="274"/>
    </row>
    <row r="629" spans="2:2">
      <c r="B629" s="274"/>
    </row>
    <row r="630" spans="2:2">
      <c r="B630" s="274"/>
    </row>
    <row r="631" spans="2:2">
      <c r="B631" s="274"/>
    </row>
    <row r="632" spans="2:2">
      <c r="B632" s="274"/>
    </row>
    <row r="633" spans="2:2">
      <c r="B633" s="274"/>
    </row>
    <row r="634" spans="2:2">
      <c r="B634" s="274"/>
    </row>
    <row r="635" spans="2:2">
      <c r="B635" s="274"/>
    </row>
    <row r="636" spans="2:2">
      <c r="B636" s="274"/>
    </row>
    <row r="637" spans="2:2">
      <c r="B637" s="274"/>
    </row>
    <row r="638" spans="2:2">
      <c r="B638" s="274"/>
    </row>
    <row r="639" spans="2:2">
      <c r="B639" s="274"/>
    </row>
    <row r="640" spans="2:2">
      <c r="B640" s="274"/>
    </row>
    <row r="641" spans="2:2">
      <c r="B641" s="274"/>
    </row>
    <row r="642" spans="2:2">
      <c r="B642" s="274"/>
    </row>
    <row r="643" spans="2:2">
      <c r="B643" s="274"/>
    </row>
    <row r="644" spans="2:2">
      <c r="B644" s="274"/>
    </row>
    <row r="645" spans="2:2">
      <c r="B645" s="274"/>
    </row>
    <row r="646" spans="2:2">
      <c r="B646" s="274"/>
    </row>
    <row r="647" spans="2:2">
      <c r="B647" s="274"/>
    </row>
    <row r="648" spans="2:2">
      <c r="B648" s="274"/>
    </row>
    <row r="649" spans="2:2">
      <c r="B649" s="274"/>
    </row>
    <row r="650" spans="2:2">
      <c r="B650" s="274"/>
    </row>
    <row r="651" spans="2:2">
      <c r="B651" s="274"/>
    </row>
    <row r="652" spans="2:2">
      <c r="B652" s="274"/>
    </row>
    <row r="653" spans="2:2">
      <c r="B653" s="274"/>
    </row>
    <row r="654" spans="2:2">
      <c r="B654" s="274"/>
    </row>
    <row r="655" spans="2:2">
      <c r="B655" s="274"/>
    </row>
    <row r="656" spans="2:2">
      <c r="B656" s="274"/>
    </row>
    <row r="657" spans="2:2">
      <c r="B657" s="274"/>
    </row>
    <row r="658" spans="2:2">
      <c r="B658" s="274"/>
    </row>
    <row r="659" spans="2:2">
      <c r="B659" s="274"/>
    </row>
    <row r="660" spans="2:2">
      <c r="B660" s="274"/>
    </row>
    <row r="661" spans="2:2">
      <c r="B661" s="274"/>
    </row>
    <row r="662" spans="2:2">
      <c r="B662" s="274"/>
    </row>
    <row r="663" spans="2:2">
      <c r="B663" s="274"/>
    </row>
    <row r="664" spans="2:2">
      <c r="B664" s="274"/>
    </row>
    <row r="665" spans="2:2">
      <c r="B665" s="274"/>
    </row>
    <row r="666" spans="2:2">
      <c r="B666" s="274"/>
    </row>
    <row r="667" spans="2:2">
      <c r="B667" s="274"/>
    </row>
    <row r="668" spans="2:2">
      <c r="B668" s="274"/>
    </row>
    <row r="669" spans="2:2">
      <c r="B669" s="274"/>
    </row>
    <row r="670" spans="2:2">
      <c r="B670" s="274"/>
    </row>
    <row r="671" spans="2:2">
      <c r="B671" s="274"/>
    </row>
    <row r="672" spans="2:2">
      <c r="B672" s="274"/>
    </row>
    <row r="673" spans="2:2">
      <c r="B673" s="274"/>
    </row>
    <row r="674" spans="2:2">
      <c r="B674" s="274"/>
    </row>
    <row r="675" spans="2:2">
      <c r="B675" s="274"/>
    </row>
    <row r="676" spans="2:2">
      <c r="B676" s="274"/>
    </row>
    <row r="677" spans="2:2">
      <c r="B677" s="274"/>
    </row>
    <row r="678" spans="2:2">
      <c r="B678" s="274"/>
    </row>
    <row r="679" spans="2:2">
      <c r="B679" s="274"/>
    </row>
    <row r="680" spans="2:2">
      <c r="B680" s="274"/>
    </row>
    <row r="681" spans="2:2">
      <c r="B681" s="274"/>
    </row>
    <row r="682" spans="2:2">
      <c r="B682" s="274"/>
    </row>
    <row r="683" spans="2:2">
      <c r="B683" s="274"/>
    </row>
    <row r="684" spans="2:2">
      <c r="B684" s="274"/>
    </row>
    <row r="685" spans="2:2">
      <c r="B685" s="274"/>
    </row>
    <row r="686" spans="2:2">
      <c r="B686" s="274"/>
    </row>
    <row r="687" spans="2:2">
      <c r="B687" s="274"/>
    </row>
    <row r="688" spans="2:2">
      <c r="B688" s="274"/>
    </row>
    <row r="689" spans="2:2">
      <c r="B689" s="274"/>
    </row>
    <row r="690" spans="2:2">
      <c r="B690" s="274"/>
    </row>
    <row r="691" spans="2:2">
      <c r="B691" s="274"/>
    </row>
    <row r="692" spans="2:2">
      <c r="B692" s="274"/>
    </row>
    <row r="693" spans="2:2">
      <c r="B693" s="274"/>
    </row>
    <row r="694" spans="2:2">
      <c r="B694" s="274"/>
    </row>
    <row r="695" spans="2:2">
      <c r="B695" s="274"/>
    </row>
    <row r="696" spans="2:2">
      <c r="B696" s="274"/>
    </row>
    <row r="697" spans="2:2">
      <c r="B697" s="274"/>
    </row>
    <row r="698" spans="2:2">
      <c r="B698" s="274"/>
    </row>
    <row r="699" spans="2:2">
      <c r="B699" s="274"/>
    </row>
    <row r="700" spans="2:2">
      <c r="B700" s="274"/>
    </row>
    <row r="701" spans="2:2">
      <c r="B701" s="274"/>
    </row>
    <row r="702" spans="2:2">
      <c r="B702" s="274"/>
    </row>
    <row r="703" spans="2:2">
      <c r="B703" s="274"/>
    </row>
    <row r="704" spans="2:2">
      <c r="B704" s="274"/>
    </row>
    <row r="705" spans="2:2">
      <c r="B705" s="274"/>
    </row>
    <row r="706" spans="2:2">
      <c r="B706" s="274"/>
    </row>
    <row r="707" spans="2:2">
      <c r="B707" s="274"/>
    </row>
    <row r="708" spans="2:2">
      <c r="B708" s="274"/>
    </row>
    <row r="709" spans="2:2">
      <c r="B709" s="274"/>
    </row>
    <row r="710" spans="2:2">
      <c r="B710" s="274"/>
    </row>
    <row r="711" spans="2:2">
      <c r="B711" s="274"/>
    </row>
    <row r="712" spans="2:2">
      <c r="B712" s="274"/>
    </row>
    <row r="713" spans="2:2">
      <c r="B713" s="274"/>
    </row>
    <row r="714" spans="2:2">
      <c r="B714" s="274"/>
    </row>
    <row r="715" spans="2:2">
      <c r="B715" s="274"/>
    </row>
    <row r="716" spans="2:2">
      <c r="B716" s="274"/>
    </row>
    <row r="717" spans="2:2">
      <c r="B717" s="274"/>
    </row>
    <row r="718" spans="2:2">
      <c r="B718" s="274"/>
    </row>
    <row r="719" spans="2:2">
      <c r="B719" s="274"/>
    </row>
    <row r="720" spans="2:2">
      <c r="B720" s="274"/>
    </row>
    <row r="721" spans="2:2">
      <c r="B721" s="274"/>
    </row>
    <row r="722" spans="2:2">
      <c r="B722" s="274"/>
    </row>
    <row r="723" spans="2:2">
      <c r="B723" s="274"/>
    </row>
    <row r="724" spans="2:2">
      <c r="B724" s="274"/>
    </row>
    <row r="725" spans="2:2">
      <c r="B725" s="274"/>
    </row>
    <row r="726" spans="2:2">
      <c r="B726" s="274"/>
    </row>
    <row r="727" spans="2:2">
      <c r="B727" s="274"/>
    </row>
    <row r="728" spans="2:2">
      <c r="B728" s="274"/>
    </row>
    <row r="729" spans="2:2">
      <c r="B729" s="274"/>
    </row>
    <row r="730" spans="2:2">
      <c r="B730" s="274"/>
    </row>
    <row r="731" spans="2:2">
      <c r="B731" s="274"/>
    </row>
    <row r="732" spans="2:2">
      <c r="B732" s="274"/>
    </row>
    <row r="733" spans="2:2">
      <c r="B733" s="274"/>
    </row>
    <row r="734" spans="2:2">
      <c r="B734" s="274"/>
    </row>
    <row r="735" spans="2:2">
      <c r="B735" s="274"/>
    </row>
    <row r="736" spans="2:2">
      <c r="B736" s="274"/>
    </row>
    <row r="737" spans="2:2">
      <c r="B737" s="274"/>
    </row>
    <row r="738" spans="2:2">
      <c r="B738" s="274"/>
    </row>
    <row r="739" spans="2:2">
      <c r="B739" s="274"/>
    </row>
    <row r="740" spans="2:2">
      <c r="B740" s="274"/>
    </row>
    <row r="741" spans="2:2">
      <c r="B741" s="274"/>
    </row>
    <row r="742" spans="2:2">
      <c r="B742" s="274"/>
    </row>
    <row r="743" spans="2:2">
      <c r="B743" s="274"/>
    </row>
    <row r="744" spans="2:2">
      <c r="B744" s="274"/>
    </row>
    <row r="745" spans="2:2">
      <c r="B745" s="274"/>
    </row>
    <row r="746" spans="2:2">
      <c r="B746" s="274"/>
    </row>
    <row r="747" spans="2:2">
      <c r="B747" s="274"/>
    </row>
    <row r="748" spans="2:2">
      <c r="B748" s="274"/>
    </row>
    <row r="749" spans="2:2">
      <c r="B749" s="274"/>
    </row>
    <row r="750" spans="2:2">
      <c r="B750" s="274"/>
    </row>
    <row r="751" spans="2:2">
      <c r="B751" s="274"/>
    </row>
    <row r="752" spans="2:2">
      <c r="B752" s="274"/>
    </row>
    <row r="753" spans="2:2">
      <c r="B753" s="274"/>
    </row>
    <row r="754" spans="2:2">
      <c r="B754" s="274"/>
    </row>
    <row r="755" spans="2:2">
      <c r="B755" s="274"/>
    </row>
    <row r="756" spans="2:2">
      <c r="B756" s="274"/>
    </row>
    <row r="757" spans="2:2">
      <c r="B757" s="274"/>
    </row>
    <row r="758" spans="2:2">
      <c r="B758" s="274"/>
    </row>
    <row r="759" spans="2:2">
      <c r="B759" s="274"/>
    </row>
    <row r="760" spans="2:2">
      <c r="B760" s="274"/>
    </row>
    <row r="761" spans="2:2">
      <c r="B761" s="274"/>
    </row>
    <row r="762" spans="2:2">
      <c r="B762" s="274"/>
    </row>
    <row r="763" spans="2:2">
      <c r="B763" s="274"/>
    </row>
    <row r="764" spans="2:2">
      <c r="B764" s="274"/>
    </row>
    <row r="765" spans="2:2">
      <c r="B765" s="274"/>
    </row>
    <row r="766" spans="2:2">
      <c r="B766" s="274"/>
    </row>
    <row r="767" spans="2:2">
      <c r="B767" s="274"/>
    </row>
    <row r="768" spans="2:2">
      <c r="B768" s="274"/>
    </row>
    <row r="769" spans="2:2">
      <c r="B769" s="274"/>
    </row>
    <row r="770" spans="2:2">
      <c r="B770" s="274"/>
    </row>
    <row r="771" spans="2:2">
      <c r="B771" s="274"/>
    </row>
    <row r="772" spans="2:2">
      <c r="B772" s="274"/>
    </row>
    <row r="773" spans="2:2">
      <c r="B773" s="274"/>
    </row>
    <row r="774" spans="2:2">
      <c r="B774" s="274"/>
    </row>
    <row r="775" spans="2:2">
      <c r="B775" s="274"/>
    </row>
    <row r="776" spans="2:2">
      <c r="B776" s="274"/>
    </row>
    <row r="777" spans="2:2">
      <c r="B777" s="274"/>
    </row>
    <row r="778" spans="2:2">
      <c r="B778" s="274"/>
    </row>
    <row r="779" spans="2:2">
      <c r="B779" s="274"/>
    </row>
    <row r="780" spans="2:2">
      <c r="B780" s="274"/>
    </row>
    <row r="781" spans="2:2">
      <c r="B781" s="274"/>
    </row>
    <row r="782" spans="2:2">
      <c r="B782" s="274"/>
    </row>
    <row r="783" spans="2:2">
      <c r="B783" s="274"/>
    </row>
    <row r="784" spans="2:2">
      <c r="B784" s="274"/>
    </row>
    <row r="785" spans="2:2">
      <c r="B785" s="274"/>
    </row>
    <row r="786" spans="2:2">
      <c r="B786" s="274"/>
    </row>
    <row r="787" spans="2:2">
      <c r="B787" s="274"/>
    </row>
    <row r="788" spans="2:2">
      <c r="B788" s="274"/>
    </row>
    <row r="789" spans="2:2">
      <c r="B789" s="274"/>
    </row>
    <row r="790" spans="2:2">
      <c r="B790" s="274"/>
    </row>
    <row r="791" spans="2:2">
      <c r="B791" s="274"/>
    </row>
    <row r="792" spans="2:2">
      <c r="B792" s="274"/>
    </row>
    <row r="793" spans="2:2">
      <c r="B793" s="274"/>
    </row>
    <row r="794" spans="2:2">
      <c r="B794" s="274"/>
    </row>
    <row r="795" spans="2:2">
      <c r="B795" s="274"/>
    </row>
    <row r="796" spans="2:2">
      <c r="B796" s="274"/>
    </row>
    <row r="797" spans="2:2">
      <c r="B797" s="274"/>
    </row>
    <row r="798" spans="2:2">
      <c r="B798" s="274"/>
    </row>
    <row r="799" spans="2:2">
      <c r="B799" s="274"/>
    </row>
    <row r="800" spans="2:2">
      <c r="B800" s="274"/>
    </row>
    <row r="801" spans="2:2">
      <c r="B801" s="274"/>
    </row>
    <row r="802" spans="2:2">
      <c r="B802" s="274"/>
    </row>
    <row r="803" spans="2:2">
      <c r="B803" s="274"/>
    </row>
    <row r="804" spans="2:2">
      <c r="B804" s="274"/>
    </row>
    <row r="805" spans="2:2">
      <c r="B805" s="274"/>
    </row>
    <row r="806" spans="2:2">
      <c r="B806" s="274"/>
    </row>
    <row r="807" spans="2:2">
      <c r="B807" s="274"/>
    </row>
    <row r="808" spans="2:2">
      <c r="B808" s="274"/>
    </row>
    <row r="809" spans="2:2">
      <c r="B809" s="274"/>
    </row>
    <row r="810" spans="2:2">
      <c r="B810" s="274"/>
    </row>
    <row r="811" spans="2:2">
      <c r="B811" s="274"/>
    </row>
    <row r="812" spans="2:2">
      <c r="B812" s="274"/>
    </row>
    <row r="813" spans="2:2">
      <c r="B813" s="274"/>
    </row>
    <row r="814" spans="2:2">
      <c r="B814" s="274"/>
    </row>
    <row r="815" spans="2:2">
      <c r="B815" s="274"/>
    </row>
    <row r="816" spans="2:2">
      <c r="B816" s="274"/>
    </row>
    <row r="817" spans="2:2">
      <c r="B817" s="274"/>
    </row>
    <row r="818" spans="2:2">
      <c r="B818" s="274"/>
    </row>
    <row r="819" spans="2:2">
      <c r="B819" s="274"/>
    </row>
    <row r="820" spans="2:2">
      <c r="B820" s="274"/>
    </row>
    <row r="821" spans="2:2">
      <c r="B821" s="274"/>
    </row>
    <row r="822" spans="2:2">
      <c r="B822" s="274"/>
    </row>
    <row r="823" spans="2:2">
      <c r="B823" s="274"/>
    </row>
    <row r="824" spans="2:2">
      <c r="B824" s="274"/>
    </row>
    <row r="825" spans="2:2">
      <c r="B825" s="274"/>
    </row>
    <row r="826" spans="2:2">
      <c r="B826" s="274"/>
    </row>
    <row r="827" spans="2:2">
      <c r="B827" s="274"/>
    </row>
    <row r="828" spans="2:2">
      <c r="B828" s="274"/>
    </row>
    <row r="829" spans="2:2">
      <c r="B829" s="274"/>
    </row>
    <row r="830" spans="2:2">
      <c r="B830" s="274"/>
    </row>
    <row r="831" spans="2:2">
      <c r="B831" s="274"/>
    </row>
    <row r="832" spans="2:2">
      <c r="B832" s="274"/>
    </row>
    <row r="833" spans="2:2">
      <c r="B833" s="274"/>
    </row>
    <row r="834" spans="2:2">
      <c r="B834" s="274"/>
    </row>
    <row r="835" spans="2:2">
      <c r="B835" s="274"/>
    </row>
    <row r="836" spans="2:2">
      <c r="B836" s="274"/>
    </row>
    <row r="837" spans="2:2">
      <c r="B837" s="274"/>
    </row>
    <row r="838" spans="2:2">
      <c r="B838" s="274"/>
    </row>
    <row r="839" spans="2:2">
      <c r="B839" s="274"/>
    </row>
    <row r="840" spans="2:2">
      <c r="B840" s="274"/>
    </row>
    <row r="841" spans="2:2">
      <c r="B841" s="274"/>
    </row>
    <row r="842" spans="2:2">
      <c r="B842" s="274"/>
    </row>
    <row r="843" spans="2:2">
      <c r="B843" s="274"/>
    </row>
    <row r="844" spans="2:2">
      <c r="B844" s="274"/>
    </row>
    <row r="845" spans="2:2">
      <c r="B845" s="274"/>
    </row>
    <row r="846" spans="2:2">
      <c r="B846" s="274"/>
    </row>
    <row r="847" spans="2:2">
      <c r="B847" s="274"/>
    </row>
    <row r="848" spans="2:2">
      <c r="B848" s="274"/>
    </row>
    <row r="849" spans="2:2">
      <c r="B849" s="274"/>
    </row>
    <row r="850" spans="2:2">
      <c r="B850" s="274"/>
    </row>
    <row r="851" spans="2:2">
      <c r="B851" s="274"/>
    </row>
    <row r="852" spans="2:2">
      <c r="B852" s="274"/>
    </row>
    <row r="853" spans="2:2">
      <c r="B853" s="274"/>
    </row>
    <row r="854" spans="2:2">
      <c r="B854" s="274"/>
    </row>
    <row r="855" spans="2:2">
      <c r="B855" s="274"/>
    </row>
    <row r="856" spans="2:2">
      <c r="B856" s="274"/>
    </row>
    <row r="857" spans="2:2">
      <c r="B857" s="274"/>
    </row>
    <row r="858" spans="2:2">
      <c r="B858" s="274"/>
    </row>
    <row r="859" spans="2:2">
      <c r="B859" s="274"/>
    </row>
    <row r="860" spans="2:2">
      <c r="B860" s="274"/>
    </row>
    <row r="861" spans="2:2">
      <c r="B861" s="274"/>
    </row>
    <row r="862" spans="2:2">
      <c r="B862" s="274"/>
    </row>
    <row r="863" spans="2:2">
      <c r="B863" s="274"/>
    </row>
    <row r="864" spans="2:2">
      <c r="B864" s="274"/>
    </row>
    <row r="865" spans="2:2">
      <c r="B865" s="274"/>
    </row>
    <row r="866" spans="2:2">
      <c r="B866" s="274"/>
    </row>
    <row r="867" spans="2:2">
      <c r="B867" s="274"/>
    </row>
    <row r="868" spans="2:2">
      <c r="B868" s="274"/>
    </row>
    <row r="869" spans="2:2">
      <c r="B869" s="274"/>
    </row>
    <row r="870" spans="2:2">
      <c r="B870" s="274"/>
    </row>
    <row r="871" spans="2:2">
      <c r="B871" s="274"/>
    </row>
    <row r="872" spans="2:2">
      <c r="B872" s="274"/>
    </row>
    <row r="873" spans="2:2">
      <c r="B873" s="274"/>
    </row>
    <row r="874" spans="2:2">
      <c r="B874" s="274"/>
    </row>
    <row r="875" spans="2:2">
      <c r="B875" s="274"/>
    </row>
    <row r="876" spans="2:2">
      <c r="B876" s="274"/>
    </row>
    <row r="877" spans="2:2">
      <c r="B877" s="274"/>
    </row>
    <row r="878" spans="2:2">
      <c r="B878" s="274"/>
    </row>
    <row r="879" spans="2:2">
      <c r="B879" s="274"/>
    </row>
    <row r="880" spans="2:2">
      <c r="B880" s="274"/>
    </row>
    <row r="881" spans="2:2">
      <c r="B881" s="274"/>
    </row>
    <row r="882" spans="2:2">
      <c r="B882" s="274"/>
    </row>
    <row r="883" spans="2:2">
      <c r="B883" s="274"/>
    </row>
    <row r="884" spans="2:2">
      <c r="B884" s="274"/>
    </row>
    <row r="885" spans="2:2">
      <c r="B885" s="274"/>
    </row>
    <row r="886" spans="2:2">
      <c r="B886" s="274"/>
    </row>
    <row r="887" spans="2:2">
      <c r="B887" s="274"/>
    </row>
    <row r="888" spans="2:2">
      <c r="B888" s="274"/>
    </row>
    <row r="889" spans="2:2">
      <c r="B889" s="274"/>
    </row>
    <row r="890" spans="2:2">
      <c r="B890" s="274"/>
    </row>
    <row r="891" spans="2:2">
      <c r="B891" s="274"/>
    </row>
    <row r="892" spans="2:2">
      <c r="B892" s="274"/>
    </row>
    <row r="893" spans="2:2">
      <c r="B893" s="274"/>
    </row>
    <row r="894" spans="2:2">
      <c r="B894" s="274"/>
    </row>
    <row r="895" spans="2:2">
      <c r="B895" s="274"/>
    </row>
    <row r="896" spans="2:2">
      <c r="B896" s="274"/>
    </row>
    <row r="897" spans="2:2">
      <c r="B897" s="274"/>
    </row>
    <row r="898" spans="2:2">
      <c r="B898" s="274"/>
    </row>
    <row r="899" spans="2:2">
      <c r="B899" s="274"/>
    </row>
    <row r="900" spans="2:2">
      <c r="B900" s="274"/>
    </row>
    <row r="901" spans="2:2">
      <c r="B901" s="274"/>
    </row>
    <row r="902" spans="2:2">
      <c r="B902" s="274"/>
    </row>
    <row r="903" spans="2:2">
      <c r="B903" s="274"/>
    </row>
    <row r="904" spans="2:2">
      <c r="B904" s="274"/>
    </row>
    <row r="905" spans="2:2">
      <c r="B905" s="274"/>
    </row>
    <row r="906" spans="2:2">
      <c r="B906" s="274"/>
    </row>
    <row r="907" spans="2:2">
      <c r="B907" s="274"/>
    </row>
    <row r="908" spans="2:2">
      <c r="B908" s="274"/>
    </row>
    <row r="909" spans="2:2">
      <c r="B909" s="274"/>
    </row>
    <row r="910" spans="2:2">
      <c r="B910" s="274"/>
    </row>
    <row r="911" spans="2:2">
      <c r="B911" s="274"/>
    </row>
    <row r="912" spans="2:2">
      <c r="B912" s="274"/>
    </row>
    <row r="913" spans="2:2">
      <c r="B913" s="274"/>
    </row>
    <row r="914" spans="2:2">
      <c r="B914" s="274"/>
    </row>
    <row r="915" spans="2:2">
      <c r="B915" s="274"/>
    </row>
    <row r="916" spans="2:2">
      <c r="B916" s="274"/>
    </row>
    <row r="917" spans="2:2">
      <c r="B917" s="274"/>
    </row>
    <row r="918" spans="2:2">
      <c r="B918" s="274"/>
    </row>
    <row r="919" spans="2:2">
      <c r="B919" s="274"/>
    </row>
    <row r="920" spans="2:2">
      <c r="B920" s="274"/>
    </row>
    <row r="921" spans="2:2">
      <c r="B921" s="274"/>
    </row>
    <row r="922" spans="2:2">
      <c r="B922" s="274"/>
    </row>
    <row r="923" spans="2:2">
      <c r="B923" s="274"/>
    </row>
    <row r="924" spans="2:2">
      <c r="B924" s="274"/>
    </row>
    <row r="925" spans="2:2">
      <c r="B925" s="274"/>
    </row>
    <row r="926" spans="2:2">
      <c r="B926" s="274"/>
    </row>
    <row r="927" spans="2:2">
      <c r="B927" s="274"/>
    </row>
    <row r="928" spans="2:2">
      <c r="B928" s="274"/>
    </row>
    <row r="929" spans="2:2">
      <c r="B929" s="274"/>
    </row>
    <row r="930" spans="2:2">
      <c r="B930" s="274"/>
    </row>
    <row r="931" spans="2:2">
      <c r="B931" s="274"/>
    </row>
    <row r="932" spans="2:2">
      <c r="B932" s="274"/>
    </row>
    <row r="933" spans="2:2">
      <c r="B933" s="274"/>
    </row>
    <row r="934" spans="2:2">
      <c r="B934" s="274"/>
    </row>
    <row r="935" spans="2:2">
      <c r="B935" s="274"/>
    </row>
    <row r="936" spans="2:2">
      <c r="B936" s="274"/>
    </row>
    <row r="937" spans="2:2">
      <c r="B937" s="274"/>
    </row>
    <row r="938" spans="2:2">
      <c r="B938" s="274"/>
    </row>
    <row r="939" spans="2:2">
      <c r="B939" s="274"/>
    </row>
    <row r="940" spans="2:2">
      <c r="B940" s="274"/>
    </row>
    <row r="941" spans="2:2">
      <c r="B941" s="274"/>
    </row>
    <row r="942" spans="2:2">
      <c r="B942" s="274"/>
    </row>
    <row r="943" spans="2:2">
      <c r="B943" s="274"/>
    </row>
    <row r="944" spans="2:2">
      <c r="B944" s="274"/>
    </row>
    <row r="945" spans="2:2">
      <c r="B945" s="274"/>
    </row>
    <row r="946" spans="2:2">
      <c r="B946" s="274"/>
    </row>
    <row r="947" spans="2:2">
      <c r="B947" s="274"/>
    </row>
    <row r="948" spans="2:2">
      <c r="B948" s="274"/>
    </row>
    <row r="949" spans="2:2">
      <c r="B949" s="274"/>
    </row>
    <row r="950" spans="2:2">
      <c r="B950" s="274"/>
    </row>
    <row r="951" spans="2:2">
      <c r="B951" s="274"/>
    </row>
    <row r="952" spans="2:2">
      <c r="B952" s="274"/>
    </row>
    <row r="953" spans="2:2">
      <c r="B953" s="274"/>
    </row>
    <row r="954" spans="2:2">
      <c r="B954" s="274"/>
    </row>
    <row r="955" spans="2:2">
      <c r="B955" s="274"/>
    </row>
    <row r="956" spans="2:2">
      <c r="B956" s="274"/>
    </row>
    <row r="957" spans="2:2">
      <c r="B957" s="274"/>
    </row>
    <row r="958" spans="2:2">
      <c r="B958" s="274"/>
    </row>
    <row r="959" spans="2:2">
      <c r="B959" s="274"/>
    </row>
    <row r="960" spans="2:2">
      <c r="B960" s="274"/>
    </row>
    <row r="961" spans="2:2">
      <c r="B961" s="274"/>
    </row>
    <row r="962" spans="2:2">
      <c r="B962" s="274"/>
    </row>
    <row r="963" spans="2:2">
      <c r="B963" s="274"/>
    </row>
    <row r="964" spans="2:2">
      <c r="B964" s="274"/>
    </row>
    <row r="965" spans="2:2">
      <c r="B965" s="274"/>
    </row>
    <row r="966" spans="2:2">
      <c r="B966" s="274"/>
    </row>
    <row r="967" spans="2:2">
      <c r="B967" s="274"/>
    </row>
    <row r="968" spans="2:2">
      <c r="B968" s="274"/>
    </row>
    <row r="969" spans="2:2">
      <c r="B969" s="274"/>
    </row>
    <row r="970" spans="2:2">
      <c r="B970" s="274"/>
    </row>
    <row r="971" spans="2:2">
      <c r="B971" s="274"/>
    </row>
    <row r="972" spans="2:2">
      <c r="B972" s="274"/>
    </row>
    <row r="973" spans="2:2">
      <c r="B973" s="274"/>
    </row>
    <row r="974" spans="2:2">
      <c r="B974" s="274"/>
    </row>
    <row r="975" spans="2:2">
      <c r="B975" s="274"/>
    </row>
    <row r="976" spans="2:2">
      <c r="B976" s="274"/>
    </row>
    <row r="977" spans="2:2">
      <c r="B977" s="274"/>
    </row>
    <row r="978" spans="2:2">
      <c r="B978" s="274"/>
    </row>
    <row r="979" spans="2:2">
      <c r="B979" s="274"/>
    </row>
    <row r="980" spans="2:2">
      <c r="B980" s="274"/>
    </row>
    <row r="981" spans="2:2">
      <c r="B981" s="274"/>
    </row>
    <row r="982" spans="2:2">
      <c r="B982" s="274"/>
    </row>
    <row r="983" spans="2:2">
      <c r="B983" s="274"/>
    </row>
    <row r="984" spans="2:2">
      <c r="B984" s="274"/>
    </row>
    <row r="985" spans="2:2">
      <c r="B985" s="274"/>
    </row>
    <row r="986" spans="2:2">
      <c r="B986" s="274"/>
    </row>
    <row r="987" spans="2:2">
      <c r="B987" s="274"/>
    </row>
    <row r="988" spans="2:2">
      <c r="B988" s="274"/>
    </row>
    <row r="989" spans="2:2">
      <c r="B989" s="274"/>
    </row>
    <row r="990" spans="2:2">
      <c r="B990" s="274"/>
    </row>
    <row r="991" spans="2:2">
      <c r="B991" s="274"/>
    </row>
    <row r="992" spans="2:2">
      <c r="B992" s="274"/>
    </row>
    <row r="993" spans="2:2">
      <c r="B993" s="274"/>
    </row>
    <row r="994" spans="2:2">
      <c r="B994" s="274"/>
    </row>
    <row r="995" spans="2:2">
      <c r="B995" s="274"/>
    </row>
    <row r="996" spans="2:2">
      <c r="B996" s="274"/>
    </row>
    <row r="997" spans="2:2">
      <c r="B997" s="274"/>
    </row>
    <row r="998" spans="2:2">
      <c r="B998" s="274"/>
    </row>
    <row r="999" spans="2:2">
      <c r="B999" s="274"/>
    </row>
    <row r="1000" spans="2:2">
      <c r="B1000" s="274"/>
    </row>
    <row r="1001" spans="2:2">
      <c r="B1001" s="274"/>
    </row>
    <row r="1002" spans="2:2">
      <c r="B1002" s="274"/>
    </row>
    <row r="1003" spans="2:2">
      <c r="B1003" s="274"/>
    </row>
    <row r="1004" spans="2:2">
      <c r="B1004" s="274"/>
    </row>
    <row r="1005" spans="2:2">
      <c r="B1005" s="274"/>
    </row>
    <row r="1006" spans="2:2">
      <c r="B1006" s="274"/>
    </row>
    <row r="1007" spans="2:2">
      <c r="B1007" s="274"/>
    </row>
    <row r="1008" spans="2:2">
      <c r="B1008" s="274"/>
    </row>
    <row r="1009" spans="2:2">
      <c r="B1009" s="274"/>
    </row>
    <row r="1010" spans="2:2">
      <c r="B1010" s="274"/>
    </row>
    <row r="1011" spans="2:2">
      <c r="B1011" s="274"/>
    </row>
    <row r="1012" spans="2:2">
      <c r="B1012" s="274"/>
    </row>
    <row r="1013" spans="2:2">
      <c r="B1013" s="274"/>
    </row>
    <row r="1014" spans="2:2">
      <c r="B1014" s="274"/>
    </row>
    <row r="1015" spans="2:2">
      <c r="B1015" s="274"/>
    </row>
    <row r="1016" spans="2:2">
      <c r="B1016" s="274"/>
    </row>
    <row r="1017" spans="2:2">
      <c r="B1017" s="274"/>
    </row>
    <row r="1018" spans="2:2">
      <c r="B1018" s="274"/>
    </row>
    <row r="1019" spans="2:2">
      <c r="B1019" s="274"/>
    </row>
    <row r="1020" spans="2:2">
      <c r="B1020" s="274"/>
    </row>
    <row r="1021" spans="2:2">
      <c r="B1021" s="274"/>
    </row>
    <row r="1022" spans="2:2">
      <c r="B1022" s="274"/>
    </row>
    <row r="1023" spans="2:2">
      <c r="B1023" s="274"/>
    </row>
    <row r="1024" spans="2:2">
      <c r="B1024" s="274"/>
    </row>
    <row r="1025" spans="2:2">
      <c r="B1025" s="274"/>
    </row>
    <row r="1026" spans="2:2">
      <c r="B1026" s="274"/>
    </row>
    <row r="1027" spans="2:2">
      <c r="B1027" s="274"/>
    </row>
    <row r="1028" spans="2:2">
      <c r="B1028" s="274"/>
    </row>
    <row r="1029" spans="2:2">
      <c r="B1029" s="274"/>
    </row>
    <row r="1030" spans="2:2">
      <c r="B1030" s="274"/>
    </row>
    <row r="1031" spans="2:2">
      <c r="B1031" s="274"/>
    </row>
    <row r="1032" spans="2:2">
      <c r="B1032" s="274"/>
    </row>
    <row r="1033" spans="2:2">
      <c r="B1033" s="274"/>
    </row>
    <row r="1034" spans="2:2">
      <c r="B1034" s="274"/>
    </row>
    <row r="1035" spans="2:2">
      <c r="B1035" s="274"/>
    </row>
    <row r="1036" spans="2:2">
      <c r="B1036" s="274"/>
    </row>
    <row r="1037" spans="2:2">
      <c r="B1037" s="274"/>
    </row>
    <row r="1038" spans="2:2">
      <c r="B1038" s="274"/>
    </row>
    <row r="1039" spans="2:2">
      <c r="B1039" s="274"/>
    </row>
    <row r="1040" spans="2:2">
      <c r="B1040" s="274"/>
    </row>
    <row r="1041" spans="2:2">
      <c r="B1041" s="274"/>
    </row>
    <row r="1042" spans="2:2">
      <c r="B1042" s="274"/>
    </row>
    <row r="1043" spans="2:2">
      <c r="B1043" s="274"/>
    </row>
    <row r="1044" spans="2:2">
      <c r="B1044" s="274"/>
    </row>
    <row r="1045" spans="2:2">
      <c r="B1045" s="274"/>
    </row>
    <row r="1046" spans="2:2">
      <c r="B1046" s="274"/>
    </row>
    <row r="1047" spans="2:2">
      <c r="B1047" s="274"/>
    </row>
    <row r="1048" spans="2:2">
      <c r="B1048" s="274"/>
    </row>
    <row r="1049" spans="2:2">
      <c r="B1049" s="274"/>
    </row>
    <row r="1050" spans="2:2">
      <c r="B1050" s="274"/>
    </row>
    <row r="1051" spans="2:2">
      <c r="B1051" s="274"/>
    </row>
    <row r="1052" spans="2:2">
      <c r="B1052" s="274"/>
    </row>
    <row r="1053" spans="2:2">
      <c r="B1053" s="274"/>
    </row>
    <row r="1054" spans="2:2">
      <c r="B1054" s="274"/>
    </row>
    <row r="1055" spans="2:2">
      <c r="B1055" s="274"/>
    </row>
    <row r="1056" spans="2:2">
      <c r="B1056" s="274"/>
    </row>
    <row r="1057" spans="2:2">
      <c r="B1057" s="274"/>
    </row>
    <row r="1058" spans="2:2">
      <c r="B1058" s="274"/>
    </row>
    <row r="1059" spans="2:2">
      <c r="B1059" s="274"/>
    </row>
    <row r="1060" spans="2:2">
      <c r="B1060" s="274"/>
    </row>
    <row r="1061" spans="2:2">
      <c r="B1061" s="274"/>
    </row>
    <row r="1062" spans="2:2">
      <c r="B1062" s="274"/>
    </row>
    <row r="1063" spans="2:2">
      <c r="B1063" s="274"/>
    </row>
    <row r="1064" spans="2:2">
      <c r="B1064" s="274"/>
    </row>
    <row r="1065" spans="2:2">
      <c r="B1065" s="274"/>
    </row>
    <row r="1066" spans="2:2">
      <c r="B1066" s="274"/>
    </row>
    <row r="1067" spans="2:2">
      <c r="B1067" s="274"/>
    </row>
    <row r="1068" spans="2:2">
      <c r="B1068" s="274"/>
    </row>
    <row r="1069" spans="2:2">
      <c r="B1069" s="274"/>
    </row>
    <row r="1070" spans="2:2">
      <c r="B1070" s="274"/>
    </row>
    <row r="1071" spans="2:2">
      <c r="B1071" s="274"/>
    </row>
    <row r="1072" spans="2:2">
      <c r="B1072" s="274"/>
    </row>
    <row r="1073" spans="2:2">
      <c r="B1073" s="274"/>
    </row>
    <row r="1074" spans="2:2">
      <c r="B1074" s="274"/>
    </row>
    <row r="1075" spans="2:2">
      <c r="B1075" s="274"/>
    </row>
    <row r="1076" spans="2:2">
      <c r="B1076" s="274"/>
    </row>
    <row r="1077" spans="2:2">
      <c r="B1077" s="274"/>
    </row>
    <row r="1078" spans="2:2">
      <c r="B1078" s="274"/>
    </row>
    <row r="1079" spans="2:2">
      <c r="B1079" s="274"/>
    </row>
    <row r="1080" spans="2:2">
      <c r="B1080" s="274"/>
    </row>
    <row r="1081" spans="2:2">
      <c r="B1081" s="274"/>
    </row>
    <row r="1082" spans="2:2">
      <c r="B1082" s="274"/>
    </row>
    <row r="1083" spans="2:2">
      <c r="B1083" s="274"/>
    </row>
    <row r="1084" spans="2:2">
      <c r="B1084" s="274"/>
    </row>
    <row r="1085" spans="2:2">
      <c r="B1085" s="274"/>
    </row>
    <row r="1086" spans="2:2">
      <c r="B1086" s="274"/>
    </row>
    <row r="1087" spans="2:2">
      <c r="B1087" s="274"/>
    </row>
    <row r="1088" spans="2:2">
      <c r="B1088" s="274"/>
    </row>
    <row r="1089" spans="2:2">
      <c r="B1089" s="274"/>
    </row>
    <row r="1090" spans="2:2">
      <c r="B1090" s="274"/>
    </row>
    <row r="1091" spans="2:2">
      <c r="B1091" s="274"/>
    </row>
    <row r="1092" spans="2:2">
      <c r="B1092" s="274"/>
    </row>
    <row r="1093" spans="2:2">
      <c r="B1093" s="274"/>
    </row>
    <row r="1094" spans="2:2">
      <c r="B1094" s="274"/>
    </row>
    <row r="1095" spans="2:2">
      <c r="B1095" s="274"/>
    </row>
    <row r="1096" spans="2:2">
      <c r="B1096" s="274"/>
    </row>
    <row r="1097" spans="2:2">
      <c r="B1097" s="274"/>
    </row>
    <row r="1098" spans="2:2">
      <c r="B1098" s="274"/>
    </row>
    <row r="1099" spans="2:2">
      <c r="B1099" s="274"/>
    </row>
    <row r="1100" spans="2:2">
      <c r="B1100" s="274"/>
    </row>
    <row r="1101" spans="2:2">
      <c r="B1101" s="274"/>
    </row>
    <row r="1102" spans="2:2">
      <c r="B1102" s="274"/>
    </row>
    <row r="1103" spans="2:2">
      <c r="B1103" s="274"/>
    </row>
    <row r="1104" spans="2:2">
      <c r="B1104" s="274"/>
    </row>
    <row r="1105" spans="2:2">
      <c r="B1105" s="274"/>
    </row>
    <row r="1106" spans="2:2">
      <c r="B1106" s="274"/>
    </row>
    <row r="1107" spans="2:2">
      <c r="B1107" s="274"/>
    </row>
    <row r="1108" spans="2:2">
      <c r="B1108" s="274"/>
    </row>
    <row r="1109" spans="2:2">
      <c r="B1109" s="274"/>
    </row>
    <row r="1110" spans="2:2">
      <c r="B1110" s="274"/>
    </row>
    <row r="1111" spans="2:2">
      <c r="B1111" s="274"/>
    </row>
    <row r="1112" spans="2:2">
      <c r="B1112" s="274"/>
    </row>
    <row r="1113" spans="2:2">
      <c r="B1113" s="274"/>
    </row>
    <row r="1114" spans="2:2">
      <c r="B1114" s="274"/>
    </row>
    <row r="1115" spans="2:2">
      <c r="B1115" s="274"/>
    </row>
    <row r="1116" spans="2:2">
      <c r="B1116" s="274"/>
    </row>
    <row r="1117" spans="2:2">
      <c r="B1117" s="274"/>
    </row>
    <row r="1118" spans="2:2">
      <c r="B1118" s="274"/>
    </row>
    <row r="1119" spans="2:2">
      <c r="B1119" s="274"/>
    </row>
    <row r="1120" spans="2:2">
      <c r="B1120" s="274"/>
    </row>
    <row r="1121" spans="2:2">
      <c r="B1121" s="274"/>
    </row>
    <row r="1122" spans="2:2">
      <c r="B1122" s="274"/>
    </row>
    <row r="1123" spans="2:2">
      <c r="B1123" s="274"/>
    </row>
    <row r="1124" spans="2:2">
      <c r="B1124" s="274"/>
    </row>
    <row r="1125" spans="2:2">
      <c r="B1125" s="274"/>
    </row>
    <row r="1126" spans="2:2">
      <c r="B1126" s="274"/>
    </row>
    <row r="1127" spans="2:2">
      <c r="B1127" s="274"/>
    </row>
    <row r="1128" spans="2:2">
      <c r="B1128" s="274"/>
    </row>
    <row r="1129" spans="2:2">
      <c r="B1129" s="274"/>
    </row>
    <row r="1130" spans="2:2">
      <c r="B1130" s="274"/>
    </row>
    <row r="1131" spans="2:2">
      <c r="B1131" s="274"/>
    </row>
    <row r="1132" spans="2:2">
      <c r="B1132" s="274"/>
    </row>
    <row r="1133" spans="2:2">
      <c r="B1133" s="274"/>
    </row>
    <row r="1134" spans="2:2">
      <c r="B1134" s="274"/>
    </row>
    <row r="1135" spans="2:2">
      <c r="B1135" s="274"/>
    </row>
    <row r="1136" spans="2:2">
      <c r="B1136" s="274"/>
    </row>
    <row r="1137" spans="2:2">
      <c r="B1137" s="274"/>
    </row>
    <row r="1138" spans="2:2">
      <c r="B1138" s="274"/>
    </row>
    <row r="1139" spans="2:2">
      <c r="B1139" s="274"/>
    </row>
    <row r="1140" spans="2:2">
      <c r="B1140" s="274"/>
    </row>
    <row r="1141" spans="2:2">
      <c r="B1141" s="274"/>
    </row>
    <row r="1142" spans="2:2">
      <c r="B1142" s="274"/>
    </row>
    <row r="1143" spans="2:2">
      <c r="B1143" s="274"/>
    </row>
    <row r="1144" spans="2:2">
      <c r="B1144" s="274"/>
    </row>
    <row r="1145" spans="2:2">
      <c r="B1145" s="274"/>
    </row>
    <row r="1146" spans="2:2">
      <c r="B1146" s="274"/>
    </row>
    <row r="1147" spans="2:2">
      <c r="B1147" s="274"/>
    </row>
    <row r="1148" spans="2:2">
      <c r="B1148" s="274"/>
    </row>
    <row r="1149" spans="2:2">
      <c r="B1149" s="274"/>
    </row>
    <row r="1150" spans="2:2">
      <c r="B1150" s="274"/>
    </row>
    <row r="1151" spans="2:2">
      <c r="B1151" s="274"/>
    </row>
    <row r="1152" spans="2:2">
      <c r="B1152" s="274"/>
    </row>
    <row r="1153" spans="2:2">
      <c r="B1153" s="274"/>
    </row>
    <row r="1154" spans="2:2">
      <c r="B1154" s="274"/>
    </row>
    <row r="1155" spans="2:2">
      <c r="B1155" s="274"/>
    </row>
    <row r="1156" spans="2:2">
      <c r="B1156" s="274"/>
    </row>
    <row r="1157" spans="2:2">
      <c r="B1157" s="274"/>
    </row>
    <row r="1158" spans="2:2">
      <c r="B1158" s="274"/>
    </row>
    <row r="1159" spans="2:2">
      <c r="B1159" s="274"/>
    </row>
    <row r="1160" spans="2:2">
      <c r="B1160" s="274"/>
    </row>
    <row r="1161" spans="2:2">
      <c r="B1161" s="274"/>
    </row>
    <row r="1162" spans="2:2">
      <c r="B1162" s="274"/>
    </row>
    <row r="1163" spans="2:2">
      <c r="B1163" s="274"/>
    </row>
    <row r="1164" spans="2:2">
      <c r="B1164" s="274"/>
    </row>
    <row r="1165" spans="2:2">
      <c r="B1165" s="274"/>
    </row>
    <row r="1166" spans="2:2">
      <c r="B1166" s="274"/>
    </row>
    <row r="1167" spans="2:2">
      <c r="B1167" s="274"/>
    </row>
    <row r="1168" spans="2:2">
      <c r="B1168" s="274"/>
    </row>
    <row r="1169" spans="2:2">
      <c r="B1169" s="274"/>
    </row>
    <row r="1170" spans="2:2">
      <c r="B1170" s="274"/>
    </row>
    <row r="1171" spans="2:2">
      <c r="B1171" s="274"/>
    </row>
    <row r="1172" spans="2:2">
      <c r="B1172" s="274"/>
    </row>
    <row r="1173" spans="2:2">
      <c r="B1173" s="274"/>
    </row>
    <row r="1174" spans="2:2">
      <c r="B1174" s="274"/>
    </row>
    <row r="1175" spans="2:2">
      <c r="B1175" s="274"/>
    </row>
    <row r="1176" spans="2:2">
      <c r="B1176" s="274"/>
    </row>
    <row r="1177" spans="2:2">
      <c r="B1177" s="274"/>
    </row>
    <row r="1178" spans="2:2">
      <c r="B1178" s="274"/>
    </row>
    <row r="1179" spans="2:2">
      <c r="B1179" s="274"/>
    </row>
    <row r="1180" spans="2:2">
      <c r="B1180" s="274"/>
    </row>
    <row r="1181" spans="2:2">
      <c r="B1181" s="274"/>
    </row>
    <row r="1182" spans="2:2">
      <c r="B1182" s="274"/>
    </row>
    <row r="1183" spans="2:2">
      <c r="B1183" s="274"/>
    </row>
    <row r="1184" spans="2:2">
      <c r="B1184" s="274"/>
    </row>
    <row r="1185" spans="2:2">
      <c r="B1185" s="274"/>
    </row>
    <row r="1186" spans="2:2">
      <c r="B1186" s="274"/>
    </row>
    <row r="1187" spans="2:2">
      <c r="B1187" s="274"/>
    </row>
    <row r="1188" spans="2:2">
      <c r="B1188" s="274"/>
    </row>
    <row r="1189" spans="2:2">
      <c r="B1189" s="274"/>
    </row>
    <row r="1190" spans="2:2">
      <c r="B1190" s="274"/>
    </row>
    <row r="1191" spans="2:2">
      <c r="B1191" s="274"/>
    </row>
    <row r="1192" spans="2:2">
      <c r="B1192" s="274"/>
    </row>
    <row r="1193" spans="2:2">
      <c r="B1193" s="274"/>
    </row>
    <row r="1194" spans="2:2">
      <c r="B1194" s="274"/>
    </row>
    <row r="1195" spans="2:2">
      <c r="B1195" s="274"/>
    </row>
    <row r="1196" spans="2:2">
      <c r="B1196" s="274"/>
    </row>
    <row r="1197" spans="2:2">
      <c r="B1197" s="274"/>
    </row>
    <row r="1198" spans="2:2">
      <c r="B1198" s="274"/>
    </row>
    <row r="1199" spans="2:2">
      <c r="B1199" s="274"/>
    </row>
    <row r="1200" spans="2:2">
      <c r="B1200" s="274"/>
    </row>
    <row r="1201" spans="2:2">
      <c r="B1201" s="274"/>
    </row>
    <row r="1202" spans="2:2">
      <c r="B1202" s="274"/>
    </row>
    <row r="1203" spans="2:2">
      <c r="B1203" s="274"/>
    </row>
    <row r="1204" spans="2:2">
      <c r="B1204" s="274"/>
    </row>
    <row r="1205" spans="2:2">
      <c r="B1205" s="274"/>
    </row>
    <row r="1206" spans="2:2">
      <c r="B1206" s="274"/>
    </row>
    <row r="1207" spans="2:2">
      <c r="B1207" s="274"/>
    </row>
    <row r="1208" spans="2:2">
      <c r="B1208" s="274"/>
    </row>
    <row r="1209" spans="2:2">
      <c r="B1209" s="274"/>
    </row>
    <row r="1210" spans="2:2">
      <c r="B1210" s="274"/>
    </row>
    <row r="1211" spans="2:2">
      <c r="B1211" s="274"/>
    </row>
    <row r="1212" spans="2:2">
      <c r="B1212" s="274"/>
    </row>
    <row r="1213" spans="2:2">
      <c r="B1213" s="274"/>
    </row>
    <row r="1214" spans="2:2">
      <c r="B1214" s="274"/>
    </row>
    <row r="1215" spans="2:2">
      <c r="B1215" s="274"/>
    </row>
    <row r="1216" spans="2:2">
      <c r="B1216" s="274"/>
    </row>
    <row r="1217" spans="2:2">
      <c r="B1217" s="274"/>
    </row>
    <row r="1218" spans="2:2">
      <c r="B1218" s="274"/>
    </row>
    <row r="1219" spans="2:2">
      <c r="B1219" s="274"/>
    </row>
    <row r="1220" spans="2:2">
      <c r="B1220" s="274"/>
    </row>
    <row r="1221" spans="2:2">
      <c r="B1221" s="274"/>
    </row>
    <row r="1222" spans="2:2">
      <c r="B1222" s="274"/>
    </row>
    <row r="1223" spans="2:2">
      <c r="B1223" s="274"/>
    </row>
    <row r="1224" spans="2:2">
      <c r="B1224" s="274"/>
    </row>
    <row r="1225" spans="2:2">
      <c r="B1225" s="274"/>
    </row>
    <row r="1226" spans="2:2">
      <c r="B1226" s="274"/>
    </row>
    <row r="1227" spans="2:2">
      <c r="B1227" s="274"/>
    </row>
    <row r="1228" spans="2:2">
      <c r="B1228" s="274"/>
    </row>
    <row r="1229" spans="2:2">
      <c r="B1229" s="274"/>
    </row>
    <row r="1230" spans="2:2">
      <c r="B1230" s="274"/>
    </row>
    <row r="1231" spans="2:2">
      <c r="B1231" s="274"/>
    </row>
    <row r="1232" spans="2:2">
      <c r="B1232" s="274"/>
    </row>
    <row r="1233" spans="2:2">
      <c r="B1233" s="274"/>
    </row>
    <row r="1234" spans="2:2">
      <c r="B1234" s="274"/>
    </row>
    <row r="1235" spans="2:2">
      <c r="B1235" s="274"/>
    </row>
    <row r="1236" spans="2:2">
      <c r="B1236" s="274"/>
    </row>
    <row r="1237" spans="2:2">
      <c r="B1237" s="274"/>
    </row>
    <row r="1238" spans="2:2">
      <c r="B1238" s="274"/>
    </row>
    <row r="1239" spans="2:2">
      <c r="B1239" s="274"/>
    </row>
    <row r="1240" spans="2:2">
      <c r="B1240" s="274"/>
    </row>
    <row r="1241" spans="2:2">
      <c r="B1241" s="274"/>
    </row>
    <row r="1242" spans="2:2">
      <c r="B1242" s="274"/>
    </row>
    <row r="1243" spans="2:2">
      <c r="B1243" s="274"/>
    </row>
    <row r="1244" spans="2:2">
      <c r="B1244" s="274"/>
    </row>
    <row r="1245" spans="2:2">
      <c r="B1245" s="274"/>
    </row>
    <row r="1246" spans="2:2">
      <c r="B1246" s="274"/>
    </row>
    <row r="1247" spans="2:2">
      <c r="B1247" s="274"/>
    </row>
    <row r="1248" spans="2:2">
      <c r="B1248" s="274"/>
    </row>
    <row r="1249" spans="2:2">
      <c r="B1249" s="274"/>
    </row>
    <row r="1250" spans="2:2">
      <c r="B1250" s="274"/>
    </row>
    <row r="1251" spans="2:2">
      <c r="B1251" s="274"/>
    </row>
    <row r="1252" spans="2:2">
      <c r="B1252" s="274"/>
    </row>
    <row r="1253" spans="2:2">
      <c r="B1253" s="274"/>
    </row>
    <row r="1254" spans="2:2">
      <c r="B1254" s="274"/>
    </row>
    <row r="1255" spans="2:2">
      <c r="B1255" s="274"/>
    </row>
    <row r="1256" spans="2:2">
      <c r="B1256" s="274"/>
    </row>
    <row r="1257" spans="2:2">
      <c r="B1257" s="274"/>
    </row>
    <row r="1258" spans="2:2">
      <c r="B1258" s="274"/>
    </row>
    <row r="1259" spans="2:2">
      <c r="B1259" s="274"/>
    </row>
    <row r="1260" spans="2:2">
      <c r="B1260" s="274"/>
    </row>
    <row r="1261" spans="2:2">
      <c r="B1261" s="274"/>
    </row>
    <row r="1262" spans="2:2">
      <c r="B1262" s="274"/>
    </row>
    <row r="1263" spans="2:2">
      <c r="B1263" s="274"/>
    </row>
    <row r="1264" spans="2:2">
      <c r="B1264" s="274"/>
    </row>
    <row r="1265" spans="2:2">
      <c r="B1265" s="274"/>
    </row>
    <row r="1266" spans="2:2">
      <c r="B1266" s="274"/>
    </row>
    <row r="1267" spans="2:2">
      <c r="B1267" s="274"/>
    </row>
    <row r="1268" spans="2:2">
      <c r="B1268" s="274"/>
    </row>
    <row r="1269" spans="2:2">
      <c r="B1269" s="274"/>
    </row>
    <row r="1270" spans="2:2">
      <c r="B1270" s="274"/>
    </row>
    <row r="1271" spans="2:2">
      <c r="B1271" s="274"/>
    </row>
    <row r="1272" spans="2:2">
      <c r="B1272" s="274"/>
    </row>
    <row r="1273" spans="2:2">
      <c r="B1273" s="274"/>
    </row>
    <row r="1274" spans="2:2">
      <c r="B1274" s="274"/>
    </row>
    <row r="1275" spans="2:2">
      <c r="B1275" s="274"/>
    </row>
    <row r="1276" spans="2:2">
      <c r="B1276" s="274"/>
    </row>
    <row r="1277" spans="2:2">
      <c r="B1277" s="274"/>
    </row>
    <row r="1278" spans="2:2">
      <c r="B1278" s="274"/>
    </row>
    <row r="1279" spans="2:2">
      <c r="B1279" s="274"/>
    </row>
    <row r="1280" spans="2:2">
      <c r="B1280" s="274"/>
    </row>
    <row r="1281" spans="2:2">
      <c r="B1281" s="274"/>
    </row>
    <row r="1282" spans="2:2">
      <c r="B1282" s="274"/>
    </row>
    <row r="1283" spans="2:2">
      <c r="B1283" s="274"/>
    </row>
    <row r="1284" spans="2:2">
      <c r="B1284" s="274"/>
    </row>
    <row r="1285" spans="2:2">
      <c r="B1285" s="274"/>
    </row>
    <row r="1286" spans="2:2">
      <c r="B1286" s="274"/>
    </row>
    <row r="1287" spans="2:2">
      <c r="B1287" s="274"/>
    </row>
    <row r="1288" spans="2:2">
      <c r="B1288" s="274"/>
    </row>
    <row r="1289" spans="2:2">
      <c r="B1289" s="274"/>
    </row>
    <row r="1290" spans="2:2">
      <c r="B1290" s="274"/>
    </row>
    <row r="1291" spans="2:2">
      <c r="B1291" s="274"/>
    </row>
    <row r="1292" spans="2:2">
      <c r="B1292" s="274"/>
    </row>
    <row r="1293" spans="2:2">
      <c r="B1293" s="274"/>
    </row>
    <row r="1294" spans="2:2">
      <c r="B1294" s="274"/>
    </row>
    <row r="1295" spans="2:2">
      <c r="B1295" s="274"/>
    </row>
    <row r="1296" spans="2:2">
      <c r="B1296" s="274"/>
    </row>
    <row r="1297" spans="2:2">
      <c r="B1297" s="274"/>
    </row>
    <row r="1298" spans="2:2">
      <c r="B1298" s="274"/>
    </row>
    <row r="1299" spans="2:2">
      <c r="B1299" s="274"/>
    </row>
    <row r="1300" spans="2:2">
      <c r="B1300" s="274"/>
    </row>
    <row r="1301" spans="2:2">
      <c r="B1301" s="274"/>
    </row>
    <row r="1302" spans="2:2">
      <c r="B1302" s="274"/>
    </row>
    <row r="1303" spans="2:2">
      <c r="B1303" s="274"/>
    </row>
    <row r="1304" spans="2:2">
      <c r="B1304" s="274"/>
    </row>
    <row r="1305" spans="2:2">
      <c r="B1305" s="274"/>
    </row>
    <row r="1306" spans="2:2">
      <c r="B1306" s="274"/>
    </row>
    <row r="1307" spans="2:2">
      <c r="B1307" s="274"/>
    </row>
    <row r="1308" spans="2:2">
      <c r="B1308" s="274"/>
    </row>
    <row r="1309" spans="2:2">
      <c r="B1309" s="274"/>
    </row>
    <row r="1310" spans="2:2">
      <c r="B1310" s="274"/>
    </row>
    <row r="1311" spans="2:2">
      <c r="B1311" s="274"/>
    </row>
    <row r="1312" spans="2:2">
      <c r="B1312" s="274"/>
    </row>
    <row r="1313" spans="2:2">
      <c r="B1313" s="274"/>
    </row>
    <row r="1314" spans="2:2">
      <c r="B1314" s="274"/>
    </row>
    <row r="1315" spans="2:2">
      <c r="B1315" s="274"/>
    </row>
    <row r="1316" spans="2:2">
      <c r="B1316" s="274"/>
    </row>
    <row r="1317" spans="2:2">
      <c r="B1317" s="274"/>
    </row>
    <row r="1318" spans="2:2">
      <c r="B1318" s="274"/>
    </row>
    <row r="1319" spans="2:2">
      <c r="B1319" s="274"/>
    </row>
    <row r="1320" spans="2:2">
      <c r="B1320" s="274"/>
    </row>
    <row r="1321" spans="2:2">
      <c r="B1321" s="274"/>
    </row>
    <row r="1322" spans="2:2">
      <c r="B1322" s="274"/>
    </row>
    <row r="1323" spans="2:2">
      <c r="B1323" s="274"/>
    </row>
    <row r="1324" spans="2:2">
      <c r="B1324" s="274"/>
    </row>
    <row r="1325" spans="2:2">
      <c r="B1325" s="274"/>
    </row>
    <row r="1326" spans="2:2">
      <c r="B1326" s="274"/>
    </row>
    <row r="1327" spans="2:2">
      <c r="B1327" s="274"/>
    </row>
    <row r="1328" spans="2:2">
      <c r="B1328" s="274"/>
    </row>
    <row r="1329" spans="2:2">
      <c r="B1329" s="274"/>
    </row>
    <row r="1330" spans="2:2">
      <c r="B1330" s="274"/>
    </row>
    <row r="1331" spans="2:2">
      <c r="B1331" s="274"/>
    </row>
    <row r="1332" spans="2:2">
      <c r="B1332" s="274"/>
    </row>
    <row r="1333" spans="2:2">
      <c r="B1333" s="274"/>
    </row>
    <row r="1334" spans="2:2">
      <c r="B1334" s="274"/>
    </row>
    <row r="1335" spans="2:2">
      <c r="B1335" s="274"/>
    </row>
    <row r="1336" spans="2:2">
      <c r="B1336" s="274"/>
    </row>
    <row r="1337" spans="2:2">
      <c r="B1337" s="274"/>
    </row>
    <row r="1338" spans="2:2">
      <c r="B1338" s="274"/>
    </row>
    <row r="1339" spans="2:2">
      <c r="B1339" s="274"/>
    </row>
    <row r="1340" spans="2:2">
      <c r="B1340" s="274"/>
    </row>
    <row r="1341" spans="2:2">
      <c r="B1341" s="274"/>
    </row>
    <row r="1342" spans="2:2">
      <c r="B1342" s="274"/>
    </row>
    <row r="1343" spans="2:2">
      <c r="B1343" s="274"/>
    </row>
    <row r="1344" spans="2:2">
      <c r="B1344" s="274"/>
    </row>
    <row r="1345" spans="2:2">
      <c r="B1345" s="274"/>
    </row>
    <row r="1346" spans="2:2">
      <c r="B1346" s="274"/>
    </row>
    <row r="1347" spans="2:2">
      <c r="B1347" s="274"/>
    </row>
    <row r="1348" spans="2:2">
      <c r="B1348" s="274"/>
    </row>
    <row r="1349" spans="2:2">
      <c r="B1349" s="274"/>
    </row>
    <row r="1350" spans="2:2">
      <c r="B1350" s="274"/>
    </row>
    <row r="1351" spans="2:2">
      <c r="B1351" s="274"/>
    </row>
    <row r="1352" spans="2:2">
      <c r="B1352" s="274"/>
    </row>
    <row r="1353" spans="2:2">
      <c r="B1353" s="274"/>
    </row>
    <row r="1354" spans="2:2">
      <c r="B1354" s="274"/>
    </row>
    <row r="1355" spans="2:2">
      <c r="B1355" s="274"/>
    </row>
    <row r="1356" spans="2:2">
      <c r="B1356" s="274"/>
    </row>
    <row r="1357" spans="2:2">
      <c r="B1357" s="274"/>
    </row>
    <row r="1358" spans="2:2">
      <c r="B1358" s="274"/>
    </row>
    <row r="1359" spans="2:2">
      <c r="B1359" s="274"/>
    </row>
    <row r="1360" spans="2:2">
      <c r="B1360" s="274"/>
    </row>
    <row r="1361" spans="2:2">
      <c r="B1361" s="274"/>
    </row>
    <row r="1362" spans="2:2">
      <c r="B1362" s="274"/>
    </row>
    <row r="1363" spans="2:2">
      <c r="B1363" s="274"/>
    </row>
    <row r="1364" spans="2:2">
      <c r="B1364" s="274"/>
    </row>
    <row r="1365" spans="2:2">
      <c r="B1365" s="274"/>
    </row>
    <row r="1366" spans="2:2">
      <c r="B1366" s="274"/>
    </row>
    <row r="1367" spans="2:2">
      <c r="B1367" s="274"/>
    </row>
    <row r="1368" spans="2:2">
      <c r="B1368" s="274"/>
    </row>
    <row r="1369" spans="2:2">
      <c r="B1369" s="274"/>
    </row>
    <row r="1370" spans="2:2">
      <c r="B1370" s="274"/>
    </row>
    <row r="1371" spans="2:2">
      <c r="B1371" s="274"/>
    </row>
    <row r="1372" spans="2:2">
      <c r="B1372" s="274"/>
    </row>
    <row r="1373" spans="2:2">
      <c r="B1373" s="274"/>
    </row>
    <row r="1374" spans="2:2">
      <c r="B1374" s="274"/>
    </row>
    <row r="1375" spans="2:2">
      <c r="B1375" s="274"/>
    </row>
    <row r="1376" spans="2:2">
      <c r="B1376" s="274"/>
    </row>
    <row r="1377" spans="2:2">
      <c r="B1377" s="274"/>
    </row>
    <row r="1378" spans="2:2">
      <c r="B1378" s="274"/>
    </row>
    <row r="1379" spans="2:2">
      <c r="B1379" s="274"/>
    </row>
    <row r="1380" spans="2:2">
      <c r="B1380" s="274"/>
    </row>
    <row r="1381" spans="2:2">
      <c r="B1381" s="274"/>
    </row>
    <row r="1382" spans="2:2">
      <c r="B1382" s="274"/>
    </row>
    <row r="1383" spans="2:2">
      <c r="B1383" s="274"/>
    </row>
    <row r="1384" spans="2:2">
      <c r="B1384" s="274"/>
    </row>
    <row r="1385" spans="2:2">
      <c r="B1385" s="274"/>
    </row>
    <row r="1386" spans="2:2">
      <c r="B1386" s="274"/>
    </row>
    <row r="1387" spans="2:2">
      <c r="B1387" s="274"/>
    </row>
    <row r="1388" spans="2:2">
      <c r="B1388" s="274"/>
    </row>
    <row r="1389" spans="2:2">
      <c r="B1389" s="274"/>
    </row>
    <row r="1390" spans="2:2">
      <c r="B1390" s="274"/>
    </row>
    <row r="1391" spans="2:2">
      <c r="B1391" s="274"/>
    </row>
    <row r="1392" spans="2:2">
      <c r="B1392" s="274"/>
    </row>
    <row r="1393" spans="2:2">
      <c r="B1393" s="274"/>
    </row>
    <row r="1394" spans="2:2">
      <c r="B1394" s="274"/>
    </row>
    <row r="1395" spans="2:2">
      <c r="B1395" s="274"/>
    </row>
    <row r="1396" spans="2:2">
      <c r="B1396" s="274"/>
    </row>
    <row r="1397" spans="2:2">
      <c r="B1397" s="274"/>
    </row>
    <row r="1398" spans="2:2">
      <c r="B1398" s="274"/>
    </row>
    <row r="1399" spans="2:2">
      <c r="B1399" s="274"/>
    </row>
    <row r="1400" spans="2:2">
      <c r="B1400" s="274"/>
    </row>
    <row r="1401" spans="2:2">
      <c r="B1401" s="274"/>
    </row>
    <row r="1402" spans="2:2">
      <c r="B1402" s="274"/>
    </row>
    <row r="1403" spans="2:2">
      <c r="B1403" s="274"/>
    </row>
    <row r="1404" spans="2:2">
      <c r="B1404" s="274"/>
    </row>
    <row r="1405" spans="2:2">
      <c r="B1405" s="274"/>
    </row>
    <row r="1406" spans="2:2">
      <c r="B1406" s="274"/>
    </row>
    <row r="1407" spans="2:2">
      <c r="B1407" s="274"/>
    </row>
    <row r="1408" spans="2:2">
      <c r="B1408" s="274"/>
    </row>
    <row r="1409" spans="2:2">
      <c r="B1409" s="274"/>
    </row>
    <row r="1410" spans="2:2">
      <c r="B1410" s="274"/>
    </row>
    <row r="1411" spans="2:2">
      <c r="B1411" s="274"/>
    </row>
    <row r="1412" spans="2:2">
      <c r="B1412" s="274"/>
    </row>
    <row r="1413" spans="2:2">
      <c r="B1413" s="274"/>
    </row>
    <row r="1414" spans="2:2">
      <c r="B1414" s="274"/>
    </row>
    <row r="1415" spans="2:2">
      <c r="B1415" s="274"/>
    </row>
    <row r="1416" spans="2:2">
      <c r="B1416" s="274"/>
    </row>
    <row r="1417" spans="2:2">
      <c r="B1417" s="274"/>
    </row>
    <row r="1418" spans="2:2">
      <c r="B1418" s="274"/>
    </row>
    <row r="1419" spans="2:2">
      <c r="B1419" s="274"/>
    </row>
    <row r="1420" spans="2:2">
      <c r="B1420" s="274"/>
    </row>
    <row r="1421" spans="2:2">
      <c r="B1421" s="274"/>
    </row>
    <row r="1422" spans="2:2">
      <c r="B1422" s="274"/>
    </row>
    <row r="1423" spans="2:2">
      <c r="B1423" s="274"/>
    </row>
    <row r="1424" spans="2:2">
      <c r="B1424" s="274"/>
    </row>
    <row r="1425" spans="2:2">
      <c r="B1425" s="274"/>
    </row>
    <row r="1426" spans="2:2">
      <c r="B1426" s="274"/>
    </row>
    <row r="1427" spans="2:2">
      <c r="B1427" s="274"/>
    </row>
    <row r="1428" spans="2:2">
      <c r="B1428" s="274"/>
    </row>
    <row r="1429" spans="2:2">
      <c r="B1429" s="274"/>
    </row>
    <row r="1430" spans="2:2">
      <c r="B1430" s="274"/>
    </row>
    <row r="1431" spans="2:2">
      <c r="B1431" s="274"/>
    </row>
    <row r="1432" spans="2:2">
      <c r="B1432" s="274"/>
    </row>
    <row r="1433" spans="2:2">
      <c r="B1433" s="274"/>
    </row>
    <row r="1434" spans="2:2">
      <c r="B1434" s="274"/>
    </row>
    <row r="1435" spans="2:2">
      <c r="B1435" s="274"/>
    </row>
    <row r="1436" spans="2:2">
      <c r="B1436" s="274"/>
    </row>
    <row r="1437" spans="2:2">
      <c r="B1437" s="274"/>
    </row>
    <row r="1438" spans="2:2">
      <c r="B1438" s="274"/>
    </row>
    <row r="1439" spans="2:2">
      <c r="B1439" s="274"/>
    </row>
    <row r="1440" spans="2:2">
      <c r="B1440" s="274"/>
    </row>
    <row r="1441" spans="2:2">
      <c r="B1441" s="274"/>
    </row>
    <row r="1442" spans="2:2">
      <c r="B1442" s="274"/>
    </row>
    <row r="1443" spans="2:2">
      <c r="B1443" s="274"/>
    </row>
    <row r="1444" spans="2:2">
      <c r="B1444" s="274"/>
    </row>
    <row r="1445" spans="2:2">
      <c r="B1445" s="274"/>
    </row>
    <row r="1446" spans="2:2">
      <c r="B1446" s="274"/>
    </row>
    <row r="1447" spans="2:2">
      <c r="B1447" s="274"/>
    </row>
    <row r="1448" spans="2:2">
      <c r="B1448" s="274"/>
    </row>
    <row r="1449" spans="2:2">
      <c r="B1449" s="274"/>
    </row>
    <row r="1450" spans="2:2">
      <c r="B1450" s="274"/>
    </row>
    <row r="1451" spans="2:2">
      <c r="B1451" s="274"/>
    </row>
    <row r="1452" spans="2:2">
      <c r="B1452" s="274"/>
    </row>
    <row r="1453" spans="2:2">
      <c r="B1453" s="274"/>
    </row>
    <row r="1454" spans="2:2">
      <c r="B1454" s="274"/>
    </row>
    <row r="1455" spans="2:2">
      <c r="B1455" s="274"/>
    </row>
    <row r="1456" spans="2:2">
      <c r="B1456" s="274"/>
    </row>
    <row r="1457" spans="2:2">
      <c r="B1457" s="274"/>
    </row>
    <row r="1458" spans="2:2">
      <c r="B1458" s="274"/>
    </row>
    <row r="1459" spans="2:2">
      <c r="B1459" s="274"/>
    </row>
    <row r="1460" spans="2:2">
      <c r="B1460" s="274"/>
    </row>
    <row r="1461" spans="2:2">
      <c r="B1461" s="274"/>
    </row>
    <row r="1462" spans="2:2">
      <c r="B1462" s="274"/>
    </row>
    <row r="1463" spans="2:2">
      <c r="B1463" s="274"/>
    </row>
    <row r="1464" spans="2:2">
      <c r="B1464" s="274"/>
    </row>
    <row r="1465" spans="2:2">
      <c r="B1465" s="274"/>
    </row>
    <row r="1466" spans="2:2">
      <c r="B1466" s="274"/>
    </row>
    <row r="1467" spans="2:2">
      <c r="B1467" s="274"/>
    </row>
    <row r="1468" spans="2:2">
      <c r="B1468" s="274"/>
    </row>
    <row r="1469" spans="2:2">
      <c r="B1469" s="274"/>
    </row>
    <row r="1470" spans="2:2">
      <c r="B1470" s="274"/>
    </row>
    <row r="1471" spans="2:2">
      <c r="B1471" s="274"/>
    </row>
    <row r="1472" spans="2:2">
      <c r="B1472" s="274"/>
    </row>
    <row r="1473" spans="2:2">
      <c r="B1473" s="274"/>
    </row>
    <row r="1474" spans="2:2">
      <c r="B1474" s="274"/>
    </row>
    <row r="1475" spans="2:2">
      <c r="B1475" s="274"/>
    </row>
    <row r="1476" spans="2:2">
      <c r="B1476" s="274"/>
    </row>
    <row r="1477" spans="2:2">
      <c r="B1477" s="274"/>
    </row>
    <row r="1478" spans="2:2">
      <c r="B1478" s="274"/>
    </row>
    <row r="1479" spans="2:2">
      <c r="B1479" s="274"/>
    </row>
    <row r="1480" spans="2:2">
      <c r="B1480" s="274"/>
    </row>
    <row r="1481" spans="2:2">
      <c r="B1481" s="274"/>
    </row>
    <row r="1482" spans="2:2">
      <c r="B1482" s="274"/>
    </row>
    <row r="1483" spans="2:2">
      <c r="B1483" s="274"/>
    </row>
    <row r="1484" spans="2:2">
      <c r="B1484" s="274"/>
    </row>
    <row r="1485" spans="2:2">
      <c r="B1485" s="274"/>
    </row>
    <row r="1486" spans="2:2">
      <c r="B1486" s="274"/>
    </row>
    <row r="1487" spans="2:2">
      <c r="B1487" s="274"/>
    </row>
    <row r="1488" spans="2:2">
      <c r="B1488" s="274"/>
    </row>
    <row r="1489" spans="2:2">
      <c r="B1489" s="274"/>
    </row>
    <row r="1490" spans="2:2">
      <c r="B1490" s="274"/>
    </row>
    <row r="1491" spans="2:2">
      <c r="B1491" s="274"/>
    </row>
    <row r="1492" spans="2:2">
      <c r="B1492" s="274"/>
    </row>
    <row r="1493" spans="2:2">
      <c r="B1493" s="274"/>
    </row>
    <row r="1494" spans="2:2">
      <c r="B1494" s="274"/>
    </row>
    <row r="1495" spans="2:2">
      <c r="B1495" s="274"/>
    </row>
    <row r="1496" spans="2:2">
      <c r="B1496" s="274"/>
    </row>
    <row r="1497" spans="2:2">
      <c r="B1497" s="274"/>
    </row>
    <row r="1498" spans="2:2">
      <c r="B1498" s="274"/>
    </row>
    <row r="1499" spans="2:2">
      <c r="B1499" s="274"/>
    </row>
    <row r="1500" spans="2:2">
      <c r="B1500" s="274"/>
    </row>
    <row r="1501" spans="2:2">
      <c r="B1501" s="274"/>
    </row>
    <row r="1502" spans="2:2">
      <c r="B1502" s="274"/>
    </row>
    <row r="1503" spans="2:2">
      <c r="B1503" s="274"/>
    </row>
    <row r="1504" spans="2:2">
      <c r="B1504" s="274"/>
    </row>
    <row r="1505" spans="2:2">
      <c r="B1505" s="274"/>
    </row>
    <row r="1506" spans="2:2">
      <c r="B1506" s="274"/>
    </row>
    <row r="1507" spans="2:2">
      <c r="B1507" s="274"/>
    </row>
    <row r="1508" spans="2:2">
      <c r="B1508" s="274"/>
    </row>
    <row r="1509" spans="2:2">
      <c r="B1509" s="274"/>
    </row>
    <row r="1510" spans="2:2">
      <c r="B1510" s="274"/>
    </row>
    <row r="1511" spans="2:2">
      <c r="B1511" s="274"/>
    </row>
    <row r="1512" spans="2:2">
      <c r="B1512" s="274"/>
    </row>
    <row r="1513" spans="2:2">
      <c r="B1513" s="274"/>
    </row>
    <row r="1514" spans="2:2">
      <c r="B1514" s="274"/>
    </row>
    <row r="1515" spans="2:2">
      <c r="B1515" s="274"/>
    </row>
    <row r="1516" spans="2:2">
      <c r="B1516" s="274"/>
    </row>
    <row r="1517" spans="2:2">
      <c r="B1517" s="274"/>
    </row>
    <row r="1518" spans="2:2">
      <c r="B1518" s="274"/>
    </row>
    <row r="1519" spans="2:2">
      <c r="B1519" s="274"/>
    </row>
    <row r="1520" spans="2:2">
      <c r="B1520" s="274"/>
    </row>
    <row r="1521" spans="2:2">
      <c r="B1521" s="274"/>
    </row>
    <row r="1522" spans="2:2">
      <c r="B1522" s="274"/>
    </row>
    <row r="1523" spans="2:2">
      <c r="B1523" s="274"/>
    </row>
    <row r="1524" spans="2:2">
      <c r="B1524" s="274"/>
    </row>
    <row r="1525" spans="2:2">
      <c r="B1525" s="274"/>
    </row>
    <row r="1526" spans="2:2">
      <c r="B1526" s="274"/>
    </row>
    <row r="1527" spans="2:2">
      <c r="B1527" s="274"/>
    </row>
    <row r="1528" spans="2:2">
      <c r="B1528" s="274"/>
    </row>
    <row r="1529" spans="2:2">
      <c r="B1529" s="274"/>
    </row>
    <row r="1530" spans="2:2">
      <c r="B1530" s="274"/>
    </row>
    <row r="1531" spans="2:2">
      <c r="B1531" s="274"/>
    </row>
    <row r="1532" spans="2:2">
      <c r="B1532" s="274"/>
    </row>
    <row r="1533" spans="2:2">
      <c r="B1533" s="274"/>
    </row>
    <row r="1534" spans="2:2">
      <c r="B1534" s="274"/>
    </row>
    <row r="1535" spans="2:2">
      <c r="B1535" s="274"/>
    </row>
    <row r="1536" spans="2:2">
      <c r="B1536" s="274"/>
    </row>
    <row r="1537" spans="2:2">
      <c r="B1537" s="274"/>
    </row>
    <row r="1538" spans="2:2">
      <c r="B1538" s="274"/>
    </row>
    <row r="1539" spans="2:2">
      <c r="B1539" s="274"/>
    </row>
    <row r="1540" spans="2:2">
      <c r="B1540" s="274"/>
    </row>
    <row r="1541" spans="2:2">
      <c r="B1541" s="274"/>
    </row>
    <row r="1542" spans="2:2">
      <c r="B1542" s="274"/>
    </row>
    <row r="1543" spans="2:2">
      <c r="B1543" s="274"/>
    </row>
    <row r="1544" spans="2:2">
      <c r="B1544" s="274"/>
    </row>
    <row r="1545" spans="2:2">
      <c r="B1545" s="274"/>
    </row>
    <row r="1546" spans="2:2">
      <c r="B1546" s="274"/>
    </row>
    <row r="1547" spans="2:2">
      <c r="B1547" s="274"/>
    </row>
    <row r="1548" spans="2:2">
      <c r="B1548" s="274"/>
    </row>
    <row r="1549" spans="2:2">
      <c r="B1549" s="274"/>
    </row>
    <row r="1550" spans="2:2">
      <c r="B1550" s="274"/>
    </row>
    <row r="1551" spans="2:2">
      <c r="B1551" s="274"/>
    </row>
    <row r="1552" spans="2:2">
      <c r="B1552" s="274"/>
    </row>
    <row r="1553" spans="2:2">
      <c r="B1553" s="274"/>
    </row>
    <row r="1554" spans="2:2">
      <c r="B1554" s="274"/>
    </row>
    <row r="1555" spans="2:2">
      <c r="B1555" s="274"/>
    </row>
    <row r="1556" spans="2:2">
      <c r="B1556" s="274"/>
    </row>
    <row r="1557" spans="2:2">
      <c r="B1557" s="274"/>
    </row>
    <row r="1558" spans="2:2">
      <c r="B1558" s="274"/>
    </row>
    <row r="1559" spans="2:2">
      <c r="B1559" s="274"/>
    </row>
    <row r="1560" spans="2:2">
      <c r="B1560" s="274"/>
    </row>
    <row r="1561" spans="2:2">
      <c r="B1561" s="274"/>
    </row>
    <row r="1562" spans="2:2">
      <c r="B1562" s="274"/>
    </row>
    <row r="1563" spans="2:2">
      <c r="B1563" s="274"/>
    </row>
    <row r="1564" spans="2:2">
      <c r="B1564" s="274"/>
    </row>
    <row r="1565" spans="2:2">
      <c r="B1565" s="274"/>
    </row>
    <row r="1566" spans="2:2">
      <c r="B1566" s="274"/>
    </row>
    <row r="1567" spans="2:2">
      <c r="B1567" s="274"/>
    </row>
    <row r="1568" spans="2:2">
      <c r="B1568" s="274"/>
    </row>
    <row r="1569" spans="2:2">
      <c r="B1569" s="274"/>
    </row>
    <row r="1570" spans="2:2">
      <c r="B1570" s="274"/>
    </row>
    <row r="1571" spans="2:2">
      <c r="B1571" s="274"/>
    </row>
    <row r="1572" spans="2:2">
      <c r="B1572" s="274"/>
    </row>
    <row r="1573" spans="2:2">
      <c r="B1573" s="274"/>
    </row>
    <row r="1574" spans="2:2">
      <c r="B1574" s="274"/>
    </row>
    <row r="1575" spans="2:2">
      <c r="B1575" s="274"/>
    </row>
    <row r="1576" spans="2:2">
      <c r="B1576" s="274"/>
    </row>
    <row r="1577" spans="2:2">
      <c r="B1577" s="274"/>
    </row>
    <row r="1578" spans="2:2">
      <c r="B1578" s="274"/>
    </row>
    <row r="1579" spans="2:2">
      <c r="B1579" s="274"/>
    </row>
    <row r="1580" spans="2:2">
      <c r="B1580" s="274"/>
    </row>
    <row r="1581" spans="2:2">
      <c r="B1581" s="274"/>
    </row>
    <row r="1582" spans="2:2">
      <c r="B1582" s="274"/>
    </row>
    <row r="1583" spans="2:2">
      <c r="B1583" s="274"/>
    </row>
    <row r="1584" spans="2:2">
      <c r="B1584" s="274"/>
    </row>
    <row r="1585" spans="2:2">
      <c r="B1585" s="274"/>
    </row>
    <row r="1586" spans="2:2">
      <c r="B1586" s="274"/>
    </row>
    <row r="1587" spans="2:2">
      <c r="B1587" s="274"/>
    </row>
    <row r="1588" spans="2:2">
      <c r="B1588" s="274"/>
    </row>
    <row r="1589" spans="2:2">
      <c r="B1589" s="274"/>
    </row>
    <row r="1590" spans="2:2">
      <c r="B1590" s="274"/>
    </row>
    <row r="1591" spans="2:2">
      <c r="B1591" s="274"/>
    </row>
    <row r="1592" spans="2:2">
      <c r="B1592" s="274"/>
    </row>
    <row r="1593" spans="2:2">
      <c r="B1593" s="274"/>
    </row>
    <row r="1594" spans="2:2">
      <c r="B1594" s="274"/>
    </row>
    <row r="1595" spans="2:2">
      <c r="B1595" s="274"/>
    </row>
    <row r="1596" spans="2:2">
      <c r="B1596" s="274"/>
    </row>
    <row r="1597" spans="2:2">
      <c r="B1597" s="274"/>
    </row>
    <row r="1598" spans="2:2">
      <c r="B1598" s="274"/>
    </row>
    <row r="1599" spans="2:2">
      <c r="B1599" s="274"/>
    </row>
    <row r="1600" spans="2:2">
      <c r="B1600" s="274"/>
    </row>
    <row r="1601" spans="2:2">
      <c r="B1601" s="274"/>
    </row>
    <row r="1602" spans="2:2">
      <c r="B1602" s="274"/>
    </row>
    <row r="1603" spans="2:2">
      <c r="B1603" s="274"/>
    </row>
    <row r="1604" spans="2:2">
      <c r="B1604" s="274"/>
    </row>
    <row r="1605" spans="2:2">
      <c r="B1605" s="274"/>
    </row>
    <row r="1606" spans="2:2">
      <c r="B1606" s="274"/>
    </row>
    <row r="1607" spans="2:2">
      <c r="B1607" s="274"/>
    </row>
    <row r="1608" spans="2:2">
      <c r="B1608" s="274"/>
    </row>
    <row r="1609" spans="2:2">
      <c r="B1609" s="274"/>
    </row>
    <row r="1610" spans="2:2">
      <c r="B1610" s="274"/>
    </row>
    <row r="1611" spans="2:2">
      <c r="B1611" s="274"/>
    </row>
    <row r="1612" spans="2:2">
      <c r="B1612" s="274"/>
    </row>
    <row r="1613" spans="2:2">
      <c r="B1613" s="274"/>
    </row>
    <row r="1614" spans="2:2">
      <c r="B1614" s="274"/>
    </row>
    <row r="1615" spans="2:2">
      <c r="B1615" s="274"/>
    </row>
    <row r="1616" spans="2:2">
      <c r="B1616" s="274"/>
    </row>
    <row r="1617" spans="2:2">
      <c r="B1617" s="274"/>
    </row>
    <row r="1618" spans="2:2">
      <c r="B1618" s="274"/>
    </row>
    <row r="1619" spans="2:2">
      <c r="B1619" s="274"/>
    </row>
    <row r="1620" spans="2:2">
      <c r="B1620" s="274"/>
    </row>
    <row r="1621" spans="2:2">
      <c r="B1621" s="274"/>
    </row>
    <row r="1622" spans="2:2">
      <c r="B1622" s="274"/>
    </row>
    <row r="1623" spans="2:2">
      <c r="B1623" s="274"/>
    </row>
    <row r="1624" spans="2:2">
      <c r="B1624" s="274"/>
    </row>
    <row r="1625" spans="2:2">
      <c r="B1625" s="274"/>
    </row>
    <row r="1626" spans="2:2">
      <c r="B1626" s="274"/>
    </row>
    <row r="1627" spans="2:2">
      <c r="B1627" s="274"/>
    </row>
    <row r="1628" spans="2:2">
      <c r="B1628" s="274"/>
    </row>
    <row r="1629" spans="2:2">
      <c r="B1629" s="274"/>
    </row>
    <row r="1630" spans="2:2">
      <c r="B1630" s="274"/>
    </row>
    <row r="1631" spans="2:2">
      <c r="B1631" s="274"/>
    </row>
    <row r="1632" spans="2:2">
      <c r="B1632" s="274"/>
    </row>
    <row r="1633" spans="2:2">
      <c r="B1633" s="274"/>
    </row>
    <row r="1634" spans="2:2">
      <c r="B1634" s="274"/>
    </row>
    <row r="1635" spans="2:2">
      <c r="B1635" s="274"/>
    </row>
    <row r="1636" spans="2:2">
      <c r="B1636" s="274"/>
    </row>
    <row r="1637" spans="2:2">
      <c r="B1637" s="274"/>
    </row>
    <row r="1638" spans="2:2">
      <c r="B1638" s="274"/>
    </row>
    <row r="1639" spans="2:2">
      <c r="B1639" s="274"/>
    </row>
    <row r="1640" spans="2:2">
      <c r="B1640" s="274"/>
    </row>
    <row r="1641" spans="2:2">
      <c r="B1641" s="274"/>
    </row>
    <row r="1642" spans="2:2">
      <c r="B1642" s="274"/>
    </row>
    <row r="1643" spans="2:2">
      <c r="B1643" s="274"/>
    </row>
    <row r="1644" spans="2:2">
      <c r="B1644" s="274"/>
    </row>
    <row r="1645" spans="2:2">
      <c r="B1645" s="274"/>
    </row>
    <row r="1646" spans="2:2">
      <c r="B1646" s="274"/>
    </row>
    <row r="1647" spans="2:2">
      <c r="B1647" s="274"/>
    </row>
    <row r="1648" spans="2:2">
      <c r="B1648" s="274"/>
    </row>
    <row r="1649" spans="2:2">
      <c r="B1649" s="274"/>
    </row>
    <row r="1650" spans="2:2">
      <c r="B1650" s="274"/>
    </row>
    <row r="1651" spans="2:2">
      <c r="B1651" s="274"/>
    </row>
    <row r="1652" spans="2:2">
      <c r="B1652" s="274"/>
    </row>
    <row r="1653" spans="2:2">
      <c r="B1653" s="274"/>
    </row>
    <row r="1654" spans="2:2">
      <c r="B1654" s="274"/>
    </row>
    <row r="1655" spans="2:2">
      <c r="B1655" s="274"/>
    </row>
    <row r="1656" spans="2:2">
      <c r="B1656" s="274"/>
    </row>
    <row r="1657" spans="2:2">
      <c r="B1657" s="274"/>
    </row>
    <row r="1658" spans="2:2">
      <c r="B1658" s="274"/>
    </row>
    <row r="1659" spans="2:2">
      <c r="B1659" s="274"/>
    </row>
    <row r="1660" spans="2:2">
      <c r="B1660" s="274"/>
    </row>
    <row r="1661" spans="2:2">
      <c r="B1661" s="274"/>
    </row>
    <row r="1662" spans="2:2">
      <c r="B1662" s="274"/>
    </row>
    <row r="1663" spans="2:2">
      <c r="B1663" s="274"/>
    </row>
    <row r="1664" spans="2:2">
      <c r="B1664" s="274"/>
    </row>
    <row r="1665" spans="2:2">
      <c r="B1665" s="274"/>
    </row>
    <row r="1666" spans="2:2">
      <c r="B1666" s="274"/>
    </row>
    <row r="1667" spans="2:2">
      <c r="B1667" s="274"/>
    </row>
    <row r="1668" spans="2:2">
      <c r="B1668" s="274"/>
    </row>
    <row r="1669" spans="2:2">
      <c r="B1669" s="274"/>
    </row>
    <row r="1670" spans="2:2">
      <c r="B1670" s="274"/>
    </row>
    <row r="1671" spans="2:2">
      <c r="B1671" s="274"/>
    </row>
    <row r="1672" spans="2:2">
      <c r="B1672" s="274"/>
    </row>
    <row r="1673" spans="2:2">
      <c r="B1673" s="274"/>
    </row>
    <row r="1674" spans="2:2">
      <c r="B1674" s="274"/>
    </row>
    <row r="1675" spans="2:2">
      <c r="B1675" s="274"/>
    </row>
    <row r="1676" spans="2:2">
      <c r="B1676" s="274"/>
    </row>
    <row r="1677" spans="2:2">
      <c r="B1677" s="274"/>
    </row>
    <row r="1678" spans="2:2">
      <c r="B1678" s="274"/>
    </row>
    <row r="1679" spans="2:2">
      <c r="B1679" s="274"/>
    </row>
    <row r="1680" spans="2:2">
      <c r="B1680" s="274"/>
    </row>
    <row r="1681" spans="2:2">
      <c r="B1681" s="274"/>
    </row>
    <row r="1682" spans="2:2">
      <c r="B1682" s="274"/>
    </row>
    <row r="1683" spans="2:2">
      <c r="B1683" s="274"/>
    </row>
    <row r="1684" spans="2:2">
      <c r="B1684" s="274"/>
    </row>
    <row r="1685" spans="2:2">
      <c r="B1685" s="274"/>
    </row>
    <row r="1686" spans="2:2">
      <c r="B1686" s="274"/>
    </row>
    <row r="1687" spans="2:2">
      <c r="B1687" s="274"/>
    </row>
    <row r="1688" spans="2:2">
      <c r="B1688" s="274"/>
    </row>
    <row r="1689" spans="2:2">
      <c r="B1689" s="274"/>
    </row>
    <row r="1690" spans="2:2">
      <c r="B1690" s="274"/>
    </row>
    <row r="1691" spans="2:2">
      <c r="B1691" s="274"/>
    </row>
    <row r="1692" spans="2:2">
      <c r="B1692" s="274"/>
    </row>
    <row r="1693" spans="2:2">
      <c r="B1693" s="274"/>
    </row>
    <row r="1694" spans="2:2">
      <c r="B1694" s="274"/>
    </row>
    <row r="1695" spans="2:2">
      <c r="B1695" s="274"/>
    </row>
    <row r="1696" spans="2:2">
      <c r="B1696" s="274"/>
    </row>
    <row r="1697" spans="2:2">
      <c r="B1697" s="274"/>
    </row>
    <row r="1698" spans="2:2">
      <c r="B1698" s="274"/>
    </row>
    <row r="1699" spans="2:2">
      <c r="B1699" s="274"/>
    </row>
    <row r="1700" spans="2:2">
      <c r="B1700" s="274"/>
    </row>
    <row r="1701" spans="2:2">
      <c r="B1701" s="274"/>
    </row>
    <row r="1702" spans="2:2">
      <c r="B1702" s="274"/>
    </row>
    <row r="1703" spans="2:2">
      <c r="B1703" s="274"/>
    </row>
    <row r="1704" spans="2:2">
      <c r="B1704" s="274"/>
    </row>
    <row r="1705" spans="2:2">
      <c r="B1705" s="274"/>
    </row>
    <row r="1706" spans="2:2">
      <c r="B1706" s="274"/>
    </row>
    <row r="1707" spans="2:2">
      <c r="B1707" s="274"/>
    </row>
    <row r="1708" spans="2:2">
      <c r="B1708" s="274"/>
    </row>
    <row r="1709" spans="2:2">
      <c r="B1709" s="274"/>
    </row>
    <row r="1710" spans="2:2">
      <c r="B1710" s="274"/>
    </row>
    <row r="1711" spans="2:2">
      <c r="B1711" s="274"/>
    </row>
    <row r="1712" spans="2:2">
      <c r="B1712" s="274"/>
    </row>
    <row r="1713" spans="2:2">
      <c r="B1713" s="274"/>
    </row>
    <row r="1714" spans="2:2">
      <c r="B1714" s="274"/>
    </row>
    <row r="1715" spans="2:2">
      <c r="B1715" s="274"/>
    </row>
    <row r="1716" spans="2:2">
      <c r="B1716" s="274"/>
    </row>
    <row r="1717" spans="2:2">
      <c r="B1717" s="274"/>
    </row>
    <row r="1718" spans="2:2">
      <c r="B1718" s="274"/>
    </row>
    <row r="1719" spans="2:2">
      <c r="B1719" s="274"/>
    </row>
    <row r="1720" spans="2:2">
      <c r="B1720" s="274"/>
    </row>
    <row r="1721" spans="2:2">
      <c r="B1721" s="274"/>
    </row>
    <row r="1722" spans="2:2">
      <c r="B1722" s="274"/>
    </row>
    <row r="1723" spans="2:2">
      <c r="B1723" s="274"/>
    </row>
    <row r="1724" spans="2:2">
      <c r="B1724" s="274"/>
    </row>
    <row r="1725" spans="2:2">
      <c r="B1725" s="274"/>
    </row>
    <row r="1726" spans="2:2">
      <c r="B1726" s="274"/>
    </row>
    <row r="1727" spans="2:2">
      <c r="B1727" s="274"/>
    </row>
    <row r="1728" spans="2:2">
      <c r="B1728" s="274"/>
    </row>
    <row r="1729" spans="2:2">
      <c r="B1729" s="274"/>
    </row>
    <row r="1730" spans="2:2">
      <c r="B1730" s="274"/>
    </row>
    <row r="1731" spans="2:2">
      <c r="B1731" s="274"/>
    </row>
    <row r="1732" spans="2:2">
      <c r="B1732" s="274"/>
    </row>
    <row r="1733" spans="2:2">
      <c r="B1733" s="274"/>
    </row>
    <row r="1734" spans="2:2">
      <c r="B1734" s="274"/>
    </row>
    <row r="1735" spans="2:2">
      <c r="B1735" s="274"/>
    </row>
    <row r="1736" spans="2:2">
      <c r="B1736" s="274"/>
    </row>
    <row r="1737" spans="2:2">
      <c r="B1737" s="274"/>
    </row>
    <row r="1738" spans="2:2">
      <c r="B1738" s="274"/>
    </row>
    <row r="1739" spans="2:2">
      <c r="B1739" s="274"/>
    </row>
    <row r="1740" spans="2:2">
      <c r="B1740" s="274"/>
    </row>
    <row r="1741" spans="2:2">
      <c r="B1741" s="274"/>
    </row>
    <row r="1742" spans="2:2">
      <c r="B1742" s="274"/>
    </row>
    <row r="1743" spans="2:2">
      <c r="B1743" s="274"/>
    </row>
    <row r="1744" spans="2:2">
      <c r="B1744" s="274"/>
    </row>
    <row r="1745" spans="2:2">
      <c r="B1745" s="274"/>
    </row>
    <row r="1746" spans="2:2">
      <c r="B1746" s="274"/>
    </row>
    <row r="1747" spans="2:2">
      <c r="B1747" s="274"/>
    </row>
    <row r="1748" spans="2:2">
      <c r="B1748" s="274"/>
    </row>
    <row r="1749" spans="2:2">
      <c r="B1749" s="274"/>
    </row>
    <row r="1750" spans="2:2">
      <c r="B1750" s="274"/>
    </row>
    <row r="1751" spans="2:2">
      <c r="B1751" s="274"/>
    </row>
    <row r="1752" spans="2:2">
      <c r="B1752" s="274"/>
    </row>
    <row r="1753" spans="2:2">
      <c r="B1753" s="274"/>
    </row>
    <row r="1754" spans="2:2">
      <c r="B1754" s="274"/>
    </row>
    <row r="1755" spans="2:2">
      <c r="B1755" s="274"/>
    </row>
    <row r="1756" spans="2:2">
      <c r="B1756" s="274"/>
    </row>
    <row r="1757" spans="2:2">
      <c r="B1757" s="274"/>
    </row>
    <row r="1758" spans="2:2">
      <c r="B1758" s="274"/>
    </row>
    <row r="1759" spans="2:2">
      <c r="B1759" s="274"/>
    </row>
    <row r="1760" spans="2:2">
      <c r="B1760" s="274"/>
    </row>
    <row r="1761" spans="2:2">
      <c r="B1761" s="274"/>
    </row>
    <row r="1762" spans="2:2">
      <c r="B1762" s="274"/>
    </row>
    <row r="1763" spans="2:2">
      <c r="B1763" s="274"/>
    </row>
    <row r="1764" spans="2:2">
      <c r="B1764" s="274"/>
    </row>
    <row r="1765" spans="2:2">
      <c r="B1765" s="274"/>
    </row>
    <row r="1766" spans="2:2">
      <c r="B1766" s="274"/>
    </row>
    <row r="1767" spans="2:2">
      <c r="B1767" s="274"/>
    </row>
    <row r="1768" spans="2:2">
      <c r="B1768" s="274"/>
    </row>
    <row r="1769" spans="2:2">
      <c r="B1769" s="274"/>
    </row>
    <row r="1770" spans="2:2">
      <c r="B1770" s="274"/>
    </row>
    <row r="1771" spans="2:2">
      <c r="B1771" s="274"/>
    </row>
    <row r="1772" spans="2:2">
      <c r="B1772" s="274"/>
    </row>
    <row r="1773" spans="2:2">
      <c r="B1773" s="274"/>
    </row>
    <row r="1774" spans="2:2">
      <c r="B1774" s="274"/>
    </row>
    <row r="1775" spans="2:2">
      <c r="B1775" s="274"/>
    </row>
    <row r="1776" spans="2:2">
      <c r="B1776" s="274"/>
    </row>
    <row r="1777" spans="2:2">
      <c r="B1777" s="274"/>
    </row>
    <row r="1778" spans="2:2">
      <c r="B1778" s="274"/>
    </row>
    <row r="1779" spans="2:2">
      <c r="B1779" s="274"/>
    </row>
    <row r="1780" spans="2:2">
      <c r="B1780" s="274"/>
    </row>
    <row r="1781" spans="2:2">
      <c r="B1781" s="274"/>
    </row>
    <row r="1782" spans="2:2">
      <c r="B1782" s="274"/>
    </row>
    <row r="1783" spans="2:2">
      <c r="B1783" s="274"/>
    </row>
    <row r="1784" spans="2:2">
      <c r="B1784" s="274"/>
    </row>
    <row r="1785" spans="2:2">
      <c r="B1785" s="274"/>
    </row>
    <row r="1786" spans="2:2">
      <c r="B1786" s="274"/>
    </row>
    <row r="1787" spans="2:2">
      <c r="B1787" s="274"/>
    </row>
    <row r="1788" spans="2:2">
      <c r="B1788" s="274"/>
    </row>
    <row r="1789" spans="2:2">
      <c r="B1789" s="274"/>
    </row>
    <row r="1790" spans="2:2">
      <c r="B1790" s="274"/>
    </row>
    <row r="1791" spans="2:2">
      <c r="B1791" s="274"/>
    </row>
    <row r="1792" spans="2:2">
      <c r="B1792" s="274"/>
    </row>
    <row r="1793" spans="2:2">
      <c r="B1793" s="274"/>
    </row>
    <row r="1794" spans="2:2">
      <c r="B1794" s="274"/>
    </row>
    <row r="1795" spans="2:2">
      <c r="B1795" s="274"/>
    </row>
    <row r="1796" spans="2:2">
      <c r="B1796" s="274"/>
    </row>
    <row r="1797" spans="2:2">
      <c r="B1797" s="274"/>
    </row>
    <row r="1798" spans="2:2">
      <c r="B1798" s="274"/>
    </row>
    <row r="1799" spans="2:2">
      <c r="B1799" s="274"/>
    </row>
    <row r="1800" spans="2:2">
      <c r="B1800" s="274"/>
    </row>
    <row r="1801" spans="2:2">
      <c r="B1801" s="274"/>
    </row>
    <row r="1802" spans="2:2">
      <c r="B1802" s="274"/>
    </row>
    <row r="1803" spans="2:2">
      <c r="B1803" s="274"/>
    </row>
    <row r="1804" spans="2:2">
      <c r="B1804" s="274"/>
    </row>
    <row r="1805" spans="2:2">
      <c r="B1805" s="274"/>
    </row>
    <row r="1806" spans="2:2">
      <c r="B1806" s="274"/>
    </row>
    <row r="1807" spans="2:2">
      <c r="B1807" s="274"/>
    </row>
    <row r="1808" spans="2:2">
      <c r="B1808" s="274"/>
    </row>
    <row r="1809" spans="2:2">
      <c r="B1809" s="274"/>
    </row>
    <row r="1810" spans="2:2">
      <c r="B1810" s="274"/>
    </row>
    <row r="1811" spans="2:2">
      <c r="B1811" s="274"/>
    </row>
    <row r="1812" spans="2:2">
      <c r="B1812" s="274"/>
    </row>
    <row r="1813" spans="2:2">
      <c r="B1813" s="274"/>
    </row>
    <row r="1814" spans="2:2">
      <c r="B1814" s="274"/>
    </row>
    <row r="1815" spans="2:2">
      <c r="B1815" s="274"/>
    </row>
    <row r="1816" spans="2:2">
      <c r="B1816" s="274"/>
    </row>
    <row r="1817" spans="2:2">
      <c r="B1817" s="274"/>
    </row>
    <row r="1818" spans="2:2">
      <c r="B1818" s="274"/>
    </row>
    <row r="1819" spans="2:2">
      <c r="B1819" s="274"/>
    </row>
    <row r="1820" spans="2:2">
      <c r="B1820" s="274"/>
    </row>
    <row r="1821" spans="2:2">
      <c r="B1821" s="274"/>
    </row>
    <row r="1822" spans="2:2">
      <c r="B1822" s="274"/>
    </row>
    <row r="1823" spans="2:2">
      <c r="B1823" s="274"/>
    </row>
    <row r="1824" spans="2:2">
      <c r="B1824" s="274"/>
    </row>
    <row r="1825" spans="2:2">
      <c r="B1825" s="274"/>
    </row>
    <row r="1826" spans="2:2">
      <c r="B1826" s="274"/>
    </row>
    <row r="1827" spans="2:2">
      <c r="B1827" s="274"/>
    </row>
    <row r="1828" spans="2:2">
      <c r="B1828" s="274"/>
    </row>
    <row r="1829" spans="2:2">
      <c r="B1829" s="274"/>
    </row>
    <row r="1830" spans="2:2">
      <c r="B1830" s="274"/>
    </row>
    <row r="1831" spans="2:2">
      <c r="B1831" s="274"/>
    </row>
    <row r="1832" spans="2:2">
      <c r="B1832" s="274"/>
    </row>
    <row r="1833" spans="2:2">
      <c r="B1833" s="274"/>
    </row>
    <row r="1834" spans="2:2">
      <c r="B1834" s="274"/>
    </row>
    <row r="1835" spans="2:2">
      <c r="B1835" s="274"/>
    </row>
    <row r="1836" spans="2:2">
      <c r="B1836" s="274"/>
    </row>
    <row r="1837" spans="2:2">
      <c r="B1837" s="274"/>
    </row>
    <row r="1838" spans="2:2">
      <c r="B1838" s="274"/>
    </row>
    <row r="1839" spans="2:2">
      <c r="B1839" s="274"/>
    </row>
    <row r="1840" spans="2:2">
      <c r="B1840" s="274"/>
    </row>
    <row r="1841" spans="2:2">
      <c r="B1841" s="274"/>
    </row>
    <row r="1842" spans="2:2">
      <c r="B1842" s="274"/>
    </row>
    <row r="1843" spans="2:2">
      <c r="B1843" s="274"/>
    </row>
    <row r="1844" spans="2:2">
      <c r="B1844" s="274"/>
    </row>
    <row r="1845" spans="2:2">
      <c r="B1845" s="274"/>
    </row>
    <row r="1846" spans="2:2">
      <c r="B1846" s="274"/>
    </row>
    <row r="1847" spans="2:2">
      <c r="B1847" s="274"/>
    </row>
    <row r="1848" spans="2:2">
      <c r="B1848" s="274"/>
    </row>
    <row r="1849" spans="2:2">
      <c r="B1849" s="274"/>
    </row>
    <row r="1850" spans="2:2">
      <c r="B1850" s="274"/>
    </row>
    <row r="1851" spans="2:2">
      <c r="B1851" s="274"/>
    </row>
    <row r="1852" spans="2:2">
      <c r="B1852" s="274"/>
    </row>
    <row r="1853" spans="2:2">
      <c r="B1853" s="274"/>
    </row>
    <row r="1854" spans="2:2">
      <c r="B1854" s="274"/>
    </row>
    <row r="1855" spans="2:2">
      <c r="B1855" s="274"/>
    </row>
    <row r="1856" spans="2:2">
      <c r="B1856" s="274"/>
    </row>
    <row r="1857" spans="2:2">
      <c r="B1857" s="274"/>
    </row>
    <row r="1858" spans="2:2">
      <c r="B1858" s="274"/>
    </row>
    <row r="1859" spans="2:2">
      <c r="B1859" s="274"/>
    </row>
    <row r="1860" spans="2:2">
      <c r="B1860" s="274"/>
    </row>
    <row r="1861" spans="2:2">
      <c r="B1861" s="274"/>
    </row>
    <row r="1862" spans="2:2">
      <c r="B1862" s="274"/>
    </row>
    <row r="1863" spans="2:2">
      <c r="B1863" s="274"/>
    </row>
    <row r="1864" spans="2:2">
      <c r="B1864" s="274"/>
    </row>
    <row r="1865" spans="2:2">
      <c r="B1865" s="274"/>
    </row>
    <row r="1866" spans="2:2">
      <c r="B1866" s="274"/>
    </row>
    <row r="1867" spans="2:2">
      <c r="B1867" s="274"/>
    </row>
    <row r="1868" spans="2:2">
      <c r="B1868" s="274"/>
    </row>
    <row r="1869" spans="2:2">
      <c r="B1869" s="274"/>
    </row>
    <row r="1870" spans="2:2">
      <c r="B1870" s="274"/>
    </row>
    <row r="1871" spans="2:2">
      <c r="B1871" s="274"/>
    </row>
    <row r="1872" spans="2:2">
      <c r="B1872" s="274"/>
    </row>
    <row r="1873" spans="2:2">
      <c r="B1873" s="274"/>
    </row>
    <row r="1874" spans="2:2">
      <c r="B1874" s="274"/>
    </row>
    <row r="1875" spans="2:2">
      <c r="B1875" s="274"/>
    </row>
    <row r="1876" spans="2:2">
      <c r="B1876" s="274"/>
    </row>
    <row r="1877" spans="2:2">
      <c r="B1877" s="274"/>
    </row>
    <row r="1878" spans="2:2">
      <c r="B1878" s="274"/>
    </row>
    <row r="1879" spans="2:2">
      <c r="B1879" s="274"/>
    </row>
    <row r="1880" spans="2:2">
      <c r="B1880" s="274"/>
    </row>
    <row r="1881" spans="2:2">
      <c r="B1881" s="274"/>
    </row>
    <row r="1882" spans="2:2">
      <c r="B1882" s="274"/>
    </row>
    <row r="1883" spans="2:2">
      <c r="B1883" s="274"/>
    </row>
    <row r="1884" spans="2:2">
      <c r="B1884" s="274"/>
    </row>
    <row r="1885" spans="2:2">
      <c r="B1885" s="274"/>
    </row>
    <row r="1886" spans="2:2">
      <c r="B1886" s="274"/>
    </row>
    <row r="1887" spans="2:2">
      <c r="B1887" s="274"/>
    </row>
    <row r="1888" spans="2:2">
      <c r="B1888" s="274"/>
    </row>
    <row r="1889" spans="2:2">
      <c r="B1889" s="274"/>
    </row>
    <row r="1890" spans="2:2">
      <c r="B1890" s="274"/>
    </row>
    <row r="1891" spans="2:2">
      <c r="B1891" s="274"/>
    </row>
    <row r="1892" spans="2:2">
      <c r="B1892" s="274"/>
    </row>
    <row r="1893" spans="2:2">
      <c r="B1893" s="274"/>
    </row>
    <row r="1894" spans="2:2">
      <c r="B1894" s="274"/>
    </row>
    <row r="1895" spans="2:2">
      <c r="B1895" s="274"/>
    </row>
    <row r="1896" spans="2:2">
      <c r="B1896" s="274"/>
    </row>
    <row r="1897" spans="2:2">
      <c r="B1897" s="274"/>
    </row>
    <row r="1898" spans="2:2">
      <c r="B1898" s="274"/>
    </row>
    <row r="1899" spans="2:2">
      <c r="B1899" s="274"/>
    </row>
    <row r="1900" spans="2:2">
      <c r="B1900" s="274"/>
    </row>
    <row r="1901" spans="2:2">
      <c r="B1901" s="274"/>
    </row>
    <row r="1902" spans="2:2">
      <c r="B1902" s="274"/>
    </row>
    <row r="1903" spans="2:2">
      <c r="B1903" s="274"/>
    </row>
    <row r="1904" spans="2:2">
      <c r="B1904" s="274"/>
    </row>
    <row r="1905" spans="2:2">
      <c r="B1905" s="274"/>
    </row>
    <row r="1906" spans="2:2">
      <c r="B1906" s="274"/>
    </row>
    <row r="1907" spans="2:2">
      <c r="B1907" s="274"/>
    </row>
    <row r="1908" spans="2:2">
      <c r="B1908" s="274"/>
    </row>
    <row r="1909" spans="2:2">
      <c r="B1909" s="274"/>
    </row>
    <row r="1910" spans="2:2">
      <c r="B1910" s="274"/>
    </row>
    <row r="1911" spans="2:2">
      <c r="B1911" s="274"/>
    </row>
    <row r="1912" spans="2:2">
      <c r="B1912" s="274"/>
    </row>
    <row r="1913" spans="2:2">
      <c r="B1913" s="274"/>
    </row>
    <row r="1914" spans="2:2">
      <c r="B1914" s="274"/>
    </row>
    <row r="1915" spans="2:2">
      <c r="B1915" s="274"/>
    </row>
    <row r="1916" spans="2:2">
      <c r="B1916" s="274"/>
    </row>
    <row r="1917" spans="2:2">
      <c r="B1917" s="274"/>
    </row>
    <row r="1918" spans="2:2">
      <c r="B1918" s="274"/>
    </row>
    <row r="1919" spans="2:2">
      <c r="B1919" s="274"/>
    </row>
    <row r="1920" spans="2:2">
      <c r="B1920" s="274"/>
    </row>
    <row r="1921" spans="2:2">
      <c r="B1921" s="274"/>
    </row>
    <row r="1922" spans="2:2">
      <c r="B1922" s="274"/>
    </row>
    <row r="1923" spans="2:2">
      <c r="B1923" s="274"/>
    </row>
    <row r="1924" spans="2:2">
      <c r="B1924" s="274"/>
    </row>
    <row r="1925" spans="2:2">
      <c r="B1925" s="274"/>
    </row>
    <row r="1926" spans="2:2">
      <c r="B1926" s="274"/>
    </row>
    <row r="1927" spans="2:2">
      <c r="B1927" s="274"/>
    </row>
    <row r="1928" spans="2:2">
      <c r="B1928" s="274"/>
    </row>
    <row r="1929" spans="2:2">
      <c r="B1929" s="274"/>
    </row>
    <row r="1930" spans="2:2">
      <c r="B1930" s="274"/>
    </row>
    <row r="1931" spans="2:2">
      <c r="B1931" s="274"/>
    </row>
    <row r="1932" spans="2:2">
      <c r="B1932" s="274"/>
    </row>
    <row r="1933" spans="2:2">
      <c r="B1933" s="274"/>
    </row>
    <row r="1934" spans="2:2">
      <c r="B1934" s="274"/>
    </row>
    <row r="1935" spans="2:2">
      <c r="B1935" s="274"/>
    </row>
    <row r="1936" spans="2:2">
      <c r="B1936" s="274"/>
    </row>
    <row r="1937" spans="2:2">
      <c r="B1937" s="274"/>
    </row>
    <row r="1938" spans="2:2">
      <c r="B1938" s="274"/>
    </row>
    <row r="1939" spans="2:2">
      <c r="B1939" s="274"/>
    </row>
    <row r="1940" spans="2:2">
      <c r="B1940" s="274"/>
    </row>
    <row r="1941" spans="2:2">
      <c r="B1941" s="274"/>
    </row>
    <row r="1942" spans="2:2">
      <c r="B1942" s="274"/>
    </row>
    <row r="1943" spans="2:2">
      <c r="B1943" s="274"/>
    </row>
    <row r="1944" spans="2:2">
      <c r="B1944" s="274"/>
    </row>
    <row r="1945" spans="2:2">
      <c r="B1945" s="274"/>
    </row>
    <row r="1946" spans="2:2">
      <c r="B1946" s="274"/>
    </row>
    <row r="1947" spans="2:2">
      <c r="B1947" s="274"/>
    </row>
    <row r="1948" spans="2:2">
      <c r="B1948" s="274"/>
    </row>
    <row r="1949" spans="2:2">
      <c r="B1949" s="274"/>
    </row>
    <row r="1950" spans="2:2">
      <c r="B1950" s="274"/>
    </row>
    <row r="1951" spans="2:2">
      <c r="B1951" s="274"/>
    </row>
    <row r="1952" spans="2:2">
      <c r="B1952" s="274"/>
    </row>
    <row r="1953" spans="2:2">
      <c r="B1953" s="274"/>
    </row>
    <row r="1954" spans="2:2">
      <c r="B1954" s="274"/>
    </row>
    <row r="1955" spans="2:2">
      <c r="B1955" s="274"/>
    </row>
    <row r="1956" spans="2:2">
      <c r="B1956" s="274"/>
    </row>
    <row r="1957" spans="2:2">
      <c r="B1957" s="274"/>
    </row>
    <row r="1958" spans="2:2">
      <c r="B1958" s="274"/>
    </row>
    <row r="1959" spans="2:2">
      <c r="B1959" s="274"/>
    </row>
    <row r="1960" spans="2:2">
      <c r="B1960" s="274"/>
    </row>
    <row r="1961" spans="2:2">
      <c r="B1961" s="274"/>
    </row>
    <row r="1962" spans="2:2">
      <c r="B1962" s="274"/>
    </row>
    <row r="1963" spans="2:2">
      <c r="B1963" s="274"/>
    </row>
    <row r="1964" spans="2:2">
      <c r="B1964" s="274"/>
    </row>
    <row r="1965" spans="2:2">
      <c r="B1965" s="274"/>
    </row>
    <row r="1966" spans="2:2">
      <c r="B1966" s="274"/>
    </row>
    <row r="1967" spans="2:2">
      <c r="B1967" s="274"/>
    </row>
    <row r="1968" spans="2:2">
      <c r="B1968" s="274"/>
    </row>
    <row r="1969" spans="2:2">
      <c r="B1969" s="274"/>
    </row>
    <row r="1970" spans="2:2">
      <c r="B1970" s="274"/>
    </row>
    <row r="1971" spans="2:2">
      <c r="B1971" s="274"/>
    </row>
    <row r="1972" spans="2:2">
      <c r="B1972" s="274"/>
    </row>
    <row r="1973" spans="2:2">
      <c r="B1973" s="274"/>
    </row>
    <row r="1974" spans="2:2">
      <c r="B1974" s="274"/>
    </row>
    <row r="1975" spans="2:2">
      <c r="B1975" s="274"/>
    </row>
    <row r="1976" spans="2:2">
      <c r="B1976" s="274"/>
    </row>
    <row r="1977" spans="2:2">
      <c r="B1977" s="274"/>
    </row>
    <row r="1978" spans="2:2">
      <c r="B1978" s="274"/>
    </row>
    <row r="1979" spans="2:2">
      <c r="B1979" s="274"/>
    </row>
    <row r="1980" spans="2:2">
      <c r="B1980" s="274"/>
    </row>
    <row r="1981" spans="2:2">
      <c r="B1981" s="274"/>
    </row>
    <row r="1982" spans="2:2">
      <c r="B1982" s="274"/>
    </row>
    <row r="1983" spans="2:2">
      <c r="B1983" s="274"/>
    </row>
    <row r="1984" spans="2:2">
      <c r="B1984" s="274"/>
    </row>
    <row r="1985" spans="2:2">
      <c r="B1985" s="274"/>
    </row>
    <row r="1986" spans="2:2">
      <c r="B1986" s="274"/>
    </row>
    <row r="1987" spans="2:2">
      <c r="B1987" s="274"/>
    </row>
    <row r="1988" spans="2:2">
      <c r="B1988" s="274"/>
    </row>
    <row r="1989" spans="2:2">
      <c r="B1989" s="274"/>
    </row>
    <row r="1990" spans="2:2">
      <c r="B1990" s="274"/>
    </row>
    <row r="1991" spans="2:2">
      <c r="B1991" s="274"/>
    </row>
    <row r="1992" spans="2:2">
      <c r="B1992" s="274"/>
    </row>
    <row r="1993" spans="2:2">
      <c r="B1993" s="274"/>
    </row>
    <row r="1994" spans="2:2">
      <c r="B1994" s="274"/>
    </row>
    <row r="1995" spans="2:2">
      <c r="B1995" s="274"/>
    </row>
    <row r="1996" spans="2:2">
      <c r="B1996" s="274"/>
    </row>
    <row r="1997" spans="2:2">
      <c r="B1997" s="274"/>
    </row>
    <row r="1998" spans="2:2">
      <c r="B1998" s="274"/>
    </row>
    <row r="1999" spans="2:2">
      <c r="B1999" s="274"/>
    </row>
    <row r="2000" spans="2:2">
      <c r="B2000" s="274"/>
    </row>
    <row r="2001" spans="2:2">
      <c r="B2001" s="274"/>
    </row>
    <row r="2002" spans="2:2">
      <c r="B2002" s="274"/>
    </row>
    <row r="2003" spans="2:2">
      <c r="B2003" s="274"/>
    </row>
    <row r="2004" spans="2:2">
      <c r="B2004" s="274"/>
    </row>
    <row r="2005" spans="2:2">
      <c r="B2005" s="274"/>
    </row>
    <row r="2006" spans="2:2">
      <c r="B2006" s="274"/>
    </row>
    <row r="2007" spans="2:2">
      <c r="B2007" s="274"/>
    </row>
    <row r="2008" spans="2:2">
      <c r="B2008" s="274"/>
    </row>
    <row r="2009" spans="2:2">
      <c r="B2009" s="274"/>
    </row>
    <row r="2010" spans="2:2">
      <c r="B2010" s="274"/>
    </row>
    <row r="2011" spans="2:2">
      <c r="B2011" s="274"/>
    </row>
    <row r="2012" spans="2:2">
      <c r="B2012" s="274"/>
    </row>
    <row r="2013" spans="2:2">
      <c r="B2013" s="274"/>
    </row>
    <row r="2014" spans="2:2">
      <c r="B2014" s="274"/>
    </row>
    <row r="2015" spans="2:2">
      <c r="B2015" s="274"/>
    </row>
    <row r="2016" spans="2:2">
      <c r="B2016" s="274"/>
    </row>
    <row r="2017" spans="2:2">
      <c r="B2017" s="274"/>
    </row>
    <row r="2018" spans="2:2">
      <c r="B2018" s="274"/>
    </row>
    <row r="2019" spans="2:2">
      <c r="B2019" s="274"/>
    </row>
    <row r="2020" spans="2:2">
      <c r="B2020" s="274"/>
    </row>
    <row r="2021" spans="2:2">
      <c r="B2021" s="274"/>
    </row>
    <row r="2022" spans="2:2">
      <c r="B2022" s="274"/>
    </row>
    <row r="2023" spans="2:2">
      <c r="B2023" s="274"/>
    </row>
    <row r="2024" spans="2:2">
      <c r="B2024" s="274"/>
    </row>
    <row r="2025" spans="2:2">
      <c r="B2025" s="274"/>
    </row>
    <row r="2026" spans="2:2">
      <c r="B2026" s="274"/>
    </row>
    <row r="2027" spans="2:2">
      <c r="B2027" s="274"/>
    </row>
    <row r="2028" spans="2:2">
      <c r="B2028" s="274"/>
    </row>
    <row r="2029" spans="2:2">
      <c r="B2029" s="274"/>
    </row>
    <row r="2030" spans="2:2">
      <c r="B2030" s="274"/>
    </row>
    <row r="2031" spans="2:2">
      <c r="B2031" s="274"/>
    </row>
    <row r="2032" spans="2:2">
      <c r="B2032" s="274"/>
    </row>
    <row r="2033" spans="2:2">
      <c r="B2033" s="274"/>
    </row>
    <row r="2034" spans="2:2">
      <c r="B2034" s="274"/>
    </row>
    <row r="2035" spans="2:2">
      <c r="B2035" s="274"/>
    </row>
    <row r="2036" spans="2:2">
      <c r="B2036" s="274"/>
    </row>
    <row r="2037" spans="2:2">
      <c r="B2037" s="274"/>
    </row>
    <row r="2038" spans="2:2">
      <c r="B2038" s="274"/>
    </row>
    <row r="2039" spans="2:2">
      <c r="B2039" s="274"/>
    </row>
    <row r="2040" spans="2:2">
      <c r="B2040" s="274"/>
    </row>
    <row r="2041" spans="2:2">
      <c r="B2041" s="274"/>
    </row>
    <row r="2042" spans="2:2">
      <c r="B2042" s="274"/>
    </row>
    <row r="2043" spans="2:2">
      <c r="B2043" s="274"/>
    </row>
    <row r="2044" spans="2:2">
      <c r="B2044" s="274"/>
    </row>
    <row r="2045" spans="2:2">
      <c r="B2045" s="274"/>
    </row>
    <row r="2046" spans="2:2">
      <c r="B2046" s="274"/>
    </row>
    <row r="2047" spans="2:2">
      <c r="B2047" s="274"/>
    </row>
    <row r="2048" spans="2:2">
      <c r="B2048" s="274"/>
    </row>
    <row r="2049" spans="2:2">
      <c r="B2049" s="274"/>
    </row>
    <row r="2050" spans="2:2">
      <c r="B2050" s="274"/>
    </row>
    <row r="2051" spans="2:2">
      <c r="B2051" s="274"/>
    </row>
    <row r="2052" spans="2:2">
      <c r="B2052" s="274"/>
    </row>
    <row r="2053" spans="2:2">
      <c r="B2053" s="274"/>
    </row>
    <row r="2054" spans="2:2">
      <c r="B2054" s="274"/>
    </row>
    <row r="2055" spans="2:2">
      <c r="B2055" s="274"/>
    </row>
    <row r="2056" spans="2:2">
      <c r="B2056" s="274"/>
    </row>
    <row r="2057" spans="2:2">
      <c r="B2057" s="274"/>
    </row>
    <row r="2058" spans="2:2">
      <c r="B2058" s="274"/>
    </row>
    <row r="2059" spans="2:2">
      <c r="B2059" s="274"/>
    </row>
    <row r="2060" spans="2:2">
      <c r="B2060" s="274"/>
    </row>
    <row r="2061" spans="2:2">
      <c r="B2061" s="274"/>
    </row>
    <row r="2062" spans="2:2">
      <c r="B2062" s="274"/>
    </row>
    <row r="2063" spans="2:2">
      <c r="B2063" s="274"/>
    </row>
    <row r="2064" spans="2:2">
      <c r="B2064" s="274"/>
    </row>
    <row r="2065" spans="2:2">
      <c r="B2065" s="274"/>
    </row>
    <row r="2066" spans="2:2">
      <c r="B2066" s="274"/>
    </row>
    <row r="2067" spans="2:2">
      <c r="B2067" s="274"/>
    </row>
    <row r="2068" spans="2:2">
      <c r="B2068" s="274"/>
    </row>
    <row r="2069" spans="2:2">
      <c r="B2069" s="274"/>
    </row>
    <row r="2070" spans="2:2">
      <c r="B2070" s="274"/>
    </row>
    <row r="2071" spans="2:2">
      <c r="B2071" s="274"/>
    </row>
    <row r="2072" spans="2:2">
      <c r="B2072" s="274"/>
    </row>
    <row r="2073" spans="2:2">
      <c r="B2073" s="274"/>
    </row>
    <row r="2074" spans="2:2">
      <c r="B2074" s="274"/>
    </row>
    <row r="2075" spans="2:2">
      <c r="B2075" s="274"/>
    </row>
    <row r="2076" spans="2:2">
      <c r="B2076" s="274"/>
    </row>
    <row r="2077" spans="2:2">
      <c r="B2077" s="274"/>
    </row>
    <row r="2078" spans="2:2">
      <c r="B2078" s="274"/>
    </row>
    <row r="2079" spans="2:2">
      <c r="B2079" s="274"/>
    </row>
    <row r="2080" spans="2:2">
      <c r="B2080" s="274"/>
    </row>
    <row r="2081" spans="2:2">
      <c r="B2081" s="274"/>
    </row>
    <row r="2082" spans="2:2">
      <c r="B2082" s="274"/>
    </row>
    <row r="2083" spans="2:2">
      <c r="B2083" s="274"/>
    </row>
    <row r="2084" spans="2:2">
      <c r="B2084" s="274"/>
    </row>
    <row r="2085" spans="2:2">
      <c r="B2085" s="274"/>
    </row>
    <row r="2086" spans="2:2">
      <c r="B2086" s="274"/>
    </row>
    <row r="2087" spans="2:2">
      <c r="B2087" s="274"/>
    </row>
    <row r="2088" spans="2:2">
      <c r="B2088" s="274"/>
    </row>
    <row r="2089" spans="2:2">
      <c r="B2089" s="274"/>
    </row>
    <row r="2090" spans="2:2">
      <c r="B2090" s="274"/>
    </row>
    <row r="2091" spans="2:2">
      <c r="B2091" s="274"/>
    </row>
    <row r="2092" spans="2:2">
      <c r="B2092" s="274"/>
    </row>
    <row r="2093" spans="2:2">
      <c r="B2093" s="274"/>
    </row>
    <row r="2094" spans="2:2">
      <c r="B2094" s="274"/>
    </row>
    <row r="2095" spans="2:2">
      <c r="B2095" s="274"/>
    </row>
    <row r="2096" spans="2:2">
      <c r="B2096" s="274"/>
    </row>
    <row r="2097" spans="2:2">
      <c r="B2097" s="274"/>
    </row>
    <row r="2098" spans="2:2">
      <c r="B2098" s="274"/>
    </row>
    <row r="2099" spans="2:2">
      <c r="B2099" s="274"/>
    </row>
    <row r="2100" spans="2:2">
      <c r="B2100" s="274"/>
    </row>
    <row r="2101" spans="2:2">
      <c r="B2101" s="274"/>
    </row>
    <row r="2102" spans="2:2">
      <c r="B2102" s="274"/>
    </row>
    <row r="2103" spans="2:2">
      <c r="B2103" s="274"/>
    </row>
    <row r="2104" spans="2:2">
      <c r="B2104" s="274"/>
    </row>
    <row r="2105" spans="2:2">
      <c r="B2105" s="274"/>
    </row>
    <row r="2106" spans="2:2">
      <c r="B2106" s="274"/>
    </row>
    <row r="2107" spans="2:2">
      <c r="B2107" s="274"/>
    </row>
    <row r="2108" spans="2:2">
      <c r="B2108" s="274"/>
    </row>
    <row r="2109" spans="2:2">
      <c r="B2109" s="274"/>
    </row>
    <row r="2110" spans="2:2">
      <c r="B2110" s="274"/>
    </row>
    <row r="2111" spans="2:2">
      <c r="B2111" s="274"/>
    </row>
    <row r="2112" spans="2:2">
      <c r="B2112" s="274"/>
    </row>
    <row r="2113" spans="2:2">
      <c r="B2113" s="274"/>
    </row>
    <row r="2114" spans="2:2">
      <c r="B2114" s="274"/>
    </row>
    <row r="2115" spans="2:2">
      <c r="B2115" s="274"/>
    </row>
    <row r="2116" spans="2:2">
      <c r="B2116" s="274"/>
    </row>
    <row r="2117" spans="2:2">
      <c r="B2117" s="274"/>
    </row>
    <row r="2118" spans="2:2">
      <c r="B2118" s="274"/>
    </row>
    <row r="2119" spans="2:2">
      <c r="B2119" s="274"/>
    </row>
    <row r="2120" spans="2:2">
      <c r="B2120" s="274"/>
    </row>
    <row r="2121" spans="2:2">
      <c r="B2121" s="274"/>
    </row>
    <row r="2122" spans="2:2">
      <c r="B2122" s="274"/>
    </row>
    <row r="2123" spans="2:2">
      <c r="B2123" s="274"/>
    </row>
    <row r="2124" spans="2:2">
      <c r="B2124" s="274"/>
    </row>
    <row r="2125" spans="2:2">
      <c r="B2125" s="274"/>
    </row>
    <row r="2126" spans="2:2">
      <c r="B2126" s="274"/>
    </row>
    <row r="2127" spans="2:2">
      <c r="B2127" s="274"/>
    </row>
    <row r="2128" spans="2:2">
      <c r="B2128" s="274"/>
    </row>
    <row r="2129" spans="2:2">
      <c r="B2129" s="274"/>
    </row>
    <row r="2130" spans="2:2">
      <c r="B2130" s="274"/>
    </row>
    <row r="2131" spans="2:2">
      <c r="B2131" s="274"/>
    </row>
    <row r="2132" spans="2:2">
      <c r="B2132" s="274"/>
    </row>
    <row r="2133" spans="2:2">
      <c r="B2133" s="274"/>
    </row>
    <row r="2134" spans="2:2">
      <c r="B2134" s="274"/>
    </row>
    <row r="2135" spans="2:2">
      <c r="B2135" s="274"/>
    </row>
    <row r="2136" spans="2:2">
      <c r="B2136" s="274"/>
    </row>
    <row r="2137" spans="2:2">
      <c r="B2137" s="274"/>
    </row>
    <row r="2138" spans="2:2">
      <c r="B2138" s="274"/>
    </row>
    <row r="2139" spans="2:2">
      <c r="B2139" s="274"/>
    </row>
    <row r="2140" spans="2:2">
      <c r="B2140" s="274"/>
    </row>
    <row r="2141" spans="2:2">
      <c r="B2141" s="274"/>
    </row>
    <row r="2142" spans="2:2">
      <c r="B2142" s="274"/>
    </row>
    <row r="2143" spans="2:2">
      <c r="B2143" s="274"/>
    </row>
    <row r="2144" spans="2:2">
      <c r="B2144" s="274"/>
    </row>
    <row r="2145" spans="2:2">
      <c r="B2145" s="274"/>
    </row>
    <row r="2146" spans="2:2">
      <c r="B2146" s="274"/>
    </row>
    <row r="2147" spans="2:2">
      <c r="B2147" s="274"/>
    </row>
    <row r="2148" spans="2:2">
      <c r="B2148" s="274"/>
    </row>
    <row r="2149" spans="2:2">
      <c r="B2149" s="274"/>
    </row>
    <row r="2150" spans="2:2">
      <c r="B2150" s="274"/>
    </row>
    <row r="2151" spans="2:2">
      <c r="B2151" s="274"/>
    </row>
    <row r="2152" spans="2:2">
      <c r="B2152" s="274"/>
    </row>
    <row r="2153" spans="2:2">
      <c r="B2153" s="274"/>
    </row>
    <row r="2154" spans="2:2">
      <c r="B2154" s="274"/>
    </row>
    <row r="2155" spans="2:2">
      <c r="B2155" s="274"/>
    </row>
    <row r="2156" spans="2:2">
      <c r="B2156" s="274"/>
    </row>
    <row r="2157" spans="2:2">
      <c r="B2157" s="274"/>
    </row>
    <row r="2158" spans="2:2">
      <c r="B2158" s="274"/>
    </row>
    <row r="2159" spans="2:2">
      <c r="B2159" s="274"/>
    </row>
    <row r="2160" spans="2:2">
      <c r="B2160" s="274"/>
    </row>
    <row r="2161" spans="2:2">
      <c r="B2161" s="274"/>
    </row>
    <row r="2162" spans="2:2">
      <c r="B2162" s="274"/>
    </row>
    <row r="2163" spans="2:2">
      <c r="B2163" s="274"/>
    </row>
    <row r="2164" spans="2:2">
      <c r="B2164" s="274"/>
    </row>
    <row r="2165" spans="2:2">
      <c r="B2165" s="274"/>
    </row>
    <row r="2166" spans="2:2">
      <c r="B2166" s="274"/>
    </row>
    <row r="2167" spans="2:2">
      <c r="B2167" s="274"/>
    </row>
    <row r="2168" spans="2:2">
      <c r="B2168" s="274"/>
    </row>
    <row r="2169" spans="2:2">
      <c r="B2169" s="274"/>
    </row>
    <row r="2170" spans="2:2">
      <c r="B2170" s="274"/>
    </row>
    <row r="2171" spans="2:2">
      <c r="B2171" s="274"/>
    </row>
    <row r="2172" spans="2:2">
      <c r="B2172" s="274"/>
    </row>
    <row r="2173" spans="2:2">
      <c r="B2173" s="274"/>
    </row>
    <row r="2174" spans="2:2">
      <c r="B2174" s="274"/>
    </row>
    <row r="2175" spans="2:2">
      <c r="B2175" s="274"/>
    </row>
    <row r="2176" spans="2:2">
      <c r="B2176" s="274"/>
    </row>
    <row r="2177" spans="2:2">
      <c r="B2177" s="274"/>
    </row>
    <row r="2178" spans="2:2">
      <c r="B2178" s="274"/>
    </row>
    <row r="2179" spans="2:2">
      <c r="B2179" s="274"/>
    </row>
    <row r="2180" spans="2:2">
      <c r="B2180" s="274"/>
    </row>
    <row r="2181" spans="2:2">
      <c r="B2181" s="274"/>
    </row>
    <row r="2182" spans="2:2">
      <c r="B2182" s="274"/>
    </row>
    <row r="2183" spans="2:2">
      <c r="B2183" s="274"/>
    </row>
    <row r="2184" spans="2:2">
      <c r="B2184" s="274"/>
    </row>
    <row r="2185" spans="2:2">
      <c r="B2185" s="274"/>
    </row>
    <row r="2186" spans="2:2">
      <c r="B2186" s="274"/>
    </row>
    <row r="2187" spans="2:2">
      <c r="B2187" s="274"/>
    </row>
    <row r="2188" spans="2:2">
      <c r="B2188" s="274"/>
    </row>
    <row r="2189" spans="2:2">
      <c r="B2189" s="274"/>
    </row>
    <row r="2190" spans="2:2">
      <c r="B2190" s="274"/>
    </row>
    <row r="2191" spans="2:2">
      <c r="B2191" s="274"/>
    </row>
    <row r="2192" spans="2:2">
      <c r="B2192" s="274"/>
    </row>
    <row r="2193" spans="2:2">
      <c r="B2193" s="274"/>
    </row>
    <row r="2194" spans="2:2">
      <c r="B2194" s="274"/>
    </row>
    <row r="2195" spans="2:2">
      <c r="B2195" s="274"/>
    </row>
    <row r="2196" spans="2:2">
      <c r="B2196" s="274"/>
    </row>
    <row r="2197" spans="2:2">
      <c r="B2197" s="274"/>
    </row>
    <row r="2198" spans="2:2">
      <c r="B2198" s="274"/>
    </row>
    <row r="2199" spans="2:2">
      <c r="B2199" s="274"/>
    </row>
    <row r="2200" spans="2:2">
      <c r="B2200" s="274"/>
    </row>
    <row r="2201" spans="2:2">
      <c r="B2201" s="274"/>
    </row>
    <row r="2202" spans="2:2">
      <c r="B2202" s="274"/>
    </row>
    <row r="2203" spans="2:2">
      <c r="B2203" s="274"/>
    </row>
    <row r="2204" spans="2:2">
      <c r="B2204" s="274"/>
    </row>
    <row r="2205" spans="2:2">
      <c r="B2205" s="274"/>
    </row>
    <row r="2206" spans="2:2">
      <c r="B2206" s="274"/>
    </row>
    <row r="2207" spans="2:2">
      <c r="B2207" s="274"/>
    </row>
    <row r="2208" spans="2:2">
      <c r="B2208" s="274"/>
    </row>
    <row r="2209" spans="2:2">
      <c r="B2209" s="274"/>
    </row>
    <row r="2210" spans="2:2">
      <c r="B2210" s="274"/>
    </row>
    <row r="2211" spans="2:2">
      <c r="B2211" s="274"/>
    </row>
    <row r="2212" spans="2:2">
      <c r="B2212" s="274"/>
    </row>
    <row r="2213" spans="2:2">
      <c r="B2213" s="274"/>
    </row>
    <row r="2214" spans="2:2">
      <c r="B2214" s="274"/>
    </row>
    <row r="2215" spans="2:2">
      <c r="B2215" s="274"/>
    </row>
    <row r="2216" spans="2:2">
      <c r="B2216" s="274"/>
    </row>
    <row r="2217" spans="2:2">
      <c r="B2217" s="274"/>
    </row>
    <row r="2218" spans="2:2">
      <c r="B2218" s="274"/>
    </row>
    <row r="2219" spans="2:2">
      <c r="B2219" s="274"/>
    </row>
    <row r="2220" spans="2:2">
      <c r="B2220" s="274"/>
    </row>
    <row r="2221" spans="2:2">
      <c r="B2221" s="274"/>
    </row>
    <row r="2222" spans="2:2">
      <c r="B2222" s="274"/>
    </row>
    <row r="2223" spans="2:2">
      <c r="B2223" s="274"/>
    </row>
    <row r="2224" spans="2:2">
      <c r="B2224" s="274"/>
    </row>
    <row r="2225" spans="2:2">
      <c r="B2225" s="274"/>
    </row>
    <row r="2226" spans="2:2">
      <c r="B2226" s="274"/>
    </row>
    <row r="2227" spans="2:2">
      <c r="B2227" s="274"/>
    </row>
    <row r="2228" spans="2:2">
      <c r="B2228" s="274"/>
    </row>
    <row r="2229" spans="2:2">
      <c r="B2229" s="274"/>
    </row>
    <row r="2230" spans="2:2">
      <c r="B2230" s="274"/>
    </row>
    <row r="2231" spans="2:2">
      <c r="B2231" s="274"/>
    </row>
    <row r="2232" spans="2:2">
      <c r="B2232" s="274"/>
    </row>
    <row r="2233" spans="2:2">
      <c r="B2233" s="274"/>
    </row>
    <row r="2234" spans="2:2">
      <c r="B2234" s="274"/>
    </row>
    <row r="2235" spans="2:2">
      <c r="B2235" s="274"/>
    </row>
    <row r="2236" spans="2:2">
      <c r="B2236" s="274"/>
    </row>
    <row r="2237" spans="2:2">
      <c r="B2237" s="274"/>
    </row>
    <row r="2238" spans="2:2">
      <c r="B2238" s="274"/>
    </row>
    <row r="2239" spans="2:2">
      <c r="B2239" s="274"/>
    </row>
    <row r="2240" spans="2:2">
      <c r="B2240" s="274"/>
    </row>
    <row r="2241" spans="2:2">
      <c r="B2241" s="274"/>
    </row>
    <row r="2242" spans="2:2">
      <c r="B2242" s="274"/>
    </row>
    <row r="2243" spans="2:2">
      <c r="B2243" s="274"/>
    </row>
    <row r="2244" spans="2:2">
      <c r="B2244" s="274"/>
    </row>
    <row r="2245" spans="2:2">
      <c r="B2245" s="274"/>
    </row>
    <row r="2246" spans="2:2">
      <c r="B2246" s="274"/>
    </row>
    <row r="2247" spans="2:2">
      <c r="B2247" s="274"/>
    </row>
    <row r="2248" spans="2:2">
      <c r="B2248" s="274"/>
    </row>
    <row r="2249" spans="2:2">
      <c r="B2249" s="274"/>
    </row>
    <row r="2250" spans="2:2">
      <c r="B2250" s="274"/>
    </row>
    <row r="2251" spans="2:2">
      <c r="B2251" s="274"/>
    </row>
    <row r="2252" spans="2:2">
      <c r="B2252" s="274"/>
    </row>
    <row r="2253" spans="2:2">
      <c r="B2253" s="274"/>
    </row>
    <row r="2254" spans="2:2">
      <c r="B2254" s="274"/>
    </row>
    <row r="2255" spans="2:2">
      <c r="B2255" s="274"/>
    </row>
    <row r="2256" spans="2:2">
      <c r="B2256" s="274"/>
    </row>
    <row r="2257" spans="2:2">
      <c r="B2257" s="274"/>
    </row>
    <row r="2258" spans="2:2">
      <c r="B2258" s="274"/>
    </row>
    <row r="2259" spans="2:2">
      <c r="B2259" s="274"/>
    </row>
    <row r="2260" spans="2:2">
      <c r="B2260" s="274"/>
    </row>
    <row r="2261" spans="2:2">
      <c r="B2261" s="274"/>
    </row>
    <row r="2262" spans="2:2">
      <c r="B2262" s="274"/>
    </row>
    <row r="2263" spans="2:2">
      <c r="B2263" s="274"/>
    </row>
    <row r="2264" spans="2:2">
      <c r="B2264" s="274"/>
    </row>
    <row r="2265" spans="2:2">
      <c r="B2265" s="274"/>
    </row>
    <row r="2266" spans="2:2">
      <c r="B2266" s="274"/>
    </row>
    <row r="2267" spans="2:2">
      <c r="B2267" s="274"/>
    </row>
    <row r="2268" spans="2:2">
      <c r="B2268" s="274"/>
    </row>
    <row r="2269" spans="2:2">
      <c r="B2269" s="274"/>
    </row>
    <row r="2270" spans="2:2">
      <c r="B2270" s="274"/>
    </row>
    <row r="2271" spans="2:2">
      <c r="B2271" s="274"/>
    </row>
    <row r="2272" spans="2:2">
      <c r="B2272" s="274"/>
    </row>
    <row r="2273" spans="2:2">
      <c r="B2273" s="274"/>
    </row>
    <row r="2274" spans="2:2">
      <c r="B2274" s="274"/>
    </row>
    <row r="2275" spans="2:2">
      <c r="B2275" s="274"/>
    </row>
    <row r="2276" spans="2:2">
      <c r="B2276" s="274"/>
    </row>
    <row r="2277" spans="2:2">
      <c r="B2277" s="274"/>
    </row>
    <row r="2278" spans="2:2">
      <c r="B2278" s="274"/>
    </row>
    <row r="2279" spans="2:2">
      <c r="B2279" s="274"/>
    </row>
    <row r="2280" spans="2:2">
      <c r="B2280" s="274"/>
    </row>
    <row r="2281" spans="2:2">
      <c r="B2281" s="274"/>
    </row>
    <row r="2282" spans="2:2">
      <c r="B2282" s="274"/>
    </row>
    <row r="2283" spans="2:2">
      <c r="B2283" s="274"/>
    </row>
    <row r="2284" spans="2:2">
      <c r="B2284" s="274"/>
    </row>
    <row r="2285" spans="2:2">
      <c r="B2285" s="274"/>
    </row>
    <row r="2286" spans="2:2">
      <c r="B2286" s="274"/>
    </row>
    <row r="2287" spans="2:2">
      <c r="B2287" s="274"/>
    </row>
    <row r="2288" spans="2:2">
      <c r="B2288" s="274"/>
    </row>
    <row r="2289" spans="2:2">
      <c r="B2289" s="274"/>
    </row>
    <row r="2290" spans="2:2">
      <c r="B2290" s="274"/>
    </row>
    <row r="2291" spans="2:2">
      <c r="B2291" s="274"/>
    </row>
    <row r="2292" spans="2:2">
      <c r="B2292" s="274"/>
    </row>
    <row r="2293" spans="2:2">
      <c r="B2293" s="274"/>
    </row>
    <row r="2294" spans="2:2">
      <c r="B2294" s="274"/>
    </row>
    <row r="2295" spans="2:2">
      <c r="B2295" s="274"/>
    </row>
    <row r="2296" spans="2:2">
      <c r="B2296" s="274"/>
    </row>
    <row r="2297" spans="2:2">
      <c r="B2297" s="274"/>
    </row>
    <row r="2298" spans="2:2">
      <c r="B2298" s="274"/>
    </row>
    <row r="2299" spans="2:2">
      <c r="B2299" s="274"/>
    </row>
    <row r="2300" spans="2:2">
      <c r="B2300" s="274"/>
    </row>
    <row r="2301" spans="2:2">
      <c r="B2301" s="274"/>
    </row>
    <row r="2302" spans="2:2">
      <c r="B2302" s="274"/>
    </row>
    <row r="2303" spans="2:2">
      <c r="B2303" s="274"/>
    </row>
    <row r="2304" spans="2:2">
      <c r="B2304" s="274"/>
    </row>
    <row r="2305" spans="2:2">
      <c r="B2305" s="274"/>
    </row>
    <row r="2306" spans="2:2">
      <c r="B2306" s="274"/>
    </row>
    <row r="2307" spans="2:2">
      <c r="B2307" s="274"/>
    </row>
    <row r="2308" spans="2:2">
      <c r="B2308" s="274"/>
    </row>
    <row r="2309" spans="2:2">
      <c r="B2309" s="274"/>
    </row>
    <row r="2310" spans="2:2">
      <c r="B2310" s="274"/>
    </row>
    <row r="2311" spans="2:2">
      <c r="B2311" s="274"/>
    </row>
    <row r="2312" spans="2:2">
      <c r="B2312" s="274"/>
    </row>
    <row r="2313" spans="2:2">
      <c r="B2313" s="274"/>
    </row>
    <row r="2314" spans="2:2">
      <c r="B2314" s="274"/>
    </row>
    <row r="2315" spans="2:2">
      <c r="B2315" s="274"/>
    </row>
    <row r="2316" spans="2:2">
      <c r="B2316" s="274"/>
    </row>
    <row r="2317" spans="2:2">
      <c r="B2317" s="274"/>
    </row>
    <row r="2318" spans="2:2">
      <c r="B2318" s="274"/>
    </row>
    <row r="2319" spans="2:2">
      <c r="B2319" s="274"/>
    </row>
    <row r="2320" spans="2:2">
      <c r="B2320" s="274"/>
    </row>
    <row r="2321" spans="2:2">
      <c r="B2321" s="274"/>
    </row>
    <row r="2322" spans="2:2">
      <c r="B2322" s="274"/>
    </row>
    <row r="2323" spans="2:2">
      <c r="B2323" s="274"/>
    </row>
    <row r="2324" spans="2:2">
      <c r="B2324" s="274"/>
    </row>
    <row r="2325" spans="2:2">
      <c r="B2325" s="274"/>
    </row>
    <row r="2326" spans="2:2">
      <c r="B2326" s="274"/>
    </row>
    <row r="2327" spans="2:2">
      <c r="B2327" s="274"/>
    </row>
    <row r="2328" spans="2:2">
      <c r="B2328" s="274"/>
    </row>
    <row r="2329" spans="2:2">
      <c r="B2329" s="274"/>
    </row>
    <row r="2330" spans="2:2">
      <c r="B2330" s="274"/>
    </row>
    <row r="2331" spans="2:2">
      <c r="B2331" s="274"/>
    </row>
    <row r="2332" spans="2:2">
      <c r="B2332" s="274"/>
    </row>
    <row r="2333" spans="2:2">
      <c r="B2333" s="274"/>
    </row>
    <row r="2334" spans="2:2">
      <c r="B2334" s="274"/>
    </row>
    <row r="2335" spans="2:2">
      <c r="B2335" s="274"/>
    </row>
    <row r="2336" spans="2:2">
      <c r="B2336" s="274"/>
    </row>
    <row r="2337" spans="2:2">
      <c r="B2337" s="274"/>
    </row>
    <row r="2338" spans="2:2">
      <c r="B2338" s="274"/>
    </row>
    <row r="2339" spans="2:2">
      <c r="B2339" s="274"/>
    </row>
    <row r="2340" spans="2:2">
      <c r="B2340" s="274"/>
    </row>
    <row r="2341" spans="2:2">
      <c r="B2341" s="274"/>
    </row>
    <row r="2342" spans="2:2">
      <c r="B2342" s="274"/>
    </row>
    <row r="2343" spans="2:2">
      <c r="B2343" s="274"/>
    </row>
    <row r="2344" spans="2:2">
      <c r="B2344" s="274"/>
    </row>
    <row r="2345" spans="2:2">
      <c r="B2345" s="274"/>
    </row>
    <row r="2346" spans="2:2">
      <c r="B2346" s="274"/>
    </row>
    <row r="2347" spans="2:2">
      <c r="B2347" s="274"/>
    </row>
    <row r="2348" spans="2:2">
      <c r="B2348" s="274"/>
    </row>
    <row r="2349" spans="2:2">
      <c r="B2349" s="274"/>
    </row>
    <row r="2350" spans="2:2">
      <c r="B2350" s="274"/>
    </row>
    <row r="2351" spans="2:2">
      <c r="B2351" s="274"/>
    </row>
    <row r="2352" spans="2:2">
      <c r="B2352" s="274"/>
    </row>
    <row r="2353" spans="2:2">
      <c r="B2353" s="274"/>
    </row>
    <row r="2354" spans="2:2">
      <c r="B2354" s="274"/>
    </row>
    <row r="2355" spans="2:2">
      <c r="B2355" s="274"/>
    </row>
    <row r="2356" spans="2:2">
      <c r="B2356" s="274"/>
    </row>
    <row r="2357" spans="2:2">
      <c r="B2357" s="274"/>
    </row>
    <row r="2358" spans="2:2">
      <c r="B2358" s="274"/>
    </row>
    <row r="2359" spans="2:2">
      <c r="B2359" s="274"/>
    </row>
    <row r="2360" spans="2:2">
      <c r="B2360" s="274"/>
    </row>
    <row r="2361" spans="2:2">
      <c r="B2361" s="274"/>
    </row>
    <row r="2362" spans="2:2">
      <c r="B2362" s="274"/>
    </row>
    <row r="2363" spans="2:2">
      <c r="B2363" s="274"/>
    </row>
    <row r="2364" spans="2:2">
      <c r="B2364" s="274"/>
    </row>
    <row r="2365" spans="2:2">
      <c r="B2365" s="274"/>
    </row>
    <row r="2366" spans="2:2">
      <c r="B2366" s="274"/>
    </row>
    <row r="2367" spans="2:2">
      <c r="B2367" s="274"/>
    </row>
    <row r="2368" spans="2:2">
      <c r="B2368" s="274"/>
    </row>
    <row r="2369" spans="2:2">
      <c r="B2369" s="274"/>
    </row>
    <row r="2370" spans="2:2">
      <c r="B2370" s="274"/>
    </row>
    <row r="2371" spans="2:2">
      <c r="B2371" s="274"/>
    </row>
    <row r="2372" spans="2:2">
      <c r="B2372" s="274"/>
    </row>
    <row r="2373" spans="2:2">
      <c r="B2373" s="274"/>
    </row>
    <row r="2374" spans="2:2">
      <c r="B2374" s="274"/>
    </row>
    <row r="2375" spans="2:2">
      <c r="B2375" s="274"/>
    </row>
    <row r="2376" spans="2:2">
      <c r="B2376" s="274"/>
    </row>
    <row r="2377" spans="2:2">
      <c r="B2377" s="274"/>
    </row>
    <row r="2378" spans="2:2">
      <c r="B2378" s="274"/>
    </row>
    <row r="2379" spans="2:2">
      <c r="B2379" s="274"/>
    </row>
    <row r="2380" spans="2:2">
      <c r="B2380" s="274"/>
    </row>
    <row r="2381" spans="2:2">
      <c r="B2381" s="274"/>
    </row>
    <row r="2382" spans="2:2">
      <c r="B2382" s="274"/>
    </row>
    <row r="2383" spans="2:2">
      <c r="B2383" s="274"/>
    </row>
    <row r="2384" spans="2:2">
      <c r="B2384" s="274"/>
    </row>
    <row r="2385" spans="2:2">
      <c r="B2385" s="274"/>
    </row>
    <row r="2386" spans="2:2">
      <c r="B2386" s="274"/>
    </row>
    <row r="2387" spans="2:2">
      <c r="B2387" s="274"/>
    </row>
    <row r="2388" spans="2:2">
      <c r="B2388" s="274"/>
    </row>
    <row r="2389" spans="2:2">
      <c r="B2389" s="274"/>
    </row>
    <row r="2390" spans="2:2">
      <c r="B2390" s="274"/>
    </row>
    <row r="2391" spans="2:2">
      <c r="B2391" s="274"/>
    </row>
    <row r="2392" spans="2:2">
      <c r="B2392" s="274"/>
    </row>
    <row r="2393" spans="2:2">
      <c r="B2393" s="274"/>
    </row>
    <row r="2394" spans="2:2">
      <c r="B2394" s="274"/>
    </row>
    <row r="2395" spans="2:2">
      <c r="B2395" s="274"/>
    </row>
    <row r="2396" spans="2:2">
      <c r="B2396" s="274"/>
    </row>
    <row r="2397" spans="2:2">
      <c r="B2397" s="274"/>
    </row>
    <row r="2398" spans="2:2">
      <c r="B2398" s="274"/>
    </row>
    <row r="2399" spans="2:2">
      <c r="B2399" s="274"/>
    </row>
    <row r="2400" spans="2:2">
      <c r="B2400" s="274"/>
    </row>
    <row r="2401" spans="2:2">
      <c r="B2401" s="274"/>
    </row>
    <row r="2402" spans="2:2">
      <c r="B2402" s="274"/>
    </row>
    <row r="2403" spans="2:2">
      <c r="B2403" s="274"/>
    </row>
    <row r="2404" spans="2:2">
      <c r="B2404" s="274"/>
    </row>
    <row r="2405" spans="2:2">
      <c r="B2405" s="274"/>
    </row>
    <row r="2406" spans="2:2">
      <c r="B2406" s="274"/>
    </row>
    <row r="2407" spans="2:2">
      <c r="B2407" s="274"/>
    </row>
    <row r="2408" spans="2:2">
      <c r="B2408" s="274"/>
    </row>
    <row r="2409" spans="2:2">
      <c r="B2409" s="274"/>
    </row>
    <row r="2410" spans="2:2">
      <c r="B2410" s="274"/>
    </row>
    <row r="2411" spans="2:2">
      <c r="B2411" s="274"/>
    </row>
    <row r="2412" spans="2:2">
      <c r="B2412" s="274"/>
    </row>
    <row r="2413" spans="2:2">
      <c r="B2413" s="274"/>
    </row>
    <row r="2414" spans="2:2">
      <c r="B2414" s="274"/>
    </row>
    <row r="2415" spans="2:2">
      <c r="B2415" s="274"/>
    </row>
    <row r="2416" spans="2:2">
      <c r="B2416" s="274"/>
    </row>
    <row r="2417" spans="2:2">
      <c r="B2417" s="274"/>
    </row>
    <row r="2418" spans="2:2">
      <c r="B2418" s="274"/>
    </row>
    <row r="2419" spans="2:2">
      <c r="B2419" s="274"/>
    </row>
    <row r="2420" spans="2:2">
      <c r="B2420" s="274"/>
    </row>
    <row r="2421" spans="2:2">
      <c r="B2421" s="274"/>
    </row>
    <row r="2422" spans="2:2">
      <c r="B2422" s="274"/>
    </row>
    <row r="2423" spans="2:2">
      <c r="B2423" s="274"/>
    </row>
    <row r="2424" spans="2:2">
      <c r="B2424" s="274"/>
    </row>
    <row r="2425" spans="2:2">
      <c r="B2425" s="274"/>
    </row>
    <row r="2426" spans="2:2">
      <c r="B2426" s="274"/>
    </row>
    <row r="2427" spans="2:2">
      <c r="B2427" s="274"/>
    </row>
    <row r="2428" spans="2:2">
      <c r="B2428" s="274"/>
    </row>
    <row r="2429" spans="2:2">
      <c r="B2429" s="274"/>
    </row>
    <row r="2430" spans="2:2">
      <c r="B2430" s="274"/>
    </row>
    <row r="2431" spans="2:2">
      <c r="B2431" s="274"/>
    </row>
    <row r="2432" spans="2:2">
      <c r="B2432" s="274"/>
    </row>
    <row r="2433" spans="2:2">
      <c r="B2433" s="274"/>
    </row>
    <row r="2434" spans="2:2">
      <c r="B2434" s="274"/>
    </row>
    <row r="2435" spans="2:2">
      <c r="B2435" s="274"/>
    </row>
    <row r="2436" spans="2:2">
      <c r="B2436" s="274"/>
    </row>
    <row r="2437" spans="2:2">
      <c r="B2437" s="274"/>
    </row>
    <row r="2438" spans="2:2">
      <c r="B2438" s="274"/>
    </row>
    <row r="2439" spans="2:2">
      <c r="B2439" s="274"/>
    </row>
    <row r="2440" spans="2:2">
      <c r="B2440" s="274"/>
    </row>
    <row r="2441" spans="2:2">
      <c r="B2441" s="274"/>
    </row>
    <row r="2442" spans="2:2">
      <c r="B2442" s="274"/>
    </row>
    <row r="2443" spans="2:2">
      <c r="B2443" s="274"/>
    </row>
    <row r="2444" spans="2:2">
      <c r="B2444" s="274"/>
    </row>
    <row r="2445" spans="2:2">
      <c r="B2445" s="274"/>
    </row>
    <row r="2446" spans="2:2">
      <c r="B2446" s="274"/>
    </row>
    <row r="2447" spans="2:2">
      <c r="B2447" s="274"/>
    </row>
    <row r="2448" spans="2:2">
      <c r="B2448" s="274"/>
    </row>
    <row r="2449" spans="2:2">
      <c r="B2449" s="274"/>
    </row>
    <row r="2450" spans="2:2">
      <c r="B2450" s="274"/>
    </row>
    <row r="2451" spans="2:2">
      <c r="B2451" s="274"/>
    </row>
    <row r="2452" spans="2:2">
      <c r="B2452" s="274"/>
    </row>
    <row r="2453" spans="2:2">
      <c r="B2453" s="274"/>
    </row>
    <row r="2454" spans="2:2">
      <c r="B2454" s="274"/>
    </row>
    <row r="2455" spans="2:2">
      <c r="B2455" s="274"/>
    </row>
    <row r="2456" spans="2:2">
      <c r="B2456" s="274"/>
    </row>
    <row r="2457" spans="2:2">
      <c r="B2457" s="274"/>
    </row>
    <row r="2458" spans="2:2">
      <c r="B2458" s="274"/>
    </row>
    <row r="2459" spans="2:2">
      <c r="B2459" s="274"/>
    </row>
    <row r="2460" spans="2:2">
      <c r="B2460" s="274"/>
    </row>
    <row r="2461" spans="2:2">
      <c r="B2461" s="274"/>
    </row>
    <row r="2462" spans="2:2">
      <c r="B2462" s="274"/>
    </row>
    <row r="2463" spans="2:2">
      <c r="B2463" s="274"/>
    </row>
    <row r="2464" spans="2:2">
      <c r="B2464" s="274"/>
    </row>
    <row r="2465" spans="2:2">
      <c r="B2465" s="274"/>
    </row>
    <row r="2466" spans="2:2">
      <c r="B2466" s="274"/>
    </row>
    <row r="2467" spans="2:2">
      <c r="B2467" s="274"/>
    </row>
    <row r="2468" spans="2:2">
      <c r="B2468" s="274"/>
    </row>
    <row r="2469" spans="2:2">
      <c r="B2469" s="274"/>
    </row>
    <row r="2470" spans="2:2">
      <c r="B2470" s="274"/>
    </row>
    <row r="2471" spans="2:2">
      <c r="B2471" s="274"/>
    </row>
    <row r="2472" spans="2:2">
      <c r="B2472" s="274"/>
    </row>
    <row r="2473" spans="2:2">
      <c r="B2473" s="274"/>
    </row>
    <row r="2474" spans="2:2">
      <c r="B2474" s="274"/>
    </row>
    <row r="2475" spans="2:2">
      <c r="B2475" s="274"/>
    </row>
    <row r="2476" spans="2:2">
      <c r="B2476" s="274"/>
    </row>
    <row r="2477" spans="2:2">
      <c r="B2477" s="274"/>
    </row>
    <row r="2478" spans="2:2">
      <c r="B2478" s="274"/>
    </row>
    <row r="2479" spans="2:2">
      <c r="B2479" s="274"/>
    </row>
    <row r="2480" spans="2:2">
      <c r="B2480" s="274"/>
    </row>
    <row r="2481" spans="2:2">
      <c r="B2481" s="274"/>
    </row>
    <row r="2482" spans="2:2">
      <c r="B2482" s="274"/>
    </row>
    <row r="2483" spans="2:2">
      <c r="B2483" s="274"/>
    </row>
    <row r="2484" spans="2:2">
      <c r="B2484" s="274"/>
    </row>
    <row r="2485" spans="2:2">
      <c r="B2485" s="274"/>
    </row>
    <row r="2486" spans="2:2">
      <c r="B2486" s="274"/>
    </row>
    <row r="2487" spans="2:2">
      <c r="B2487" s="274"/>
    </row>
    <row r="2488" spans="2:2">
      <c r="B2488" s="274"/>
    </row>
    <row r="2489" spans="2:2">
      <c r="B2489" s="274"/>
    </row>
    <row r="2490" spans="2:2">
      <c r="B2490" s="274"/>
    </row>
    <row r="2491" spans="2:2">
      <c r="B2491" s="274"/>
    </row>
    <row r="2492" spans="2:2">
      <c r="B2492" s="274"/>
    </row>
    <row r="2493" spans="2:2">
      <c r="B2493" s="274"/>
    </row>
    <row r="2494" spans="2:2">
      <c r="B2494" s="274"/>
    </row>
    <row r="2495" spans="2:2">
      <c r="B2495" s="274"/>
    </row>
    <row r="2496" spans="2:2">
      <c r="B2496" s="274"/>
    </row>
    <row r="2497" spans="2:2">
      <c r="B2497" s="274"/>
    </row>
    <row r="2498" spans="2:2">
      <c r="B2498" s="274"/>
    </row>
    <row r="2499" spans="2:2">
      <c r="B2499" s="274"/>
    </row>
    <row r="2500" spans="2:2">
      <c r="B2500" s="274"/>
    </row>
    <row r="2501" spans="2:2">
      <c r="B2501" s="274"/>
    </row>
    <row r="2502" spans="2:2">
      <c r="B2502" s="274"/>
    </row>
    <row r="2503" spans="2:2">
      <c r="B2503" s="274"/>
    </row>
    <row r="2504" spans="2:2">
      <c r="B2504" s="274"/>
    </row>
    <row r="2505" spans="2:2">
      <c r="B2505" s="274"/>
    </row>
    <row r="2506" spans="2:2">
      <c r="B2506" s="274"/>
    </row>
    <row r="2507" spans="2:2">
      <c r="B2507" s="274"/>
    </row>
    <row r="2508" spans="2:2">
      <c r="B2508" s="274"/>
    </row>
    <row r="2509" spans="2:2">
      <c r="B2509" s="274"/>
    </row>
    <row r="2510" spans="2:2">
      <c r="B2510" s="274"/>
    </row>
    <row r="2511" spans="2:2">
      <c r="B2511" s="274"/>
    </row>
    <row r="2512" spans="2:2">
      <c r="B2512" s="274"/>
    </row>
    <row r="2513" spans="2:2">
      <c r="B2513" s="274"/>
    </row>
    <row r="2514" spans="2:2">
      <c r="B2514" s="274"/>
    </row>
    <row r="2515" spans="2:2">
      <c r="B2515" s="274"/>
    </row>
    <row r="2516" spans="2:2">
      <c r="B2516" s="274"/>
    </row>
    <row r="2517" spans="2:2">
      <c r="B2517" s="274"/>
    </row>
    <row r="2518" spans="2:2">
      <c r="B2518" s="274"/>
    </row>
    <row r="2519" spans="2:2">
      <c r="B2519" s="274"/>
    </row>
    <row r="2520" spans="2:2">
      <c r="B2520" s="274"/>
    </row>
    <row r="2521" spans="2:2">
      <c r="B2521" s="274"/>
    </row>
    <row r="2522" spans="2:2">
      <c r="B2522" s="274"/>
    </row>
    <row r="2523" spans="2:2">
      <c r="B2523" s="274"/>
    </row>
    <row r="2524" spans="2:2">
      <c r="B2524" s="274"/>
    </row>
    <row r="2525" spans="2:2">
      <c r="B2525" s="274"/>
    </row>
    <row r="2526" spans="2:2">
      <c r="B2526" s="274"/>
    </row>
    <row r="2527" spans="2:2">
      <c r="B2527" s="274"/>
    </row>
    <row r="2528" spans="2:2">
      <c r="B2528" s="274"/>
    </row>
    <row r="2529" spans="2:2">
      <c r="B2529" s="274"/>
    </row>
    <row r="2530" spans="2:2">
      <c r="B2530" s="274"/>
    </row>
    <row r="2531" spans="2:2">
      <c r="B2531" s="274"/>
    </row>
    <row r="2532" spans="2:2">
      <c r="B2532" s="274"/>
    </row>
    <row r="2533" spans="2:2">
      <c r="B2533" s="274"/>
    </row>
    <row r="2534" spans="2:2">
      <c r="B2534" s="274"/>
    </row>
    <row r="2535" spans="2:2">
      <c r="B2535" s="274"/>
    </row>
    <row r="2536" spans="2:2">
      <c r="B2536" s="274"/>
    </row>
    <row r="2537" spans="2:2">
      <c r="B2537" s="274"/>
    </row>
    <row r="2538" spans="2:2">
      <c r="B2538" s="274"/>
    </row>
    <row r="2539" spans="2:2">
      <c r="B2539" s="274"/>
    </row>
    <row r="2540" spans="2:2">
      <c r="B2540" s="274"/>
    </row>
    <row r="2541" spans="2:2">
      <c r="B2541" s="274"/>
    </row>
    <row r="2542" spans="2:2">
      <c r="B2542" s="274"/>
    </row>
    <row r="2543" spans="2:2">
      <c r="B2543" s="274"/>
    </row>
    <row r="2544" spans="2:2">
      <c r="B2544" s="274"/>
    </row>
    <row r="2545" spans="2:2">
      <c r="B2545" s="274"/>
    </row>
    <row r="2546" spans="2:2">
      <c r="B2546" s="274"/>
    </row>
    <row r="2547" spans="2:2">
      <c r="B2547" s="274"/>
    </row>
    <row r="2548" spans="2:2">
      <c r="B2548" s="274"/>
    </row>
    <row r="2549" spans="2:2">
      <c r="B2549" s="274"/>
    </row>
    <row r="2550" spans="2:2">
      <c r="B2550" s="274"/>
    </row>
    <row r="2551" spans="2:2">
      <c r="B2551" s="274"/>
    </row>
    <row r="2552" spans="2:2">
      <c r="B2552" s="274"/>
    </row>
    <row r="2553" spans="2:2">
      <c r="B2553" s="274"/>
    </row>
    <row r="2554" spans="2:2">
      <c r="B2554" s="274"/>
    </row>
    <row r="2555" spans="2:2">
      <c r="B2555" s="274"/>
    </row>
    <row r="2556" spans="2:2">
      <c r="B2556" s="274"/>
    </row>
    <row r="2557" spans="2:2">
      <c r="B2557" s="274"/>
    </row>
    <row r="2558" spans="2:2">
      <c r="B2558" s="274"/>
    </row>
    <row r="2559" spans="2:2">
      <c r="B2559" s="274"/>
    </row>
    <row r="2560" spans="2:2">
      <c r="B2560" s="274"/>
    </row>
    <row r="2561" spans="2:2">
      <c r="B2561" s="274"/>
    </row>
    <row r="2562" spans="2:2">
      <c r="B2562" s="274"/>
    </row>
    <row r="2563" spans="2:2">
      <c r="B2563" s="274"/>
    </row>
    <row r="2564" spans="2:2">
      <c r="B2564" s="274"/>
    </row>
    <row r="2565" spans="2:2">
      <c r="B2565" s="274"/>
    </row>
    <row r="2566" spans="2:2">
      <c r="B2566" s="274"/>
    </row>
    <row r="2567" spans="2:2">
      <c r="B2567" s="274"/>
    </row>
    <row r="2568" spans="2:2">
      <c r="B2568" s="274"/>
    </row>
    <row r="2569" spans="2:2">
      <c r="B2569" s="274"/>
    </row>
    <row r="2570" spans="2:2">
      <c r="B2570" s="274"/>
    </row>
    <row r="2571" spans="2:2">
      <c r="B2571" s="274"/>
    </row>
    <row r="2572" spans="2:2">
      <c r="B2572" s="274"/>
    </row>
    <row r="2573" spans="2:2">
      <c r="B2573" s="274"/>
    </row>
    <row r="2574" spans="2:2">
      <c r="B2574" s="274"/>
    </row>
    <row r="2575" spans="2:2">
      <c r="B2575" s="274"/>
    </row>
    <row r="2576" spans="2:2">
      <c r="B2576" s="274"/>
    </row>
    <row r="2577" spans="2:2">
      <c r="B2577" s="274"/>
    </row>
    <row r="2578" spans="2:2">
      <c r="B2578" s="274"/>
    </row>
    <row r="2579" spans="2:2">
      <c r="B2579" s="274"/>
    </row>
    <row r="2580" spans="2:2">
      <c r="B2580" s="274"/>
    </row>
    <row r="2581" spans="2:2">
      <c r="B2581" s="274"/>
    </row>
    <row r="2582" spans="2:2">
      <c r="B2582" s="274"/>
    </row>
    <row r="2583" spans="2:2">
      <c r="B2583" s="274"/>
    </row>
    <row r="2584" spans="2:2">
      <c r="B2584" s="274"/>
    </row>
    <row r="2585" spans="2:2">
      <c r="B2585" s="274"/>
    </row>
    <row r="2586" spans="2:2">
      <c r="B2586" s="274"/>
    </row>
    <row r="2587" spans="2:2">
      <c r="B2587" s="274"/>
    </row>
    <row r="2588" spans="2:2">
      <c r="B2588" s="274"/>
    </row>
    <row r="2589" spans="2:2">
      <c r="B2589" s="274"/>
    </row>
    <row r="2590" spans="2:2">
      <c r="B2590" s="274"/>
    </row>
    <row r="2591" spans="2:2">
      <c r="B2591" s="274"/>
    </row>
    <row r="2592" spans="2:2">
      <c r="B2592" s="274"/>
    </row>
    <row r="2593" spans="2:2">
      <c r="B2593" s="274"/>
    </row>
    <row r="2594" spans="2:2">
      <c r="B2594" s="274"/>
    </row>
    <row r="2595" spans="2:2">
      <c r="B2595" s="274"/>
    </row>
    <row r="2596" spans="2:2">
      <c r="B2596" s="274"/>
    </row>
    <row r="2597" spans="2:2">
      <c r="B2597" s="274"/>
    </row>
    <row r="2598" spans="2:2">
      <c r="B2598" s="274"/>
    </row>
    <row r="2599" spans="2:2">
      <c r="B2599" s="274"/>
    </row>
    <row r="2600" spans="2:2">
      <c r="B2600" s="274"/>
    </row>
    <row r="2601" spans="2:2">
      <c r="B2601" s="274"/>
    </row>
    <row r="2602" spans="2:2">
      <c r="B2602" s="274"/>
    </row>
    <row r="2603" spans="2:2">
      <c r="B2603" s="274"/>
    </row>
    <row r="2604" spans="2:2">
      <c r="B2604" s="274"/>
    </row>
    <row r="2605" spans="2:2">
      <c r="B2605" s="274"/>
    </row>
    <row r="2606" spans="2:2">
      <c r="B2606" s="274"/>
    </row>
    <row r="2607" spans="2:2">
      <c r="B2607" s="274"/>
    </row>
    <row r="2608" spans="2:2">
      <c r="B2608" s="274"/>
    </row>
    <row r="2609" spans="2:2">
      <c r="B2609" s="274"/>
    </row>
    <row r="2610" spans="2:2">
      <c r="B2610" s="274"/>
    </row>
    <row r="2611" spans="2:2">
      <c r="B2611" s="274"/>
    </row>
    <row r="2612" spans="2:2">
      <c r="B2612" s="274"/>
    </row>
    <row r="2613" spans="2:2">
      <c r="B2613" s="274"/>
    </row>
    <row r="2614" spans="2:2">
      <c r="B2614" s="274"/>
    </row>
    <row r="2615" spans="2:2">
      <c r="B2615" s="274"/>
    </row>
    <row r="2616" spans="2:2">
      <c r="B2616" s="274"/>
    </row>
    <row r="2617" spans="2:2">
      <c r="B2617" s="274"/>
    </row>
    <row r="2618" spans="2:2">
      <c r="B2618" s="274"/>
    </row>
    <row r="2619" spans="2:2">
      <c r="B2619" s="274"/>
    </row>
    <row r="2620" spans="2:2">
      <c r="B2620" s="274"/>
    </row>
    <row r="2621" spans="2:2">
      <c r="B2621" s="274"/>
    </row>
    <row r="2622" spans="2:2">
      <c r="B2622" s="274"/>
    </row>
    <row r="2623" spans="2:2">
      <c r="B2623" s="274"/>
    </row>
    <row r="2624" spans="2:2">
      <c r="B2624" s="274"/>
    </row>
    <row r="2625" spans="2:2">
      <c r="B2625" s="274"/>
    </row>
    <row r="2626" spans="2:2">
      <c r="B2626" s="274"/>
    </row>
    <row r="2627" spans="2:2">
      <c r="B2627" s="274"/>
    </row>
    <row r="2628" spans="2:2">
      <c r="B2628" s="274"/>
    </row>
    <row r="2629" spans="2:2">
      <c r="B2629" s="274"/>
    </row>
    <row r="2630" spans="2:2">
      <c r="B2630" s="274"/>
    </row>
    <row r="2631" spans="2:2">
      <c r="B2631" s="274"/>
    </row>
    <row r="2632" spans="2:2">
      <c r="B2632" s="274"/>
    </row>
    <row r="2633" spans="2:2">
      <c r="B2633" s="274"/>
    </row>
    <row r="2634" spans="2:2">
      <c r="B2634" s="274"/>
    </row>
    <row r="2635" spans="2:2">
      <c r="B2635" s="274"/>
    </row>
    <row r="2636" spans="2:2">
      <c r="B2636" s="274"/>
    </row>
    <row r="2637" spans="2:2">
      <c r="B2637" s="274"/>
    </row>
    <row r="2638" spans="2:2">
      <c r="B2638" s="274"/>
    </row>
    <row r="2639" spans="2:2">
      <c r="B2639" s="274"/>
    </row>
    <row r="2640" spans="2:2">
      <c r="B2640" s="274"/>
    </row>
    <row r="2641" spans="2:2">
      <c r="B2641" s="274"/>
    </row>
    <row r="2642" spans="2:2">
      <c r="B2642" s="274"/>
    </row>
    <row r="2643" spans="2:2">
      <c r="B2643" s="274"/>
    </row>
    <row r="2644" spans="2:2">
      <c r="B2644" s="274"/>
    </row>
    <row r="2645" spans="2:2">
      <c r="B2645" s="274"/>
    </row>
    <row r="2646" spans="2:2">
      <c r="B2646" s="274"/>
    </row>
    <row r="2647" spans="2:2">
      <c r="B2647" s="274"/>
    </row>
    <row r="2648" spans="2:2">
      <c r="B2648" s="274"/>
    </row>
    <row r="2649" spans="2:2">
      <c r="B2649" s="274"/>
    </row>
    <row r="2650" spans="2:2">
      <c r="B2650" s="274"/>
    </row>
    <row r="2651" spans="2:2">
      <c r="B2651" s="274"/>
    </row>
    <row r="2652" spans="2:2">
      <c r="B2652" s="274"/>
    </row>
    <row r="2653" spans="2:2">
      <c r="B2653" s="274"/>
    </row>
    <row r="2654" spans="2:2">
      <c r="B2654" s="274"/>
    </row>
    <row r="2655" spans="2:2">
      <c r="B2655" s="274"/>
    </row>
    <row r="2656" spans="2:2">
      <c r="B2656" s="274"/>
    </row>
    <row r="2657" spans="2:2">
      <c r="B2657" s="274"/>
    </row>
    <row r="2658" spans="2:2">
      <c r="B2658" s="274"/>
    </row>
    <row r="2659" spans="2:2">
      <c r="B2659" s="274"/>
    </row>
    <row r="2660" spans="2:2">
      <c r="B2660" s="274"/>
    </row>
    <row r="2661" spans="2:2">
      <c r="B2661" s="274"/>
    </row>
    <row r="2662" spans="2:2">
      <c r="B2662" s="274"/>
    </row>
    <row r="2663" spans="2:2">
      <c r="B2663" s="274"/>
    </row>
    <row r="2664" spans="2:2">
      <c r="B2664" s="274"/>
    </row>
    <row r="2665" spans="2:2">
      <c r="B2665" s="274"/>
    </row>
    <row r="2666" spans="2:2">
      <c r="B2666" s="274"/>
    </row>
    <row r="2667" spans="2:2">
      <c r="B2667" s="274"/>
    </row>
    <row r="2668" spans="2:2">
      <c r="B2668" s="274"/>
    </row>
    <row r="2669" spans="2:2">
      <c r="B2669" s="274"/>
    </row>
    <row r="2670" spans="2:2">
      <c r="B2670" s="274"/>
    </row>
    <row r="2671" spans="2:2">
      <c r="B2671" s="274"/>
    </row>
    <row r="2672" spans="2:2">
      <c r="B2672" s="274"/>
    </row>
    <row r="2673" spans="2:2">
      <c r="B2673" s="274"/>
    </row>
    <row r="2674" spans="2:2">
      <c r="B2674" s="274"/>
    </row>
    <row r="2675" spans="2:2">
      <c r="B2675" s="274"/>
    </row>
    <row r="2676" spans="2:2">
      <c r="B2676" s="274"/>
    </row>
    <row r="2677" spans="2:2">
      <c r="B2677" s="274"/>
    </row>
    <row r="2678" spans="2:2">
      <c r="B2678" s="274"/>
    </row>
    <row r="2679" spans="2:2">
      <c r="B2679" s="274"/>
    </row>
    <row r="2680" spans="2:2">
      <c r="B2680" s="274"/>
    </row>
    <row r="2681" spans="2:2">
      <c r="B2681" s="274"/>
    </row>
    <row r="2682" spans="2:2">
      <c r="B2682" s="274"/>
    </row>
    <row r="2683" spans="2:2">
      <c r="B2683" s="274"/>
    </row>
    <row r="2684" spans="2:2">
      <c r="B2684" s="274"/>
    </row>
    <row r="2685" spans="2:2">
      <c r="B2685" s="274"/>
    </row>
    <row r="2686" spans="2:2">
      <c r="B2686" s="274"/>
    </row>
    <row r="2687" spans="2:2">
      <c r="B2687" s="274"/>
    </row>
    <row r="2688" spans="2:2">
      <c r="B2688" s="274"/>
    </row>
    <row r="2689" spans="2:2">
      <c r="B2689" s="274"/>
    </row>
    <row r="2690" spans="2:2">
      <c r="B2690" s="274"/>
    </row>
    <row r="2691" spans="2:2">
      <c r="B2691" s="274"/>
    </row>
    <row r="2692" spans="2:2">
      <c r="B2692" s="274"/>
    </row>
    <row r="2693" spans="2:2">
      <c r="B2693" s="274"/>
    </row>
    <row r="2694" spans="2:2">
      <c r="B2694" s="274"/>
    </row>
    <row r="2695" spans="2:2">
      <c r="B2695" s="274"/>
    </row>
    <row r="2696" spans="2:2">
      <c r="B2696" s="274"/>
    </row>
    <row r="2697" spans="2:2">
      <c r="B2697" s="274"/>
    </row>
    <row r="2698" spans="2:2">
      <c r="B2698" s="274"/>
    </row>
    <row r="2699" spans="2:2">
      <c r="B2699" s="274"/>
    </row>
    <row r="2700" spans="2:2">
      <c r="B2700" s="274"/>
    </row>
    <row r="2701" spans="2:2">
      <c r="B2701" s="274"/>
    </row>
    <row r="2702" spans="2:2">
      <c r="B2702" s="274"/>
    </row>
    <row r="2703" spans="2:2">
      <c r="B2703" s="274"/>
    </row>
    <row r="2704" spans="2:2">
      <c r="B2704" s="274"/>
    </row>
    <row r="2705" spans="2:2">
      <c r="B2705" s="274"/>
    </row>
    <row r="2706" spans="2:2">
      <c r="B2706" s="274"/>
    </row>
    <row r="2707" spans="2:2">
      <c r="B2707" s="274"/>
    </row>
    <row r="2708" spans="2:2">
      <c r="B2708" s="274"/>
    </row>
    <row r="2709" spans="2:2">
      <c r="B2709" s="274"/>
    </row>
    <row r="2710" spans="2:2">
      <c r="B2710" s="274"/>
    </row>
    <row r="2711" spans="2:2">
      <c r="B2711" s="274"/>
    </row>
    <row r="2712" spans="2:2">
      <c r="B2712" s="274"/>
    </row>
    <row r="2713" spans="2:2">
      <c r="B2713" s="274"/>
    </row>
    <row r="2714" spans="2:2">
      <c r="B2714" s="274"/>
    </row>
    <row r="2715" spans="2:2">
      <c r="B2715" s="274"/>
    </row>
    <row r="2716" spans="2:2">
      <c r="B2716" s="274"/>
    </row>
    <row r="2717" spans="2:2">
      <c r="B2717" s="274"/>
    </row>
    <row r="2718" spans="2:2">
      <c r="B2718" s="274"/>
    </row>
    <row r="2719" spans="2:2">
      <c r="B2719" s="274"/>
    </row>
    <row r="2720" spans="2:2">
      <c r="B2720" s="274"/>
    </row>
    <row r="2721" spans="2:2">
      <c r="B2721" s="274"/>
    </row>
    <row r="2722" spans="2:2">
      <c r="B2722" s="274"/>
    </row>
    <row r="2723" spans="2:2">
      <c r="B2723" s="274"/>
    </row>
    <row r="2724" spans="2:2">
      <c r="B2724" s="274"/>
    </row>
    <row r="2725" spans="2:2">
      <c r="B2725" s="274"/>
    </row>
    <row r="2726" spans="2:2">
      <c r="B2726" s="274"/>
    </row>
    <row r="2727" spans="2:2">
      <c r="B2727" s="274"/>
    </row>
    <row r="2728" spans="2:2">
      <c r="B2728" s="274"/>
    </row>
    <row r="2729" spans="2:2">
      <c r="B2729" s="274"/>
    </row>
    <row r="2730" spans="2:2">
      <c r="B2730" s="274"/>
    </row>
    <row r="2731" spans="2:2">
      <c r="B2731" s="274"/>
    </row>
    <row r="2732" spans="2:2">
      <c r="B2732" s="274"/>
    </row>
    <row r="2733" spans="2:2">
      <c r="B2733" s="274"/>
    </row>
    <row r="2734" spans="2:2">
      <c r="B2734" s="274"/>
    </row>
    <row r="2735" spans="2:2">
      <c r="B2735" s="274"/>
    </row>
    <row r="2736" spans="2:2">
      <c r="B2736" s="274"/>
    </row>
    <row r="2737" spans="2:2">
      <c r="B2737" s="274"/>
    </row>
    <row r="2738" spans="2:2">
      <c r="B2738" s="274"/>
    </row>
    <row r="2739" spans="2:2">
      <c r="B2739" s="274"/>
    </row>
    <row r="2740" spans="2:2">
      <c r="B2740" s="274"/>
    </row>
    <row r="2741" spans="2:2">
      <c r="B2741" s="274"/>
    </row>
    <row r="2742" spans="2:2">
      <c r="B2742" s="274"/>
    </row>
    <row r="2743" spans="2:2">
      <c r="B2743" s="274"/>
    </row>
    <row r="2744" spans="2:2">
      <c r="B2744" s="274"/>
    </row>
    <row r="2745" spans="2:2">
      <c r="B2745" s="274"/>
    </row>
    <row r="2746" spans="2:2">
      <c r="B2746" s="274"/>
    </row>
    <row r="2747" spans="2:2">
      <c r="B2747" s="274"/>
    </row>
    <row r="2748" spans="2:2">
      <c r="B2748" s="274"/>
    </row>
    <row r="2749" spans="2:2">
      <c r="B2749" s="274"/>
    </row>
    <row r="2750" spans="2:2">
      <c r="B2750" s="274"/>
    </row>
    <row r="2751" spans="2:2">
      <c r="B2751" s="274"/>
    </row>
    <row r="2752" spans="2:2">
      <c r="B2752" s="274"/>
    </row>
    <row r="2753" spans="2:2">
      <c r="B2753" s="274"/>
    </row>
    <row r="2754" spans="2:2">
      <c r="B2754" s="274"/>
    </row>
    <row r="2755" spans="2:2">
      <c r="B2755" s="274"/>
    </row>
    <row r="2756" spans="2:2">
      <c r="B2756" s="274"/>
    </row>
    <row r="2757" spans="2:2">
      <c r="B2757" s="274"/>
    </row>
    <row r="2758" spans="2:2">
      <c r="B2758" s="274"/>
    </row>
    <row r="2759" spans="2:2">
      <c r="B2759" s="274"/>
    </row>
    <row r="2760" spans="2:2">
      <c r="B2760" s="274"/>
    </row>
    <row r="2761" spans="2:2">
      <c r="B2761" s="274"/>
    </row>
    <row r="2762" spans="2:2">
      <c r="B2762" s="274"/>
    </row>
    <row r="2763" spans="2:2">
      <c r="B2763" s="274"/>
    </row>
    <row r="2764" spans="2:2">
      <c r="B2764" s="274"/>
    </row>
    <row r="2765" spans="2:2">
      <c r="B2765" s="274"/>
    </row>
    <row r="2766" spans="2:2">
      <c r="B2766" s="274"/>
    </row>
    <row r="2767" spans="2:2">
      <c r="B2767" s="274"/>
    </row>
    <row r="2768" spans="2:2">
      <c r="B2768" s="274"/>
    </row>
    <row r="2769" spans="2:2">
      <c r="B2769" s="274"/>
    </row>
    <row r="2770" spans="2:2">
      <c r="B2770" s="274"/>
    </row>
    <row r="2771" spans="2:2">
      <c r="B2771" s="274"/>
    </row>
    <row r="2772" spans="2:2">
      <c r="B2772" s="274"/>
    </row>
    <row r="2773" spans="2:2">
      <c r="B2773" s="274"/>
    </row>
    <row r="2774" spans="2:2">
      <c r="B2774" s="274"/>
    </row>
    <row r="2775" spans="2:2">
      <c r="B2775" s="274"/>
    </row>
    <row r="2776" spans="2:2">
      <c r="B2776" s="274"/>
    </row>
    <row r="2777" spans="2:2">
      <c r="B2777" s="274"/>
    </row>
    <row r="2778" spans="2:2">
      <c r="B2778" s="274"/>
    </row>
    <row r="2779" spans="2:2">
      <c r="B2779" s="274"/>
    </row>
    <row r="2780" spans="2:2">
      <c r="B2780" s="274"/>
    </row>
    <row r="2781" spans="2:2">
      <c r="B2781" s="274"/>
    </row>
    <row r="2782" spans="2:2">
      <c r="B2782" s="274"/>
    </row>
    <row r="2783" spans="2:2">
      <c r="B2783" s="274"/>
    </row>
    <row r="2784" spans="2:2">
      <c r="B2784" s="274"/>
    </row>
    <row r="2785" spans="2:2">
      <c r="B2785" s="274"/>
    </row>
    <row r="2786" spans="2:2">
      <c r="B2786" s="274"/>
    </row>
    <row r="2787" spans="2:2">
      <c r="B2787" s="274"/>
    </row>
    <row r="2788" spans="2:2">
      <c r="B2788" s="274"/>
    </row>
    <row r="2789" spans="2:2">
      <c r="B2789" s="274"/>
    </row>
    <row r="2790" spans="2:2">
      <c r="B2790" s="274"/>
    </row>
    <row r="2791" spans="2:2">
      <c r="B2791" s="274"/>
    </row>
    <row r="2792" spans="2:2">
      <c r="B2792" s="274"/>
    </row>
    <row r="2793" spans="2:2">
      <c r="B2793" s="274"/>
    </row>
    <row r="2794" spans="2:2">
      <c r="B2794" s="274"/>
    </row>
    <row r="2795" spans="2:2">
      <c r="B2795" s="274"/>
    </row>
    <row r="2796" spans="2:2">
      <c r="B2796" s="274"/>
    </row>
    <row r="2797" spans="2:2">
      <c r="B2797" s="274"/>
    </row>
    <row r="2798" spans="2:2">
      <c r="B2798" s="274"/>
    </row>
    <row r="2799" spans="2:2">
      <c r="B2799" s="274"/>
    </row>
    <row r="2800" spans="2:2">
      <c r="B2800" s="274"/>
    </row>
    <row r="2801" spans="2:2">
      <c r="B2801" s="274"/>
    </row>
    <row r="2802" spans="2:2">
      <c r="B2802" s="274"/>
    </row>
    <row r="2803" spans="2:2">
      <c r="B2803" s="274"/>
    </row>
    <row r="2804" spans="2:2">
      <c r="B2804" s="274"/>
    </row>
    <row r="2805" spans="2:2">
      <c r="B2805" s="274"/>
    </row>
    <row r="2806" spans="2:2">
      <c r="B2806" s="274"/>
    </row>
    <row r="2807" spans="2:2">
      <c r="B2807" s="274"/>
    </row>
    <row r="2808" spans="2:2">
      <c r="B2808" s="274"/>
    </row>
    <row r="2809" spans="2:2">
      <c r="B2809" s="274"/>
    </row>
    <row r="2810" spans="2:2">
      <c r="B2810" s="274"/>
    </row>
    <row r="2811" spans="2:2">
      <c r="B2811" s="274"/>
    </row>
    <row r="2812" spans="2:2">
      <c r="B2812" s="274"/>
    </row>
    <row r="2813" spans="2:2">
      <c r="B2813" s="274"/>
    </row>
    <row r="2814" spans="2:2">
      <c r="B2814" s="274"/>
    </row>
    <row r="2815" spans="2:2">
      <c r="B2815" s="274"/>
    </row>
    <row r="2816" spans="2:2">
      <c r="B2816" s="274"/>
    </row>
    <row r="2817" spans="2:2">
      <c r="B2817" s="274"/>
    </row>
    <row r="2818" spans="2:2">
      <c r="B2818" s="274"/>
    </row>
    <row r="2819" spans="2:2">
      <c r="B2819" s="274"/>
    </row>
    <row r="2820" spans="2:2">
      <c r="B2820" s="274"/>
    </row>
    <row r="2821" spans="2:2">
      <c r="B2821" s="274"/>
    </row>
    <row r="2822" spans="2:2">
      <c r="B2822" s="274"/>
    </row>
    <row r="2823" spans="2:2">
      <c r="B2823" s="274"/>
    </row>
    <row r="2824" spans="2:2">
      <c r="B2824" s="274"/>
    </row>
    <row r="2825" spans="2:2">
      <c r="B2825" s="274"/>
    </row>
    <row r="2826" spans="2:2">
      <c r="B2826" s="274"/>
    </row>
    <row r="2827" spans="2:2">
      <c r="B2827" s="274"/>
    </row>
    <row r="2828" spans="2:2">
      <c r="B2828" s="274"/>
    </row>
    <row r="2829" spans="2:2">
      <c r="B2829" s="274"/>
    </row>
    <row r="2830" spans="2:2">
      <c r="B2830" s="274"/>
    </row>
    <row r="2831" spans="2:2">
      <c r="B2831" s="274"/>
    </row>
    <row r="2832" spans="2:2">
      <c r="B2832" s="274"/>
    </row>
    <row r="2833" spans="2:2">
      <c r="B2833" s="274"/>
    </row>
    <row r="2834" spans="2:2">
      <c r="B2834" s="274"/>
    </row>
    <row r="2835" spans="2:2">
      <c r="B2835" s="274"/>
    </row>
    <row r="2836" spans="2:2">
      <c r="B2836" s="274"/>
    </row>
    <row r="2837" spans="2:2">
      <c r="B2837" s="274"/>
    </row>
    <row r="2838" spans="2:2">
      <c r="B2838" s="274"/>
    </row>
    <row r="2839" spans="2:2">
      <c r="B2839" s="274"/>
    </row>
    <row r="2840" spans="2:2">
      <c r="B2840" s="274"/>
    </row>
    <row r="2841" spans="2:2">
      <c r="B2841" s="274"/>
    </row>
    <row r="2842" spans="2:2">
      <c r="B2842" s="274"/>
    </row>
    <row r="2843" spans="2:2">
      <c r="B2843" s="274"/>
    </row>
    <row r="2844" spans="2:2">
      <c r="B2844" s="274"/>
    </row>
    <row r="2845" spans="2:2">
      <c r="B2845" s="274"/>
    </row>
    <row r="2846" spans="2:2">
      <c r="B2846" s="274"/>
    </row>
    <row r="2847" spans="2:2">
      <c r="B2847" s="274"/>
    </row>
    <row r="2848" spans="2:2">
      <c r="B2848" s="274"/>
    </row>
    <row r="2849" spans="2:2">
      <c r="B2849" s="274"/>
    </row>
    <row r="2850" spans="2:2">
      <c r="B2850" s="274"/>
    </row>
    <row r="2851" spans="2:2">
      <c r="B2851" s="274"/>
    </row>
    <row r="2852" spans="2:2">
      <c r="B2852" s="274"/>
    </row>
    <row r="2853" spans="2:2">
      <c r="B2853" s="274"/>
    </row>
    <row r="2854" spans="2:2">
      <c r="B2854" s="274"/>
    </row>
    <row r="2855" spans="2:2">
      <c r="B2855" s="274"/>
    </row>
    <row r="2856" spans="2:2">
      <c r="B2856" s="274"/>
    </row>
    <row r="2857" spans="2:2">
      <c r="B2857" s="274"/>
    </row>
    <row r="2858" spans="2:2">
      <c r="B2858" s="274"/>
    </row>
    <row r="2859" spans="2:2">
      <c r="B2859" s="274"/>
    </row>
    <row r="2860" spans="2:2">
      <c r="B2860" s="274"/>
    </row>
    <row r="2861" spans="2:2">
      <c r="B2861" s="274"/>
    </row>
    <row r="2862" spans="2:2">
      <c r="B2862" s="274"/>
    </row>
    <row r="2863" spans="2:2">
      <c r="B2863" s="274"/>
    </row>
    <row r="2864" spans="2:2">
      <c r="B2864" s="274"/>
    </row>
    <row r="2865" spans="2:2">
      <c r="B2865" s="274"/>
    </row>
    <row r="2866" spans="2:2">
      <c r="B2866" s="274"/>
    </row>
    <row r="2867" spans="2:2">
      <c r="B2867" s="274"/>
    </row>
    <row r="2868" spans="2:2">
      <c r="B2868" s="274"/>
    </row>
    <row r="2869" spans="2:2">
      <c r="B2869" s="274"/>
    </row>
    <row r="2870" spans="2:2">
      <c r="B2870" s="274"/>
    </row>
    <row r="2871" spans="2:2">
      <c r="B2871" s="274"/>
    </row>
    <row r="2872" spans="2:2">
      <c r="B2872" s="274"/>
    </row>
    <row r="2873" spans="2:2">
      <c r="B2873" s="274"/>
    </row>
    <row r="2874" spans="2:2">
      <c r="B2874" s="274"/>
    </row>
    <row r="2875" spans="2:2">
      <c r="B2875" s="274"/>
    </row>
    <row r="2876" spans="2:2">
      <c r="B2876" s="274"/>
    </row>
    <row r="2877" spans="2:2">
      <c r="B2877" s="274"/>
    </row>
    <row r="2878" spans="2:2">
      <c r="B2878" s="274"/>
    </row>
    <row r="2879" spans="2:2">
      <c r="B2879" s="274"/>
    </row>
    <row r="2880" spans="2:2">
      <c r="B2880" s="274"/>
    </row>
    <row r="2881" spans="2:2">
      <c r="B2881" s="274"/>
    </row>
    <row r="2882" spans="2:2">
      <c r="B2882" s="274"/>
    </row>
    <row r="2883" spans="2:2">
      <c r="B2883" s="274"/>
    </row>
    <row r="2884" spans="2:2">
      <c r="B2884" s="274"/>
    </row>
    <row r="2885" spans="2:2">
      <c r="B2885" s="274"/>
    </row>
    <row r="2886" spans="2:2">
      <c r="B2886" s="274"/>
    </row>
    <row r="2887" spans="2:2">
      <c r="B2887" s="274"/>
    </row>
    <row r="2888" spans="2:2">
      <c r="B2888" s="274"/>
    </row>
    <row r="2889" spans="2:2">
      <c r="B2889" s="274"/>
    </row>
    <row r="2890" spans="2:2">
      <c r="B2890" s="274"/>
    </row>
    <row r="2891" spans="2:2">
      <c r="B2891" s="274"/>
    </row>
    <row r="2892" spans="2:2">
      <c r="B2892" s="274"/>
    </row>
    <row r="2893" spans="2:2">
      <c r="B2893" s="274"/>
    </row>
    <row r="2894" spans="2:2">
      <c r="B2894" s="274"/>
    </row>
    <row r="2895" spans="2:2">
      <c r="B2895" s="274"/>
    </row>
    <row r="2896" spans="2:2">
      <c r="B2896" s="274"/>
    </row>
    <row r="2897" spans="2:2">
      <c r="B2897" s="274"/>
    </row>
    <row r="2898" spans="2:2">
      <c r="B2898" s="274"/>
    </row>
    <row r="2899" spans="2:2">
      <c r="B2899" s="274"/>
    </row>
    <row r="2900" spans="2:2">
      <c r="B2900" s="274"/>
    </row>
    <row r="2901" spans="2:2">
      <c r="B2901" s="274"/>
    </row>
    <row r="2902" spans="2:2">
      <c r="B2902" s="274"/>
    </row>
    <row r="2903" spans="2:2">
      <c r="B2903" s="274"/>
    </row>
    <row r="2904" spans="2:2">
      <c r="B2904" s="274"/>
    </row>
    <row r="2905" spans="2:2">
      <c r="B2905" s="274"/>
    </row>
    <row r="2906" spans="2:2">
      <c r="B2906" s="274"/>
    </row>
    <row r="2907" spans="2:2">
      <c r="B2907" s="274"/>
    </row>
    <row r="2908" spans="2:2">
      <c r="B2908" s="274"/>
    </row>
    <row r="2909" spans="2:2">
      <c r="B2909" s="274"/>
    </row>
    <row r="2910" spans="2:2">
      <c r="B2910" s="274"/>
    </row>
    <row r="2911" spans="2:2">
      <c r="B2911" s="274"/>
    </row>
    <row r="2912" spans="2:2">
      <c r="B2912" s="274"/>
    </row>
    <row r="2913" spans="2:2">
      <c r="B2913" s="274"/>
    </row>
    <row r="2914" spans="2:2">
      <c r="B2914" s="274"/>
    </row>
    <row r="2915" spans="2:2">
      <c r="B2915" s="274"/>
    </row>
    <row r="2916" spans="2:2">
      <c r="B2916" s="274"/>
    </row>
    <row r="2917" spans="2:2">
      <c r="B2917" s="274"/>
    </row>
    <row r="2918" spans="2:2">
      <c r="B2918" s="274"/>
    </row>
    <row r="2919" spans="2:2">
      <c r="B2919" s="274"/>
    </row>
    <row r="2920" spans="2:2">
      <c r="B2920" s="274"/>
    </row>
    <row r="2921" spans="2:2">
      <c r="B2921" s="274"/>
    </row>
    <row r="2922" spans="2:2">
      <c r="B2922" s="274"/>
    </row>
    <row r="2923" spans="2:2">
      <c r="B2923" s="274"/>
    </row>
    <row r="2924" spans="2:2">
      <c r="B2924" s="274"/>
    </row>
    <row r="2925" spans="2:2">
      <c r="B2925" s="274"/>
    </row>
    <row r="2926" spans="2:2">
      <c r="B2926" s="274"/>
    </row>
    <row r="2927" spans="2:2">
      <c r="B2927" s="274"/>
    </row>
    <row r="2928" spans="2:2">
      <c r="B2928" s="274"/>
    </row>
    <row r="2929" spans="2:2">
      <c r="B2929" s="274"/>
    </row>
    <row r="2930" spans="2:2">
      <c r="B2930" s="274"/>
    </row>
    <row r="2931" spans="2:2">
      <c r="B2931" s="274"/>
    </row>
    <row r="2932" spans="2:2">
      <c r="B2932" s="274"/>
    </row>
    <row r="2933" spans="2:2">
      <c r="B2933" s="274"/>
    </row>
    <row r="2934" spans="2:2">
      <c r="B2934" s="274"/>
    </row>
    <row r="2935" spans="2:2">
      <c r="B2935" s="274"/>
    </row>
    <row r="2936" spans="2:2">
      <c r="B2936" s="274"/>
    </row>
    <row r="2937" spans="2:2">
      <c r="B2937" s="274"/>
    </row>
    <row r="2938" spans="2:2">
      <c r="B2938" s="274"/>
    </row>
    <row r="2939" spans="2:2">
      <c r="B2939" s="274"/>
    </row>
    <row r="2940" spans="2:2">
      <c r="B2940" s="274"/>
    </row>
    <row r="2941" spans="2:2">
      <c r="B2941" s="274"/>
    </row>
    <row r="2942" spans="2:2">
      <c r="B2942" s="274"/>
    </row>
    <row r="2943" spans="2:2">
      <c r="B2943" s="274"/>
    </row>
    <row r="2944" spans="2:2">
      <c r="B2944" s="274"/>
    </row>
    <row r="2945" spans="2:2">
      <c r="B2945" s="274"/>
    </row>
    <row r="2946" spans="2:2">
      <c r="B2946" s="274"/>
    </row>
    <row r="2947" spans="2:2">
      <c r="B2947" s="274"/>
    </row>
    <row r="2948" spans="2:2">
      <c r="B2948" s="274"/>
    </row>
    <row r="2949" spans="2:2">
      <c r="B2949" s="274"/>
    </row>
    <row r="2950" spans="2:2">
      <c r="B2950" s="274"/>
    </row>
    <row r="2951" spans="2:2">
      <c r="B2951" s="274"/>
    </row>
    <row r="2952" spans="2:2">
      <c r="B2952" s="274"/>
    </row>
    <row r="2953" spans="2:2">
      <c r="B2953" s="274"/>
    </row>
    <row r="2954" spans="2:2">
      <c r="B2954" s="274"/>
    </row>
    <row r="2955" spans="2:2">
      <c r="B2955" s="274"/>
    </row>
    <row r="2956" spans="2:2">
      <c r="B2956" s="274"/>
    </row>
    <row r="2957" spans="2:2">
      <c r="B2957" s="274"/>
    </row>
    <row r="2958" spans="2:2">
      <c r="B2958" s="274"/>
    </row>
    <row r="2959" spans="2:2">
      <c r="B2959" s="274"/>
    </row>
    <row r="2960" spans="2:2">
      <c r="B2960" s="274"/>
    </row>
    <row r="2961" spans="2:2">
      <c r="B2961" s="274"/>
    </row>
    <row r="2962" spans="2:2">
      <c r="B2962" s="274"/>
    </row>
    <row r="2963" spans="2:2">
      <c r="B2963" s="274"/>
    </row>
    <row r="2964" spans="2:2">
      <c r="B2964" s="274"/>
    </row>
    <row r="2965" spans="2:2">
      <c r="B2965" s="274"/>
    </row>
    <row r="2966" spans="2:2">
      <c r="B2966" s="274"/>
    </row>
    <row r="2967" spans="2:2">
      <c r="B2967" s="274"/>
    </row>
    <row r="2968" spans="2:2">
      <c r="B2968" s="274"/>
    </row>
    <row r="2969" spans="2:2">
      <c r="B2969" s="274"/>
    </row>
    <row r="2970" spans="2:2">
      <c r="B2970" s="274"/>
    </row>
    <row r="2971" spans="2:2">
      <c r="B2971" s="274"/>
    </row>
    <row r="2972" spans="2:2">
      <c r="B2972" s="274"/>
    </row>
    <row r="2973" spans="2:2">
      <c r="B2973" s="274"/>
    </row>
    <row r="2974" spans="2:2">
      <c r="B2974" s="274"/>
    </row>
    <row r="2975" spans="2:2">
      <c r="B2975" s="274"/>
    </row>
    <row r="2976" spans="2:2">
      <c r="B2976" s="274"/>
    </row>
    <row r="2977" spans="2:2">
      <c r="B2977" s="274"/>
    </row>
    <row r="2978" spans="2:2">
      <c r="B2978" s="274"/>
    </row>
    <row r="2979" spans="2:2">
      <c r="B2979" s="274"/>
    </row>
    <row r="2980" spans="2:2">
      <c r="B2980" s="274"/>
    </row>
    <row r="2981" spans="2:2">
      <c r="B2981" s="274"/>
    </row>
    <row r="2982" spans="2:2">
      <c r="B2982" s="274"/>
    </row>
    <row r="2983" spans="2:2">
      <c r="B2983" s="274"/>
    </row>
    <row r="2984" spans="2:2">
      <c r="B2984" s="274"/>
    </row>
    <row r="2985" spans="2:2">
      <c r="B2985" s="274"/>
    </row>
    <row r="2986" spans="2:2">
      <c r="B2986" s="274"/>
    </row>
    <row r="2987" spans="2:2">
      <c r="B2987" s="274"/>
    </row>
    <row r="2988" spans="2:2">
      <c r="B2988" s="274"/>
    </row>
    <row r="2989" spans="2:2">
      <c r="B2989" s="274"/>
    </row>
    <row r="2990" spans="2:2">
      <c r="B2990" s="274"/>
    </row>
    <row r="2991" spans="2:2">
      <c r="B2991" s="274"/>
    </row>
    <row r="2992" spans="2:2">
      <c r="B2992" s="274"/>
    </row>
    <row r="2993" spans="2:2">
      <c r="B2993" s="274"/>
    </row>
    <row r="2994" spans="2:2">
      <c r="B2994" s="274"/>
    </row>
    <row r="2995" spans="2:2">
      <c r="B2995" s="274"/>
    </row>
    <row r="2996" spans="2:2">
      <c r="B2996" s="274"/>
    </row>
    <row r="2997" spans="2:2">
      <c r="B2997" s="274"/>
    </row>
    <row r="2998" spans="2:2">
      <c r="B2998" s="274"/>
    </row>
    <row r="2999" spans="2:2">
      <c r="B2999" s="274"/>
    </row>
    <row r="3000" spans="2:2">
      <c r="B3000" s="274"/>
    </row>
    <row r="3001" spans="2:2">
      <c r="B3001" s="274"/>
    </row>
    <row r="3002" spans="2:2">
      <c r="B3002" s="274"/>
    </row>
    <row r="3003" spans="2:2">
      <c r="B3003" s="274"/>
    </row>
    <row r="3004" spans="2:2">
      <c r="B3004" s="274"/>
    </row>
    <row r="3005" spans="2:2">
      <c r="B3005" s="274"/>
    </row>
    <row r="3006" spans="2:2">
      <c r="B3006" s="274"/>
    </row>
    <row r="3007" spans="2:2">
      <c r="B3007" s="274"/>
    </row>
    <row r="3008" spans="2:2">
      <c r="B3008" s="274"/>
    </row>
    <row r="3009" spans="2:2">
      <c r="B3009" s="274"/>
    </row>
    <row r="3010" spans="2:2">
      <c r="B3010" s="274"/>
    </row>
    <row r="3011" spans="2:2">
      <c r="B3011" s="274"/>
    </row>
    <row r="3012" spans="2:2">
      <c r="B3012" s="274"/>
    </row>
    <row r="3013" spans="2:2">
      <c r="B3013" s="274"/>
    </row>
    <row r="3014" spans="2:2">
      <c r="B3014" s="274"/>
    </row>
    <row r="3015" spans="2:2">
      <c r="B3015" s="274"/>
    </row>
    <row r="3016" spans="2:2">
      <c r="B3016" s="274"/>
    </row>
    <row r="3017" spans="2:2">
      <c r="B3017" s="274"/>
    </row>
    <row r="3018" spans="2:2">
      <c r="B3018" s="274"/>
    </row>
    <row r="3019" spans="2:2">
      <c r="B3019" s="274"/>
    </row>
    <row r="3020" spans="2:2">
      <c r="B3020" s="274"/>
    </row>
    <row r="3021" spans="2:2">
      <c r="B3021" s="274"/>
    </row>
    <row r="3022" spans="2:2">
      <c r="B3022" s="274"/>
    </row>
    <row r="3023" spans="2:2">
      <c r="B3023" s="274"/>
    </row>
    <row r="3024" spans="2:2">
      <c r="B3024" s="274"/>
    </row>
    <row r="3025" spans="2:2">
      <c r="B3025" s="274"/>
    </row>
    <row r="3026" spans="2:2">
      <c r="B3026" s="274"/>
    </row>
    <row r="3027" spans="2:2">
      <c r="B3027" s="274"/>
    </row>
    <row r="3028" spans="2:2">
      <c r="B3028" s="274"/>
    </row>
    <row r="3029" spans="2:2">
      <c r="B3029" s="274"/>
    </row>
    <row r="3030" spans="2:2">
      <c r="B3030" s="274"/>
    </row>
    <row r="3031" spans="2:2">
      <c r="B3031" s="274"/>
    </row>
    <row r="3032" spans="2:2">
      <c r="B3032" s="274"/>
    </row>
    <row r="3033" spans="2:2">
      <c r="B3033" s="274"/>
    </row>
    <row r="3034" spans="2:2">
      <c r="B3034" s="274"/>
    </row>
    <row r="3035" spans="2:2">
      <c r="B3035" s="274"/>
    </row>
    <row r="3036" spans="2:2">
      <c r="B3036" s="274"/>
    </row>
    <row r="3037" spans="2:2">
      <c r="B3037" s="274"/>
    </row>
    <row r="3038" spans="2:2">
      <c r="B3038" s="274"/>
    </row>
    <row r="3039" spans="2:2">
      <c r="B3039" s="274"/>
    </row>
    <row r="3040" spans="2:2">
      <c r="B3040" s="274"/>
    </row>
    <row r="3041" spans="2:2">
      <c r="B3041" s="274"/>
    </row>
    <row r="3042" spans="2:2">
      <c r="B3042" s="274"/>
    </row>
    <row r="3043" spans="2:2">
      <c r="B3043" s="274"/>
    </row>
    <row r="3044" spans="2:2">
      <c r="B3044" s="274"/>
    </row>
    <row r="3045" spans="2:2">
      <c r="B3045" s="274"/>
    </row>
    <row r="3046" spans="2:2">
      <c r="B3046" s="274"/>
    </row>
    <row r="3047" spans="2:2">
      <c r="B3047" s="274"/>
    </row>
    <row r="3048" spans="2:2">
      <c r="B3048" s="274"/>
    </row>
    <row r="3049" spans="2:2">
      <c r="B3049" s="274"/>
    </row>
    <row r="3050" spans="2:2">
      <c r="B3050" s="274"/>
    </row>
    <row r="3051" spans="2:2">
      <c r="B3051" s="274"/>
    </row>
    <row r="3052" spans="2:2">
      <c r="B3052" s="274"/>
    </row>
    <row r="3053" spans="2:2">
      <c r="B3053" s="274"/>
    </row>
    <row r="3054" spans="2:2">
      <c r="B3054" s="274"/>
    </row>
    <row r="3055" spans="2:2">
      <c r="B3055" s="274"/>
    </row>
    <row r="3056" spans="2:2">
      <c r="B3056" s="274"/>
    </row>
    <row r="3057" spans="2:2">
      <c r="B3057" s="274"/>
    </row>
    <row r="3058" spans="2:2">
      <c r="B3058" s="274"/>
    </row>
    <row r="3059" spans="2:2">
      <c r="B3059" s="274"/>
    </row>
    <row r="3060" spans="2:2">
      <c r="B3060" s="274"/>
    </row>
    <row r="3061" spans="2:2">
      <c r="B3061" s="274"/>
    </row>
    <row r="3062" spans="2:2">
      <c r="B3062" s="274"/>
    </row>
    <row r="3063" spans="2:2">
      <c r="B3063" s="274"/>
    </row>
    <row r="3064" spans="2:2">
      <c r="B3064" s="274"/>
    </row>
    <row r="3065" spans="2:2">
      <c r="B3065" s="274"/>
    </row>
    <row r="3066" spans="2:2">
      <c r="B3066" s="274"/>
    </row>
    <row r="3067" spans="2:2">
      <c r="B3067" s="274"/>
    </row>
    <row r="3068" spans="2:2">
      <c r="B3068" s="274"/>
    </row>
    <row r="3069" spans="2:2">
      <c r="B3069" s="274"/>
    </row>
    <row r="3070" spans="2:2">
      <c r="B3070" s="274"/>
    </row>
    <row r="3071" spans="2:2">
      <c r="B3071" s="274"/>
    </row>
    <row r="3072" spans="2:2">
      <c r="B3072" s="274"/>
    </row>
    <row r="3073" spans="2:2">
      <c r="B3073" s="274"/>
    </row>
    <row r="3074" spans="2:2">
      <c r="B3074" s="274"/>
    </row>
    <row r="3075" spans="2:2">
      <c r="B3075" s="274"/>
    </row>
    <row r="3076" spans="2:2">
      <c r="B3076" s="274"/>
    </row>
    <row r="3077" spans="2:2">
      <c r="B3077" s="274"/>
    </row>
    <row r="3078" spans="2:2">
      <c r="B3078" s="274"/>
    </row>
    <row r="3079" spans="2:2">
      <c r="B3079" s="274"/>
    </row>
    <row r="3080" spans="2:2">
      <c r="B3080" s="274"/>
    </row>
    <row r="3081" spans="2:2">
      <c r="B3081" s="274"/>
    </row>
    <row r="3082" spans="2:2">
      <c r="B3082" s="274"/>
    </row>
    <row r="3083" spans="2:2">
      <c r="B3083" s="274"/>
    </row>
    <row r="3084" spans="2:2">
      <c r="B3084" s="274"/>
    </row>
    <row r="3085" spans="2:2">
      <c r="B3085" s="274"/>
    </row>
    <row r="3086" spans="2:2">
      <c r="B3086" s="274"/>
    </row>
    <row r="3087" spans="2:2">
      <c r="B3087" s="274"/>
    </row>
    <row r="3088" spans="2:2">
      <c r="B3088" s="274"/>
    </row>
    <row r="3089" spans="2:2">
      <c r="B3089" s="274"/>
    </row>
    <row r="3090" spans="2:2">
      <c r="B3090" s="274"/>
    </row>
    <row r="3091" spans="2:2">
      <c r="B3091" s="274"/>
    </row>
    <row r="3092" spans="2:2">
      <c r="B3092" s="274"/>
    </row>
    <row r="3093" spans="2:2">
      <c r="B3093" s="274"/>
    </row>
    <row r="3094" spans="2:2">
      <c r="B3094" s="274"/>
    </row>
    <row r="3095" spans="2:2">
      <c r="B3095" s="274"/>
    </row>
    <row r="3096" spans="2:2">
      <c r="B3096" s="274"/>
    </row>
    <row r="3097" spans="2:2">
      <c r="B3097" s="274"/>
    </row>
    <row r="3098" spans="2:2">
      <c r="B3098" s="274"/>
    </row>
    <row r="3099" spans="2:2">
      <c r="B3099" s="274"/>
    </row>
    <row r="3100" spans="2:2">
      <c r="B3100" s="274"/>
    </row>
    <row r="3101" spans="2:2">
      <c r="B3101" s="274"/>
    </row>
    <row r="3102" spans="2:2">
      <c r="B3102" s="274"/>
    </row>
    <row r="3103" spans="2:2">
      <c r="B3103" s="274"/>
    </row>
    <row r="3104" spans="2:2">
      <c r="B3104" s="274"/>
    </row>
    <row r="3105" spans="2:2">
      <c r="B3105" s="274"/>
    </row>
    <row r="3106" spans="2:2">
      <c r="B3106" s="274"/>
    </row>
    <row r="3107" spans="2:2">
      <c r="B3107" s="274"/>
    </row>
    <row r="3108" spans="2:2">
      <c r="B3108" s="274"/>
    </row>
    <row r="3109" spans="2:2">
      <c r="B3109" s="274"/>
    </row>
    <row r="3110" spans="2:2">
      <c r="B3110" s="274"/>
    </row>
    <row r="3111" spans="2:2">
      <c r="B3111" s="274"/>
    </row>
    <row r="3112" spans="2:2">
      <c r="B3112" s="274"/>
    </row>
    <row r="3113" spans="2:2">
      <c r="B3113" s="274"/>
    </row>
    <row r="3114" spans="2:2">
      <c r="B3114" s="274"/>
    </row>
    <row r="3115" spans="2:2">
      <c r="B3115" s="274"/>
    </row>
    <row r="3116" spans="2:2">
      <c r="B3116" s="274"/>
    </row>
    <row r="3117" spans="2:2">
      <c r="B3117" s="274"/>
    </row>
    <row r="3118" spans="2:2">
      <c r="B3118" s="274"/>
    </row>
    <row r="3119" spans="2:2">
      <c r="B3119" s="274"/>
    </row>
    <row r="3120" spans="2:2">
      <c r="B3120" s="274"/>
    </row>
    <row r="3121" spans="2:2">
      <c r="B3121" s="274"/>
    </row>
    <row r="3122" spans="2:2">
      <c r="B3122" s="274"/>
    </row>
    <row r="3123" spans="2:2">
      <c r="B3123" s="274"/>
    </row>
    <row r="3124" spans="2:2">
      <c r="B3124" s="274"/>
    </row>
    <row r="3125" spans="2:2">
      <c r="B3125" s="274"/>
    </row>
    <row r="3126" spans="2:2">
      <c r="B3126" s="274"/>
    </row>
    <row r="3127" spans="2:2">
      <c r="B3127" s="274"/>
    </row>
    <row r="3128" spans="2:2">
      <c r="B3128" s="274"/>
    </row>
    <row r="3129" spans="2:2">
      <c r="B3129" s="274"/>
    </row>
    <row r="3130" spans="2:2">
      <c r="B3130" s="274"/>
    </row>
    <row r="3131" spans="2:2">
      <c r="B3131" s="274"/>
    </row>
    <row r="3132" spans="2:2">
      <c r="B3132" s="274"/>
    </row>
    <row r="3133" spans="2:2">
      <c r="B3133" s="274"/>
    </row>
    <row r="3134" spans="2:2">
      <c r="B3134" s="274"/>
    </row>
    <row r="3135" spans="2:2">
      <c r="B3135" s="274"/>
    </row>
    <row r="3136" spans="2:2">
      <c r="B3136" s="274"/>
    </row>
    <row r="3137" spans="2:2">
      <c r="B3137" s="274"/>
    </row>
    <row r="3138" spans="2:2">
      <c r="B3138" s="274"/>
    </row>
    <row r="3139" spans="2:2">
      <c r="B3139" s="274"/>
    </row>
    <row r="3140" spans="2:2">
      <c r="B3140" s="274"/>
    </row>
    <row r="3141" spans="2:2">
      <c r="B3141" s="274"/>
    </row>
    <row r="3142" spans="2:2">
      <c r="B3142" s="274"/>
    </row>
    <row r="3143" spans="2:2">
      <c r="B3143" s="274"/>
    </row>
    <row r="3144" spans="2:2">
      <c r="B3144" s="274"/>
    </row>
    <row r="3145" spans="2:2">
      <c r="B3145" s="274"/>
    </row>
    <row r="3146" spans="2:2">
      <c r="B3146" s="274"/>
    </row>
    <row r="3147" spans="2:2">
      <c r="B3147" s="274"/>
    </row>
    <row r="3148" spans="2:2">
      <c r="B3148" s="274"/>
    </row>
    <row r="3149" spans="2:2">
      <c r="B3149" s="274"/>
    </row>
    <row r="3150" spans="2:2">
      <c r="B3150" s="274"/>
    </row>
    <row r="3151" spans="2:2">
      <c r="B3151" s="274"/>
    </row>
    <row r="3152" spans="2:2">
      <c r="B3152" s="274"/>
    </row>
    <row r="3153" spans="2:2">
      <c r="B3153" s="274"/>
    </row>
    <row r="3154" spans="2:2">
      <c r="B3154" s="274"/>
    </row>
    <row r="3155" spans="2:2">
      <c r="B3155" s="274"/>
    </row>
    <row r="3156" spans="2:2">
      <c r="B3156" s="274"/>
    </row>
    <row r="3157" spans="2:2">
      <c r="B3157" s="274"/>
    </row>
    <row r="3158" spans="2:2">
      <c r="B3158" s="274"/>
    </row>
    <row r="3159" spans="2:2">
      <c r="B3159" s="274"/>
    </row>
    <row r="3160" spans="2:2">
      <c r="B3160" s="274"/>
    </row>
    <row r="3161" spans="2:2">
      <c r="B3161" s="274"/>
    </row>
    <row r="3162" spans="2:2">
      <c r="B3162" s="274"/>
    </row>
    <row r="3163" spans="2:2">
      <c r="B3163" s="274"/>
    </row>
    <row r="3164" spans="2:2">
      <c r="B3164" s="274"/>
    </row>
    <row r="3165" spans="2:2">
      <c r="B3165" s="274"/>
    </row>
    <row r="3166" spans="2:2">
      <c r="B3166" s="274"/>
    </row>
    <row r="3167" spans="2:2">
      <c r="B3167" s="274"/>
    </row>
    <row r="3168" spans="2:2">
      <c r="B3168" s="274"/>
    </row>
    <row r="3169" spans="2:2">
      <c r="B3169" s="274"/>
    </row>
    <row r="3170" spans="2:2">
      <c r="B3170" s="274"/>
    </row>
    <row r="3171" spans="2:2">
      <c r="B3171" s="274"/>
    </row>
    <row r="3172" spans="2:2">
      <c r="B3172" s="274"/>
    </row>
    <row r="3173" spans="2:2">
      <c r="B3173" s="274"/>
    </row>
    <row r="3174" spans="2:2">
      <c r="B3174" s="274"/>
    </row>
    <row r="3175" spans="2:2">
      <c r="B3175" s="274"/>
    </row>
    <row r="3176" spans="2:2">
      <c r="B3176" s="274"/>
    </row>
    <row r="3177" spans="2:2">
      <c r="B3177" s="274"/>
    </row>
    <row r="3178" spans="2:2">
      <c r="B3178" s="274"/>
    </row>
    <row r="3179" spans="2:2">
      <c r="B3179" s="274"/>
    </row>
    <row r="3180" spans="2:2">
      <c r="B3180" s="274"/>
    </row>
    <row r="3181" spans="2:2">
      <c r="B3181" s="274"/>
    </row>
    <row r="3182" spans="2:2">
      <c r="B3182" s="274"/>
    </row>
    <row r="3183" spans="2:2">
      <c r="B3183" s="274"/>
    </row>
    <row r="3184" spans="2:2">
      <c r="B3184" s="274"/>
    </row>
    <row r="3185" spans="2:2">
      <c r="B3185" s="274"/>
    </row>
    <row r="3186" spans="2:2">
      <c r="B3186" s="274"/>
    </row>
    <row r="3187" spans="2:2">
      <c r="B3187" s="274"/>
    </row>
    <row r="3188" spans="2:2">
      <c r="B3188" s="274"/>
    </row>
    <row r="3189" spans="2:2">
      <c r="B3189" s="274"/>
    </row>
    <row r="3190" spans="2:2">
      <c r="B3190" s="274"/>
    </row>
    <row r="3191" spans="2:2">
      <c r="B3191" s="274"/>
    </row>
    <row r="3192" spans="2:2">
      <c r="B3192" s="274"/>
    </row>
    <row r="3193" spans="2:2">
      <c r="B3193" s="274"/>
    </row>
    <row r="3194" spans="2:2">
      <c r="B3194" s="274"/>
    </row>
    <row r="3195" spans="2:2">
      <c r="B3195" s="274"/>
    </row>
    <row r="3196" spans="2:2">
      <c r="B3196" s="274"/>
    </row>
    <row r="3197" spans="2:2">
      <c r="B3197" s="274"/>
    </row>
    <row r="3198" spans="2:2">
      <c r="B3198" s="274"/>
    </row>
    <row r="3199" spans="2:2">
      <c r="B3199" s="274"/>
    </row>
    <row r="3200" spans="2:2">
      <c r="B3200" s="274"/>
    </row>
    <row r="3201" spans="2:2">
      <c r="B3201" s="274"/>
    </row>
    <row r="3202" spans="2:2">
      <c r="B3202" s="274"/>
    </row>
    <row r="3203" spans="2:2">
      <c r="B3203" s="274"/>
    </row>
    <row r="3204" spans="2:2">
      <c r="B3204" s="274"/>
    </row>
    <row r="3205" spans="2:2">
      <c r="B3205" s="274"/>
    </row>
    <row r="3206" spans="2:2">
      <c r="B3206" s="274"/>
    </row>
    <row r="3207" spans="2:2">
      <c r="B3207" s="274"/>
    </row>
    <row r="3208" spans="2:2">
      <c r="B3208" s="274"/>
    </row>
    <row r="3209" spans="2:2">
      <c r="B3209" s="274"/>
    </row>
    <row r="3210" spans="2:2">
      <c r="B3210" s="274"/>
    </row>
    <row r="3211" spans="2:2">
      <c r="B3211" s="274"/>
    </row>
    <row r="3212" spans="2:2">
      <c r="B3212" s="274"/>
    </row>
    <row r="3213" spans="2:2">
      <c r="B3213" s="274"/>
    </row>
    <row r="3214" spans="2:2">
      <c r="B3214" s="274"/>
    </row>
    <row r="3215" spans="2:2">
      <c r="B3215" s="274"/>
    </row>
    <row r="3216" spans="2:2">
      <c r="B3216" s="274"/>
    </row>
    <row r="3217" spans="2:2">
      <c r="B3217" s="274"/>
    </row>
    <row r="3218" spans="2:2">
      <c r="B3218" s="274"/>
    </row>
    <row r="3219" spans="2:2">
      <c r="B3219" s="274"/>
    </row>
    <row r="3220" spans="2:2">
      <c r="B3220" s="274"/>
    </row>
    <row r="3221" spans="2:2">
      <c r="B3221" s="274"/>
    </row>
    <row r="3222" spans="2:2">
      <c r="B3222" s="274"/>
    </row>
    <row r="3223" spans="2:2">
      <c r="B3223" s="274"/>
    </row>
    <row r="3224" spans="2:2">
      <c r="B3224" s="274"/>
    </row>
    <row r="3225" spans="2:2">
      <c r="B3225" s="274"/>
    </row>
    <row r="3226" spans="2:2">
      <c r="B3226" s="274"/>
    </row>
    <row r="3227" spans="2:2">
      <c r="B3227" s="274"/>
    </row>
    <row r="3228" spans="2:2">
      <c r="B3228" s="274"/>
    </row>
    <row r="3229" spans="2:2">
      <c r="B3229" s="274"/>
    </row>
    <row r="3230" spans="2:2">
      <c r="B3230" s="274"/>
    </row>
    <row r="3231" spans="2:2">
      <c r="B3231" s="274"/>
    </row>
    <row r="3232" spans="2:2">
      <c r="B3232" s="274"/>
    </row>
    <row r="3233" spans="2:2">
      <c r="B3233" s="274"/>
    </row>
    <row r="3234" spans="2:2">
      <c r="B3234" s="274"/>
    </row>
    <row r="3235" spans="2:2">
      <c r="B3235" s="274"/>
    </row>
    <row r="3236" spans="2:2">
      <c r="B3236" s="274"/>
    </row>
    <row r="3237" spans="2:2">
      <c r="B3237" s="274"/>
    </row>
    <row r="3238" spans="2:2">
      <c r="B3238" s="274"/>
    </row>
    <row r="3239" spans="2:2">
      <c r="B3239" s="274"/>
    </row>
    <row r="3240" spans="2:2">
      <c r="B3240" s="274"/>
    </row>
    <row r="3241" spans="2:2">
      <c r="B3241" s="274"/>
    </row>
    <row r="3242" spans="2:2">
      <c r="B3242" s="274"/>
    </row>
    <row r="3243" spans="2:2">
      <c r="B3243" s="274"/>
    </row>
    <row r="3244" spans="2:2">
      <c r="B3244" s="274"/>
    </row>
    <row r="3245" spans="2:2">
      <c r="B3245" s="274"/>
    </row>
    <row r="3246" spans="2:2">
      <c r="B3246" s="274"/>
    </row>
    <row r="3247" spans="2:2">
      <c r="B3247" s="274"/>
    </row>
    <row r="3248" spans="2:2">
      <c r="B3248" s="274"/>
    </row>
    <row r="3249" spans="2:2">
      <c r="B3249" s="274"/>
    </row>
    <row r="3250" spans="2:2">
      <c r="B3250" s="274"/>
    </row>
    <row r="3251" spans="2:2">
      <c r="B3251" s="274"/>
    </row>
    <row r="3252" spans="2:2">
      <c r="B3252" s="274"/>
    </row>
    <row r="3253" spans="2:2">
      <c r="B3253" s="274"/>
    </row>
    <row r="3254" spans="2:2">
      <c r="B3254" s="274"/>
    </row>
    <row r="3255" spans="2:2">
      <c r="B3255" s="274"/>
    </row>
    <row r="3256" spans="2:2">
      <c r="B3256" s="274"/>
    </row>
    <row r="3257" spans="2:2">
      <c r="B3257" s="274"/>
    </row>
    <row r="3258" spans="2:2">
      <c r="B3258" s="274"/>
    </row>
    <row r="3259" spans="2:2">
      <c r="B3259" s="274"/>
    </row>
    <row r="3260" spans="2:2">
      <c r="B3260" s="274"/>
    </row>
    <row r="3261" spans="2:2">
      <c r="B3261" s="274"/>
    </row>
    <row r="3262" spans="2:2">
      <c r="B3262" s="274"/>
    </row>
    <row r="3263" spans="2:2">
      <c r="B3263" s="274"/>
    </row>
    <row r="3264" spans="2:2">
      <c r="B3264" s="274"/>
    </row>
    <row r="3265" spans="2:2">
      <c r="B3265" s="274"/>
    </row>
    <row r="3266" spans="2:2">
      <c r="B3266" s="274"/>
    </row>
    <row r="3267" spans="2:2">
      <c r="B3267" s="274"/>
    </row>
    <row r="3268" spans="2:2">
      <c r="B3268" s="274"/>
    </row>
    <row r="3269" spans="2:2">
      <c r="B3269" s="274"/>
    </row>
    <row r="3270" spans="2:2">
      <c r="B3270" s="274"/>
    </row>
    <row r="3271" spans="2:2">
      <c r="B3271" s="274"/>
    </row>
    <row r="3272" spans="2:2">
      <c r="B3272" s="274"/>
    </row>
    <row r="3273" spans="2:2">
      <c r="B3273" s="274"/>
    </row>
    <row r="3274" spans="2:2">
      <c r="B3274" s="274"/>
    </row>
    <row r="3275" spans="2:2">
      <c r="B3275" s="274"/>
    </row>
    <row r="3276" spans="2:2">
      <c r="B3276" s="274"/>
    </row>
    <row r="3277" spans="2:2">
      <c r="B3277" s="274"/>
    </row>
    <row r="3278" spans="2:2">
      <c r="B3278" s="274"/>
    </row>
    <row r="3279" spans="2:2">
      <c r="B3279" s="274"/>
    </row>
    <row r="3280" spans="2:2">
      <c r="B3280" s="274"/>
    </row>
    <row r="3281" spans="2:2">
      <c r="B3281" s="274"/>
    </row>
    <row r="3282" spans="2:2">
      <c r="B3282" s="274"/>
    </row>
    <row r="3283" spans="2:2">
      <c r="B3283" s="274"/>
    </row>
    <row r="3284" spans="2:2">
      <c r="B3284" s="274"/>
    </row>
    <row r="3285" spans="2:2">
      <c r="B3285" s="274"/>
    </row>
    <row r="3286" spans="2:2">
      <c r="B3286" s="274"/>
    </row>
    <row r="3287" spans="2:2">
      <c r="B3287" s="274"/>
    </row>
    <row r="3288" spans="2:2">
      <c r="B3288" s="274"/>
    </row>
    <row r="3289" spans="2:2">
      <c r="B3289" s="274"/>
    </row>
    <row r="3290" spans="2:2">
      <c r="B3290" s="274"/>
    </row>
    <row r="3291" spans="2:2">
      <c r="B3291" s="274"/>
    </row>
    <row r="3292" spans="2:2">
      <c r="B3292" s="274"/>
    </row>
    <row r="3293" spans="2:2">
      <c r="B3293" s="274"/>
    </row>
    <row r="3294" spans="2:2">
      <c r="B3294" s="274"/>
    </row>
    <row r="3295" spans="2:2">
      <c r="B3295" s="274"/>
    </row>
    <row r="3296" spans="2:2">
      <c r="B3296" s="274"/>
    </row>
    <row r="3297" spans="2:2">
      <c r="B3297" s="274"/>
    </row>
    <row r="3298" spans="2:2">
      <c r="B3298" s="274"/>
    </row>
    <row r="3299" spans="2:2">
      <c r="B3299" s="274"/>
    </row>
    <row r="3300" spans="2:2">
      <c r="B3300" s="274"/>
    </row>
    <row r="3301" spans="2:2">
      <c r="B3301" s="274"/>
    </row>
    <row r="3302" spans="2:2">
      <c r="B3302" s="274"/>
    </row>
    <row r="3303" spans="2:2">
      <c r="B3303" s="274"/>
    </row>
    <row r="3304" spans="2:2">
      <c r="B3304" s="274"/>
    </row>
    <row r="3305" spans="2:2">
      <c r="B3305" s="274"/>
    </row>
    <row r="3306" spans="2:2">
      <c r="B3306" s="274"/>
    </row>
    <row r="3307" spans="2:2">
      <c r="B3307" s="274"/>
    </row>
    <row r="3308" spans="2:2">
      <c r="B3308" s="274"/>
    </row>
    <row r="3309" spans="2:2">
      <c r="B3309" s="274"/>
    </row>
    <row r="3310" spans="2:2">
      <c r="B3310" s="274"/>
    </row>
    <row r="3311" spans="2:2">
      <c r="B3311" s="274"/>
    </row>
    <row r="3312" spans="2:2">
      <c r="B3312" s="274"/>
    </row>
    <row r="3313" spans="2:2">
      <c r="B3313" s="274"/>
    </row>
    <row r="3314" spans="2:2">
      <c r="B3314" s="274"/>
    </row>
    <row r="3315" spans="2:2">
      <c r="B3315" s="274"/>
    </row>
    <row r="3316" spans="2:2">
      <c r="B3316" s="274"/>
    </row>
    <row r="3317" spans="2:2">
      <c r="B3317" s="274"/>
    </row>
    <row r="3318" spans="2:2">
      <c r="B3318" s="274"/>
    </row>
    <row r="3319" spans="2:2">
      <c r="B3319" s="274"/>
    </row>
    <row r="3320" spans="2:2">
      <c r="B3320" s="274"/>
    </row>
    <row r="3321" spans="2:2">
      <c r="B3321" s="274"/>
    </row>
    <row r="3322" spans="2:2">
      <c r="B3322" s="274"/>
    </row>
    <row r="3323" spans="2:2">
      <c r="B3323" s="274"/>
    </row>
    <row r="3324" spans="2:2">
      <c r="B3324" s="274"/>
    </row>
    <row r="3325" spans="2:2">
      <c r="B3325" s="274"/>
    </row>
    <row r="3326" spans="2:2">
      <c r="B3326" s="274"/>
    </row>
    <row r="3327" spans="2:2">
      <c r="B3327" s="274"/>
    </row>
    <row r="3328" spans="2:2">
      <c r="B3328" s="274"/>
    </row>
    <row r="3329" spans="2:2">
      <c r="B3329" s="274"/>
    </row>
    <row r="3330" spans="2:2">
      <c r="B3330" s="274"/>
    </row>
    <row r="3331" spans="2:2">
      <c r="B3331" s="274"/>
    </row>
    <row r="3332" spans="2:2">
      <c r="B3332" s="274"/>
    </row>
    <row r="3333" spans="2:2">
      <c r="B3333" s="274"/>
    </row>
    <row r="3334" spans="2:2">
      <c r="B3334" s="274"/>
    </row>
    <row r="3335" spans="2:2">
      <c r="B3335" s="274"/>
    </row>
    <row r="3336" spans="2:2">
      <c r="B3336" s="274"/>
    </row>
    <row r="3337" spans="2:2">
      <c r="B3337" s="274"/>
    </row>
    <row r="3338" spans="2:2">
      <c r="B3338" s="274"/>
    </row>
    <row r="3339" spans="2:2">
      <c r="B3339" s="274"/>
    </row>
    <row r="3340" spans="2:2">
      <c r="B3340" s="274"/>
    </row>
    <row r="3341" spans="2:2">
      <c r="B3341" s="274"/>
    </row>
    <row r="3342" spans="2:2">
      <c r="B3342" s="274"/>
    </row>
    <row r="3343" spans="2:2">
      <c r="B3343" s="274"/>
    </row>
    <row r="3344" spans="2:2">
      <c r="B3344" s="274"/>
    </row>
    <row r="3345" spans="2:2">
      <c r="B3345" s="274"/>
    </row>
    <row r="3346" spans="2:2">
      <c r="B3346" s="274"/>
    </row>
    <row r="3347" spans="2:2">
      <c r="B3347" s="274"/>
    </row>
    <row r="3348" spans="2:2">
      <c r="B3348" s="274"/>
    </row>
    <row r="3349" spans="2:2">
      <c r="B3349" s="274"/>
    </row>
    <row r="3350" spans="2:2">
      <c r="B3350" s="274"/>
    </row>
    <row r="3351" spans="2:2">
      <c r="B3351" s="274"/>
    </row>
    <row r="3352" spans="2:2">
      <c r="B3352" s="274"/>
    </row>
    <row r="3353" spans="2:2">
      <c r="B3353" s="274"/>
    </row>
    <row r="3354" spans="2:2">
      <c r="B3354" s="274"/>
    </row>
    <row r="3355" spans="2:2">
      <c r="B3355" s="274"/>
    </row>
    <row r="3356" spans="2:2">
      <c r="B3356" s="274"/>
    </row>
    <row r="3357" spans="2:2">
      <c r="B3357" s="274"/>
    </row>
    <row r="3358" spans="2:2">
      <c r="B3358" s="274"/>
    </row>
    <row r="3359" spans="2:2">
      <c r="B3359" s="274"/>
    </row>
    <row r="3360" spans="2:2">
      <c r="B3360" s="274"/>
    </row>
    <row r="3361" spans="2:2">
      <c r="B3361" s="274"/>
    </row>
    <row r="3362" spans="2:2">
      <c r="B3362" s="274"/>
    </row>
    <row r="3363" spans="2:2">
      <c r="B3363" s="274"/>
    </row>
    <row r="3364" spans="2:2">
      <c r="B3364" s="274"/>
    </row>
    <row r="3365" spans="2:2">
      <c r="B3365" s="274"/>
    </row>
    <row r="3366" spans="2:2">
      <c r="B3366" s="274"/>
    </row>
    <row r="3367" spans="2:2">
      <c r="B3367" s="274"/>
    </row>
    <row r="3368" spans="2:2">
      <c r="B3368" s="274"/>
    </row>
    <row r="3369" spans="2:2">
      <c r="B3369" s="274"/>
    </row>
    <row r="3370" spans="2:2">
      <c r="B3370" s="274"/>
    </row>
    <row r="3371" spans="2:2">
      <c r="B3371" s="274"/>
    </row>
    <row r="3372" spans="2:2">
      <c r="B3372" s="274"/>
    </row>
    <row r="3373" spans="2:2">
      <c r="B3373" s="274"/>
    </row>
    <row r="3374" spans="2:2">
      <c r="B3374" s="274"/>
    </row>
    <row r="3375" spans="2:2">
      <c r="B3375" s="274"/>
    </row>
    <row r="3376" spans="2:2">
      <c r="B3376" s="274"/>
    </row>
    <row r="3377" spans="2:2">
      <c r="B3377" s="274"/>
    </row>
    <row r="3378" spans="2:2">
      <c r="B3378" s="274"/>
    </row>
    <row r="3379" spans="2:2">
      <c r="B3379" s="274"/>
    </row>
    <row r="3380" spans="2:2">
      <c r="B3380" s="274"/>
    </row>
    <row r="3381" spans="2:2">
      <c r="B3381" s="274"/>
    </row>
    <row r="3382" spans="2:2">
      <c r="B3382" s="274"/>
    </row>
    <row r="3383" spans="2:2">
      <c r="B3383" s="274"/>
    </row>
    <row r="3384" spans="2:2">
      <c r="B3384" s="274"/>
    </row>
    <row r="3385" spans="2:2">
      <c r="B3385" s="274"/>
    </row>
    <row r="3386" spans="2:2">
      <c r="B3386" s="274"/>
    </row>
    <row r="3387" spans="2:2">
      <c r="B3387" s="274"/>
    </row>
    <row r="3388" spans="2:2">
      <c r="B3388" s="274"/>
    </row>
    <row r="3389" spans="2:2">
      <c r="B3389" s="274"/>
    </row>
    <row r="3390" spans="2:2">
      <c r="B3390" s="274"/>
    </row>
    <row r="3391" spans="2:2">
      <c r="B3391" s="274"/>
    </row>
    <row r="3392" spans="2:2">
      <c r="B3392" s="274"/>
    </row>
    <row r="3393" spans="2:2">
      <c r="B3393" s="274"/>
    </row>
    <row r="3394" spans="2:2">
      <c r="B3394" s="274"/>
    </row>
    <row r="3395" spans="2:2">
      <c r="B3395" s="274"/>
    </row>
    <row r="3396" spans="2:2">
      <c r="B3396" s="274"/>
    </row>
    <row r="3397" spans="2:2">
      <c r="B3397" s="274"/>
    </row>
    <row r="3398" spans="2:2">
      <c r="B3398" s="274"/>
    </row>
    <row r="3399" spans="2:2">
      <c r="B3399" s="274"/>
    </row>
    <row r="3400" spans="2:2">
      <c r="B3400" s="274"/>
    </row>
    <row r="3401" spans="2:2">
      <c r="B3401" s="274"/>
    </row>
    <row r="3402" spans="2:2">
      <c r="B3402" s="274"/>
    </row>
    <row r="3403" spans="2:2">
      <c r="B3403" s="274"/>
    </row>
    <row r="3404" spans="2:2">
      <c r="B3404" s="274"/>
    </row>
    <row r="3405" spans="2:2">
      <c r="B3405" s="274"/>
    </row>
    <row r="3406" spans="2:2">
      <c r="B3406" s="274"/>
    </row>
    <row r="3407" spans="2:2">
      <c r="B3407" s="274"/>
    </row>
    <row r="3408" spans="2:2">
      <c r="B3408" s="274"/>
    </row>
    <row r="3409" spans="2:2">
      <c r="B3409" s="274"/>
    </row>
    <row r="3410" spans="2:2">
      <c r="B3410" s="274"/>
    </row>
    <row r="3411" spans="2:2">
      <c r="B3411" s="274"/>
    </row>
    <row r="3412" spans="2:2">
      <c r="B3412" s="274"/>
    </row>
    <row r="3413" spans="2:2">
      <c r="B3413" s="274"/>
    </row>
    <row r="3414" spans="2:2">
      <c r="B3414" s="274"/>
    </row>
    <row r="3415" spans="2:2">
      <c r="B3415" s="274"/>
    </row>
    <row r="3416" spans="2:2">
      <c r="B3416" s="274"/>
    </row>
    <row r="3417" spans="2:2">
      <c r="B3417" s="274"/>
    </row>
    <row r="3418" spans="2:2">
      <c r="B3418" s="274"/>
    </row>
    <row r="3419" spans="2:2">
      <c r="B3419" s="274"/>
    </row>
    <row r="3420" spans="2:2">
      <c r="B3420" s="274"/>
    </row>
    <row r="3421" spans="2:2">
      <c r="B3421" s="274"/>
    </row>
    <row r="3422" spans="2:2">
      <c r="B3422" s="274"/>
    </row>
    <row r="3423" spans="2:2">
      <c r="B3423" s="274"/>
    </row>
    <row r="3424" spans="2:2">
      <c r="B3424" s="274"/>
    </row>
    <row r="3425" spans="2:2">
      <c r="B3425" s="274"/>
    </row>
    <row r="3426" spans="2:2">
      <c r="B3426" s="274"/>
    </row>
    <row r="3427" spans="2:2">
      <c r="B3427" s="274"/>
    </row>
    <row r="3428" spans="2:2">
      <c r="B3428" s="274"/>
    </row>
    <row r="3429" spans="2:2">
      <c r="B3429" s="274"/>
    </row>
    <row r="3430" spans="2:2">
      <c r="B3430" s="274"/>
    </row>
    <row r="3431" spans="2:2">
      <c r="B3431" s="274"/>
    </row>
    <row r="3432" spans="2:2">
      <c r="B3432" s="274"/>
    </row>
    <row r="3433" spans="2:2">
      <c r="B3433" s="274"/>
    </row>
    <row r="3434" spans="2:2">
      <c r="B3434" s="274"/>
    </row>
    <row r="3435" spans="2:2">
      <c r="B3435" s="274"/>
    </row>
    <row r="3436" spans="2:2">
      <c r="B3436" s="274"/>
    </row>
    <row r="3437" spans="2:2">
      <c r="B3437" s="274"/>
    </row>
    <row r="3438" spans="2:2">
      <c r="B3438" s="274"/>
    </row>
    <row r="3439" spans="2:2">
      <c r="B3439" s="274"/>
    </row>
    <row r="3440" spans="2:2">
      <c r="B3440" s="274"/>
    </row>
    <row r="3441" spans="2:2">
      <c r="B3441" s="274"/>
    </row>
    <row r="3442" spans="2:2">
      <c r="B3442" s="274"/>
    </row>
    <row r="3443" spans="2:2">
      <c r="B3443" s="274"/>
    </row>
    <row r="3444" spans="2:2">
      <c r="B3444" s="274"/>
    </row>
    <row r="3445" spans="2:2">
      <c r="B3445" s="274"/>
    </row>
    <row r="3446" spans="2:2">
      <c r="B3446" s="274"/>
    </row>
    <row r="3447" spans="2:2">
      <c r="B3447" s="274"/>
    </row>
    <row r="3448" spans="2:2">
      <c r="B3448" s="274"/>
    </row>
    <row r="3449" spans="2:2">
      <c r="B3449" s="274"/>
    </row>
    <row r="3450" spans="2:2">
      <c r="B3450" s="274"/>
    </row>
    <row r="3451" spans="2:2">
      <c r="B3451" s="274"/>
    </row>
    <row r="3452" spans="2:2">
      <c r="B3452" s="274"/>
    </row>
    <row r="3453" spans="2:2">
      <c r="B3453" s="274"/>
    </row>
    <row r="3454" spans="2:2">
      <c r="B3454" s="274"/>
    </row>
    <row r="3455" spans="2:2">
      <c r="B3455" s="274"/>
    </row>
    <row r="3456" spans="2:2">
      <c r="B3456" s="274"/>
    </row>
    <row r="3457" spans="2:2">
      <c r="B3457" s="274"/>
    </row>
    <row r="3458" spans="2:2">
      <c r="B3458" s="274"/>
    </row>
    <row r="3459" spans="2:2">
      <c r="B3459" s="274"/>
    </row>
    <row r="3460" spans="2:2">
      <c r="B3460" s="274"/>
    </row>
    <row r="3461" spans="2:2">
      <c r="B3461" s="274"/>
    </row>
    <row r="3462" spans="2:2">
      <c r="B3462" s="274"/>
    </row>
    <row r="3463" spans="2:2">
      <c r="B3463" s="274"/>
    </row>
    <row r="3464" spans="2:2">
      <c r="B3464" s="274"/>
    </row>
    <row r="3465" spans="2:2">
      <c r="B3465" s="274"/>
    </row>
    <row r="3466" spans="2:2">
      <c r="B3466" s="274"/>
    </row>
    <row r="3467" spans="2:2">
      <c r="B3467" s="274"/>
    </row>
    <row r="3468" spans="2:2">
      <c r="B3468" s="274"/>
    </row>
    <row r="3469" spans="2:2">
      <c r="B3469" s="274"/>
    </row>
    <row r="3470" spans="2:2">
      <c r="B3470" s="274"/>
    </row>
    <row r="3471" spans="2:2">
      <c r="B3471" s="274"/>
    </row>
    <row r="3472" spans="2:2">
      <c r="B3472" s="274"/>
    </row>
    <row r="3473" spans="2:2">
      <c r="B3473" s="274"/>
    </row>
    <row r="3474" spans="2:2">
      <c r="B3474" s="274"/>
    </row>
    <row r="3475" spans="2:2">
      <c r="B3475" s="274"/>
    </row>
    <row r="3476" spans="2:2">
      <c r="B3476" s="274"/>
    </row>
    <row r="3477" spans="2:2">
      <c r="B3477" s="274"/>
    </row>
    <row r="3478" spans="2:2">
      <c r="B3478" s="274"/>
    </row>
    <row r="3479" spans="2:2">
      <c r="B3479" s="274"/>
    </row>
    <row r="3480" spans="2:2">
      <c r="B3480" s="274"/>
    </row>
    <row r="3481" spans="2:2">
      <c r="B3481" s="274"/>
    </row>
    <row r="3482" spans="2:2">
      <c r="B3482" s="274"/>
    </row>
    <row r="3483" spans="2:2">
      <c r="B3483" s="274"/>
    </row>
    <row r="3484" spans="2:2">
      <c r="B3484" s="274"/>
    </row>
    <row r="3485" spans="2:2">
      <c r="B3485" s="274"/>
    </row>
    <row r="3486" spans="2:2">
      <c r="B3486" s="274"/>
    </row>
    <row r="3487" spans="2:2">
      <c r="B3487" s="274"/>
    </row>
    <row r="3488" spans="2:2">
      <c r="B3488" s="274"/>
    </row>
    <row r="3489" spans="2:2">
      <c r="B3489" s="274"/>
    </row>
    <row r="3490" spans="2:2">
      <c r="B3490" s="274"/>
    </row>
    <row r="3491" spans="2:2">
      <c r="B3491" s="274"/>
    </row>
    <row r="3492" spans="2:2">
      <c r="B3492" s="274"/>
    </row>
    <row r="3493" spans="2:2">
      <c r="B3493" s="274"/>
    </row>
    <row r="3494" spans="2:2">
      <c r="B3494" s="274"/>
    </row>
    <row r="3495" spans="2:2">
      <c r="B3495" s="274"/>
    </row>
    <row r="3496" spans="2:2">
      <c r="B3496" s="274"/>
    </row>
    <row r="3497" spans="2:2">
      <c r="B3497" s="274"/>
    </row>
    <row r="3498" spans="2:2">
      <c r="B3498" s="274"/>
    </row>
    <row r="3499" spans="2:2">
      <c r="B3499" s="274"/>
    </row>
    <row r="3500" spans="2:2">
      <c r="B3500" s="274"/>
    </row>
    <row r="3501" spans="2:2">
      <c r="B3501" s="274"/>
    </row>
    <row r="3502" spans="2:2">
      <c r="B3502" s="274"/>
    </row>
    <row r="3503" spans="2:2">
      <c r="B3503" s="274"/>
    </row>
    <row r="3504" spans="2:2">
      <c r="B3504" s="274"/>
    </row>
    <row r="3505" spans="2:2">
      <c r="B3505" s="274"/>
    </row>
    <row r="3506" spans="2:2">
      <c r="B3506" s="274"/>
    </row>
    <row r="3507" spans="2:2">
      <c r="B3507" s="274"/>
    </row>
    <row r="3508" spans="2:2">
      <c r="B3508" s="274"/>
    </row>
    <row r="3509" spans="2:2">
      <c r="B3509" s="274"/>
    </row>
    <row r="3510" spans="2:2">
      <c r="B3510" s="274"/>
    </row>
    <row r="3511" spans="2:2">
      <c r="B3511" s="274"/>
    </row>
    <row r="3512" spans="2:2">
      <c r="B3512" s="274"/>
    </row>
    <row r="3513" spans="2:2">
      <c r="B3513" s="274"/>
    </row>
    <row r="3514" spans="2:2">
      <c r="B3514" s="274"/>
    </row>
    <row r="3515" spans="2:2">
      <c r="B3515" s="274"/>
    </row>
    <row r="3516" spans="2:2">
      <c r="B3516" s="274"/>
    </row>
    <row r="3517" spans="2:2">
      <c r="B3517" s="274"/>
    </row>
    <row r="3518" spans="2:2">
      <c r="B3518" s="274"/>
    </row>
    <row r="3519" spans="2:2">
      <c r="B3519" s="274"/>
    </row>
    <row r="3520" spans="2:2">
      <c r="B3520" s="274"/>
    </row>
    <row r="3521" spans="2:2">
      <c r="B3521" s="274"/>
    </row>
    <row r="3522" spans="2:2">
      <c r="B3522" s="274"/>
    </row>
    <row r="3523" spans="2:2">
      <c r="B3523" s="274"/>
    </row>
    <row r="3524" spans="2:2">
      <c r="B3524" s="274"/>
    </row>
    <row r="3525" spans="2:2">
      <c r="B3525" s="274"/>
    </row>
    <row r="3526" spans="2:2">
      <c r="B3526" s="274"/>
    </row>
    <row r="3527" spans="2:2">
      <c r="B3527" s="274"/>
    </row>
    <row r="3528" spans="2:2">
      <c r="B3528" s="274"/>
    </row>
    <row r="3529" spans="2:2">
      <c r="B3529" s="274"/>
    </row>
    <row r="3530" spans="2:2">
      <c r="B3530" s="274"/>
    </row>
    <row r="3531" spans="2:2">
      <c r="B3531" s="274"/>
    </row>
    <row r="3532" spans="2:2">
      <c r="B3532" s="274"/>
    </row>
    <row r="3533" spans="2:2">
      <c r="B3533" s="274"/>
    </row>
    <row r="3534" spans="2:2">
      <c r="B3534" s="274"/>
    </row>
    <row r="3535" spans="2:2">
      <c r="B3535" s="274"/>
    </row>
    <row r="3536" spans="2:2">
      <c r="B3536" s="274"/>
    </row>
    <row r="3537" spans="2:2">
      <c r="B3537" s="274"/>
    </row>
    <row r="3538" spans="2:2">
      <c r="B3538" s="274"/>
    </row>
    <row r="3539" spans="2:2">
      <c r="B3539" s="274"/>
    </row>
    <row r="3540" spans="2:2">
      <c r="B3540" s="274"/>
    </row>
    <row r="3541" spans="2:2">
      <c r="B3541" s="274"/>
    </row>
    <row r="3542" spans="2:2">
      <c r="B3542" s="274"/>
    </row>
    <row r="3543" spans="2:2">
      <c r="B3543" s="274"/>
    </row>
    <row r="3544" spans="2:2">
      <c r="B3544" s="274"/>
    </row>
    <row r="3545" spans="2:2">
      <c r="B3545" s="274"/>
    </row>
    <row r="3546" spans="2:2">
      <c r="B3546" s="274"/>
    </row>
    <row r="3547" spans="2:2">
      <c r="B3547" s="274"/>
    </row>
    <row r="3548" spans="2:2">
      <c r="B3548" s="274"/>
    </row>
    <row r="3549" spans="2:2">
      <c r="B3549" s="274"/>
    </row>
    <row r="3550" spans="2:2">
      <c r="B3550" s="274"/>
    </row>
    <row r="3551" spans="2:2">
      <c r="B3551" s="274"/>
    </row>
    <row r="3552" spans="2:2">
      <c r="B3552" s="274"/>
    </row>
    <row r="3553" spans="2:2">
      <c r="B3553" s="274"/>
    </row>
    <row r="3554" spans="2:2">
      <c r="B3554" s="274"/>
    </row>
    <row r="3555" spans="2:2">
      <c r="B3555" s="274"/>
    </row>
    <row r="3556" spans="2:2">
      <c r="B3556" s="274"/>
    </row>
    <row r="3557" spans="2:2">
      <c r="B3557" s="274"/>
    </row>
    <row r="3558" spans="2:2">
      <c r="B3558" s="274"/>
    </row>
    <row r="3559" spans="2:2">
      <c r="B3559" s="274"/>
    </row>
    <row r="3560" spans="2:2">
      <c r="B3560" s="274"/>
    </row>
    <row r="3561" spans="2:2">
      <c r="B3561" s="274"/>
    </row>
    <row r="3562" spans="2:2">
      <c r="B3562" s="274"/>
    </row>
    <row r="3563" spans="2:2">
      <c r="B3563" s="274"/>
    </row>
    <row r="3564" spans="2:2">
      <c r="B3564" s="274"/>
    </row>
    <row r="3565" spans="2:2">
      <c r="B3565" s="274"/>
    </row>
    <row r="3566" spans="2:2">
      <c r="B3566" s="274"/>
    </row>
    <row r="3567" spans="2:2">
      <c r="B3567" s="274"/>
    </row>
    <row r="3568" spans="2:2">
      <c r="B3568" s="274"/>
    </row>
    <row r="3569" spans="2:2">
      <c r="B3569" s="274"/>
    </row>
    <row r="3570" spans="2:2">
      <c r="B3570" s="274"/>
    </row>
    <row r="3571" spans="2:2">
      <c r="B3571" s="274"/>
    </row>
    <row r="3572" spans="2:2">
      <c r="B3572" s="274"/>
    </row>
    <row r="3573" spans="2:2">
      <c r="B3573" s="274"/>
    </row>
    <row r="3574" spans="2:2">
      <c r="B3574" s="274"/>
    </row>
    <row r="3575" spans="2:2">
      <c r="B3575" s="274"/>
    </row>
    <row r="3576" spans="2:2">
      <c r="B3576" s="274"/>
    </row>
    <row r="3577" spans="2:2">
      <c r="B3577" s="274"/>
    </row>
    <row r="3578" spans="2:2">
      <c r="B3578" s="274"/>
    </row>
    <row r="3579" spans="2:2">
      <c r="B3579" s="274"/>
    </row>
    <row r="3580" spans="2:2">
      <c r="B3580" s="274"/>
    </row>
    <row r="3581" spans="2:2">
      <c r="B3581" s="274"/>
    </row>
    <row r="3582" spans="2:2">
      <c r="B3582" s="274"/>
    </row>
    <row r="3583" spans="2:2">
      <c r="B3583" s="274"/>
    </row>
    <row r="3584" spans="2:2">
      <c r="B3584" s="274"/>
    </row>
    <row r="3585" spans="2:2">
      <c r="B3585" s="274"/>
    </row>
    <row r="3586" spans="2:2">
      <c r="B3586" s="274"/>
    </row>
    <row r="3587" spans="2:2">
      <c r="B3587" s="274"/>
    </row>
    <row r="3588" spans="2:2">
      <c r="B3588" s="274"/>
    </row>
    <row r="3589" spans="2:2">
      <c r="B3589" s="274"/>
    </row>
    <row r="3590" spans="2:2">
      <c r="B3590" s="274"/>
    </row>
    <row r="3591" spans="2:2">
      <c r="B3591" s="274"/>
    </row>
    <row r="3592" spans="2:2">
      <c r="B3592" s="274"/>
    </row>
    <row r="3593" spans="2:2">
      <c r="B3593" s="274"/>
    </row>
    <row r="3594" spans="2:2">
      <c r="B3594" s="274"/>
    </row>
    <row r="3595" spans="2:2">
      <c r="B3595" s="274"/>
    </row>
    <row r="3596" spans="2:2">
      <c r="B3596" s="274"/>
    </row>
    <row r="3597" spans="2:2">
      <c r="B3597" s="274"/>
    </row>
    <row r="3598" spans="2:2">
      <c r="B3598" s="274"/>
    </row>
    <row r="3599" spans="2:2">
      <c r="B3599" s="274"/>
    </row>
    <row r="3600" spans="2:2">
      <c r="B3600" s="274"/>
    </row>
    <row r="3601" spans="2:2">
      <c r="B3601" s="274"/>
    </row>
    <row r="3602" spans="2:2">
      <c r="B3602" s="274"/>
    </row>
    <row r="3603" spans="2:2">
      <c r="B3603" s="274"/>
    </row>
    <row r="3604" spans="2:2">
      <c r="B3604" s="274"/>
    </row>
    <row r="3605" spans="2:2">
      <c r="B3605" s="274"/>
    </row>
    <row r="3606" spans="2:2">
      <c r="B3606" s="274"/>
    </row>
    <row r="3607" spans="2:2">
      <c r="B3607" s="274"/>
    </row>
    <row r="3608" spans="2:2">
      <c r="B3608" s="274"/>
    </row>
    <row r="3609" spans="2:2">
      <c r="B3609" s="274"/>
    </row>
    <row r="3610" spans="2:2">
      <c r="B3610" s="274"/>
    </row>
    <row r="3611" spans="2:2">
      <c r="B3611" s="274"/>
    </row>
    <row r="3612" spans="2:2">
      <c r="B3612" s="274"/>
    </row>
    <row r="3613" spans="2:2">
      <c r="B3613" s="274"/>
    </row>
    <row r="3614" spans="2:2">
      <c r="B3614" s="274"/>
    </row>
    <row r="3615" spans="2:2">
      <c r="B3615" s="274"/>
    </row>
    <row r="3616" spans="2:2">
      <c r="B3616" s="274"/>
    </row>
    <row r="3617" spans="2:2">
      <c r="B3617" s="274"/>
    </row>
    <row r="3618" spans="2:2">
      <c r="B3618" s="274"/>
    </row>
    <row r="3619" spans="2:2">
      <c r="B3619" s="274"/>
    </row>
    <row r="3620" spans="2:2">
      <c r="B3620" s="274"/>
    </row>
    <row r="3621" spans="2:2">
      <c r="B3621" s="274"/>
    </row>
    <row r="3622" spans="2:2">
      <c r="B3622" s="274"/>
    </row>
    <row r="3623" spans="2:2">
      <c r="B3623" s="274"/>
    </row>
    <row r="3624" spans="2:2">
      <c r="B3624" s="274"/>
    </row>
    <row r="3625" spans="2:2">
      <c r="B3625" s="274"/>
    </row>
    <row r="3626" spans="2:2">
      <c r="B3626" s="274"/>
    </row>
    <row r="3627" spans="2:2">
      <c r="B3627" s="274"/>
    </row>
    <row r="3628" spans="2:2">
      <c r="B3628" s="274"/>
    </row>
    <row r="3629" spans="2:2">
      <c r="B3629" s="274"/>
    </row>
    <row r="3630" spans="2:2">
      <c r="B3630" s="274"/>
    </row>
    <row r="3631" spans="2:2">
      <c r="B3631" s="274"/>
    </row>
    <row r="3632" spans="2:2">
      <c r="B3632" s="274"/>
    </row>
    <row r="3633" spans="2:2">
      <c r="B3633" s="274"/>
    </row>
    <row r="3634" spans="2:2">
      <c r="B3634" s="274"/>
    </row>
    <row r="3635" spans="2:2">
      <c r="B3635" s="274"/>
    </row>
    <row r="3636" spans="2:2">
      <c r="B3636" s="274"/>
    </row>
    <row r="3637" spans="2:2">
      <c r="B3637" s="274"/>
    </row>
    <row r="3638" spans="2:2">
      <c r="B3638" s="274"/>
    </row>
    <row r="3639" spans="2:2">
      <c r="B3639" s="274"/>
    </row>
    <row r="3640" spans="2:2">
      <c r="B3640" s="274"/>
    </row>
    <row r="3641" spans="2:2">
      <c r="B3641" s="274"/>
    </row>
    <row r="3642" spans="2:2">
      <c r="B3642" s="274"/>
    </row>
    <row r="3643" spans="2:2">
      <c r="B3643" s="274"/>
    </row>
    <row r="3644" spans="2:2">
      <c r="B3644" s="274"/>
    </row>
    <row r="3645" spans="2:2">
      <c r="B3645" s="274"/>
    </row>
    <row r="3646" spans="2:2">
      <c r="B3646" s="274"/>
    </row>
    <row r="3647" spans="2:2">
      <c r="B3647" s="274"/>
    </row>
    <row r="3648" spans="2:2">
      <c r="B3648" s="274"/>
    </row>
    <row r="3649" spans="2:2">
      <c r="B3649" s="274"/>
    </row>
    <row r="3650" spans="2:2">
      <c r="B3650" s="274"/>
    </row>
    <row r="3651" spans="2:2">
      <c r="B3651" s="274"/>
    </row>
    <row r="3652" spans="2:2">
      <c r="B3652" s="274"/>
    </row>
    <row r="3653" spans="2:2">
      <c r="B3653" s="274"/>
    </row>
    <row r="3654" spans="2:2">
      <c r="B3654" s="274"/>
    </row>
    <row r="3655" spans="2:2">
      <c r="B3655" s="274"/>
    </row>
    <row r="3656" spans="2:2">
      <c r="B3656" s="274"/>
    </row>
    <row r="3657" spans="2:2">
      <c r="B3657" s="274"/>
    </row>
    <row r="3658" spans="2:2">
      <c r="B3658" s="274"/>
    </row>
    <row r="3659" spans="2:2">
      <c r="B3659" s="274"/>
    </row>
    <row r="3660" spans="2:2">
      <c r="B3660" s="274"/>
    </row>
    <row r="3661" spans="2:2">
      <c r="B3661" s="274"/>
    </row>
    <row r="3662" spans="2:2">
      <c r="B3662" s="274"/>
    </row>
    <row r="3663" spans="2:2">
      <c r="B3663" s="274"/>
    </row>
    <row r="3664" spans="2:2">
      <c r="B3664" s="274"/>
    </row>
    <row r="3665" spans="2:2">
      <c r="B3665" s="274"/>
    </row>
    <row r="3666" spans="2:2">
      <c r="B3666" s="274"/>
    </row>
    <row r="3667" spans="2:2">
      <c r="B3667" s="274"/>
    </row>
    <row r="3668" spans="2:2">
      <c r="B3668" s="274"/>
    </row>
    <row r="3669" spans="2:2">
      <c r="B3669" s="274"/>
    </row>
    <row r="3670" spans="2:2">
      <c r="B3670" s="274"/>
    </row>
    <row r="3671" spans="2:2">
      <c r="B3671" s="274"/>
    </row>
    <row r="3672" spans="2:2">
      <c r="B3672" s="274"/>
    </row>
    <row r="3673" spans="2:2">
      <c r="B3673" s="274"/>
    </row>
    <row r="3674" spans="2:2">
      <c r="B3674" s="274"/>
    </row>
    <row r="3675" spans="2:2">
      <c r="B3675" s="274"/>
    </row>
    <row r="3676" spans="2:2">
      <c r="B3676" s="274"/>
    </row>
    <row r="3677" spans="2:2">
      <c r="B3677" s="274"/>
    </row>
    <row r="3678" spans="2:2">
      <c r="B3678" s="274"/>
    </row>
    <row r="3679" spans="2:2">
      <c r="B3679" s="274"/>
    </row>
    <row r="3680" spans="2:2">
      <c r="B3680" s="274"/>
    </row>
    <row r="3681" spans="2:2">
      <c r="B3681" s="274"/>
    </row>
    <row r="3682" spans="2:2">
      <c r="B3682" s="274"/>
    </row>
    <row r="3683" spans="2:2">
      <c r="B3683" s="274"/>
    </row>
    <row r="3684" spans="2:2">
      <c r="B3684" s="274"/>
    </row>
    <row r="3685" spans="2:2">
      <c r="B3685" s="274"/>
    </row>
    <row r="3686" spans="2:2">
      <c r="B3686" s="274"/>
    </row>
    <row r="3687" spans="2:2">
      <c r="B3687" s="274"/>
    </row>
    <row r="3688" spans="2:2">
      <c r="B3688" s="274"/>
    </row>
    <row r="3689" spans="2:2">
      <c r="B3689" s="274"/>
    </row>
    <row r="3690" spans="2:2">
      <c r="B3690" s="274"/>
    </row>
    <row r="3691" spans="2:2">
      <c r="B3691" s="274"/>
    </row>
    <row r="3692" spans="2:2">
      <c r="B3692" s="274"/>
    </row>
    <row r="3693" spans="2:2">
      <c r="B3693" s="274"/>
    </row>
    <row r="3694" spans="2:2">
      <c r="B3694" s="274"/>
    </row>
    <row r="3695" spans="2:2">
      <c r="B3695" s="274"/>
    </row>
    <row r="3696" spans="2:2">
      <c r="B3696" s="274"/>
    </row>
    <row r="3697" spans="2:2">
      <c r="B3697" s="274"/>
    </row>
    <row r="3698" spans="2:2">
      <c r="B3698" s="274"/>
    </row>
    <row r="3699" spans="2:2">
      <c r="B3699" s="274"/>
    </row>
    <row r="3700" spans="2:2">
      <c r="B3700" s="274"/>
    </row>
    <row r="3701" spans="2:2">
      <c r="B3701" s="274"/>
    </row>
    <row r="3702" spans="2:2">
      <c r="B3702" s="274"/>
    </row>
    <row r="3703" spans="2:2">
      <c r="B3703" s="274"/>
    </row>
    <row r="3704" spans="2:2">
      <c r="B3704" s="274"/>
    </row>
    <row r="3705" spans="2:2">
      <c r="B3705" s="274"/>
    </row>
    <row r="3706" spans="2:2">
      <c r="B3706" s="274"/>
    </row>
    <row r="3707" spans="2:2">
      <c r="B3707" s="274"/>
    </row>
    <row r="3708" spans="2:2">
      <c r="B3708" s="274"/>
    </row>
    <row r="3709" spans="2:2">
      <c r="B3709" s="274"/>
    </row>
    <row r="3710" spans="2:2">
      <c r="B3710" s="274"/>
    </row>
    <row r="3711" spans="2:2">
      <c r="B3711" s="274"/>
    </row>
    <row r="3712" spans="2:2">
      <c r="B3712" s="274"/>
    </row>
    <row r="3713" spans="2:2">
      <c r="B3713" s="274"/>
    </row>
    <row r="3714" spans="2:2">
      <c r="B3714" s="274"/>
    </row>
    <row r="3715" spans="2:2">
      <c r="B3715" s="274"/>
    </row>
    <row r="3716" spans="2:2">
      <c r="B3716" s="274"/>
    </row>
    <row r="3717" spans="2:2">
      <c r="B3717" s="274"/>
    </row>
    <row r="3718" spans="2:2">
      <c r="B3718" s="274"/>
    </row>
    <row r="3719" spans="2:2">
      <c r="B3719" s="274"/>
    </row>
    <row r="3720" spans="2:2">
      <c r="B3720" s="274"/>
    </row>
    <row r="3721" spans="2:2">
      <c r="B3721" s="274"/>
    </row>
    <row r="3722" spans="2:2">
      <c r="B3722" s="274"/>
    </row>
    <row r="3723" spans="2:2">
      <c r="B3723" s="274"/>
    </row>
    <row r="3724" spans="2:2">
      <c r="B3724" s="274"/>
    </row>
    <row r="3725" spans="2:2">
      <c r="B3725" s="274"/>
    </row>
    <row r="3726" spans="2:2">
      <c r="B3726" s="274"/>
    </row>
    <row r="3727" spans="2:2">
      <c r="B3727" s="274"/>
    </row>
    <row r="3728" spans="2:2">
      <c r="B3728" s="274"/>
    </row>
    <row r="3729" spans="2:2">
      <c r="B3729" s="274"/>
    </row>
    <row r="3730" spans="2:2">
      <c r="B3730" s="274"/>
    </row>
    <row r="3731" spans="2:2">
      <c r="B3731" s="274"/>
    </row>
    <row r="3732" spans="2:2">
      <c r="B3732" s="274"/>
    </row>
    <row r="3733" spans="2:2">
      <c r="B3733" s="274"/>
    </row>
    <row r="3734" spans="2:2">
      <c r="B3734" s="274"/>
    </row>
    <row r="3735" spans="2:2">
      <c r="B3735" s="274"/>
    </row>
    <row r="3736" spans="2:2">
      <c r="B3736" s="274"/>
    </row>
    <row r="3737" spans="2:2">
      <c r="B3737" s="274"/>
    </row>
    <row r="3738" spans="2:2">
      <c r="B3738" s="274"/>
    </row>
    <row r="3739" spans="2:2">
      <c r="B3739" s="274"/>
    </row>
    <row r="3740" spans="2:2">
      <c r="B3740" s="274"/>
    </row>
    <row r="3741" spans="2:2">
      <c r="B3741" s="274"/>
    </row>
    <row r="3742" spans="2:2">
      <c r="B3742" s="274"/>
    </row>
    <row r="3743" spans="2:2">
      <c r="B3743" s="274"/>
    </row>
    <row r="3744" spans="2:2">
      <c r="B3744" s="274"/>
    </row>
    <row r="3745" spans="2:2">
      <c r="B3745" s="274"/>
    </row>
    <row r="3746" spans="2:2">
      <c r="B3746" s="274"/>
    </row>
    <row r="3747" spans="2:2">
      <c r="B3747" s="274"/>
    </row>
    <row r="3748" spans="2:2">
      <c r="B3748" s="274"/>
    </row>
    <row r="3749" spans="2:2">
      <c r="B3749" s="274"/>
    </row>
    <row r="3750" spans="2:2">
      <c r="B3750" s="274"/>
    </row>
    <row r="3751" spans="2:2">
      <c r="B3751" s="274"/>
    </row>
    <row r="3752" spans="2:2">
      <c r="B3752" s="274"/>
    </row>
    <row r="3753" spans="2:2">
      <c r="B3753" s="274"/>
    </row>
    <row r="3754" spans="2:2">
      <c r="B3754" s="274"/>
    </row>
    <row r="3755" spans="2:2">
      <c r="B3755" s="274"/>
    </row>
    <row r="3756" spans="2:2">
      <c r="B3756" s="274"/>
    </row>
    <row r="3757" spans="2:2">
      <c r="B3757" s="274"/>
    </row>
    <row r="3758" spans="2:2">
      <c r="B3758" s="274"/>
    </row>
    <row r="3759" spans="2:2">
      <c r="B3759" s="274"/>
    </row>
    <row r="3760" spans="2:2">
      <c r="B3760" s="274"/>
    </row>
    <row r="3761" spans="2:2">
      <c r="B3761" s="274"/>
    </row>
    <row r="3762" spans="2:2">
      <c r="B3762" s="274"/>
    </row>
    <row r="3763" spans="2:2">
      <c r="B3763" s="274"/>
    </row>
    <row r="3764" spans="2:2">
      <c r="B3764" s="274"/>
    </row>
    <row r="3765" spans="2:2">
      <c r="B3765" s="274"/>
    </row>
    <row r="3766" spans="2:2">
      <c r="B3766" s="274"/>
    </row>
    <row r="3767" spans="2:2">
      <c r="B3767" s="274"/>
    </row>
    <row r="3768" spans="2:2">
      <c r="B3768" s="274"/>
    </row>
    <row r="3769" spans="2:2">
      <c r="B3769" s="274"/>
    </row>
    <row r="3770" spans="2:2">
      <c r="B3770" s="274"/>
    </row>
    <row r="3771" spans="2:2">
      <c r="B3771" s="274"/>
    </row>
    <row r="3772" spans="2:2">
      <c r="B3772" s="274"/>
    </row>
    <row r="3773" spans="2:2">
      <c r="B3773" s="274"/>
    </row>
    <row r="3774" spans="2:2">
      <c r="B3774" s="274"/>
    </row>
    <row r="3775" spans="2:2">
      <c r="B3775" s="274"/>
    </row>
    <row r="3776" spans="2:2">
      <c r="B3776" s="274"/>
    </row>
    <row r="3777" spans="2:2">
      <c r="B3777" s="274"/>
    </row>
    <row r="3778" spans="2:2">
      <c r="B3778" s="274"/>
    </row>
    <row r="3779" spans="2:2">
      <c r="B3779" s="274"/>
    </row>
    <row r="3780" spans="2:2">
      <c r="B3780" s="274"/>
    </row>
    <row r="3781" spans="2:2">
      <c r="B3781" s="274"/>
    </row>
    <row r="3782" spans="2:2">
      <c r="B3782" s="274"/>
    </row>
    <row r="3783" spans="2:2">
      <c r="B3783" s="274"/>
    </row>
    <row r="3784" spans="2:2">
      <c r="B3784" s="274"/>
    </row>
    <row r="3785" spans="2:2">
      <c r="B3785" s="274"/>
    </row>
    <row r="3786" spans="2:2">
      <c r="B3786" s="274"/>
    </row>
    <row r="3787" spans="2:2">
      <c r="B3787" s="274"/>
    </row>
    <row r="3788" spans="2:2">
      <c r="B3788" s="274"/>
    </row>
    <row r="3789" spans="2:2">
      <c r="B3789" s="274"/>
    </row>
    <row r="3790" spans="2:2">
      <c r="B3790" s="274"/>
    </row>
    <row r="3791" spans="2:2">
      <c r="B3791" s="274"/>
    </row>
    <row r="3792" spans="2:2">
      <c r="B3792" s="274"/>
    </row>
    <row r="3793" spans="2:2">
      <c r="B3793" s="274"/>
    </row>
    <row r="3794" spans="2:2">
      <c r="B3794" s="274"/>
    </row>
    <row r="3795" spans="2:2">
      <c r="B3795" s="274"/>
    </row>
    <row r="3796" spans="2:2">
      <c r="B3796" s="274"/>
    </row>
    <row r="3797" spans="2:2">
      <c r="B3797" s="274"/>
    </row>
    <row r="3798" spans="2:2">
      <c r="B3798" s="274"/>
    </row>
    <row r="3799" spans="2:2">
      <c r="B3799" s="274"/>
    </row>
    <row r="3800" spans="2:2">
      <c r="B3800" s="274"/>
    </row>
    <row r="3801" spans="2:2">
      <c r="B3801" s="274"/>
    </row>
    <row r="3802" spans="2:2">
      <c r="B3802" s="274"/>
    </row>
    <row r="3803" spans="2:2">
      <c r="B3803" s="274"/>
    </row>
    <row r="3804" spans="2:2">
      <c r="B3804" s="274"/>
    </row>
    <row r="3805" spans="2:2">
      <c r="B3805" s="274"/>
    </row>
    <row r="3806" spans="2:2">
      <c r="B3806" s="274"/>
    </row>
    <row r="3807" spans="2:2">
      <c r="B3807" s="274"/>
    </row>
    <row r="3808" spans="2:2">
      <c r="B3808" s="274"/>
    </row>
    <row r="3809" spans="2:2">
      <c r="B3809" s="274"/>
    </row>
    <row r="3810" spans="2:2">
      <c r="B3810" s="274"/>
    </row>
    <row r="3811" spans="2:2">
      <c r="B3811" s="274"/>
    </row>
    <row r="3812" spans="2:2">
      <c r="B3812" s="274"/>
    </row>
    <row r="3813" spans="2:2">
      <c r="B3813" s="274"/>
    </row>
    <row r="3814" spans="2:2">
      <c r="B3814" s="274"/>
    </row>
    <row r="3815" spans="2:2">
      <c r="B3815" s="274"/>
    </row>
    <row r="3816" spans="2:2">
      <c r="B3816" s="274"/>
    </row>
    <row r="3817" spans="2:2">
      <c r="B3817" s="274"/>
    </row>
    <row r="3818" spans="2:2">
      <c r="B3818" s="274"/>
    </row>
    <row r="3819" spans="2:2">
      <c r="B3819" s="274"/>
    </row>
    <row r="3820" spans="2:2">
      <c r="B3820" s="274"/>
    </row>
    <row r="3821" spans="2:2">
      <c r="B3821" s="274"/>
    </row>
    <row r="3822" spans="2:2">
      <c r="B3822" s="274"/>
    </row>
    <row r="3823" spans="2:2">
      <c r="B3823" s="274"/>
    </row>
    <row r="3824" spans="2:2">
      <c r="B3824" s="274"/>
    </row>
    <row r="3825" spans="2:2">
      <c r="B3825" s="274"/>
    </row>
    <row r="3826" spans="2:2">
      <c r="B3826" s="274"/>
    </row>
    <row r="3827" spans="2:2">
      <c r="B3827" s="274"/>
    </row>
    <row r="3828" spans="2:2">
      <c r="B3828" s="274"/>
    </row>
    <row r="3829" spans="2:2">
      <c r="B3829" s="274"/>
    </row>
    <row r="3830" spans="2:2">
      <c r="B3830" s="274"/>
    </row>
    <row r="3831" spans="2:2">
      <c r="B3831" s="274"/>
    </row>
    <row r="3832" spans="2:2">
      <c r="B3832" s="274"/>
    </row>
    <row r="3833" spans="2:2">
      <c r="B3833" s="274"/>
    </row>
    <row r="3834" spans="2:2">
      <c r="B3834" s="274"/>
    </row>
    <row r="3835" spans="2:2">
      <c r="B3835" s="274"/>
    </row>
    <row r="3836" spans="2:2">
      <c r="B3836" s="274"/>
    </row>
    <row r="3837" spans="2:2">
      <c r="B3837" s="274"/>
    </row>
    <row r="3838" spans="2:2">
      <c r="B3838" s="274"/>
    </row>
    <row r="3839" spans="2:2">
      <c r="B3839" s="274"/>
    </row>
    <row r="3840" spans="2:2">
      <c r="B3840" s="274"/>
    </row>
    <row r="3841" spans="2:2">
      <c r="B3841" s="274"/>
    </row>
    <row r="3842" spans="2:2">
      <c r="B3842" s="274"/>
    </row>
    <row r="3843" spans="2:2">
      <c r="B3843" s="274"/>
    </row>
    <row r="3844" spans="2:2">
      <c r="B3844" s="274"/>
    </row>
    <row r="3845" spans="2:2">
      <c r="B3845" s="274"/>
    </row>
    <row r="3846" spans="2:2">
      <c r="B3846" s="274"/>
    </row>
    <row r="3847" spans="2:2">
      <c r="B3847" s="274"/>
    </row>
    <row r="3848" spans="2:2">
      <c r="B3848" s="274"/>
    </row>
    <row r="3849" spans="2:2">
      <c r="B3849" s="274"/>
    </row>
    <row r="3850" spans="2:2">
      <c r="B3850" s="274"/>
    </row>
    <row r="3851" spans="2:2">
      <c r="B3851" s="274"/>
    </row>
    <row r="3852" spans="2:2">
      <c r="B3852" s="274"/>
    </row>
    <row r="3853" spans="2:2">
      <c r="B3853" s="274"/>
    </row>
    <row r="3854" spans="2:2">
      <c r="B3854" s="274"/>
    </row>
    <row r="3855" spans="2:2">
      <c r="B3855" s="274"/>
    </row>
    <row r="3856" spans="2:2">
      <c r="B3856" s="274"/>
    </row>
    <row r="3857" spans="2:2">
      <c r="B3857" s="274"/>
    </row>
    <row r="3858" spans="2:2">
      <c r="B3858" s="274"/>
    </row>
    <row r="3859" spans="2:2">
      <c r="B3859" s="274"/>
    </row>
    <row r="3860" spans="2:2">
      <c r="B3860" s="274"/>
    </row>
    <row r="3861" spans="2:2">
      <c r="B3861" s="274"/>
    </row>
    <row r="3862" spans="2:2">
      <c r="B3862" s="274"/>
    </row>
    <row r="3863" spans="2:2">
      <c r="B3863" s="274"/>
    </row>
    <row r="3864" spans="2:2">
      <c r="B3864" s="274"/>
    </row>
    <row r="3865" spans="2:2">
      <c r="B3865" s="274"/>
    </row>
    <row r="3866" spans="2:2">
      <c r="B3866" s="274"/>
    </row>
    <row r="3867" spans="2:2">
      <c r="B3867" s="274"/>
    </row>
    <row r="3868" spans="2:2">
      <c r="B3868" s="274"/>
    </row>
    <row r="3869" spans="2:2">
      <c r="B3869" s="274"/>
    </row>
    <row r="3870" spans="2:2">
      <c r="B3870" s="274"/>
    </row>
    <row r="3871" spans="2:2">
      <c r="B3871" s="274"/>
    </row>
    <row r="3872" spans="2:2">
      <c r="B3872" s="274"/>
    </row>
    <row r="3873" spans="2:2">
      <c r="B3873" s="274"/>
    </row>
    <row r="3874" spans="2:2">
      <c r="B3874" s="274"/>
    </row>
    <row r="3875" spans="2:2">
      <c r="B3875" s="274"/>
    </row>
    <row r="3876" spans="2:2">
      <c r="B3876" s="274"/>
    </row>
    <row r="3877" spans="2:2">
      <c r="B3877" s="274"/>
    </row>
    <row r="3878" spans="2:2">
      <c r="B3878" s="274"/>
    </row>
    <row r="3879" spans="2:2">
      <c r="B3879" s="274"/>
    </row>
    <row r="3880" spans="2:2">
      <c r="B3880" s="274"/>
    </row>
    <row r="3881" spans="2:2">
      <c r="B3881" s="274"/>
    </row>
    <row r="3882" spans="2:2">
      <c r="B3882" s="274"/>
    </row>
    <row r="3883" spans="2:2">
      <c r="B3883" s="274"/>
    </row>
    <row r="3884" spans="2:2">
      <c r="B3884" s="274"/>
    </row>
    <row r="3885" spans="2:2">
      <c r="B3885" s="274"/>
    </row>
    <row r="3886" spans="2:2">
      <c r="B3886" s="274"/>
    </row>
    <row r="3887" spans="2:2">
      <c r="B3887" s="274"/>
    </row>
    <row r="3888" spans="2:2">
      <c r="B3888" s="274"/>
    </row>
    <row r="3889" spans="2:2">
      <c r="B3889" s="274"/>
    </row>
    <row r="3890" spans="2:2">
      <c r="B3890" s="274"/>
    </row>
    <row r="3891" spans="2:2">
      <c r="B3891" s="274"/>
    </row>
    <row r="3892" spans="2:2">
      <c r="B3892" s="274"/>
    </row>
    <row r="3893" spans="2:2">
      <c r="B3893" s="274"/>
    </row>
    <row r="3894" spans="2:2">
      <c r="B3894" s="274"/>
    </row>
    <row r="3895" spans="2:2">
      <c r="B3895" s="274"/>
    </row>
    <row r="3896" spans="2:2">
      <c r="B3896" s="274"/>
    </row>
    <row r="3897" spans="2:2">
      <c r="B3897" s="274"/>
    </row>
    <row r="3898" spans="2:2">
      <c r="B3898" s="274"/>
    </row>
    <row r="3899" spans="2:2">
      <c r="B3899" s="274"/>
    </row>
    <row r="3900" spans="2:2">
      <c r="B3900" s="274"/>
    </row>
    <row r="3901" spans="2:2">
      <c r="B3901" s="274"/>
    </row>
    <row r="3902" spans="2:2">
      <c r="B3902" s="274"/>
    </row>
    <row r="3903" spans="2:2">
      <c r="B3903" s="274"/>
    </row>
    <row r="3904" spans="2:2">
      <c r="B3904" s="274"/>
    </row>
    <row r="3905" spans="2:2">
      <c r="B3905" s="274"/>
    </row>
    <row r="3906" spans="2:2">
      <c r="B3906" s="274"/>
    </row>
    <row r="3907" spans="2:2">
      <c r="B3907" s="274"/>
    </row>
    <row r="3908" spans="2:2">
      <c r="B3908" s="274"/>
    </row>
    <row r="3909" spans="2:2">
      <c r="B3909" s="274"/>
    </row>
    <row r="3910" spans="2:2">
      <c r="B3910" s="274"/>
    </row>
    <row r="3911" spans="2:2">
      <c r="B3911" s="274"/>
    </row>
    <row r="3912" spans="2:2">
      <c r="B3912" s="274"/>
    </row>
    <row r="3913" spans="2:2">
      <c r="B3913" s="274"/>
    </row>
    <row r="3914" spans="2:2">
      <c r="B3914" s="274"/>
    </row>
    <row r="3915" spans="2:2">
      <c r="B3915" s="274"/>
    </row>
    <row r="3916" spans="2:2">
      <c r="B3916" s="274"/>
    </row>
    <row r="3917" spans="2:2">
      <c r="B3917" s="274"/>
    </row>
    <row r="3918" spans="2:2">
      <c r="B3918" s="274"/>
    </row>
    <row r="3919" spans="2:2">
      <c r="B3919" s="274"/>
    </row>
    <row r="3920" spans="2:2">
      <c r="B3920" s="274"/>
    </row>
    <row r="3921" spans="2:2">
      <c r="B3921" s="274"/>
    </row>
    <row r="3922" spans="2:2">
      <c r="B3922" s="274"/>
    </row>
    <row r="3923" spans="2:2">
      <c r="B3923" s="274"/>
    </row>
    <row r="3924" spans="2:2">
      <c r="B3924" s="274"/>
    </row>
    <row r="3925" spans="2:2">
      <c r="B3925" s="274"/>
    </row>
    <row r="3926" spans="2:2">
      <c r="B3926" s="274"/>
    </row>
    <row r="3927" spans="2:2">
      <c r="B3927" s="274"/>
    </row>
    <row r="3928" spans="2:2">
      <c r="B3928" s="274"/>
    </row>
    <row r="3929" spans="2:2">
      <c r="B3929" s="274"/>
    </row>
    <row r="3930" spans="2:2">
      <c r="B3930" s="274"/>
    </row>
    <row r="3931" spans="2:2">
      <c r="B3931" s="274"/>
    </row>
    <row r="3932" spans="2:2">
      <c r="B3932" s="274"/>
    </row>
    <row r="3933" spans="2:2">
      <c r="B3933" s="274"/>
    </row>
    <row r="3934" spans="2:2">
      <c r="B3934" s="274"/>
    </row>
    <row r="3935" spans="2:2">
      <c r="B3935" s="274"/>
    </row>
    <row r="3936" spans="2:2">
      <c r="B3936" s="274"/>
    </row>
    <row r="3937" spans="2:2">
      <c r="B3937" s="274"/>
    </row>
    <row r="3938" spans="2:2">
      <c r="B3938" s="274"/>
    </row>
    <row r="3939" spans="2:2">
      <c r="B3939" s="274"/>
    </row>
    <row r="3940" spans="2:2">
      <c r="B3940" s="274"/>
    </row>
    <row r="3941" spans="2:2">
      <c r="B3941" s="274"/>
    </row>
    <row r="3942" spans="2:2">
      <c r="B3942" s="274"/>
    </row>
    <row r="3943" spans="2:2">
      <c r="B3943" s="274"/>
    </row>
    <row r="3944" spans="2:2">
      <c r="B3944" s="274"/>
    </row>
    <row r="3945" spans="2:2">
      <c r="B3945" s="274"/>
    </row>
    <row r="3946" spans="2:2">
      <c r="B3946" s="274"/>
    </row>
    <row r="3947" spans="2:2">
      <c r="B3947" s="274"/>
    </row>
    <row r="3948" spans="2:2">
      <c r="B3948" s="274"/>
    </row>
    <row r="3949" spans="2:2">
      <c r="B3949" s="274"/>
    </row>
    <row r="3950" spans="2:2">
      <c r="B3950" s="274"/>
    </row>
    <row r="3951" spans="2:2">
      <c r="B3951" s="274"/>
    </row>
    <row r="3952" spans="2:2">
      <c r="B3952" s="274"/>
    </row>
    <row r="3953" spans="2:2">
      <c r="B3953" s="274"/>
    </row>
    <row r="3954" spans="2:2">
      <c r="B3954" s="274"/>
    </row>
    <row r="3955" spans="2:2">
      <c r="B3955" s="274"/>
    </row>
    <row r="3956" spans="2:2">
      <c r="B3956" s="274"/>
    </row>
    <row r="3957" spans="2:2">
      <c r="B3957" s="274"/>
    </row>
    <row r="3958" spans="2:2">
      <c r="B3958" s="274"/>
    </row>
    <row r="3959" spans="2:2">
      <c r="B3959" s="274"/>
    </row>
    <row r="3960" spans="2:2">
      <c r="B3960" s="274"/>
    </row>
    <row r="3961" spans="2:2">
      <c r="B3961" s="274"/>
    </row>
    <row r="3962" spans="2:2">
      <c r="B3962" s="274"/>
    </row>
    <row r="3963" spans="2:2">
      <c r="B3963" s="274"/>
    </row>
    <row r="3964" spans="2:2">
      <c r="B3964" s="274"/>
    </row>
    <row r="3965" spans="2:2">
      <c r="B3965" s="274"/>
    </row>
    <row r="3966" spans="2:2">
      <c r="B3966" s="274"/>
    </row>
    <row r="3967" spans="2:2">
      <c r="B3967" s="274"/>
    </row>
    <row r="3968" spans="2:2">
      <c r="B3968" s="274"/>
    </row>
    <row r="3969" spans="2:2">
      <c r="B3969" s="274"/>
    </row>
    <row r="3970" spans="2:2">
      <c r="B3970" s="274"/>
    </row>
    <row r="3971" spans="2:2">
      <c r="B3971" s="274"/>
    </row>
    <row r="3972" spans="2:2">
      <c r="B3972" s="274"/>
    </row>
    <row r="3973" spans="2:2">
      <c r="B3973" s="274"/>
    </row>
    <row r="3974" spans="2:2">
      <c r="B3974" s="274"/>
    </row>
    <row r="3975" spans="2:2">
      <c r="B3975" s="274"/>
    </row>
    <row r="3976" spans="2:2">
      <c r="B3976" s="274"/>
    </row>
    <row r="3977" spans="2:2">
      <c r="B3977" s="274"/>
    </row>
    <row r="3978" spans="2:2">
      <c r="B3978" s="274"/>
    </row>
    <row r="3979" spans="2:2">
      <c r="B3979" s="274"/>
    </row>
    <row r="3980" spans="2:2">
      <c r="B3980" s="274"/>
    </row>
    <row r="3981" spans="2:2">
      <c r="B3981" s="274"/>
    </row>
    <row r="3982" spans="2:2">
      <c r="B3982" s="274"/>
    </row>
    <row r="3983" spans="2:2">
      <c r="B3983" s="274"/>
    </row>
    <row r="3984" spans="2:2">
      <c r="B3984" s="274"/>
    </row>
    <row r="3985" spans="2:2">
      <c r="B3985" s="274"/>
    </row>
    <row r="3986" spans="2:2">
      <c r="B3986" s="274"/>
    </row>
    <row r="3987" spans="2:2">
      <c r="B3987" s="274"/>
    </row>
    <row r="3988" spans="2:2">
      <c r="B3988" s="274"/>
    </row>
    <row r="3989" spans="2:2">
      <c r="B3989" s="274"/>
    </row>
    <row r="3990" spans="2:2">
      <c r="B3990" s="274"/>
    </row>
    <row r="3991" spans="2:2">
      <c r="B3991" s="274"/>
    </row>
    <row r="3992" spans="2:2">
      <c r="B3992" s="274"/>
    </row>
    <row r="3993" spans="2:2">
      <c r="B3993" s="274"/>
    </row>
    <row r="3994" spans="2:2">
      <c r="B3994" s="274"/>
    </row>
    <row r="3995" spans="2:2">
      <c r="B3995" s="274"/>
    </row>
    <row r="3996" spans="2:2">
      <c r="B3996" s="274"/>
    </row>
    <row r="3997" spans="2:2">
      <c r="B3997" s="274"/>
    </row>
    <row r="3998" spans="2:2">
      <c r="B3998" s="274"/>
    </row>
    <row r="3999" spans="2:2">
      <c r="B3999" s="274"/>
    </row>
    <row r="4000" spans="2:2">
      <c r="B4000" s="274"/>
    </row>
    <row r="4001" spans="2:2">
      <c r="B4001" s="274"/>
    </row>
    <row r="4002" spans="2:2">
      <c r="B4002" s="274"/>
    </row>
    <row r="4003" spans="2:2">
      <c r="B4003" s="274"/>
    </row>
    <row r="4004" spans="2:2">
      <c r="B4004" s="274"/>
    </row>
    <row r="4005" spans="2:2">
      <c r="B4005" s="274"/>
    </row>
    <row r="4006" spans="2:2">
      <c r="B4006" s="274"/>
    </row>
    <row r="4007" spans="2:2">
      <c r="B4007" s="274"/>
    </row>
    <row r="4008" spans="2:2">
      <c r="B4008" s="274"/>
    </row>
    <row r="4009" spans="2:2">
      <c r="B4009" s="274"/>
    </row>
    <row r="4010" spans="2:2">
      <c r="B4010" s="274"/>
    </row>
    <row r="4011" spans="2:2">
      <c r="B4011" s="274"/>
    </row>
    <row r="4012" spans="2:2">
      <c r="B4012" s="274"/>
    </row>
    <row r="4013" spans="2:2">
      <c r="B4013" s="274"/>
    </row>
    <row r="4014" spans="2:2">
      <c r="B4014" s="274"/>
    </row>
    <row r="4015" spans="2:2">
      <c r="B4015" s="274"/>
    </row>
    <row r="4016" spans="2:2">
      <c r="B4016" s="274"/>
    </row>
    <row r="4017" spans="2:2">
      <c r="B4017" s="274"/>
    </row>
    <row r="4018" spans="2:2">
      <c r="B4018" s="274"/>
    </row>
    <row r="4019" spans="2:2">
      <c r="B4019" s="274"/>
    </row>
    <row r="4020" spans="2:2">
      <c r="B4020" s="274"/>
    </row>
    <row r="4021" spans="2:2">
      <c r="B4021" s="274"/>
    </row>
    <row r="4022" spans="2:2">
      <c r="B4022" s="274"/>
    </row>
    <row r="4023" spans="2:2">
      <c r="B4023" s="274"/>
    </row>
    <row r="4024" spans="2:2">
      <c r="B4024" s="274"/>
    </row>
    <row r="4025" spans="2:2">
      <c r="B4025" s="274"/>
    </row>
    <row r="4026" spans="2:2">
      <c r="B4026" s="274"/>
    </row>
    <row r="4027" spans="2:2">
      <c r="B4027" s="274"/>
    </row>
    <row r="4028" spans="2:2">
      <c r="B4028" s="274"/>
    </row>
    <row r="4029" spans="2:2">
      <c r="B4029" s="274"/>
    </row>
    <row r="4030" spans="2:2">
      <c r="B4030" s="274"/>
    </row>
    <row r="4031" spans="2:2">
      <c r="B4031" s="274"/>
    </row>
    <row r="4032" spans="2:2">
      <c r="B4032" s="274"/>
    </row>
    <row r="4033" spans="2:2">
      <c r="B4033" s="274"/>
    </row>
    <row r="4034" spans="2:2">
      <c r="B4034" s="274"/>
    </row>
    <row r="4035" spans="2:2">
      <c r="B4035" s="274"/>
    </row>
    <row r="4036" spans="2:2">
      <c r="B4036" s="274"/>
    </row>
    <row r="4037" spans="2:2">
      <c r="B4037" s="274"/>
    </row>
    <row r="4038" spans="2:2">
      <c r="B4038" s="274"/>
    </row>
    <row r="4039" spans="2:2">
      <c r="B4039" s="274"/>
    </row>
    <row r="4040" spans="2:2">
      <c r="B4040" s="274"/>
    </row>
    <row r="4041" spans="2:2">
      <c r="B4041" s="274"/>
    </row>
    <row r="4042" spans="2:2">
      <c r="B4042" s="274"/>
    </row>
    <row r="4043" spans="2:2">
      <c r="B4043" s="274"/>
    </row>
    <row r="4044" spans="2:2">
      <c r="B4044" s="274"/>
    </row>
    <row r="4045" spans="2:2">
      <c r="B4045" s="274"/>
    </row>
    <row r="4046" spans="2:2">
      <c r="B4046" s="274"/>
    </row>
    <row r="4047" spans="2:2">
      <c r="B4047" s="274"/>
    </row>
    <row r="4048" spans="2:2">
      <c r="B4048" s="274"/>
    </row>
    <row r="4049" spans="2:2">
      <c r="B4049" s="274"/>
    </row>
    <row r="4050" spans="2:2">
      <c r="B4050" s="274"/>
    </row>
    <row r="4051" spans="2:2">
      <c r="B4051" s="274"/>
    </row>
    <row r="4052" spans="2:2">
      <c r="B4052" s="274"/>
    </row>
    <row r="4053" spans="2:2">
      <c r="B4053" s="274"/>
    </row>
    <row r="4054" spans="2:2">
      <c r="B4054" s="274"/>
    </row>
    <row r="4055" spans="2:2">
      <c r="B4055" s="274"/>
    </row>
    <row r="4056" spans="2:2">
      <c r="B4056" s="274"/>
    </row>
    <row r="4057" spans="2:2">
      <c r="B4057" s="274"/>
    </row>
    <row r="4058" spans="2:2">
      <c r="B4058" s="274"/>
    </row>
    <row r="4059" spans="2:2">
      <c r="B4059" s="274"/>
    </row>
    <row r="4060" spans="2:2">
      <c r="B4060" s="274"/>
    </row>
    <row r="4061" spans="2:2">
      <c r="B4061" s="274"/>
    </row>
    <row r="4062" spans="2:2">
      <c r="B4062" s="274"/>
    </row>
    <row r="4063" spans="2:2">
      <c r="B4063" s="274"/>
    </row>
    <row r="4064" spans="2:2">
      <c r="B4064" s="274"/>
    </row>
    <row r="4065" spans="2:2">
      <c r="B4065" s="274"/>
    </row>
    <row r="4066" spans="2:2">
      <c r="B4066" s="274"/>
    </row>
    <row r="4067" spans="2:2">
      <c r="B4067" s="274"/>
    </row>
    <row r="4068" spans="2:2">
      <c r="B4068" s="274"/>
    </row>
    <row r="4069" spans="2:2">
      <c r="B4069" s="274"/>
    </row>
    <row r="4070" spans="2:2">
      <c r="B4070" s="274"/>
    </row>
    <row r="4071" spans="2:2">
      <c r="B4071" s="274"/>
    </row>
    <row r="4072" spans="2:2">
      <c r="B4072" s="274"/>
    </row>
    <row r="4073" spans="2:2">
      <c r="B4073" s="274"/>
    </row>
    <row r="4074" spans="2:2">
      <c r="B4074" s="274"/>
    </row>
    <row r="4075" spans="2:2">
      <c r="B4075" s="274"/>
    </row>
    <row r="4076" spans="2:2">
      <c r="B4076" s="274"/>
    </row>
    <row r="4077" spans="2:2">
      <c r="B4077" s="274"/>
    </row>
    <row r="4078" spans="2:2">
      <c r="B4078" s="274"/>
    </row>
    <row r="4079" spans="2:2">
      <c r="B4079" s="274"/>
    </row>
    <row r="4080" spans="2:2">
      <c r="B4080" s="274"/>
    </row>
    <row r="4081" spans="2:2">
      <c r="B4081" s="274"/>
    </row>
    <row r="4082" spans="2:2">
      <c r="B4082" s="274"/>
    </row>
    <row r="4083" spans="2:2">
      <c r="B4083" s="274"/>
    </row>
    <row r="4084" spans="2:2">
      <c r="B4084" s="274"/>
    </row>
    <row r="4085" spans="2:2">
      <c r="B4085" s="274"/>
    </row>
    <row r="4086" spans="2:2">
      <c r="B4086" s="274"/>
    </row>
    <row r="4087" spans="2:2">
      <c r="B4087" s="274"/>
    </row>
    <row r="4088" spans="2:2">
      <c r="B4088" s="274"/>
    </row>
    <row r="4089" spans="2:2">
      <c r="B4089" s="274"/>
    </row>
    <row r="4090" spans="2:2">
      <c r="B4090" s="274"/>
    </row>
    <row r="4091" spans="2:2">
      <c r="B4091" s="274"/>
    </row>
    <row r="4092" spans="2:2">
      <c r="B4092" s="274"/>
    </row>
    <row r="4093" spans="2:2">
      <c r="B4093" s="274"/>
    </row>
    <row r="4094" spans="2:2">
      <c r="B4094" s="274"/>
    </row>
    <row r="4095" spans="2:2">
      <c r="B4095" s="274"/>
    </row>
    <row r="4096" spans="2:2">
      <c r="B4096" s="274"/>
    </row>
    <row r="4097" spans="2:2">
      <c r="B4097" s="274"/>
    </row>
    <row r="4098" spans="2:2">
      <c r="B4098" s="274"/>
    </row>
    <row r="4099" spans="2:2">
      <c r="B4099" s="274"/>
    </row>
    <row r="4100" spans="2:2">
      <c r="B4100" s="274"/>
    </row>
    <row r="4101" spans="2:2">
      <c r="B4101" s="274"/>
    </row>
    <row r="4102" spans="2:2">
      <c r="B4102" s="274"/>
    </row>
    <row r="4103" spans="2:2">
      <c r="B4103" s="274"/>
    </row>
    <row r="4104" spans="2:2">
      <c r="B4104" s="274"/>
    </row>
    <row r="4105" spans="2:2">
      <c r="B4105" s="274"/>
    </row>
    <row r="4106" spans="2:2">
      <c r="B4106" s="274"/>
    </row>
    <row r="4107" spans="2:2">
      <c r="B4107" s="274"/>
    </row>
    <row r="4108" spans="2:2">
      <c r="B4108" s="274"/>
    </row>
    <row r="4109" spans="2:2">
      <c r="B4109" s="274"/>
    </row>
    <row r="4110" spans="2:2">
      <c r="B4110" s="274"/>
    </row>
    <row r="4111" spans="2:2">
      <c r="B4111" s="274"/>
    </row>
    <row r="4112" spans="2:2">
      <c r="B4112" s="274"/>
    </row>
    <row r="4113" spans="2:2">
      <c r="B4113" s="274"/>
    </row>
    <row r="4114" spans="2:2">
      <c r="B4114" s="274"/>
    </row>
    <row r="4115" spans="2:2">
      <c r="B4115" s="274"/>
    </row>
    <row r="4116" spans="2:2">
      <c r="B4116" s="274"/>
    </row>
    <row r="4117" spans="2:2">
      <c r="B4117" s="274"/>
    </row>
    <row r="4118" spans="2:2">
      <c r="B4118" s="274"/>
    </row>
    <row r="4119" spans="2:2">
      <c r="B4119" s="274"/>
    </row>
    <row r="4120" spans="2:2">
      <c r="B4120" s="274"/>
    </row>
    <row r="4121" spans="2:2">
      <c r="B4121" s="274"/>
    </row>
    <row r="4122" spans="2:2">
      <c r="B4122" s="274"/>
    </row>
    <row r="4123" spans="2:2">
      <c r="B4123" s="274"/>
    </row>
    <row r="4124" spans="2:2">
      <c r="B4124" s="274"/>
    </row>
    <row r="4125" spans="2:2">
      <c r="B4125" s="274"/>
    </row>
    <row r="4126" spans="2:2">
      <c r="B4126" s="274"/>
    </row>
    <row r="4127" spans="2:2">
      <c r="B4127" s="274"/>
    </row>
    <row r="4128" spans="2:2">
      <c r="B4128" s="274"/>
    </row>
    <row r="4129" spans="2:2">
      <c r="B4129" s="274"/>
    </row>
    <row r="4130" spans="2:2">
      <c r="B4130" s="274"/>
    </row>
    <row r="4131" spans="2:2">
      <c r="B4131" s="274"/>
    </row>
    <row r="4132" spans="2:2">
      <c r="B4132" s="274"/>
    </row>
    <row r="4133" spans="2:2">
      <c r="B4133" s="274"/>
    </row>
    <row r="4134" spans="2:2">
      <c r="B4134" s="274"/>
    </row>
    <row r="4135" spans="2:2">
      <c r="B4135" s="274"/>
    </row>
    <row r="4136" spans="2:2">
      <c r="B4136" s="274"/>
    </row>
    <row r="4137" spans="2:2">
      <c r="B4137" s="274"/>
    </row>
    <row r="4138" spans="2:2">
      <c r="B4138" s="274"/>
    </row>
    <row r="4139" spans="2:2">
      <c r="B4139" s="274"/>
    </row>
    <row r="4140" spans="2:2">
      <c r="B4140" s="274"/>
    </row>
    <row r="4141" spans="2:2">
      <c r="B4141" s="274"/>
    </row>
    <row r="4142" spans="2:2">
      <c r="B4142" s="274"/>
    </row>
    <row r="4143" spans="2:2">
      <c r="B4143" s="274"/>
    </row>
    <row r="4144" spans="2:2">
      <c r="B4144" s="274"/>
    </row>
    <row r="4145" spans="2:2">
      <c r="B4145" s="274"/>
    </row>
    <row r="4146" spans="2:2">
      <c r="B4146" s="274"/>
    </row>
    <row r="4147" spans="2:2">
      <c r="B4147" s="274"/>
    </row>
    <row r="4148" spans="2:2">
      <c r="B4148" s="274"/>
    </row>
    <row r="4149" spans="2:2">
      <c r="B4149" s="274"/>
    </row>
    <row r="4150" spans="2:2">
      <c r="B4150" s="274"/>
    </row>
    <row r="4151" spans="2:2">
      <c r="B4151" s="274"/>
    </row>
    <row r="4152" spans="2:2">
      <c r="B4152" s="274"/>
    </row>
    <row r="4153" spans="2:2">
      <c r="B4153" s="274"/>
    </row>
    <row r="4154" spans="2:2">
      <c r="B4154" s="274"/>
    </row>
    <row r="4155" spans="2:2">
      <c r="B4155" s="274"/>
    </row>
    <row r="4156" spans="2:2">
      <c r="B4156" s="274"/>
    </row>
    <row r="4157" spans="2:2">
      <c r="B4157" s="274"/>
    </row>
    <row r="4158" spans="2:2">
      <c r="B4158" s="274"/>
    </row>
    <row r="4159" spans="2:2">
      <c r="B4159" s="274"/>
    </row>
    <row r="4160" spans="2:2">
      <c r="B4160" s="274"/>
    </row>
    <row r="4161" spans="2:2">
      <c r="B4161" s="274"/>
    </row>
    <row r="4162" spans="2:2">
      <c r="B4162" s="274"/>
    </row>
    <row r="4163" spans="2:2">
      <c r="B4163" s="274"/>
    </row>
    <row r="4164" spans="2:2">
      <c r="B4164" s="274"/>
    </row>
    <row r="4165" spans="2:2">
      <c r="B4165" s="274"/>
    </row>
    <row r="4166" spans="2:2">
      <c r="B4166" s="274"/>
    </row>
    <row r="4167" spans="2:2">
      <c r="B4167" s="274"/>
    </row>
    <row r="4168" spans="2:2">
      <c r="B4168" s="274"/>
    </row>
    <row r="4169" spans="2:2">
      <c r="B4169" s="274"/>
    </row>
    <row r="4170" spans="2:2">
      <c r="B4170" s="274"/>
    </row>
    <row r="4171" spans="2:2">
      <c r="B4171" s="274"/>
    </row>
    <row r="4172" spans="2:2">
      <c r="B4172" s="274"/>
    </row>
    <row r="4173" spans="2:2">
      <c r="B4173" s="274"/>
    </row>
    <row r="4174" spans="2:2">
      <c r="B4174" s="274"/>
    </row>
    <row r="4175" spans="2:2">
      <c r="B4175" s="274"/>
    </row>
    <row r="4176" spans="2:2">
      <c r="B4176" s="274"/>
    </row>
    <row r="4177" spans="2:2">
      <c r="B4177" s="274"/>
    </row>
    <row r="4178" spans="2:2">
      <c r="B4178" s="274"/>
    </row>
    <row r="4179" spans="2:2">
      <c r="B4179" s="274"/>
    </row>
    <row r="4180" spans="2:2">
      <c r="B4180" s="274"/>
    </row>
    <row r="4181" spans="2:2">
      <c r="B4181" s="274"/>
    </row>
    <row r="4182" spans="2:2">
      <c r="B4182" s="274"/>
    </row>
    <row r="4183" spans="2:2">
      <c r="B4183" s="274"/>
    </row>
    <row r="4184" spans="2:2">
      <c r="B4184" s="274"/>
    </row>
    <row r="4185" spans="2:2">
      <c r="B4185" s="274"/>
    </row>
    <row r="4186" spans="2:2">
      <c r="B4186" s="274"/>
    </row>
    <row r="4187" spans="2:2">
      <c r="B4187" s="274"/>
    </row>
    <row r="4188" spans="2:2">
      <c r="B4188" s="274"/>
    </row>
    <row r="4189" spans="2:2">
      <c r="B4189" s="274"/>
    </row>
    <row r="4190" spans="2:2">
      <c r="B4190" s="274"/>
    </row>
    <row r="4191" spans="2:2">
      <c r="B4191" s="274"/>
    </row>
    <row r="4192" spans="2:2">
      <c r="B4192" s="274"/>
    </row>
    <row r="4193" spans="2:2">
      <c r="B4193" s="274"/>
    </row>
    <row r="4194" spans="2:2">
      <c r="B4194" s="274"/>
    </row>
    <row r="4195" spans="2:2">
      <c r="B4195" s="274"/>
    </row>
    <row r="4196" spans="2:2">
      <c r="B4196" s="274"/>
    </row>
    <row r="4197" spans="2:2">
      <c r="B4197" s="274"/>
    </row>
    <row r="4198" spans="2:2">
      <c r="B4198" s="274"/>
    </row>
    <row r="4199" spans="2:2">
      <c r="B4199" s="274"/>
    </row>
    <row r="4200" spans="2:2">
      <c r="B4200" s="274"/>
    </row>
    <row r="4201" spans="2:2">
      <c r="B4201" s="274"/>
    </row>
    <row r="4202" spans="2:2">
      <c r="B4202" s="274"/>
    </row>
    <row r="4203" spans="2:2">
      <c r="B4203" s="274"/>
    </row>
    <row r="4204" spans="2:2">
      <c r="B4204" s="274"/>
    </row>
    <row r="4205" spans="2:2">
      <c r="B4205" s="274"/>
    </row>
    <row r="4206" spans="2:2">
      <c r="B4206" s="274"/>
    </row>
    <row r="4207" spans="2:2">
      <c r="B4207" s="274"/>
    </row>
    <row r="4208" spans="2:2">
      <c r="B4208" s="274"/>
    </row>
    <row r="4209" spans="2:2">
      <c r="B4209" s="274"/>
    </row>
    <row r="4210" spans="2:2">
      <c r="B4210" s="274"/>
    </row>
    <row r="4211" spans="2:2">
      <c r="B4211" s="274"/>
    </row>
    <row r="4212" spans="2:2">
      <c r="B4212" s="274"/>
    </row>
    <row r="4213" spans="2:2">
      <c r="B4213" s="274"/>
    </row>
    <row r="4214" spans="2:2">
      <c r="B4214" s="274"/>
    </row>
    <row r="4215" spans="2:2">
      <c r="B4215" s="274"/>
    </row>
    <row r="4216" spans="2:2">
      <c r="B4216" s="274"/>
    </row>
    <row r="4217" spans="2:2">
      <c r="B4217" s="274"/>
    </row>
    <row r="4218" spans="2:2">
      <c r="B4218" s="274"/>
    </row>
    <row r="4219" spans="2:2">
      <c r="B4219" s="274"/>
    </row>
    <row r="4220" spans="2:2">
      <c r="B4220" s="274"/>
    </row>
    <row r="4221" spans="2:2">
      <c r="B4221" s="274"/>
    </row>
    <row r="4222" spans="2:2">
      <c r="B4222" s="274"/>
    </row>
    <row r="4223" spans="2:2">
      <c r="B4223" s="274"/>
    </row>
    <row r="4224" spans="2:2">
      <c r="B4224" s="274"/>
    </row>
    <row r="4225" spans="2:2">
      <c r="B4225" s="274"/>
    </row>
    <row r="4226" spans="2:2">
      <c r="B4226" s="274"/>
    </row>
    <row r="4227" spans="2:2">
      <c r="B4227" s="274"/>
    </row>
    <row r="4228" spans="2:2">
      <c r="B4228" s="274"/>
    </row>
    <row r="4229" spans="2:2">
      <c r="B4229" s="274"/>
    </row>
    <row r="4230" spans="2:2">
      <c r="B4230" s="274"/>
    </row>
    <row r="4231" spans="2:2">
      <c r="B4231" s="274"/>
    </row>
    <row r="4232" spans="2:2">
      <c r="B4232" s="274"/>
    </row>
    <row r="4233" spans="2:2">
      <c r="B4233" s="274"/>
    </row>
    <row r="4234" spans="2:2">
      <c r="B4234" s="274"/>
    </row>
    <row r="4235" spans="2:2">
      <c r="B4235" s="274"/>
    </row>
    <row r="4236" spans="2:2">
      <c r="B4236" s="274"/>
    </row>
    <row r="4237" spans="2:2">
      <c r="B4237" s="274"/>
    </row>
    <row r="4238" spans="2:2">
      <c r="B4238" s="274"/>
    </row>
    <row r="4239" spans="2:2">
      <c r="B4239" s="274"/>
    </row>
    <row r="4240" spans="2:2">
      <c r="B4240" s="274"/>
    </row>
    <row r="4241" spans="2:2">
      <c r="B4241" s="274"/>
    </row>
    <row r="4242" spans="2:2">
      <c r="B4242" s="274"/>
    </row>
    <row r="4243" spans="2:2">
      <c r="B4243" s="274"/>
    </row>
    <row r="4244" spans="2:2">
      <c r="B4244" s="274"/>
    </row>
    <row r="4245" spans="2:2">
      <c r="B4245" s="274"/>
    </row>
    <row r="4246" spans="2:2">
      <c r="B4246" s="274"/>
    </row>
    <row r="4247" spans="2:2">
      <c r="B4247" s="274"/>
    </row>
    <row r="4248" spans="2:2">
      <c r="B4248" s="274"/>
    </row>
    <row r="4249" spans="2:2">
      <c r="B4249" s="274"/>
    </row>
    <row r="4250" spans="2:2">
      <c r="B4250" s="274"/>
    </row>
    <row r="4251" spans="2:2">
      <c r="B4251" s="274"/>
    </row>
    <row r="4252" spans="2:2">
      <c r="B4252" s="274"/>
    </row>
    <row r="4253" spans="2:2">
      <c r="B4253" s="274"/>
    </row>
    <row r="4254" spans="2:2">
      <c r="B4254" s="274"/>
    </row>
    <row r="4255" spans="2:2">
      <c r="B4255" s="274"/>
    </row>
    <row r="4256" spans="2:2">
      <c r="B4256" s="274"/>
    </row>
    <row r="4257" spans="2:2">
      <c r="B4257" s="274"/>
    </row>
    <row r="4258" spans="2:2">
      <c r="B4258" s="274"/>
    </row>
    <row r="4259" spans="2:2">
      <c r="B4259" s="274"/>
    </row>
    <row r="4260" spans="2:2">
      <c r="B4260" s="274"/>
    </row>
    <row r="4261" spans="2:2">
      <c r="B4261" s="274"/>
    </row>
    <row r="4262" spans="2:2">
      <c r="B4262" s="274"/>
    </row>
    <row r="4263" spans="2:2">
      <c r="B4263" s="274"/>
    </row>
    <row r="4264" spans="2:2">
      <c r="B4264" s="274"/>
    </row>
    <row r="4265" spans="2:2">
      <c r="B4265" s="274"/>
    </row>
    <row r="4266" spans="2:2">
      <c r="B4266" s="274"/>
    </row>
    <row r="4267" spans="2:2">
      <c r="B4267" s="274"/>
    </row>
    <row r="4268" spans="2:2">
      <c r="B4268" s="274"/>
    </row>
    <row r="4269" spans="2:2">
      <c r="B4269" s="274"/>
    </row>
    <row r="4270" spans="2:2">
      <c r="B4270" s="274"/>
    </row>
    <row r="4271" spans="2:2">
      <c r="B4271" s="274"/>
    </row>
    <row r="4272" spans="2:2">
      <c r="B4272" s="274"/>
    </row>
    <row r="4273" spans="2:2">
      <c r="B4273" s="274"/>
    </row>
    <row r="4274" spans="2:2">
      <c r="B4274" s="274"/>
    </row>
    <row r="4275" spans="2:2">
      <c r="B4275" s="274"/>
    </row>
    <row r="4276" spans="2:2">
      <c r="B4276" s="274"/>
    </row>
    <row r="4277" spans="2:2">
      <c r="B4277" s="274"/>
    </row>
    <row r="4278" spans="2:2">
      <c r="B4278" s="274"/>
    </row>
    <row r="4279" spans="2:2">
      <c r="B4279" s="274"/>
    </row>
    <row r="4280" spans="2:2">
      <c r="B4280" s="274"/>
    </row>
    <row r="4281" spans="2:2">
      <c r="B4281" s="274"/>
    </row>
    <row r="4282" spans="2:2">
      <c r="B4282" s="274"/>
    </row>
    <row r="4283" spans="2:2">
      <c r="B4283" s="274"/>
    </row>
    <row r="4284" spans="2:2">
      <c r="B4284" s="274"/>
    </row>
    <row r="4285" spans="2:2">
      <c r="B4285" s="274"/>
    </row>
    <row r="4286" spans="2:2">
      <c r="B4286" s="274"/>
    </row>
    <row r="4287" spans="2:2">
      <c r="B4287" s="274"/>
    </row>
    <row r="4288" spans="2:2">
      <c r="B4288" s="274"/>
    </row>
    <row r="4289" spans="2:2">
      <c r="B4289" s="274"/>
    </row>
    <row r="4290" spans="2:2">
      <c r="B4290" s="274"/>
    </row>
    <row r="4291" spans="2:2">
      <c r="B4291" s="274"/>
    </row>
    <row r="4292" spans="2:2">
      <c r="B4292" s="274"/>
    </row>
    <row r="4293" spans="2:2">
      <c r="B4293" s="274"/>
    </row>
    <row r="4294" spans="2:2">
      <c r="B4294" s="274"/>
    </row>
    <row r="4295" spans="2:2">
      <c r="B4295" s="274"/>
    </row>
    <row r="4296" spans="2:2">
      <c r="B4296" s="274"/>
    </row>
    <row r="4297" spans="2:2">
      <c r="B4297" s="274"/>
    </row>
    <row r="4298" spans="2:2">
      <c r="B4298" s="274"/>
    </row>
    <row r="4299" spans="2:2">
      <c r="B4299" s="274"/>
    </row>
    <row r="4300" spans="2:2">
      <c r="B4300" s="274"/>
    </row>
    <row r="4301" spans="2:2">
      <c r="B4301" s="274"/>
    </row>
    <row r="4302" spans="2:2">
      <c r="B4302" s="274"/>
    </row>
    <row r="4303" spans="2:2">
      <c r="B4303" s="274"/>
    </row>
    <row r="4304" spans="2:2">
      <c r="B4304" s="274"/>
    </row>
    <row r="4305" spans="2:2">
      <c r="B4305" s="274"/>
    </row>
    <row r="4306" spans="2:2">
      <c r="B4306" s="274"/>
    </row>
    <row r="4307" spans="2:2">
      <c r="B4307" s="274"/>
    </row>
    <row r="4308" spans="2:2">
      <c r="B4308" s="274"/>
    </row>
    <row r="4309" spans="2:2">
      <c r="B4309" s="274"/>
    </row>
    <row r="4310" spans="2:2">
      <c r="B4310" s="274"/>
    </row>
    <row r="4311" spans="2:2">
      <c r="B4311" s="274"/>
    </row>
    <row r="4312" spans="2:2">
      <c r="B4312" s="274"/>
    </row>
    <row r="4313" spans="2:2">
      <c r="B4313" s="274"/>
    </row>
    <row r="4314" spans="2:2">
      <c r="B4314" s="274"/>
    </row>
    <row r="4315" spans="2:2">
      <c r="B4315" s="274"/>
    </row>
    <row r="4316" spans="2:2">
      <c r="B4316" s="274"/>
    </row>
    <row r="4317" spans="2:2">
      <c r="B4317" s="274"/>
    </row>
    <row r="4318" spans="2:2">
      <c r="B4318" s="274"/>
    </row>
    <row r="4319" spans="2:2">
      <c r="B4319" s="274"/>
    </row>
    <row r="4320" spans="2:2">
      <c r="B4320" s="274"/>
    </row>
    <row r="4321" spans="2:2">
      <c r="B4321" s="274"/>
    </row>
    <row r="4322" spans="2:2">
      <c r="B4322" s="274"/>
    </row>
    <row r="4323" spans="2:2">
      <c r="B4323" s="274"/>
    </row>
    <row r="4324" spans="2:2">
      <c r="B4324" s="274"/>
    </row>
    <row r="4325" spans="2:2">
      <c r="B4325" s="274"/>
    </row>
    <row r="4326" spans="2:2">
      <c r="B4326" s="274"/>
    </row>
    <row r="4327" spans="2:2">
      <c r="B4327" s="274"/>
    </row>
    <row r="4328" spans="2:2">
      <c r="B4328" s="274"/>
    </row>
    <row r="4329" spans="2:2">
      <c r="B4329" s="274"/>
    </row>
    <row r="4330" spans="2:2">
      <c r="B4330" s="274"/>
    </row>
    <row r="4331" spans="2:2">
      <c r="B4331" s="274"/>
    </row>
    <row r="4332" spans="2:2">
      <c r="B4332" s="274"/>
    </row>
    <row r="4333" spans="2:2">
      <c r="B4333" s="274"/>
    </row>
    <row r="4334" spans="2:2">
      <c r="B4334" s="274"/>
    </row>
    <row r="4335" spans="2:2">
      <c r="B4335" s="274"/>
    </row>
    <row r="4336" spans="2:2">
      <c r="B4336" s="274"/>
    </row>
    <row r="4337" spans="2:2">
      <c r="B4337" s="274"/>
    </row>
    <row r="4338" spans="2:2">
      <c r="B4338" s="274"/>
    </row>
    <row r="4339" spans="2:2">
      <c r="B4339" s="274"/>
    </row>
    <row r="4340" spans="2:2">
      <c r="B4340" s="274"/>
    </row>
    <row r="4341" spans="2:2">
      <c r="B4341" s="274"/>
    </row>
    <row r="4342" spans="2:2">
      <c r="B4342" s="274"/>
    </row>
    <row r="4343" spans="2:2">
      <c r="B4343" s="274"/>
    </row>
    <row r="4344" spans="2:2">
      <c r="B4344" s="274"/>
    </row>
    <row r="4345" spans="2:2">
      <c r="B4345" s="274"/>
    </row>
    <row r="4346" spans="2:2">
      <c r="B4346" s="274"/>
    </row>
    <row r="4347" spans="2:2">
      <c r="B4347" s="274"/>
    </row>
    <row r="4348" spans="2:2">
      <c r="B4348" s="274"/>
    </row>
    <row r="4349" spans="2:2">
      <c r="B4349" s="274"/>
    </row>
    <row r="4350" spans="2:2">
      <c r="B4350" s="274"/>
    </row>
    <row r="4351" spans="2:2">
      <c r="B4351" s="274"/>
    </row>
    <row r="4352" spans="2:2">
      <c r="B4352" s="274"/>
    </row>
    <row r="4353" spans="2:2">
      <c r="B4353" s="274"/>
    </row>
    <row r="4354" spans="2:2">
      <c r="B4354" s="274"/>
    </row>
    <row r="4355" spans="2:2">
      <c r="B4355" s="274"/>
    </row>
    <row r="4356" spans="2:2">
      <c r="B4356" s="274"/>
    </row>
    <row r="4357" spans="2:2">
      <c r="B4357" s="274"/>
    </row>
    <row r="4358" spans="2:2">
      <c r="B4358" s="274"/>
    </row>
    <row r="4359" spans="2:2">
      <c r="B4359" s="274"/>
    </row>
    <row r="4360" spans="2:2">
      <c r="B4360" s="274"/>
    </row>
    <row r="4361" spans="2:2">
      <c r="B4361" s="274"/>
    </row>
    <row r="4362" spans="2:2">
      <c r="B4362" s="274"/>
    </row>
    <row r="4363" spans="2:2">
      <c r="B4363" s="274"/>
    </row>
    <row r="4364" spans="2:2">
      <c r="B4364" s="274"/>
    </row>
    <row r="4365" spans="2:2">
      <c r="B4365" s="274"/>
    </row>
    <row r="4366" spans="2:2">
      <c r="B4366" s="274"/>
    </row>
    <row r="4367" spans="2:2">
      <c r="B4367" s="274"/>
    </row>
    <row r="4368" spans="2:2">
      <c r="B4368" s="274"/>
    </row>
    <row r="4369" spans="2:2">
      <c r="B4369" s="274"/>
    </row>
    <row r="4370" spans="2:2">
      <c r="B4370" s="274"/>
    </row>
    <row r="4371" spans="2:2">
      <c r="B4371" s="274"/>
    </row>
    <row r="4372" spans="2:2">
      <c r="B4372" s="274"/>
    </row>
    <row r="4373" spans="2:2">
      <c r="B4373" s="274"/>
    </row>
    <row r="4374" spans="2:2">
      <c r="B4374" s="274"/>
    </row>
    <row r="4375" spans="2:2">
      <c r="B4375" s="274"/>
    </row>
    <row r="4376" spans="2:2">
      <c r="B4376" s="274"/>
    </row>
    <row r="4377" spans="2:2">
      <c r="B4377" s="274"/>
    </row>
    <row r="4378" spans="2:2">
      <c r="B4378" s="274"/>
    </row>
    <row r="4379" spans="2:2">
      <c r="B4379" s="274"/>
    </row>
    <row r="4380" spans="2:2">
      <c r="B4380" s="274"/>
    </row>
    <row r="4381" spans="2:2">
      <c r="B4381" s="274"/>
    </row>
    <row r="4382" spans="2:2">
      <c r="B4382" s="274"/>
    </row>
    <row r="4383" spans="2:2">
      <c r="B4383" s="274"/>
    </row>
    <row r="4384" spans="2:2">
      <c r="B4384" s="274"/>
    </row>
    <row r="4385" spans="2:2">
      <c r="B4385" s="274"/>
    </row>
    <row r="4386" spans="2:2">
      <c r="B4386" s="274"/>
    </row>
    <row r="4387" spans="2:2">
      <c r="B4387" s="274"/>
    </row>
    <row r="4388" spans="2:2">
      <c r="B4388" s="274"/>
    </row>
    <row r="4389" spans="2:2">
      <c r="B4389" s="274"/>
    </row>
    <row r="4390" spans="2:2">
      <c r="B4390" s="274"/>
    </row>
    <row r="4391" spans="2:2">
      <c r="B4391" s="274"/>
    </row>
    <row r="4392" spans="2:2">
      <c r="B4392" s="274"/>
    </row>
    <row r="4393" spans="2:2">
      <c r="B4393" s="274"/>
    </row>
    <row r="4394" spans="2:2">
      <c r="B4394" s="274"/>
    </row>
    <row r="4395" spans="2:2">
      <c r="B4395" s="274"/>
    </row>
    <row r="4396" spans="2:2">
      <c r="B4396" s="274"/>
    </row>
    <row r="4397" spans="2:2">
      <c r="B4397" s="274"/>
    </row>
    <row r="4398" spans="2:2">
      <c r="B4398" s="274"/>
    </row>
    <row r="4399" spans="2:2">
      <c r="B4399" s="274"/>
    </row>
    <row r="4400" spans="2:2">
      <c r="B4400" s="274"/>
    </row>
    <row r="4401" spans="2:2">
      <c r="B4401" s="274"/>
    </row>
    <row r="4402" spans="2:2">
      <c r="B4402" s="274"/>
    </row>
    <row r="4403" spans="2:2">
      <c r="B4403" s="274"/>
    </row>
    <row r="4404" spans="2:2">
      <c r="B4404" s="274"/>
    </row>
    <row r="4405" spans="2:2">
      <c r="B4405" s="274"/>
    </row>
    <row r="4406" spans="2:2">
      <c r="B4406" s="274"/>
    </row>
    <row r="4407" spans="2:2">
      <c r="B4407" s="274"/>
    </row>
    <row r="4408" spans="2:2">
      <c r="B4408" s="274"/>
    </row>
    <row r="4409" spans="2:2">
      <c r="B4409" s="274"/>
    </row>
    <row r="4410" spans="2:2">
      <c r="B4410" s="274"/>
    </row>
    <row r="4411" spans="2:2">
      <c r="B4411" s="274"/>
    </row>
    <row r="4412" spans="2:2">
      <c r="B4412" s="274"/>
    </row>
    <row r="4413" spans="2:2">
      <c r="B4413" s="274"/>
    </row>
    <row r="4414" spans="2:2">
      <c r="B4414" s="274"/>
    </row>
    <row r="4415" spans="2:2">
      <c r="B4415" s="274"/>
    </row>
    <row r="4416" spans="2:2">
      <c r="B4416" s="274"/>
    </row>
    <row r="4417" spans="2:2">
      <c r="B4417" s="274"/>
    </row>
    <row r="4418" spans="2:2">
      <c r="B4418" s="274"/>
    </row>
    <row r="4419" spans="2:2">
      <c r="B4419" s="274"/>
    </row>
    <row r="4420" spans="2:2">
      <c r="B4420" s="274"/>
    </row>
    <row r="4421" spans="2:2">
      <c r="B4421" s="274"/>
    </row>
    <row r="4422" spans="2:2">
      <c r="B4422" s="274"/>
    </row>
    <row r="4423" spans="2:2">
      <c r="B4423" s="274"/>
    </row>
    <row r="4424" spans="2:2">
      <c r="B4424" s="274"/>
    </row>
    <row r="4425" spans="2:2">
      <c r="B4425" s="274"/>
    </row>
    <row r="4426" spans="2:2">
      <c r="B4426" s="274"/>
    </row>
    <row r="4427" spans="2:2">
      <c r="B4427" s="274"/>
    </row>
    <row r="4428" spans="2:2">
      <c r="B4428" s="274"/>
    </row>
    <row r="4429" spans="2:2">
      <c r="B4429" s="274"/>
    </row>
    <row r="4430" spans="2:2">
      <c r="B4430" s="274"/>
    </row>
    <row r="4431" spans="2:2">
      <c r="B4431" s="274"/>
    </row>
    <row r="4432" spans="2:2">
      <c r="B4432" s="274"/>
    </row>
    <row r="4433" spans="2:2">
      <c r="B4433" s="274"/>
    </row>
    <row r="4434" spans="2:2">
      <c r="B4434" s="274"/>
    </row>
    <row r="4435" spans="2:2">
      <c r="B4435" s="274"/>
    </row>
    <row r="4436" spans="2:2">
      <c r="B4436" s="274"/>
    </row>
    <row r="4437" spans="2:2">
      <c r="B4437" s="274"/>
    </row>
    <row r="4438" spans="2:2">
      <c r="B4438" s="274"/>
    </row>
    <row r="4439" spans="2:2">
      <c r="B4439" s="274"/>
    </row>
    <row r="4440" spans="2:2">
      <c r="B4440" s="274"/>
    </row>
    <row r="4441" spans="2:2">
      <c r="B4441" s="274"/>
    </row>
    <row r="4442" spans="2:2">
      <c r="B4442" s="274"/>
    </row>
    <row r="4443" spans="2:2">
      <c r="B4443" s="274"/>
    </row>
    <row r="4444" spans="2:2">
      <c r="B4444" s="274"/>
    </row>
    <row r="4445" spans="2:2">
      <c r="B4445" s="274"/>
    </row>
    <row r="4446" spans="2:2">
      <c r="B4446" s="274"/>
    </row>
    <row r="4447" spans="2:2">
      <c r="B4447" s="274"/>
    </row>
    <row r="4448" spans="2:2">
      <c r="B4448" s="274"/>
    </row>
    <row r="4449" spans="2:2">
      <c r="B4449" s="274"/>
    </row>
    <row r="4450" spans="2:2">
      <c r="B4450" s="274"/>
    </row>
    <row r="4451" spans="2:2">
      <c r="B4451" s="274"/>
    </row>
    <row r="4452" spans="2:2">
      <c r="B4452" s="274"/>
    </row>
    <row r="4453" spans="2:2">
      <c r="B4453" s="274"/>
    </row>
    <row r="4454" spans="2:2">
      <c r="B4454" s="274"/>
    </row>
    <row r="4455" spans="2:2">
      <c r="B4455" s="274"/>
    </row>
    <row r="4456" spans="2:2">
      <c r="B4456" s="274"/>
    </row>
    <row r="4457" spans="2:2">
      <c r="B4457" s="274"/>
    </row>
    <row r="4458" spans="2:2">
      <c r="B4458" s="274"/>
    </row>
    <row r="4459" spans="2:2">
      <c r="B4459" s="274"/>
    </row>
    <row r="4460" spans="2:2">
      <c r="B4460" s="274"/>
    </row>
    <row r="4461" spans="2:2">
      <c r="B4461" s="274"/>
    </row>
    <row r="4462" spans="2:2">
      <c r="B4462" s="274"/>
    </row>
    <row r="4463" spans="2:2">
      <c r="B4463" s="274"/>
    </row>
    <row r="4464" spans="2:2">
      <c r="B4464" s="274"/>
    </row>
    <row r="4465" spans="2:2">
      <c r="B4465" s="274"/>
    </row>
    <row r="4466" spans="2:2">
      <c r="B4466" s="274"/>
    </row>
    <row r="4467" spans="2:2">
      <c r="B4467" s="274"/>
    </row>
    <row r="4468" spans="2:2">
      <c r="B4468" s="274"/>
    </row>
    <row r="4469" spans="2:2">
      <c r="B4469" s="274"/>
    </row>
    <row r="4470" spans="2:2">
      <c r="B4470" s="274"/>
    </row>
    <row r="4471" spans="2:2">
      <c r="B4471" s="274"/>
    </row>
    <row r="4472" spans="2:2">
      <c r="B4472" s="274"/>
    </row>
    <row r="4473" spans="2:2">
      <c r="B4473" s="274"/>
    </row>
    <row r="4474" spans="2:2">
      <c r="B4474" s="274"/>
    </row>
    <row r="4475" spans="2:2">
      <c r="B4475" s="274"/>
    </row>
    <row r="4476" spans="2:2">
      <c r="B4476" s="274"/>
    </row>
    <row r="4477" spans="2:2">
      <c r="B4477" s="274"/>
    </row>
    <row r="4478" spans="2:2">
      <c r="B4478" s="274"/>
    </row>
    <row r="4479" spans="2:2">
      <c r="B4479" s="274"/>
    </row>
    <row r="4480" spans="2:2">
      <c r="B4480" s="274"/>
    </row>
    <row r="4481" spans="2:2">
      <c r="B4481" s="274"/>
    </row>
    <row r="4482" spans="2:2">
      <c r="B4482" s="274"/>
    </row>
    <row r="4483" spans="2:2">
      <c r="B4483" s="274"/>
    </row>
    <row r="4484" spans="2:2">
      <c r="B4484" s="274"/>
    </row>
    <row r="4485" spans="2:2">
      <c r="B4485" s="274"/>
    </row>
    <row r="4486" spans="2:2">
      <c r="B4486" s="274"/>
    </row>
    <row r="4487" spans="2:2">
      <c r="B4487" s="274"/>
    </row>
    <row r="4488" spans="2:2">
      <c r="B4488" s="274"/>
    </row>
    <row r="4489" spans="2:2">
      <c r="B4489" s="274"/>
    </row>
    <row r="4490" spans="2:2">
      <c r="B4490" s="274"/>
    </row>
    <row r="4491" spans="2:2">
      <c r="B4491" s="274"/>
    </row>
    <row r="4492" spans="2:2">
      <c r="B4492" s="274"/>
    </row>
    <row r="4493" spans="2:2">
      <c r="B4493" s="274"/>
    </row>
    <row r="4494" spans="2:2">
      <c r="B4494" s="274"/>
    </row>
    <row r="4495" spans="2:2">
      <c r="B4495" s="274"/>
    </row>
    <row r="4496" spans="2:2">
      <c r="B4496" s="274"/>
    </row>
    <row r="4497" spans="2:2">
      <c r="B4497" s="274"/>
    </row>
    <row r="4498" spans="2:2">
      <c r="B4498" s="274"/>
    </row>
    <row r="4499" spans="2:2">
      <c r="B4499" s="274"/>
    </row>
    <row r="4500" spans="2:2">
      <c r="B4500" s="274"/>
    </row>
    <row r="4501" spans="2:2">
      <c r="B4501" s="274"/>
    </row>
    <row r="4502" spans="2:2">
      <c r="B4502" s="274"/>
    </row>
    <row r="4503" spans="2:2">
      <c r="B4503" s="274"/>
    </row>
    <row r="4504" spans="2:2">
      <c r="B4504" s="274"/>
    </row>
    <row r="4505" spans="2:2">
      <c r="B4505" s="274"/>
    </row>
    <row r="4506" spans="2:2">
      <c r="B4506" s="274"/>
    </row>
    <row r="4507" spans="2:2">
      <c r="B4507" s="274"/>
    </row>
    <row r="4508" spans="2:2">
      <c r="B4508" s="274"/>
    </row>
    <row r="4509" spans="2:2">
      <c r="B4509" s="274"/>
    </row>
    <row r="4510" spans="2:2">
      <c r="B4510" s="274"/>
    </row>
    <row r="4511" spans="2:2">
      <c r="B4511" s="274"/>
    </row>
    <row r="4512" spans="2:2">
      <c r="B4512" s="274"/>
    </row>
    <row r="4513" spans="2:2">
      <c r="B4513" s="274"/>
    </row>
    <row r="4514" spans="2:2">
      <c r="B4514" s="274"/>
    </row>
    <row r="4515" spans="2:2">
      <c r="B4515" s="274"/>
    </row>
    <row r="4516" spans="2:2">
      <c r="B4516" s="274"/>
    </row>
    <row r="4517" spans="2:2">
      <c r="B4517" s="274"/>
    </row>
    <row r="4518" spans="2:2">
      <c r="B4518" s="274"/>
    </row>
    <row r="4519" spans="2:2">
      <c r="B4519" s="274"/>
    </row>
    <row r="4520" spans="2:2">
      <c r="B4520" s="274"/>
    </row>
    <row r="4521" spans="2:2">
      <c r="B4521" s="274"/>
    </row>
    <row r="4522" spans="2:2">
      <c r="B4522" s="274"/>
    </row>
    <row r="4523" spans="2:2">
      <c r="B4523" s="274"/>
    </row>
    <row r="4524" spans="2:2">
      <c r="B4524" s="274"/>
    </row>
    <row r="4525" spans="2:2">
      <c r="B4525" s="274"/>
    </row>
    <row r="4526" spans="2:2">
      <c r="B4526" s="274"/>
    </row>
    <row r="4527" spans="2:2">
      <c r="B4527" s="274"/>
    </row>
    <row r="4528" spans="2:2">
      <c r="B4528" s="274"/>
    </row>
    <row r="4529" spans="2:2">
      <c r="B4529" s="274"/>
    </row>
    <row r="4530" spans="2:2">
      <c r="B4530" s="274"/>
    </row>
    <row r="4531" spans="2:2">
      <c r="B4531" s="274"/>
    </row>
    <row r="4532" spans="2:2">
      <c r="B4532" s="274"/>
    </row>
    <row r="4533" spans="2:2">
      <c r="B4533" s="274"/>
    </row>
    <row r="4534" spans="2:2">
      <c r="B4534" s="274"/>
    </row>
    <row r="4535" spans="2:2">
      <c r="B4535" s="274"/>
    </row>
    <row r="4536" spans="2:2">
      <c r="B4536" s="274"/>
    </row>
    <row r="4537" spans="2:2">
      <c r="B4537" s="274"/>
    </row>
    <row r="4538" spans="2:2">
      <c r="B4538" s="274"/>
    </row>
    <row r="4539" spans="2:2">
      <c r="B4539" s="274"/>
    </row>
    <row r="4540" spans="2:2">
      <c r="B4540" s="274"/>
    </row>
    <row r="4541" spans="2:2">
      <c r="B4541" s="274"/>
    </row>
    <row r="4542" spans="2:2">
      <c r="B4542" s="274"/>
    </row>
    <row r="4543" spans="2:2">
      <c r="B4543" s="274"/>
    </row>
    <row r="4544" spans="2:2">
      <c r="B4544" s="274"/>
    </row>
    <row r="4545" spans="2:2">
      <c r="B4545" s="274"/>
    </row>
    <row r="4546" spans="2:2">
      <c r="B4546" s="274"/>
    </row>
    <row r="4547" spans="2:2">
      <c r="B4547" s="274"/>
    </row>
    <row r="4548" spans="2:2">
      <c r="B4548" s="274"/>
    </row>
    <row r="4549" spans="2:2">
      <c r="B4549" s="274"/>
    </row>
    <row r="4550" spans="2:2">
      <c r="B4550" s="274"/>
    </row>
    <row r="4551" spans="2:2">
      <c r="B4551" s="274"/>
    </row>
    <row r="4552" spans="2:2">
      <c r="B4552" s="274"/>
    </row>
    <row r="4553" spans="2:2">
      <c r="B4553" s="274"/>
    </row>
    <row r="4554" spans="2:2">
      <c r="B4554" s="274"/>
    </row>
    <row r="4555" spans="2:2">
      <c r="B4555" s="274"/>
    </row>
    <row r="4556" spans="2:2">
      <c r="B4556" s="274"/>
    </row>
    <row r="4557" spans="2:2">
      <c r="B4557" s="274"/>
    </row>
    <row r="4558" spans="2:2">
      <c r="B4558" s="274"/>
    </row>
    <row r="4559" spans="2:2">
      <c r="B4559" s="274"/>
    </row>
    <row r="4560" spans="2:2">
      <c r="B4560" s="274"/>
    </row>
    <row r="4561" spans="2:2">
      <c r="B4561" s="274"/>
    </row>
    <row r="4562" spans="2:2">
      <c r="B4562" s="274"/>
    </row>
    <row r="4563" spans="2:2">
      <c r="B4563" s="274"/>
    </row>
    <row r="4564" spans="2:2">
      <c r="B4564" s="274"/>
    </row>
    <row r="4565" spans="2:2">
      <c r="B4565" s="274"/>
    </row>
    <row r="4566" spans="2:2">
      <c r="B4566" s="274"/>
    </row>
    <row r="4567" spans="2:2">
      <c r="B4567" s="274"/>
    </row>
    <row r="4568" spans="2:2">
      <c r="B4568" s="274"/>
    </row>
    <row r="4569" spans="2:2">
      <c r="B4569" s="274"/>
    </row>
    <row r="4570" spans="2:2">
      <c r="B4570" s="274"/>
    </row>
    <row r="4571" spans="2:2">
      <c r="B4571" s="274"/>
    </row>
    <row r="4572" spans="2:2">
      <c r="B4572" s="274"/>
    </row>
    <row r="4573" spans="2:2">
      <c r="B4573" s="274"/>
    </row>
    <row r="4574" spans="2:2">
      <c r="B4574" s="274"/>
    </row>
    <row r="4575" spans="2:2">
      <c r="B4575" s="274"/>
    </row>
    <row r="4576" spans="2:2">
      <c r="B4576" s="274"/>
    </row>
    <row r="4577" spans="2:2">
      <c r="B4577" s="274"/>
    </row>
    <row r="4578" spans="2:2">
      <c r="B4578" s="274"/>
    </row>
    <row r="4579" spans="2:2">
      <c r="B4579" s="274"/>
    </row>
    <row r="4580" spans="2:2">
      <c r="B4580" s="274"/>
    </row>
    <row r="4581" spans="2:2">
      <c r="B4581" s="274"/>
    </row>
    <row r="4582" spans="2:2">
      <c r="B4582" s="274"/>
    </row>
    <row r="4583" spans="2:2">
      <c r="B4583" s="274"/>
    </row>
    <row r="4584" spans="2:2">
      <c r="B4584" s="274"/>
    </row>
    <row r="4585" spans="2:2">
      <c r="B4585" s="274"/>
    </row>
    <row r="4586" spans="2:2">
      <c r="B4586" s="274"/>
    </row>
    <row r="4587" spans="2:2">
      <c r="B4587" s="274"/>
    </row>
    <row r="4588" spans="2:2">
      <c r="B4588" s="274"/>
    </row>
    <row r="4589" spans="2:2">
      <c r="B4589" s="274"/>
    </row>
    <row r="4590" spans="2:2">
      <c r="B4590" s="274"/>
    </row>
    <row r="4591" spans="2:2">
      <c r="B4591" s="274"/>
    </row>
    <row r="4592" spans="2:2">
      <c r="B4592" s="274"/>
    </row>
    <row r="4593" spans="2:2">
      <c r="B4593" s="274"/>
    </row>
    <row r="4594" spans="2:2">
      <c r="B4594" s="274"/>
    </row>
    <row r="4595" spans="2:2">
      <c r="B4595" s="274"/>
    </row>
    <row r="4596" spans="2:2">
      <c r="B4596" s="274"/>
    </row>
    <row r="4597" spans="2:2">
      <c r="B4597" s="274"/>
    </row>
    <row r="4598" spans="2:2">
      <c r="B4598" s="274"/>
    </row>
    <row r="4599" spans="2:2">
      <c r="B4599" s="274"/>
    </row>
    <row r="4600" spans="2:2">
      <c r="B4600" s="274"/>
    </row>
    <row r="4601" spans="2:2">
      <c r="B4601" s="274"/>
    </row>
    <row r="4602" spans="2:2">
      <c r="B4602" s="274"/>
    </row>
    <row r="4603" spans="2:2">
      <c r="B4603" s="274"/>
    </row>
    <row r="4604" spans="2:2">
      <c r="B4604" s="274"/>
    </row>
    <row r="4605" spans="2:2">
      <c r="B4605" s="274"/>
    </row>
    <row r="4606" spans="2:2">
      <c r="B4606" s="274"/>
    </row>
    <row r="4607" spans="2:2">
      <c r="B4607" s="274"/>
    </row>
    <row r="4608" spans="2:2">
      <c r="B4608" s="274"/>
    </row>
    <row r="4609" spans="2:2">
      <c r="B4609" s="274"/>
    </row>
    <row r="4610" spans="2:2">
      <c r="B4610" s="274"/>
    </row>
    <row r="4611" spans="2:2">
      <c r="B4611" s="274"/>
    </row>
    <row r="4612" spans="2:2">
      <c r="B4612" s="274"/>
    </row>
    <row r="4613" spans="2:2">
      <c r="B4613" s="274"/>
    </row>
    <row r="4614" spans="2:2">
      <c r="B4614" s="274"/>
    </row>
    <row r="4615" spans="2:2">
      <c r="B4615" s="274"/>
    </row>
    <row r="4616" spans="2:2">
      <c r="B4616" s="274"/>
    </row>
    <row r="4617" spans="2:2">
      <c r="B4617" s="274"/>
    </row>
    <row r="4618" spans="2:2">
      <c r="B4618" s="274"/>
    </row>
    <row r="4619" spans="2:2">
      <c r="B4619" s="274"/>
    </row>
    <row r="4620" spans="2:2">
      <c r="B4620" s="274"/>
    </row>
    <row r="4621" spans="2:2">
      <c r="B4621" s="274"/>
    </row>
    <row r="4622" spans="2:2">
      <c r="B4622" s="274"/>
    </row>
    <row r="4623" spans="2:2">
      <c r="B4623" s="274"/>
    </row>
    <row r="4624" spans="2:2">
      <c r="B4624" s="274"/>
    </row>
    <row r="4625" spans="2:2">
      <c r="B4625" s="274"/>
    </row>
    <row r="4626" spans="2:2">
      <c r="B4626" s="274"/>
    </row>
    <row r="4627" spans="2:2">
      <c r="B4627" s="274"/>
    </row>
    <row r="4628" spans="2:2">
      <c r="B4628" s="274"/>
    </row>
    <row r="4629" spans="2:2">
      <c r="B4629" s="274"/>
    </row>
    <row r="4630" spans="2:2">
      <c r="B4630" s="274"/>
    </row>
    <row r="4631" spans="2:2">
      <c r="B4631" s="274"/>
    </row>
    <row r="4632" spans="2:2">
      <c r="B4632" s="274"/>
    </row>
    <row r="4633" spans="2:2">
      <c r="B4633" s="274"/>
    </row>
    <row r="4634" spans="2:2">
      <c r="B4634" s="274"/>
    </row>
    <row r="4635" spans="2:2">
      <c r="B4635" s="274"/>
    </row>
    <row r="4636" spans="2:2">
      <c r="B4636" s="274"/>
    </row>
    <row r="4637" spans="2:2">
      <c r="B4637" s="274"/>
    </row>
    <row r="4638" spans="2:2">
      <c r="B4638" s="274"/>
    </row>
    <row r="4639" spans="2:2">
      <c r="B4639" s="274"/>
    </row>
    <row r="4640" spans="2:2">
      <c r="B4640" s="274"/>
    </row>
    <row r="4641" spans="2:2">
      <c r="B4641" s="274"/>
    </row>
    <row r="4642" spans="2:2">
      <c r="B4642" s="274"/>
    </row>
    <row r="4643" spans="2:2">
      <c r="B4643" s="274"/>
    </row>
    <row r="4644" spans="2:2">
      <c r="B4644" s="274"/>
    </row>
    <row r="4645" spans="2:2">
      <c r="B4645" s="274"/>
    </row>
    <row r="4646" spans="2:2">
      <c r="B4646" s="274"/>
    </row>
    <row r="4647" spans="2:2">
      <c r="B4647" s="274"/>
    </row>
    <row r="4648" spans="2:2">
      <c r="B4648" s="274"/>
    </row>
    <row r="4649" spans="2:2">
      <c r="B4649" s="274"/>
    </row>
    <row r="4650" spans="2:2">
      <c r="B4650" s="274"/>
    </row>
    <row r="4651" spans="2:2">
      <c r="B4651" s="274"/>
    </row>
    <row r="4652" spans="2:2">
      <c r="B4652" s="274"/>
    </row>
    <row r="4653" spans="2:2">
      <c r="B4653" s="274"/>
    </row>
    <row r="4654" spans="2:2">
      <c r="B4654" s="274"/>
    </row>
    <row r="4655" spans="2:2">
      <c r="B4655" s="274"/>
    </row>
    <row r="4656" spans="2:2">
      <c r="B4656" s="274"/>
    </row>
    <row r="4657" spans="2:2">
      <c r="B4657" s="274"/>
    </row>
    <row r="4658" spans="2:2">
      <c r="B4658" s="274"/>
    </row>
    <row r="4659" spans="2:2">
      <c r="B4659" s="274"/>
    </row>
    <row r="4660" spans="2:2">
      <c r="B4660" s="274"/>
    </row>
    <row r="4661" spans="2:2">
      <c r="B4661" s="274"/>
    </row>
    <row r="4662" spans="2:2">
      <c r="B4662" s="274"/>
    </row>
    <row r="4663" spans="2:2">
      <c r="B4663" s="274"/>
    </row>
    <row r="4664" spans="2:2">
      <c r="B4664" s="274"/>
    </row>
    <row r="4665" spans="2:2">
      <c r="B4665" s="274"/>
    </row>
    <row r="4666" spans="2:2">
      <c r="B4666" s="274"/>
    </row>
    <row r="4667" spans="2:2">
      <c r="B4667" s="274"/>
    </row>
    <row r="4668" spans="2:2">
      <c r="B4668" s="274"/>
    </row>
    <row r="4669" spans="2:2">
      <c r="B4669" s="274"/>
    </row>
    <row r="4670" spans="2:2">
      <c r="B4670" s="274"/>
    </row>
    <row r="4671" spans="2:2">
      <c r="B4671" s="274"/>
    </row>
    <row r="4672" spans="2:2">
      <c r="B4672" s="274"/>
    </row>
    <row r="4673" spans="2:2">
      <c r="B4673" s="274"/>
    </row>
    <row r="4674" spans="2:2">
      <c r="B4674" s="274"/>
    </row>
    <row r="4675" spans="2:2">
      <c r="B4675" s="274"/>
    </row>
    <row r="4676" spans="2:2">
      <c r="B4676" s="274"/>
    </row>
    <row r="4677" spans="2:2">
      <c r="B4677" s="274"/>
    </row>
    <row r="4678" spans="2:2">
      <c r="B4678" s="274"/>
    </row>
    <row r="4679" spans="2:2">
      <c r="B4679" s="274"/>
    </row>
    <row r="4680" spans="2:2">
      <c r="B4680" s="274"/>
    </row>
    <row r="4681" spans="2:2">
      <c r="B4681" s="274"/>
    </row>
    <row r="4682" spans="2:2">
      <c r="B4682" s="274"/>
    </row>
    <row r="4683" spans="2:2">
      <c r="B4683" s="274"/>
    </row>
    <row r="4684" spans="2:2">
      <c r="B4684" s="274"/>
    </row>
    <row r="4685" spans="2:2">
      <c r="B4685" s="274"/>
    </row>
    <row r="4686" spans="2:2">
      <c r="B4686" s="274"/>
    </row>
    <row r="4687" spans="2:2">
      <c r="B4687" s="274"/>
    </row>
    <row r="4688" spans="2:2">
      <c r="B4688" s="274"/>
    </row>
    <row r="4689" spans="2:2">
      <c r="B4689" s="274"/>
    </row>
    <row r="4690" spans="2:2">
      <c r="B4690" s="274"/>
    </row>
    <row r="4691" spans="2:2">
      <c r="B4691" s="274"/>
    </row>
    <row r="4692" spans="2:2">
      <c r="B4692" s="274"/>
    </row>
    <row r="4693" spans="2:2">
      <c r="B4693" s="274"/>
    </row>
    <row r="4694" spans="2:2">
      <c r="B4694" s="274"/>
    </row>
    <row r="4695" spans="2:2">
      <c r="B4695" s="274"/>
    </row>
    <row r="4696" spans="2:2">
      <c r="B4696" s="274"/>
    </row>
    <row r="4697" spans="2:2">
      <c r="B4697" s="274"/>
    </row>
    <row r="4698" spans="2:2">
      <c r="B4698" s="274"/>
    </row>
    <row r="4699" spans="2:2">
      <c r="B4699" s="274"/>
    </row>
    <row r="4700" spans="2:2">
      <c r="B4700" s="274"/>
    </row>
    <row r="4701" spans="2:2">
      <c r="B4701" s="274"/>
    </row>
    <row r="4702" spans="2:2">
      <c r="B4702" s="274"/>
    </row>
    <row r="4703" spans="2:2">
      <c r="B4703" s="274"/>
    </row>
    <row r="4704" spans="2:2">
      <c r="B4704" s="274"/>
    </row>
    <row r="4705" spans="2:2">
      <c r="B4705" s="274"/>
    </row>
    <row r="4706" spans="2:2">
      <c r="B4706" s="274"/>
    </row>
    <row r="4707" spans="2:2">
      <c r="B4707" s="274"/>
    </row>
    <row r="4708" spans="2:2">
      <c r="B4708" s="274"/>
    </row>
    <row r="4709" spans="2:2">
      <c r="B4709" s="274"/>
    </row>
    <row r="4710" spans="2:2">
      <c r="B4710" s="274"/>
    </row>
    <row r="4711" spans="2:2">
      <c r="B4711" s="274"/>
    </row>
    <row r="4712" spans="2:2">
      <c r="B4712" s="274"/>
    </row>
    <row r="4713" spans="2:2">
      <c r="B4713" s="274"/>
    </row>
    <row r="4714" spans="2:2">
      <c r="B4714" s="274"/>
    </row>
    <row r="4715" spans="2:2">
      <c r="B4715" s="274"/>
    </row>
    <row r="4716" spans="2:2">
      <c r="B4716" s="274"/>
    </row>
    <row r="4717" spans="2:2">
      <c r="B4717" s="274"/>
    </row>
    <row r="4718" spans="2:2">
      <c r="B4718" s="274"/>
    </row>
    <row r="4719" spans="2:2">
      <c r="B4719" s="274"/>
    </row>
    <row r="4720" spans="2:2">
      <c r="B4720" s="274"/>
    </row>
    <row r="4721" spans="2:2">
      <c r="B4721" s="274"/>
    </row>
    <row r="4722" spans="2:2">
      <c r="B4722" s="274"/>
    </row>
    <row r="4723" spans="2:2">
      <c r="B4723" s="274"/>
    </row>
    <row r="4724" spans="2:2">
      <c r="B4724" s="274"/>
    </row>
    <row r="4725" spans="2:2">
      <c r="B4725" s="274"/>
    </row>
    <row r="4726" spans="2:2">
      <c r="B4726" s="274"/>
    </row>
    <row r="4727" spans="2:2">
      <c r="B4727" s="274"/>
    </row>
    <row r="4728" spans="2:2">
      <c r="B4728" s="274"/>
    </row>
    <row r="4729" spans="2:2">
      <c r="B4729" s="274"/>
    </row>
    <row r="4730" spans="2:2">
      <c r="B4730" s="274"/>
    </row>
    <row r="4731" spans="2:2">
      <c r="B4731" s="274"/>
    </row>
    <row r="4732" spans="2:2">
      <c r="B4732" s="274"/>
    </row>
    <row r="4733" spans="2:2">
      <c r="B4733" s="274"/>
    </row>
    <row r="4734" spans="2:2">
      <c r="B4734" s="274"/>
    </row>
    <row r="4735" spans="2:2">
      <c r="B4735" s="274"/>
    </row>
    <row r="4736" spans="2:2">
      <c r="B4736" s="274"/>
    </row>
    <row r="4737" spans="2:2">
      <c r="B4737" s="274"/>
    </row>
    <row r="4738" spans="2:2">
      <c r="B4738" s="274"/>
    </row>
    <row r="4739" spans="2:2">
      <c r="B4739" s="274"/>
    </row>
    <row r="4740" spans="2:2">
      <c r="B4740" s="274"/>
    </row>
    <row r="4741" spans="2:2">
      <c r="B4741" s="274"/>
    </row>
    <row r="4742" spans="2:2">
      <c r="B4742" s="274"/>
    </row>
    <row r="4743" spans="2:2">
      <c r="B4743" s="274"/>
    </row>
    <row r="4744" spans="2:2">
      <c r="B4744" s="274"/>
    </row>
    <row r="4745" spans="2:2">
      <c r="B4745" s="274"/>
    </row>
    <row r="4746" spans="2:2">
      <c r="B4746" s="274"/>
    </row>
    <row r="4747" spans="2:2">
      <c r="B4747" s="274"/>
    </row>
    <row r="4748" spans="2:2">
      <c r="B4748" s="274"/>
    </row>
    <row r="4749" spans="2:2">
      <c r="B4749" s="274"/>
    </row>
    <row r="4750" spans="2:2">
      <c r="B4750" s="274"/>
    </row>
    <row r="4751" spans="2:2">
      <c r="B4751" s="274"/>
    </row>
    <row r="4752" spans="2:2">
      <c r="B4752" s="274"/>
    </row>
    <row r="4753" spans="2:2">
      <c r="B4753" s="274"/>
    </row>
    <row r="4754" spans="2:2">
      <c r="B4754" s="274"/>
    </row>
    <row r="4755" spans="2:2">
      <c r="B4755" s="274"/>
    </row>
    <row r="4756" spans="2:2">
      <c r="B4756" s="274"/>
    </row>
    <row r="4757" spans="2:2">
      <c r="B4757" s="274"/>
    </row>
    <row r="4758" spans="2:2">
      <c r="B4758" s="274"/>
    </row>
    <row r="4759" spans="2:2">
      <c r="B4759" s="274"/>
    </row>
    <row r="4760" spans="2:2">
      <c r="B4760" s="274"/>
    </row>
    <row r="4761" spans="2:2">
      <c r="B4761" s="274"/>
    </row>
    <row r="4762" spans="2:2">
      <c r="B4762" s="274"/>
    </row>
    <row r="4763" spans="2:2">
      <c r="B4763" s="274"/>
    </row>
    <row r="4764" spans="2:2">
      <c r="B4764" s="274"/>
    </row>
    <row r="4765" spans="2:2">
      <c r="B4765" s="274"/>
    </row>
    <row r="4766" spans="2:2">
      <c r="B4766" s="274"/>
    </row>
    <row r="4767" spans="2:2">
      <c r="B4767" s="274"/>
    </row>
    <row r="4768" spans="2:2">
      <c r="B4768" s="274"/>
    </row>
    <row r="4769" spans="2:2">
      <c r="B4769" s="274"/>
    </row>
    <row r="4770" spans="2:2">
      <c r="B4770" s="274"/>
    </row>
    <row r="4771" spans="2:2">
      <c r="B4771" s="274"/>
    </row>
    <row r="4772" spans="2:2">
      <c r="B4772" s="274"/>
    </row>
    <row r="4773" spans="2:2">
      <c r="B4773" s="274"/>
    </row>
    <row r="4774" spans="2:2">
      <c r="B4774" s="274"/>
    </row>
    <row r="4775" spans="2:2">
      <c r="B4775" s="274"/>
    </row>
    <row r="4776" spans="2:2">
      <c r="B4776" s="274"/>
    </row>
    <row r="4777" spans="2:2">
      <c r="B4777" s="274"/>
    </row>
    <row r="4778" spans="2:2">
      <c r="B4778" s="274"/>
    </row>
    <row r="4779" spans="2:2">
      <c r="B4779" s="274"/>
    </row>
    <row r="4780" spans="2:2">
      <c r="B4780" s="274"/>
    </row>
    <row r="4781" spans="2:2">
      <c r="B4781" s="274"/>
    </row>
    <row r="4782" spans="2:2">
      <c r="B4782" s="274"/>
    </row>
    <row r="4783" spans="2:2">
      <c r="B4783" s="274"/>
    </row>
    <row r="4784" spans="2:2">
      <c r="B4784" s="274"/>
    </row>
    <row r="4785" spans="2:2">
      <c r="B4785" s="274"/>
    </row>
    <row r="4786" spans="2:2">
      <c r="B4786" s="274"/>
    </row>
    <row r="4787" spans="2:2">
      <c r="B4787" s="274"/>
    </row>
    <row r="4788" spans="2:2">
      <c r="B4788" s="274"/>
    </row>
    <row r="4789" spans="2:2">
      <c r="B4789" s="274"/>
    </row>
    <row r="4790" spans="2:2">
      <c r="B4790" s="274"/>
    </row>
    <row r="4791" spans="2:2">
      <c r="B4791" s="274"/>
    </row>
    <row r="4792" spans="2:2">
      <c r="B4792" s="274"/>
    </row>
    <row r="4793" spans="2:2">
      <c r="B4793" s="274"/>
    </row>
    <row r="4794" spans="2:2">
      <c r="B4794" s="274"/>
    </row>
    <row r="4795" spans="2:2">
      <c r="B4795" s="274"/>
    </row>
    <row r="4796" spans="2:2">
      <c r="B4796" s="274"/>
    </row>
    <row r="4797" spans="2:2">
      <c r="B4797" s="274"/>
    </row>
    <row r="4798" spans="2:2">
      <c r="B4798" s="274"/>
    </row>
    <row r="4799" spans="2:2">
      <c r="B4799" s="274"/>
    </row>
    <row r="4800" spans="2:2">
      <c r="B4800" s="274"/>
    </row>
    <row r="4801" spans="2:2">
      <c r="B4801" s="274"/>
    </row>
    <row r="4802" spans="2:2">
      <c r="B4802" s="274"/>
    </row>
    <row r="4803" spans="2:2">
      <c r="B4803" s="274"/>
    </row>
    <row r="4804" spans="2:2">
      <c r="B4804" s="274"/>
    </row>
    <row r="4805" spans="2:2">
      <c r="B4805" s="274"/>
    </row>
    <row r="4806" spans="2:2">
      <c r="B4806" s="274"/>
    </row>
    <row r="4807" spans="2:2">
      <c r="B4807" s="274"/>
    </row>
    <row r="4808" spans="2:2">
      <c r="B4808" s="274"/>
    </row>
    <row r="4809" spans="2:2">
      <c r="B4809" s="274"/>
    </row>
    <row r="4810" spans="2:2">
      <c r="B4810" s="274"/>
    </row>
    <row r="4811" spans="2:2">
      <c r="B4811" s="274"/>
    </row>
    <row r="4812" spans="2:2">
      <c r="B4812" s="274"/>
    </row>
    <row r="4813" spans="2:2">
      <c r="B4813" s="274"/>
    </row>
    <row r="4814" spans="2:2">
      <c r="B4814" s="274"/>
    </row>
    <row r="4815" spans="2:2">
      <c r="B4815" s="274"/>
    </row>
    <row r="4816" spans="2:2">
      <c r="B4816" s="274"/>
    </row>
    <row r="4817" spans="2:2">
      <c r="B4817" s="274"/>
    </row>
    <row r="4818" spans="2:2">
      <c r="B4818" s="274"/>
    </row>
    <row r="4819" spans="2:2">
      <c r="B4819" s="274"/>
    </row>
    <row r="4820" spans="2:2">
      <c r="B4820" s="274"/>
    </row>
    <row r="4821" spans="2:2">
      <c r="B4821" s="274"/>
    </row>
    <row r="4822" spans="2:2">
      <c r="B4822" s="274"/>
    </row>
    <row r="4823" spans="2:2">
      <c r="B4823" s="274"/>
    </row>
    <row r="4824" spans="2:2">
      <c r="B4824" s="274"/>
    </row>
    <row r="4825" spans="2:2">
      <c r="B4825" s="274"/>
    </row>
    <row r="4826" spans="2:2">
      <c r="B4826" s="274"/>
    </row>
    <row r="4827" spans="2:2">
      <c r="B4827" s="274"/>
    </row>
    <row r="4828" spans="2:2">
      <c r="B4828" s="274"/>
    </row>
    <row r="4829" spans="2:2">
      <c r="B4829" s="274"/>
    </row>
    <row r="4830" spans="2:2">
      <c r="B4830" s="274"/>
    </row>
    <row r="4831" spans="2:2">
      <c r="B4831" s="274"/>
    </row>
    <row r="4832" spans="2:2">
      <c r="B4832" s="274"/>
    </row>
    <row r="4833" spans="2:2">
      <c r="B4833" s="274"/>
    </row>
    <row r="4834" spans="2:2">
      <c r="B4834" s="274"/>
    </row>
    <row r="4835" spans="2:2">
      <c r="B4835" s="274"/>
    </row>
    <row r="4836" spans="2:2">
      <c r="B4836" s="274"/>
    </row>
    <row r="4837" spans="2:2">
      <c r="B4837" s="274"/>
    </row>
    <row r="4838" spans="2:2">
      <c r="B4838" s="274"/>
    </row>
    <row r="4839" spans="2:2">
      <c r="B4839" s="274"/>
    </row>
    <row r="4840" spans="2:2">
      <c r="B4840" s="274"/>
    </row>
    <row r="4841" spans="2:2">
      <c r="B4841" s="274"/>
    </row>
    <row r="4842" spans="2:2">
      <c r="B4842" s="274"/>
    </row>
    <row r="4843" spans="2:2">
      <c r="B4843" s="274"/>
    </row>
    <row r="4844" spans="2:2">
      <c r="B4844" s="274"/>
    </row>
    <row r="4845" spans="2:2">
      <c r="B4845" s="274"/>
    </row>
    <row r="4846" spans="2:2">
      <c r="B4846" s="274"/>
    </row>
    <row r="4847" spans="2:2">
      <c r="B4847" s="274"/>
    </row>
    <row r="4848" spans="2:2">
      <c r="B4848" s="274"/>
    </row>
    <row r="4849" spans="2:2">
      <c r="B4849" s="274"/>
    </row>
    <row r="4850" spans="2:2">
      <c r="B4850" s="274"/>
    </row>
    <row r="4851" spans="2:2">
      <c r="B4851" s="274"/>
    </row>
    <row r="4852" spans="2:2">
      <c r="B4852" s="274"/>
    </row>
    <row r="4853" spans="2:2">
      <c r="B4853" s="274"/>
    </row>
    <row r="4854" spans="2:2">
      <c r="B4854" s="274"/>
    </row>
    <row r="4855" spans="2:2">
      <c r="B4855" s="274"/>
    </row>
    <row r="4856" spans="2:2">
      <c r="B4856" s="274"/>
    </row>
    <row r="4857" spans="2:2">
      <c r="B4857" s="274"/>
    </row>
    <row r="4858" spans="2:2">
      <c r="B4858" s="274"/>
    </row>
    <row r="4859" spans="2:2">
      <c r="B4859" s="274"/>
    </row>
    <row r="4860" spans="2:2">
      <c r="B4860" s="274"/>
    </row>
    <row r="4861" spans="2:2">
      <c r="B4861" s="274"/>
    </row>
    <row r="4862" spans="2:2">
      <c r="B4862" s="274"/>
    </row>
    <row r="4863" spans="2:2">
      <c r="B4863" s="274"/>
    </row>
    <row r="4864" spans="2:2">
      <c r="B4864" s="274"/>
    </row>
    <row r="4865" spans="2:2">
      <c r="B4865" s="274"/>
    </row>
    <row r="4866" spans="2:2">
      <c r="B4866" s="274"/>
    </row>
    <row r="4867" spans="2:2">
      <c r="B4867" s="274"/>
    </row>
    <row r="4868" spans="2:2">
      <c r="B4868" s="274"/>
    </row>
    <row r="4869" spans="2:2">
      <c r="B4869" s="274"/>
    </row>
    <row r="4870" spans="2:2">
      <c r="B4870" s="274"/>
    </row>
    <row r="4871" spans="2:2">
      <c r="B4871" s="274"/>
    </row>
    <row r="4872" spans="2:2">
      <c r="B4872" s="274"/>
    </row>
    <row r="4873" spans="2:2">
      <c r="B4873" s="274"/>
    </row>
    <row r="4874" spans="2:2">
      <c r="B4874" s="274"/>
    </row>
    <row r="4875" spans="2:2">
      <c r="B4875" s="274"/>
    </row>
    <row r="4876" spans="2:2">
      <c r="B4876" s="274"/>
    </row>
    <row r="4877" spans="2:2">
      <c r="B4877" s="274"/>
    </row>
    <row r="4878" spans="2:2">
      <c r="B4878" s="274"/>
    </row>
    <row r="4879" spans="2:2">
      <c r="B4879" s="274"/>
    </row>
    <row r="4880" spans="2:2">
      <c r="B4880" s="274"/>
    </row>
    <row r="4881" spans="2:2">
      <c r="B4881" s="274"/>
    </row>
    <row r="4882" spans="2:2">
      <c r="B4882" s="274"/>
    </row>
    <row r="4883" spans="2:2">
      <c r="B4883" s="274"/>
    </row>
    <row r="4884" spans="2:2">
      <c r="B4884" s="274"/>
    </row>
    <row r="4885" spans="2:2">
      <c r="B4885" s="274"/>
    </row>
    <row r="4886" spans="2:2">
      <c r="B4886" s="274"/>
    </row>
    <row r="4887" spans="2:2">
      <c r="B4887" s="274"/>
    </row>
    <row r="4888" spans="2:2">
      <c r="B4888" s="274"/>
    </row>
    <row r="4889" spans="2:2">
      <c r="B4889" s="274"/>
    </row>
    <row r="4890" spans="2:2">
      <c r="B4890" s="274"/>
    </row>
    <row r="4891" spans="2:2">
      <c r="B4891" s="274"/>
    </row>
    <row r="4892" spans="2:2">
      <c r="B4892" s="274"/>
    </row>
    <row r="4893" spans="2:2">
      <c r="B4893" s="274"/>
    </row>
    <row r="4894" spans="2:2">
      <c r="B4894" s="274"/>
    </row>
    <row r="4895" spans="2:2">
      <c r="B4895" s="274"/>
    </row>
    <row r="4896" spans="2:2">
      <c r="B4896" s="274"/>
    </row>
    <row r="4897" spans="2:2">
      <c r="B4897" s="274"/>
    </row>
    <row r="4898" spans="2:2">
      <c r="B4898" s="274"/>
    </row>
    <row r="4899" spans="2:2">
      <c r="B4899" s="274"/>
    </row>
    <row r="4900" spans="2:2">
      <c r="B4900" s="274"/>
    </row>
    <row r="4901" spans="2:2">
      <c r="B4901" s="274"/>
    </row>
    <row r="4902" spans="2:2">
      <c r="B4902" s="274"/>
    </row>
    <row r="4903" spans="2:2">
      <c r="B4903" s="274"/>
    </row>
    <row r="4904" spans="2:2">
      <c r="B4904" s="274"/>
    </row>
    <row r="4905" spans="2:2">
      <c r="B4905" s="274"/>
    </row>
    <row r="4906" spans="2:2">
      <c r="B4906" s="274"/>
    </row>
    <row r="4907" spans="2:2">
      <c r="B4907" s="274"/>
    </row>
    <row r="4908" spans="2:2">
      <c r="B4908" s="274"/>
    </row>
    <row r="4909" spans="2:2">
      <c r="B4909" s="274"/>
    </row>
    <row r="4910" spans="2:2">
      <c r="B4910" s="274"/>
    </row>
    <row r="4911" spans="2:2">
      <c r="B4911" s="274"/>
    </row>
    <row r="4912" spans="2:2">
      <c r="B4912" s="274"/>
    </row>
    <row r="4913" spans="2:2">
      <c r="B4913" s="274"/>
    </row>
    <row r="4914" spans="2:2">
      <c r="B4914" s="274"/>
    </row>
    <row r="4915" spans="2:2">
      <c r="B4915" s="274"/>
    </row>
    <row r="4916" spans="2:2">
      <c r="B4916" s="274"/>
    </row>
    <row r="4917" spans="2:2">
      <c r="B4917" s="274"/>
    </row>
    <row r="4918" spans="2:2">
      <c r="B4918" s="274"/>
    </row>
    <row r="4919" spans="2:2">
      <c r="B4919" s="274"/>
    </row>
    <row r="4920" spans="2:2">
      <c r="B4920" s="274"/>
    </row>
    <row r="4921" spans="2:2">
      <c r="B4921" s="274"/>
    </row>
    <row r="4922" spans="2:2">
      <c r="B4922" s="274"/>
    </row>
    <row r="4923" spans="2:2">
      <c r="B4923" s="274"/>
    </row>
    <row r="4924" spans="2:2">
      <c r="B4924" s="274"/>
    </row>
    <row r="4925" spans="2:2">
      <c r="B4925" s="274"/>
    </row>
    <row r="4926" spans="2:2">
      <c r="B4926" s="274"/>
    </row>
    <row r="4927" spans="2:2">
      <c r="B4927" s="274"/>
    </row>
    <row r="4928" spans="2:2">
      <c r="B4928" s="274"/>
    </row>
    <row r="4929" spans="2:2">
      <c r="B4929" s="274"/>
    </row>
    <row r="4930" spans="2:2">
      <c r="B4930" s="274"/>
    </row>
    <row r="4931" spans="2:2">
      <c r="B4931" s="274"/>
    </row>
    <row r="4932" spans="2:2">
      <c r="B4932" s="274"/>
    </row>
    <row r="4933" spans="2:2">
      <c r="B4933" s="274"/>
    </row>
    <row r="4934" spans="2:2">
      <c r="B4934" s="274"/>
    </row>
    <row r="4935" spans="2:2">
      <c r="B4935" s="274"/>
    </row>
    <row r="4936" spans="2:2">
      <c r="B4936" s="274"/>
    </row>
    <row r="4937" spans="2:2">
      <c r="B4937" s="274"/>
    </row>
    <row r="4938" spans="2:2">
      <c r="B4938" s="274"/>
    </row>
    <row r="4939" spans="2:2">
      <c r="B4939" s="274"/>
    </row>
    <row r="4940" spans="2:2">
      <c r="B4940" s="274"/>
    </row>
    <row r="4941" spans="2:2">
      <c r="B4941" s="274"/>
    </row>
    <row r="4942" spans="2:2">
      <c r="B4942" s="274"/>
    </row>
    <row r="4943" spans="2:2">
      <c r="B4943" s="274"/>
    </row>
    <row r="4944" spans="2:2">
      <c r="B4944" s="274"/>
    </row>
    <row r="4945" spans="2:2">
      <c r="B4945" s="274"/>
    </row>
    <row r="4946" spans="2:2">
      <c r="B4946" s="274"/>
    </row>
    <row r="4947" spans="2:2">
      <c r="B4947" s="274"/>
    </row>
    <row r="4948" spans="2:2">
      <c r="B4948" s="274"/>
    </row>
    <row r="4949" spans="2:2">
      <c r="B4949" s="274"/>
    </row>
    <row r="4950" spans="2:2">
      <c r="B4950" s="274"/>
    </row>
    <row r="4951" spans="2:2">
      <c r="B4951" s="274"/>
    </row>
    <row r="4952" spans="2:2">
      <c r="B4952" s="274"/>
    </row>
    <row r="4953" spans="2:2">
      <c r="B4953" s="274"/>
    </row>
    <row r="4954" spans="2:2">
      <c r="B4954" s="274"/>
    </row>
    <row r="4955" spans="2:2">
      <c r="B4955" s="274"/>
    </row>
    <row r="4956" spans="2:2">
      <c r="B4956" s="274"/>
    </row>
    <row r="4957" spans="2:2">
      <c r="B4957" s="274"/>
    </row>
    <row r="4958" spans="2:2">
      <c r="B4958" s="274"/>
    </row>
    <row r="4959" spans="2:2">
      <c r="B4959" s="274"/>
    </row>
    <row r="4960" spans="2:2">
      <c r="B4960" s="274"/>
    </row>
    <row r="4961" spans="2:2">
      <c r="B4961" s="274"/>
    </row>
    <row r="4962" spans="2:2">
      <c r="B4962" s="274"/>
    </row>
    <row r="4963" spans="2:2">
      <c r="B4963" s="274"/>
    </row>
    <row r="4964" spans="2:2">
      <c r="B4964" s="274"/>
    </row>
    <row r="4965" spans="2:2">
      <c r="B4965" s="274"/>
    </row>
    <row r="4966" spans="2:2">
      <c r="B4966" s="274"/>
    </row>
    <row r="4967" spans="2:2">
      <c r="B4967" s="274"/>
    </row>
    <row r="4968" spans="2:2">
      <c r="B4968" s="274"/>
    </row>
    <row r="4969" spans="2:2">
      <c r="B4969" s="274"/>
    </row>
    <row r="4970" spans="2:2">
      <c r="B4970" s="274"/>
    </row>
    <row r="4971" spans="2:2">
      <c r="B4971" s="274"/>
    </row>
    <row r="4972" spans="2:2">
      <c r="B4972" s="274"/>
    </row>
    <row r="4973" spans="2:2">
      <c r="B4973" s="274"/>
    </row>
    <row r="4974" spans="2:2">
      <c r="B4974" s="274"/>
    </row>
    <row r="4975" spans="2:2">
      <c r="B4975" s="274"/>
    </row>
    <row r="4976" spans="2:2">
      <c r="B4976" s="274"/>
    </row>
    <row r="4977" spans="2:2">
      <c r="B4977" s="274"/>
    </row>
    <row r="4978" spans="2:2">
      <c r="B4978" s="274"/>
    </row>
    <row r="4979" spans="2:2">
      <c r="B4979" s="274"/>
    </row>
    <row r="4980" spans="2:2">
      <c r="B4980" s="274"/>
    </row>
    <row r="4981" spans="2:2">
      <c r="B4981" s="274"/>
    </row>
    <row r="4982" spans="2:2">
      <c r="B4982" s="274"/>
    </row>
    <row r="4983" spans="2:2">
      <c r="B4983" s="274"/>
    </row>
    <row r="4984" spans="2:2">
      <c r="B4984" s="274"/>
    </row>
    <row r="4985" spans="2:2">
      <c r="B4985" s="274"/>
    </row>
    <row r="4986" spans="2:2">
      <c r="B4986" s="274"/>
    </row>
    <row r="4987" spans="2:2">
      <c r="B4987" s="274"/>
    </row>
    <row r="4988" spans="2:2">
      <c r="B4988" s="274"/>
    </row>
    <row r="4989" spans="2:2">
      <c r="B4989" s="274"/>
    </row>
    <row r="4990" spans="2:2">
      <c r="B4990" s="274"/>
    </row>
    <row r="4991" spans="2:2">
      <c r="B4991" s="274"/>
    </row>
    <row r="4992" spans="2:2">
      <c r="B4992" s="274"/>
    </row>
    <row r="4993" spans="2:2">
      <c r="B4993" s="274"/>
    </row>
    <row r="4994" spans="2:2">
      <c r="B4994" s="274"/>
    </row>
    <row r="4995" spans="2:2">
      <c r="B4995" s="274"/>
    </row>
    <row r="4996" spans="2:2">
      <c r="B4996" s="274"/>
    </row>
    <row r="4997" spans="2:2">
      <c r="B4997" s="274"/>
    </row>
    <row r="4998" spans="2:2">
      <c r="B4998" s="274"/>
    </row>
    <row r="4999" spans="2:2">
      <c r="B4999" s="274"/>
    </row>
    <row r="5000" spans="2:2">
      <c r="B5000" s="274"/>
    </row>
    <row r="5001" spans="2:2">
      <c r="B5001" s="274"/>
    </row>
    <row r="5002" spans="2:2">
      <c r="B5002" s="274"/>
    </row>
    <row r="5003" spans="2:2">
      <c r="B5003" s="274"/>
    </row>
    <row r="5004" spans="2:2">
      <c r="B5004" s="274"/>
    </row>
    <row r="5005" spans="2:2">
      <c r="B5005" s="274"/>
    </row>
    <row r="5006" spans="2:2">
      <c r="B5006" s="274"/>
    </row>
    <row r="5007" spans="2:2">
      <c r="B5007" s="274"/>
    </row>
    <row r="5008" spans="2:2">
      <c r="B5008" s="274"/>
    </row>
    <row r="5009" spans="2:2">
      <c r="B5009" s="274"/>
    </row>
    <row r="5010" spans="2:2">
      <c r="B5010" s="274"/>
    </row>
    <row r="5011" spans="2:2">
      <c r="B5011" s="274"/>
    </row>
    <row r="5012" spans="2:2">
      <c r="B5012" s="274"/>
    </row>
    <row r="5013" spans="2:2">
      <c r="B5013" s="274"/>
    </row>
    <row r="5014" spans="2:2">
      <c r="B5014" s="274"/>
    </row>
    <row r="5015" spans="2:2">
      <c r="B5015" s="274"/>
    </row>
    <row r="5016" spans="2:2">
      <c r="B5016" s="274"/>
    </row>
    <row r="5017" spans="2:2">
      <c r="B5017" s="274"/>
    </row>
    <row r="5018" spans="2:2">
      <c r="B5018" s="274"/>
    </row>
    <row r="5019" spans="2:2">
      <c r="B5019" s="274"/>
    </row>
    <row r="5020" spans="2:2">
      <c r="B5020" s="274"/>
    </row>
    <row r="5021" spans="2:2">
      <c r="B5021" s="274"/>
    </row>
    <row r="5022" spans="2:2">
      <c r="B5022" s="274"/>
    </row>
    <row r="5023" spans="2:2">
      <c r="B5023" s="274"/>
    </row>
    <row r="5024" spans="2:2">
      <c r="B5024" s="274"/>
    </row>
    <row r="5025" spans="2:2">
      <c r="B5025" s="274"/>
    </row>
    <row r="5026" spans="2:2">
      <c r="B5026" s="274"/>
    </row>
    <row r="5027" spans="2:2">
      <c r="B5027" s="274"/>
    </row>
    <row r="5028" spans="2:2">
      <c r="B5028" s="274"/>
    </row>
    <row r="5029" spans="2:2">
      <c r="B5029" s="274"/>
    </row>
    <row r="5030" spans="2:2">
      <c r="B5030" s="274"/>
    </row>
    <row r="5031" spans="2:2">
      <c r="B5031" s="274"/>
    </row>
    <row r="5032" spans="2:2">
      <c r="B5032" s="274"/>
    </row>
    <row r="5033" spans="2:2">
      <c r="B5033" s="274"/>
    </row>
    <row r="5034" spans="2:2">
      <c r="B5034" s="274"/>
    </row>
    <row r="5035" spans="2:2">
      <c r="B5035" s="274"/>
    </row>
    <row r="5036" spans="2:2">
      <c r="B5036" s="274"/>
    </row>
    <row r="5037" spans="2:2">
      <c r="B5037" s="274"/>
    </row>
    <row r="5038" spans="2:2">
      <c r="B5038" s="274"/>
    </row>
    <row r="5039" spans="2:2">
      <c r="B5039" s="274"/>
    </row>
    <row r="5040" spans="2:2">
      <c r="B5040" s="274"/>
    </row>
    <row r="5041" spans="2:2">
      <c r="B5041" s="274"/>
    </row>
    <row r="5042" spans="2:2">
      <c r="B5042" s="274"/>
    </row>
    <row r="5043" spans="2:2">
      <c r="B5043" s="274"/>
    </row>
    <row r="5044" spans="2:2">
      <c r="B5044" s="274"/>
    </row>
    <row r="5045" spans="2:2">
      <c r="B5045" s="274"/>
    </row>
    <row r="5046" spans="2:2">
      <c r="B5046" s="274"/>
    </row>
    <row r="5047" spans="2:2">
      <c r="B5047" s="274"/>
    </row>
    <row r="5048" spans="2:2">
      <c r="B5048" s="274"/>
    </row>
    <row r="5049" spans="2:2">
      <c r="B5049" s="274"/>
    </row>
    <row r="5050" spans="2:2">
      <c r="B5050" s="274"/>
    </row>
    <row r="5051" spans="2:2">
      <c r="B5051" s="274"/>
    </row>
    <row r="5052" spans="2:2">
      <c r="B5052" s="274"/>
    </row>
    <row r="5053" spans="2:2">
      <c r="B5053" s="274"/>
    </row>
    <row r="5054" spans="2:2">
      <c r="B5054" s="274"/>
    </row>
    <row r="5055" spans="2:2">
      <c r="B5055" s="274"/>
    </row>
    <row r="5056" spans="2:2">
      <c r="B5056" s="274"/>
    </row>
    <row r="5057" spans="2:2">
      <c r="B5057" s="274"/>
    </row>
    <row r="5058" spans="2:2">
      <c r="B5058" s="274"/>
    </row>
    <row r="5059" spans="2:2">
      <c r="B5059" s="274"/>
    </row>
    <row r="5060" spans="2:2">
      <c r="B5060" s="274"/>
    </row>
    <row r="5061" spans="2:2">
      <c r="B5061" s="274"/>
    </row>
    <row r="5062" spans="2:2">
      <c r="B5062" s="274"/>
    </row>
    <row r="5063" spans="2:2">
      <c r="B5063" s="274"/>
    </row>
    <row r="5064" spans="2:2">
      <c r="B5064" s="274"/>
    </row>
    <row r="5065" spans="2:2">
      <c r="B5065" s="274"/>
    </row>
    <row r="5066" spans="2:2">
      <c r="B5066" s="274"/>
    </row>
    <row r="5067" spans="2:2">
      <c r="B5067" s="274"/>
    </row>
    <row r="5068" spans="2:2">
      <c r="B5068" s="274"/>
    </row>
    <row r="5069" spans="2:2">
      <c r="B5069" s="274"/>
    </row>
    <row r="5070" spans="2:2">
      <c r="B5070" s="274"/>
    </row>
    <row r="5071" spans="2:2">
      <c r="B5071" s="274"/>
    </row>
    <row r="5072" spans="2:2">
      <c r="B5072" s="274"/>
    </row>
    <row r="5073" spans="2:2">
      <c r="B5073" s="274"/>
    </row>
    <row r="5074" spans="2:2">
      <c r="B5074" s="274"/>
    </row>
    <row r="5075" spans="2:2">
      <c r="B5075" s="274"/>
    </row>
    <row r="5076" spans="2:2">
      <c r="B5076" s="274"/>
    </row>
    <row r="5077" spans="2:2">
      <c r="B5077" s="274"/>
    </row>
    <row r="5078" spans="2:2">
      <c r="B5078" s="274"/>
    </row>
    <row r="5079" spans="2:2">
      <c r="B5079" s="274"/>
    </row>
    <row r="5080" spans="2:2">
      <c r="B5080" s="274"/>
    </row>
    <row r="5081" spans="2:2">
      <c r="B5081" s="274"/>
    </row>
    <row r="5082" spans="2:2">
      <c r="B5082" s="274"/>
    </row>
    <row r="5083" spans="2:2">
      <c r="B5083" s="274"/>
    </row>
    <row r="5084" spans="2:2">
      <c r="B5084" s="274"/>
    </row>
    <row r="5085" spans="2:2">
      <c r="B5085" s="274"/>
    </row>
    <row r="5086" spans="2:2">
      <c r="B5086" s="274"/>
    </row>
    <row r="5087" spans="2:2">
      <c r="B5087" s="274"/>
    </row>
    <row r="5088" spans="2:2">
      <c r="B5088" s="274"/>
    </row>
    <row r="5089" spans="2:2">
      <c r="B5089" s="274"/>
    </row>
    <row r="5090" spans="2:2">
      <c r="B5090" s="274"/>
    </row>
    <row r="5091" spans="2:2">
      <c r="B5091" s="274"/>
    </row>
    <row r="5092" spans="2:2">
      <c r="B5092" s="274"/>
    </row>
    <row r="5093" spans="2:2">
      <c r="B5093" s="274"/>
    </row>
    <row r="5094" spans="2:2">
      <c r="B5094" s="274"/>
    </row>
    <row r="5095" spans="2:2">
      <c r="B5095" s="274"/>
    </row>
    <row r="5096" spans="2:2">
      <c r="B5096" s="274"/>
    </row>
    <row r="5097" spans="2:2">
      <c r="B5097" s="274"/>
    </row>
    <row r="5098" spans="2:2">
      <c r="B5098" s="274"/>
    </row>
    <row r="5099" spans="2:2">
      <c r="B5099" s="274"/>
    </row>
    <row r="5100" spans="2:2">
      <c r="B5100" s="274"/>
    </row>
    <row r="5101" spans="2:2">
      <c r="B5101" s="274"/>
    </row>
    <row r="5102" spans="2:2">
      <c r="B5102" s="274"/>
    </row>
    <row r="5103" spans="2:2">
      <c r="B5103" s="274"/>
    </row>
    <row r="5104" spans="2:2">
      <c r="B5104" s="274"/>
    </row>
    <row r="5105" spans="2:2">
      <c r="B5105" s="274"/>
    </row>
    <row r="5106" spans="2:2">
      <c r="B5106" s="274"/>
    </row>
    <row r="5107" spans="2:2">
      <c r="B5107" s="274"/>
    </row>
    <row r="5108" spans="2:2">
      <c r="B5108" s="274"/>
    </row>
    <row r="5109" spans="2:2">
      <c r="B5109" s="274"/>
    </row>
    <row r="5110" spans="2:2">
      <c r="B5110" s="274"/>
    </row>
    <row r="5111" spans="2:2">
      <c r="B5111" s="274"/>
    </row>
    <row r="5112" spans="2:2">
      <c r="B5112" s="274"/>
    </row>
    <row r="5113" spans="2:2">
      <c r="B5113" s="274"/>
    </row>
    <row r="5114" spans="2:2">
      <c r="B5114" s="274"/>
    </row>
    <row r="5115" spans="2:2">
      <c r="B5115" s="274"/>
    </row>
    <row r="5116" spans="2:2">
      <c r="B5116" s="274"/>
    </row>
    <row r="5117" spans="2:2">
      <c r="B5117" s="274"/>
    </row>
    <row r="5118" spans="2:2">
      <c r="B5118" s="274"/>
    </row>
    <row r="5119" spans="2:2">
      <c r="B5119" s="274"/>
    </row>
    <row r="5120" spans="2:2">
      <c r="B5120" s="274"/>
    </row>
    <row r="5121" spans="2:2">
      <c r="B5121" s="274"/>
    </row>
    <row r="5122" spans="2:2">
      <c r="B5122" s="274"/>
    </row>
    <row r="5123" spans="2:2">
      <c r="B5123" s="274"/>
    </row>
    <row r="5124" spans="2:2">
      <c r="B5124" s="274"/>
    </row>
    <row r="5125" spans="2:2">
      <c r="B5125" s="274"/>
    </row>
    <row r="5126" spans="2:2">
      <c r="B5126" s="274"/>
    </row>
    <row r="5127" spans="2:2">
      <c r="B5127" s="274"/>
    </row>
    <row r="5128" spans="2:2">
      <c r="B5128" s="274"/>
    </row>
    <row r="5129" spans="2:2">
      <c r="B5129" s="274"/>
    </row>
    <row r="5130" spans="2:2">
      <c r="B5130" s="274"/>
    </row>
    <row r="5131" spans="2:2">
      <c r="B5131" s="274"/>
    </row>
    <row r="5132" spans="2:2">
      <c r="B5132" s="274"/>
    </row>
    <row r="5133" spans="2:2">
      <c r="B5133" s="274"/>
    </row>
    <row r="5134" spans="2:2">
      <c r="B5134" s="274"/>
    </row>
    <row r="5135" spans="2:2">
      <c r="B5135" s="274"/>
    </row>
    <row r="5136" spans="2:2">
      <c r="B5136" s="274"/>
    </row>
    <row r="5137" spans="2:2">
      <c r="B5137" s="274"/>
    </row>
    <row r="5138" spans="2:2">
      <c r="B5138" s="274"/>
    </row>
    <row r="5139" spans="2:2">
      <c r="B5139" s="274"/>
    </row>
    <row r="5140" spans="2:2">
      <c r="B5140" s="274"/>
    </row>
    <row r="5141" spans="2:2">
      <c r="B5141" s="274"/>
    </row>
    <row r="5142" spans="2:2">
      <c r="B5142" s="274"/>
    </row>
    <row r="5143" spans="2:2">
      <c r="B5143" s="274"/>
    </row>
    <row r="5144" spans="2:2">
      <c r="B5144" s="274"/>
    </row>
    <row r="5145" spans="2:2">
      <c r="B5145" s="274"/>
    </row>
    <row r="5146" spans="2:2">
      <c r="B5146" s="274"/>
    </row>
    <row r="5147" spans="2:2">
      <c r="B5147" s="274"/>
    </row>
    <row r="5148" spans="2:2">
      <c r="B5148" s="274"/>
    </row>
    <row r="5149" spans="2:2">
      <c r="B5149" s="274"/>
    </row>
    <row r="5150" spans="2:2">
      <c r="B5150" s="274"/>
    </row>
    <row r="5151" spans="2:2">
      <c r="B5151" s="274"/>
    </row>
    <row r="5152" spans="2:2">
      <c r="B5152" s="274"/>
    </row>
    <row r="5153" spans="2:2">
      <c r="B5153" s="274"/>
    </row>
    <row r="5154" spans="2:2">
      <c r="B5154" s="274"/>
    </row>
    <row r="5155" spans="2:2">
      <c r="B5155" s="274"/>
    </row>
    <row r="5156" spans="2:2">
      <c r="B5156" s="274"/>
    </row>
    <row r="5157" spans="2:2">
      <c r="B5157" s="274"/>
    </row>
    <row r="5158" spans="2:2">
      <c r="B5158" s="274"/>
    </row>
    <row r="5159" spans="2:2">
      <c r="B5159" s="274"/>
    </row>
    <row r="5160" spans="2:2">
      <c r="B5160" s="274"/>
    </row>
    <row r="5161" spans="2:2">
      <c r="B5161" s="274"/>
    </row>
    <row r="5162" spans="2:2">
      <c r="B5162" s="274"/>
    </row>
    <row r="5163" spans="2:2">
      <c r="B5163" s="274"/>
    </row>
    <row r="5164" spans="2:2">
      <c r="B5164" s="274"/>
    </row>
    <row r="5165" spans="2:2">
      <c r="B5165" s="274"/>
    </row>
    <row r="5166" spans="2:2">
      <c r="B5166" s="274"/>
    </row>
    <row r="5167" spans="2:2">
      <c r="B5167" s="274"/>
    </row>
    <row r="5168" spans="2:2">
      <c r="B5168" s="274"/>
    </row>
    <row r="5169" spans="2:2">
      <c r="B5169" s="274"/>
    </row>
    <row r="5170" spans="2:2">
      <c r="B5170" s="274"/>
    </row>
    <row r="5171" spans="2:2">
      <c r="B5171" s="274"/>
    </row>
    <row r="5172" spans="2:2">
      <c r="B5172" s="274"/>
    </row>
    <row r="5173" spans="2:2">
      <c r="B5173" s="274"/>
    </row>
    <row r="5174" spans="2:2">
      <c r="B5174" s="274"/>
    </row>
    <row r="5175" spans="2:2">
      <c r="B5175" s="274"/>
    </row>
    <row r="5176" spans="2:2">
      <c r="B5176" s="274"/>
    </row>
    <row r="5177" spans="2:2">
      <c r="B5177" s="274"/>
    </row>
    <row r="5178" spans="2:2">
      <c r="B5178" s="274"/>
    </row>
    <row r="5179" spans="2:2">
      <c r="B5179" s="274"/>
    </row>
    <row r="5180" spans="2:2">
      <c r="B5180" s="274"/>
    </row>
    <row r="5181" spans="2:2">
      <c r="B5181" s="274"/>
    </row>
    <row r="5182" spans="2:2">
      <c r="B5182" s="274"/>
    </row>
    <row r="5183" spans="2:2">
      <c r="B5183" s="274"/>
    </row>
    <row r="5184" spans="2:2">
      <c r="B5184" s="274"/>
    </row>
    <row r="5185" spans="2:2">
      <c r="B5185" s="274"/>
    </row>
    <row r="5186" spans="2:2">
      <c r="B5186" s="274"/>
    </row>
    <row r="5187" spans="2:2">
      <c r="B5187" s="274"/>
    </row>
    <row r="5188" spans="2:2">
      <c r="B5188" s="274"/>
    </row>
    <row r="5189" spans="2:2">
      <c r="B5189" s="274"/>
    </row>
    <row r="5190" spans="2:2">
      <c r="B5190" s="274"/>
    </row>
    <row r="5191" spans="2:2">
      <c r="B5191" s="274"/>
    </row>
    <row r="5192" spans="2:2">
      <c r="B5192" s="274"/>
    </row>
    <row r="5193" spans="2:2">
      <c r="B5193" s="274"/>
    </row>
    <row r="5194" spans="2:2">
      <c r="B5194" s="274"/>
    </row>
    <row r="5195" spans="2:2">
      <c r="B5195" s="274"/>
    </row>
    <row r="5196" spans="2:2">
      <c r="B5196" s="274"/>
    </row>
    <row r="5197" spans="2:2">
      <c r="B5197" s="274"/>
    </row>
    <row r="5198" spans="2:2">
      <c r="B5198" s="274"/>
    </row>
    <row r="5199" spans="2:2">
      <c r="B5199" s="274"/>
    </row>
    <row r="5200" spans="2:2">
      <c r="B5200" s="274"/>
    </row>
    <row r="5201" spans="2:2">
      <c r="B5201" s="274"/>
    </row>
    <row r="5202" spans="2:2">
      <c r="B5202" s="274"/>
    </row>
    <row r="5203" spans="2:2">
      <c r="B5203" s="274"/>
    </row>
    <row r="5204" spans="2:2">
      <c r="B5204" s="274"/>
    </row>
    <row r="5205" spans="2:2">
      <c r="B5205" s="274"/>
    </row>
    <row r="5206" spans="2:2">
      <c r="B5206" s="274"/>
    </row>
    <row r="5207" spans="2:2">
      <c r="B5207" s="274"/>
    </row>
    <row r="5208" spans="2:2">
      <c r="B5208" s="274"/>
    </row>
    <row r="5209" spans="2:2">
      <c r="B5209" s="274"/>
    </row>
    <row r="5210" spans="2:2">
      <c r="B5210" s="274"/>
    </row>
    <row r="5211" spans="2:2">
      <c r="B5211" s="274"/>
    </row>
    <row r="5212" spans="2:2">
      <c r="B5212" s="274"/>
    </row>
    <row r="5213" spans="2:2">
      <c r="B5213" s="274"/>
    </row>
    <row r="5214" spans="2:2">
      <c r="B5214" s="274"/>
    </row>
    <row r="5215" spans="2:2">
      <c r="B5215" s="274"/>
    </row>
    <row r="5216" spans="2:2">
      <c r="B5216" s="274"/>
    </row>
    <row r="5217" spans="2:2">
      <c r="B5217" s="274"/>
    </row>
    <row r="5218" spans="2:2">
      <c r="B5218" s="274"/>
    </row>
    <row r="5219" spans="2:2">
      <c r="B5219" s="274"/>
    </row>
    <row r="5220" spans="2:2">
      <c r="B5220" s="274"/>
    </row>
    <row r="5221" spans="2:2">
      <c r="B5221" s="274"/>
    </row>
    <row r="5222" spans="2:2">
      <c r="B5222" s="274"/>
    </row>
    <row r="5223" spans="2:2">
      <c r="B5223" s="274"/>
    </row>
    <row r="5224" spans="2:2">
      <c r="B5224" s="274"/>
    </row>
    <row r="5225" spans="2:2">
      <c r="B5225" s="274"/>
    </row>
    <row r="5226" spans="2:2">
      <c r="B5226" s="274"/>
    </row>
    <row r="5227" spans="2:2">
      <c r="B5227" s="274"/>
    </row>
    <row r="5228" spans="2:2">
      <c r="B5228" s="274"/>
    </row>
    <row r="5229" spans="2:2">
      <c r="B5229" s="274"/>
    </row>
    <row r="5230" spans="2:2">
      <c r="B5230" s="274"/>
    </row>
    <row r="5231" spans="2:2">
      <c r="B5231" s="274"/>
    </row>
    <row r="5232" spans="2:2">
      <c r="B5232" s="274"/>
    </row>
    <row r="5233" spans="2:2">
      <c r="B5233" s="274"/>
    </row>
    <row r="5234" spans="2:2">
      <c r="B5234" s="274"/>
    </row>
    <row r="5235" spans="2:2">
      <c r="B5235" s="274"/>
    </row>
    <row r="5236" spans="2:2">
      <c r="B5236" s="274"/>
    </row>
    <row r="5237" spans="2:2">
      <c r="B5237" s="274"/>
    </row>
    <row r="5238" spans="2:2">
      <c r="B5238" s="274"/>
    </row>
    <row r="5239" spans="2:2">
      <c r="B5239" s="274"/>
    </row>
    <row r="5240" spans="2:2">
      <c r="B5240" s="274"/>
    </row>
    <row r="5241" spans="2:2">
      <c r="B5241" s="274"/>
    </row>
    <row r="5242" spans="2:2">
      <c r="B5242" s="274"/>
    </row>
    <row r="5243" spans="2:2">
      <c r="B5243" s="274"/>
    </row>
    <row r="5244" spans="2:2">
      <c r="B5244" s="274"/>
    </row>
    <row r="5245" spans="2:2">
      <c r="B5245" s="274"/>
    </row>
    <row r="5246" spans="2:2">
      <c r="B5246" s="274"/>
    </row>
    <row r="5247" spans="2:2">
      <c r="B5247" s="274"/>
    </row>
    <row r="5248" spans="2:2">
      <c r="B5248" s="274"/>
    </row>
    <row r="5249" spans="2:2">
      <c r="B5249" s="274"/>
    </row>
    <row r="5250" spans="2:2">
      <c r="B5250" s="274"/>
    </row>
    <row r="5251" spans="2:2">
      <c r="B5251" s="274"/>
    </row>
    <row r="5252" spans="2:2">
      <c r="B5252" s="274"/>
    </row>
    <row r="5253" spans="2:2">
      <c r="B5253" s="274"/>
    </row>
    <row r="5254" spans="2:2">
      <c r="B5254" s="274"/>
    </row>
    <row r="5255" spans="2:2">
      <c r="B5255" s="274"/>
    </row>
    <row r="5256" spans="2:2">
      <c r="B5256" s="274"/>
    </row>
    <row r="5257" spans="2:2">
      <c r="B5257" s="274"/>
    </row>
    <row r="5258" spans="2:2">
      <c r="B5258" s="274"/>
    </row>
    <row r="5259" spans="2:2">
      <c r="B5259" s="274"/>
    </row>
    <row r="5260" spans="2:2">
      <c r="B5260" s="274"/>
    </row>
    <row r="5261" spans="2:2">
      <c r="B5261" s="274"/>
    </row>
    <row r="5262" spans="2:2">
      <c r="B5262" s="274"/>
    </row>
    <row r="5263" spans="2:2">
      <c r="B5263" s="274"/>
    </row>
    <row r="5264" spans="2:2">
      <c r="B5264" s="274"/>
    </row>
    <row r="5265" spans="2:2">
      <c r="B5265" s="274"/>
    </row>
    <row r="5266" spans="2:2">
      <c r="B5266" s="274"/>
    </row>
    <row r="5267" spans="2:2">
      <c r="B5267" s="274"/>
    </row>
    <row r="5268" spans="2:2">
      <c r="B5268" s="274"/>
    </row>
    <row r="5269" spans="2:2">
      <c r="B5269" s="274"/>
    </row>
    <row r="5270" spans="2:2">
      <c r="B5270" s="274"/>
    </row>
    <row r="5271" spans="2:2">
      <c r="B5271" s="274"/>
    </row>
    <row r="5272" spans="2:2">
      <c r="B5272" s="274"/>
    </row>
    <row r="5273" spans="2:2">
      <c r="B5273" s="274"/>
    </row>
    <row r="5274" spans="2:2">
      <c r="B5274" s="274"/>
    </row>
    <row r="5275" spans="2:2">
      <c r="B5275" s="274"/>
    </row>
    <row r="5276" spans="2:2">
      <c r="B5276" s="274"/>
    </row>
    <row r="5277" spans="2:2">
      <c r="B5277" s="274"/>
    </row>
    <row r="5278" spans="2:2">
      <c r="B5278" s="274"/>
    </row>
    <row r="5279" spans="2:2">
      <c r="B5279" s="274"/>
    </row>
    <row r="5280" spans="2:2">
      <c r="B5280" s="274"/>
    </row>
    <row r="5281" spans="2:2">
      <c r="B5281" s="274"/>
    </row>
    <row r="5282" spans="2:2">
      <c r="B5282" s="274"/>
    </row>
    <row r="5283" spans="2:2">
      <c r="B5283" s="274"/>
    </row>
    <row r="5284" spans="2:2">
      <c r="B5284" s="274"/>
    </row>
    <row r="5285" spans="2:2">
      <c r="B5285" s="274"/>
    </row>
    <row r="5286" spans="2:2">
      <c r="B5286" s="274"/>
    </row>
    <row r="5287" spans="2:2">
      <c r="B5287" s="274"/>
    </row>
    <row r="5288" spans="2:2">
      <c r="B5288" s="274"/>
    </row>
    <row r="5289" spans="2:2">
      <c r="B5289" s="274"/>
    </row>
    <row r="5290" spans="2:2">
      <c r="B5290" s="274"/>
    </row>
    <row r="5291" spans="2:2">
      <c r="B5291" s="274"/>
    </row>
    <row r="5292" spans="2:2">
      <c r="B5292" s="274"/>
    </row>
    <row r="5293" spans="2:2">
      <c r="B5293" s="274"/>
    </row>
    <row r="5294" spans="2:2">
      <c r="B5294" s="274"/>
    </row>
    <row r="5295" spans="2:2">
      <c r="B5295" s="274"/>
    </row>
    <row r="5296" spans="2:2">
      <c r="B5296" s="274"/>
    </row>
    <row r="5297" spans="2:2">
      <c r="B5297" s="274"/>
    </row>
    <row r="5298" spans="2:2">
      <c r="B5298" s="274"/>
    </row>
    <row r="5299" spans="2:2">
      <c r="B5299" s="274"/>
    </row>
    <row r="5300" spans="2:2">
      <c r="B5300" s="274"/>
    </row>
    <row r="5301" spans="2:2">
      <c r="B5301" s="274"/>
    </row>
    <row r="5302" spans="2:2">
      <c r="B5302" s="274"/>
    </row>
    <row r="5303" spans="2:2">
      <c r="B5303" s="274"/>
    </row>
    <row r="5304" spans="2:2">
      <c r="B5304" s="274"/>
    </row>
    <row r="5305" spans="2:2">
      <c r="B5305" s="274"/>
    </row>
    <row r="5306" spans="2:2">
      <c r="B5306" s="274"/>
    </row>
    <row r="5307" spans="2:2">
      <c r="B5307" s="274"/>
    </row>
    <row r="5308" spans="2:2">
      <c r="B5308" s="274"/>
    </row>
    <row r="5309" spans="2:2">
      <c r="B5309" s="274"/>
    </row>
    <row r="5310" spans="2:2">
      <c r="B5310" s="274"/>
    </row>
    <row r="5311" spans="2:2">
      <c r="B5311" s="274"/>
    </row>
    <row r="5312" spans="2:2">
      <c r="B5312" s="274"/>
    </row>
    <row r="5313" spans="2:2">
      <c r="B5313" s="274"/>
    </row>
    <row r="5314" spans="2:2">
      <c r="B5314" s="274"/>
    </row>
    <row r="5315" spans="2:2">
      <c r="B5315" s="274"/>
    </row>
    <row r="5316" spans="2:2">
      <c r="B5316" s="274"/>
    </row>
    <row r="5317" spans="2:2">
      <c r="B5317" s="274"/>
    </row>
    <row r="5318" spans="2:2">
      <c r="B5318" s="274"/>
    </row>
    <row r="5319" spans="2:2">
      <c r="B5319" s="274"/>
    </row>
    <row r="5320" spans="2:2">
      <c r="B5320" s="274"/>
    </row>
    <row r="5321" spans="2:2">
      <c r="B5321" s="274"/>
    </row>
    <row r="5322" spans="2:2">
      <c r="B5322" s="274"/>
    </row>
    <row r="5323" spans="2:2">
      <c r="B5323" s="274"/>
    </row>
    <row r="5324" spans="2:2">
      <c r="B5324" s="274"/>
    </row>
    <row r="5325" spans="2:2">
      <c r="B5325" s="274"/>
    </row>
    <row r="5326" spans="2:2">
      <c r="B5326" s="274"/>
    </row>
    <row r="5327" spans="2:2">
      <c r="B5327" s="274"/>
    </row>
    <row r="5328" spans="2:2">
      <c r="B5328" s="274"/>
    </row>
    <row r="5329" spans="2:2">
      <c r="B5329" s="274"/>
    </row>
    <row r="5330" spans="2:2">
      <c r="B5330" s="274"/>
    </row>
    <row r="5331" spans="2:2">
      <c r="B5331" s="274"/>
    </row>
    <row r="5332" spans="2:2">
      <c r="B5332" s="274"/>
    </row>
    <row r="5333" spans="2:2">
      <c r="B5333" s="274"/>
    </row>
    <row r="5334" spans="2:2">
      <c r="B5334" s="274"/>
    </row>
    <row r="5335" spans="2:2">
      <c r="B5335" s="274"/>
    </row>
    <row r="5336" spans="2:2">
      <c r="B5336" s="274"/>
    </row>
    <row r="5337" spans="2:2">
      <c r="B5337" s="274"/>
    </row>
    <row r="5338" spans="2:2">
      <c r="B5338" s="274"/>
    </row>
    <row r="5339" spans="2:2">
      <c r="B5339" s="274"/>
    </row>
    <row r="5340" spans="2:2">
      <c r="B5340" s="274"/>
    </row>
    <row r="5341" spans="2:2">
      <c r="B5341" s="274"/>
    </row>
    <row r="5342" spans="2:2">
      <c r="B5342" s="274"/>
    </row>
    <row r="5343" spans="2:2">
      <c r="B5343" s="274"/>
    </row>
    <row r="5344" spans="2:2">
      <c r="B5344" s="274"/>
    </row>
    <row r="5345" spans="2:2">
      <c r="B5345" s="274"/>
    </row>
    <row r="5346" spans="2:2">
      <c r="B5346" s="274"/>
    </row>
    <row r="5347" spans="2:2">
      <c r="B5347" s="274"/>
    </row>
    <row r="5348" spans="2:2">
      <c r="B5348" s="274"/>
    </row>
    <row r="5349" spans="2:2">
      <c r="B5349" s="274"/>
    </row>
    <row r="5350" spans="2:2">
      <c r="B5350" s="274"/>
    </row>
    <row r="5351" spans="2:2">
      <c r="B5351" s="274"/>
    </row>
    <row r="5352" spans="2:2">
      <c r="B5352" s="274"/>
    </row>
    <row r="5353" spans="2:2">
      <c r="B5353" s="274"/>
    </row>
    <row r="5354" spans="2:2">
      <c r="B5354" s="274"/>
    </row>
    <row r="5355" spans="2:2">
      <c r="B5355" s="274"/>
    </row>
    <row r="5356" spans="2:2">
      <c r="B5356" s="274"/>
    </row>
    <row r="5357" spans="2:2">
      <c r="B5357" s="274"/>
    </row>
    <row r="5358" spans="2:2">
      <c r="B5358" s="274"/>
    </row>
    <row r="5359" spans="2:2">
      <c r="B5359" s="274"/>
    </row>
    <row r="5360" spans="2:2">
      <c r="B5360" s="274"/>
    </row>
    <row r="5361" spans="2:2">
      <c r="B5361" s="274"/>
    </row>
    <row r="5362" spans="2:2">
      <c r="B5362" s="274"/>
    </row>
    <row r="5363" spans="2:2">
      <c r="B5363" s="274"/>
    </row>
    <row r="5364" spans="2:2">
      <c r="B5364" s="274"/>
    </row>
    <row r="5365" spans="2:2">
      <c r="B5365" s="274"/>
    </row>
    <row r="5366" spans="2:2">
      <c r="B5366" s="274"/>
    </row>
    <row r="5367" spans="2:2">
      <c r="B5367" s="274"/>
    </row>
    <row r="5368" spans="2:2">
      <c r="B5368" s="274"/>
    </row>
    <row r="5369" spans="2:2">
      <c r="B5369" s="274"/>
    </row>
    <row r="5370" spans="2:2">
      <c r="B5370" s="274"/>
    </row>
    <row r="5371" spans="2:2">
      <c r="B5371" s="274"/>
    </row>
    <row r="5372" spans="2:2">
      <c r="B5372" s="274"/>
    </row>
    <row r="5373" spans="2:2">
      <c r="B5373" s="274"/>
    </row>
    <row r="5374" spans="2:2">
      <c r="B5374" s="274"/>
    </row>
    <row r="5375" spans="2:2">
      <c r="B5375" s="274"/>
    </row>
    <row r="5376" spans="2:2">
      <c r="B5376" s="274"/>
    </row>
    <row r="5377" spans="2:2">
      <c r="B5377" s="274"/>
    </row>
    <row r="5378" spans="2:2">
      <c r="B5378" s="274"/>
    </row>
    <row r="5379" spans="2:2">
      <c r="B5379" s="274"/>
    </row>
    <row r="5380" spans="2:2">
      <c r="B5380" s="274"/>
    </row>
    <row r="5381" spans="2:2">
      <c r="B5381" s="274"/>
    </row>
    <row r="5382" spans="2:2">
      <c r="B5382" s="274"/>
    </row>
    <row r="5383" spans="2:2">
      <c r="B5383" s="274"/>
    </row>
    <row r="5384" spans="2:2">
      <c r="B5384" s="274"/>
    </row>
    <row r="5385" spans="2:2">
      <c r="B5385" s="274"/>
    </row>
    <row r="5386" spans="2:2">
      <c r="B5386" s="274"/>
    </row>
    <row r="5387" spans="2:2">
      <c r="B5387" s="274"/>
    </row>
    <row r="5388" spans="2:2">
      <c r="B5388" s="274"/>
    </row>
    <row r="5389" spans="2:2">
      <c r="B5389" s="274"/>
    </row>
    <row r="5390" spans="2:2">
      <c r="B5390" s="274"/>
    </row>
    <row r="5391" spans="2:2">
      <c r="B5391" s="274"/>
    </row>
    <row r="5392" spans="2:2">
      <c r="B5392" s="274"/>
    </row>
    <row r="5393" spans="2:2">
      <c r="B5393" s="274"/>
    </row>
    <row r="5394" spans="2:2">
      <c r="B5394" s="274"/>
    </row>
    <row r="5395" spans="2:2">
      <c r="B5395" s="274"/>
    </row>
    <row r="5396" spans="2:2">
      <c r="B5396" s="274"/>
    </row>
    <row r="5397" spans="2:2">
      <c r="B5397" s="274"/>
    </row>
    <row r="5398" spans="2:2">
      <c r="B5398" s="274"/>
    </row>
    <row r="5399" spans="2:2">
      <c r="B5399" s="274"/>
    </row>
    <row r="5400" spans="2:2">
      <c r="B5400" s="274"/>
    </row>
    <row r="5401" spans="2:2">
      <c r="B5401" s="274"/>
    </row>
    <row r="5402" spans="2:2">
      <c r="B5402" s="274"/>
    </row>
    <row r="5403" spans="2:2">
      <c r="B5403" s="274"/>
    </row>
    <row r="5404" spans="2:2">
      <c r="B5404" s="274"/>
    </row>
    <row r="5405" spans="2:2">
      <c r="B5405" s="274"/>
    </row>
    <row r="5406" spans="2:2">
      <c r="B5406" s="274"/>
    </row>
    <row r="5407" spans="2:2">
      <c r="B5407" s="274"/>
    </row>
    <row r="5408" spans="2:2">
      <c r="B5408" s="274"/>
    </row>
    <row r="5409" spans="2:2">
      <c r="B5409" s="274"/>
    </row>
    <row r="5410" spans="2:2">
      <c r="B5410" s="274"/>
    </row>
    <row r="5411" spans="2:2">
      <c r="B5411" s="274"/>
    </row>
    <row r="5412" spans="2:2">
      <c r="B5412" s="274"/>
    </row>
    <row r="5413" spans="2:2">
      <c r="B5413" s="274"/>
    </row>
    <row r="5414" spans="2:2">
      <c r="B5414" s="274"/>
    </row>
    <row r="5415" spans="2:2">
      <c r="B5415" s="274"/>
    </row>
    <row r="5416" spans="2:2">
      <c r="B5416" s="274"/>
    </row>
    <row r="5417" spans="2:2">
      <c r="B5417" s="274"/>
    </row>
    <row r="5418" spans="2:2">
      <c r="B5418" s="274"/>
    </row>
    <row r="5419" spans="2:2">
      <c r="B5419" s="274"/>
    </row>
    <row r="5420" spans="2:2">
      <c r="B5420" s="274"/>
    </row>
    <row r="5421" spans="2:2">
      <c r="B5421" s="274"/>
    </row>
    <row r="5422" spans="2:2">
      <c r="B5422" s="274"/>
    </row>
    <row r="5423" spans="2:2">
      <c r="B5423" s="274"/>
    </row>
    <row r="5424" spans="2:2">
      <c r="B5424" s="274"/>
    </row>
    <row r="5425" spans="2:2">
      <c r="B5425" s="274"/>
    </row>
    <row r="5426" spans="2:2">
      <c r="B5426" s="274"/>
    </row>
    <row r="5427" spans="2:2">
      <c r="B5427" s="274"/>
    </row>
    <row r="5428" spans="2:2">
      <c r="B5428" s="274"/>
    </row>
    <row r="5429" spans="2:2">
      <c r="B5429" s="274"/>
    </row>
    <row r="5430" spans="2:2">
      <c r="B5430" s="274"/>
    </row>
    <row r="5431" spans="2:2">
      <c r="B5431" s="274"/>
    </row>
    <row r="5432" spans="2:2">
      <c r="B5432" s="274"/>
    </row>
    <row r="5433" spans="2:2">
      <c r="B5433" s="274"/>
    </row>
    <row r="5434" spans="2:2">
      <c r="B5434" s="274"/>
    </row>
    <row r="5435" spans="2:2">
      <c r="B5435" s="274"/>
    </row>
    <row r="5436" spans="2:2">
      <c r="B5436" s="274"/>
    </row>
    <row r="5437" spans="2:2">
      <c r="B5437" s="274"/>
    </row>
    <row r="5438" spans="2:2">
      <c r="B5438" s="274"/>
    </row>
    <row r="5439" spans="2:2">
      <c r="B5439" s="274"/>
    </row>
    <row r="5440" spans="2:2">
      <c r="B5440" s="274"/>
    </row>
    <row r="5441" spans="2:2">
      <c r="B5441" s="274"/>
    </row>
    <row r="5442" spans="2:2">
      <c r="B5442" s="274"/>
    </row>
    <row r="5443" spans="2:2">
      <c r="B5443" s="274"/>
    </row>
    <row r="5444" spans="2:2">
      <c r="B5444" s="274"/>
    </row>
    <row r="5445" spans="2:2">
      <c r="B5445" s="274"/>
    </row>
    <row r="5446" spans="2:2">
      <c r="B5446" s="274"/>
    </row>
    <row r="5447" spans="2:2">
      <c r="B5447" s="274"/>
    </row>
    <row r="5448" spans="2:2">
      <c r="B5448" s="274"/>
    </row>
    <row r="5449" spans="2:2">
      <c r="B5449" s="274"/>
    </row>
    <row r="5450" spans="2:2">
      <c r="B5450" s="274"/>
    </row>
    <row r="5451" spans="2:2">
      <c r="B5451" s="274"/>
    </row>
    <row r="5452" spans="2:2">
      <c r="B5452" s="274"/>
    </row>
    <row r="5453" spans="2:2">
      <c r="B5453" s="274"/>
    </row>
    <row r="5454" spans="2:2">
      <c r="B5454" s="274"/>
    </row>
    <row r="5455" spans="2:2">
      <c r="B5455" s="274"/>
    </row>
    <row r="5456" spans="2:2">
      <c r="B5456" s="274"/>
    </row>
    <row r="5457" spans="2:2">
      <c r="B5457" s="274"/>
    </row>
    <row r="5458" spans="2:2">
      <c r="B5458" s="274"/>
    </row>
    <row r="5459" spans="2:2">
      <c r="B5459" s="274"/>
    </row>
    <row r="5460" spans="2:2">
      <c r="B5460" s="274"/>
    </row>
    <row r="5461" spans="2:2">
      <c r="B5461" s="274"/>
    </row>
    <row r="5462" spans="2:2">
      <c r="B5462" s="274"/>
    </row>
    <row r="5463" spans="2:2">
      <c r="B5463" s="274"/>
    </row>
    <row r="5464" spans="2:2">
      <c r="B5464" s="274"/>
    </row>
    <row r="5465" spans="2:2">
      <c r="B5465" s="274"/>
    </row>
    <row r="5466" spans="2:2">
      <c r="B5466" s="274"/>
    </row>
    <row r="5467" spans="2:2">
      <c r="B5467" s="274"/>
    </row>
    <row r="5468" spans="2:2">
      <c r="B5468" s="274"/>
    </row>
    <row r="5469" spans="2:2">
      <c r="B5469" s="274"/>
    </row>
    <row r="5470" spans="2:2">
      <c r="B5470" s="274"/>
    </row>
    <row r="5471" spans="2:2">
      <c r="B5471" s="274"/>
    </row>
    <row r="5472" spans="2:2">
      <c r="B5472" s="274"/>
    </row>
    <row r="5473" spans="2:2">
      <c r="B5473" s="274"/>
    </row>
    <row r="5474" spans="2:2">
      <c r="B5474" s="274"/>
    </row>
    <row r="5475" spans="2:2">
      <c r="B5475" s="274"/>
    </row>
    <row r="5476" spans="2:2">
      <c r="B5476" s="274"/>
    </row>
    <row r="5477" spans="2:2">
      <c r="B5477" s="274"/>
    </row>
    <row r="5478" spans="2:2">
      <c r="B5478" s="274"/>
    </row>
    <row r="5479" spans="2:2">
      <c r="B5479" s="274"/>
    </row>
    <row r="5480" spans="2:2">
      <c r="B5480" s="274"/>
    </row>
    <row r="5481" spans="2:2">
      <c r="B5481" s="274"/>
    </row>
    <row r="5482" spans="2:2">
      <c r="B5482" s="274"/>
    </row>
    <row r="5483" spans="2:2">
      <c r="B5483" s="274"/>
    </row>
    <row r="5484" spans="2:2">
      <c r="B5484" s="274"/>
    </row>
    <row r="5485" spans="2:2">
      <c r="B5485" s="274"/>
    </row>
    <row r="5486" spans="2:2">
      <c r="B5486" s="274"/>
    </row>
    <row r="5487" spans="2:2">
      <c r="B5487" s="274"/>
    </row>
    <row r="5488" spans="2:2">
      <c r="B5488" s="274"/>
    </row>
    <row r="5489" spans="2:2">
      <c r="B5489" s="274"/>
    </row>
    <row r="5490" spans="2:2">
      <c r="B5490" s="274"/>
    </row>
    <row r="5491" spans="2:2">
      <c r="B5491" s="274"/>
    </row>
    <row r="5492" spans="2:2">
      <c r="B5492" s="274"/>
    </row>
    <row r="5493" spans="2:2">
      <c r="B5493" s="274"/>
    </row>
    <row r="5494" spans="2:2">
      <c r="B5494" s="274"/>
    </row>
    <row r="5495" spans="2:2">
      <c r="B5495" s="274"/>
    </row>
    <row r="5496" spans="2:2">
      <c r="B5496" s="274"/>
    </row>
    <row r="5497" spans="2:2">
      <c r="B5497" s="274"/>
    </row>
    <row r="5498" spans="2:2">
      <c r="B5498" s="274"/>
    </row>
    <row r="5499" spans="2:2">
      <c r="B5499" s="274"/>
    </row>
    <row r="5500" spans="2:2">
      <c r="B5500" s="274"/>
    </row>
    <row r="5501" spans="2:2">
      <c r="B5501" s="274"/>
    </row>
    <row r="5502" spans="2:2">
      <c r="B5502" s="274"/>
    </row>
    <row r="5503" spans="2:2">
      <c r="B5503" s="274"/>
    </row>
    <row r="5504" spans="2:2">
      <c r="B5504" s="274"/>
    </row>
    <row r="5505" spans="2:2">
      <c r="B5505" s="274"/>
    </row>
    <row r="5506" spans="2:2">
      <c r="B5506" s="274"/>
    </row>
    <row r="5507" spans="2:2">
      <c r="B5507" s="274"/>
    </row>
    <row r="5508" spans="2:2">
      <c r="B5508" s="274"/>
    </row>
    <row r="5509" spans="2:2">
      <c r="B5509" s="274"/>
    </row>
    <row r="5510" spans="2:2">
      <c r="B5510" s="274"/>
    </row>
    <row r="5511" spans="2:2">
      <c r="B5511" s="274"/>
    </row>
    <row r="5512" spans="2:2">
      <c r="B5512" s="274"/>
    </row>
    <row r="5513" spans="2:2">
      <c r="B5513" s="274"/>
    </row>
    <row r="5514" spans="2:2">
      <c r="B5514" s="274"/>
    </row>
    <row r="5515" spans="2:2">
      <c r="B5515" s="274"/>
    </row>
    <row r="5516" spans="2:2">
      <c r="B5516" s="274"/>
    </row>
    <row r="5517" spans="2:2">
      <c r="B5517" s="274"/>
    </row>
    <row r="5518" spans="2:2">
      <c r="B5518" s="274"/>
    </row>
    <row r="5519" spans="2:2">
      <c r="B5519" s="274"/>
    </row>
    <row r="5520" spans="2:2">
      <c r="B5520" s="274"/>
    </row>
    <row r="5521" spans="2:2">
      <c r="B5521" s="274"/>
    </row>
    <row r="5522" spans="2:2">
      <c r="B5522" s="274"/>
    </row>
    <row r="5523" spans="2:2">
      <c r="B5523" s="274"/>
    </row>
    <row r="5524" spans="2:2">
      <c r="B5524" s="274"/>
    </row>
    <row r="5525" spans="2:2">
      <c r="B5525" s="274"/>
    </row>
    <row r="5526" spans="2:2">
      <c r="B5526" s="274"/>
    </row>
    <row r="5527" spans="2:2">
      <c r="B5527" s="274"/>
    </row>
    <row r="5528" spans="2:2">
      <c r="B5528" s="274"/>
    </row>
    <row r="5529" spans="2:2">
      <c r="B5529" s="274"/>
    </row>
    <row r="5530" spans="2:2">
      <c r="B5530" s="274"/>
    </row>
    <row r="5531" spans="2:2">
      <c r="B5531" s="274"/>
    </row>
    <row r="5532" spans="2:2">
      <c r="B5532" s="274"/>
    </row>
    <row r="5533" spans="2:2">
      <c r="B5533" s="274"/>
    </row>
    <row r="5534" spans="2:2">
      <c r="B5534" s="274"/>
    </row>
    <row r="5535" spans="2:2">
      <c r="B5535" s="274"/>
    </row>
    <row r="5536" spans="2:2">
      <c r="B5536" s="274"/>
    </row>
    <row r="5537" spans="2:2">
      <c r="B5537" s="274"/>
    </row>
    <row r="5538" spans="2:2">
      <c r="B5538" s="274"/>
    </row>
    <row r="5539" spans="2:2">
      <c r="B5539" s="274"/>
    </row>
    <row r="5540" spans="2:2">
      <c r="B5540" s="274"/>
    </row>
    <row r="5541" spans="2:2">
      <c r="B5541" s="274"/>
    </row>
    <row r="5542" spans="2:2">
      <c r="B5542" s="274"/>
    </row>
    <row r="5543" spans="2:2">
      <c r="B5543" s="274"/>
    </row>
    <row r="5544" spans="2:2">
      <c r="B5544" s="274"/>
    </row>
    <row r="5545" spans="2:2">
      <c r="B5545" s="274"/>
    </row>
    <row r="5546" spans="2:2">
      <c r="B5546" s="274"/>
    </row>
    <row r="5547" spans="2:2">
      <c r="B5547" s="274"/>
    </row>
    <row r="5548" spans="2:2">
      <c r="B5548" s="274"/>
    </row>
    <row r="5549" spans="2:2">
      <c r="B5549" s="274"/>
    </row>
    <row r="5550" spans="2:2">
      <c r="B5550" s="274"/>
    </row>
    <row r="5551" spans="2:2">
      <c r="B5551" s="274"/>
    </row>
    <row r="5552" spans="2:2">
      <c r="B5552" s="274"/>
    </row>
    <row r="5553" spans="2:2">
      <c r="B5553" s="274"/>
    </row>
    <row r="5554" spans="2:2">
      <c r="B5554" s="274"/>
    </row>
    <row r="5555" spans="2:2">
      <c r="B5555" s="274"/>
    </row>
    <row r="5556" spans="2:2">
      <c r="B5556" s="274"/>
    </row>
    <row r="5557" spans="2:2">
      <c r="B5557" s="274"/>
    </row>
    <row r="5558" spans="2:2">
      <c r="B5558" s="274"/>
    </row>
    <row r="5559" spans="2:2">
      <c r="B5559" s="274"/>
    </row>
    <row r="5560" spans="2:2">
      <c r="B5560" s="274"/>
    </row>
    <row r="5561" spans="2:2">
      <c r="B5561" s="274"/>
    </row>
    <row r="5562" spans="2:2">
      <c r="B5562" s="274"/>
    </row>
    <row r="5563" spans="2:2">
      <c r="B5563" s="274"/>
    </row>
    <row r="5564" spans="2:2">
      <c r="B5564" s="274"/>
    </row>
    <row r="5565" spans="2:2">
      <c r="B5565" s="274"/>
    </row>
    <row r="5566" spans="2:2">
      <c r="B5566" s="274"/>
    </row>
    <row r="5567" spans="2:2">
      <c r="B5567" s="274"/>
    </row>
    <row r="5568" spans="2:2">
      <c r="B5568" s="274"/>
    </row>
    <row r="5569" spans="2:2">
      <c r="B5569" s="274"/>
    </row>
    <row r="5570" spans="2:2">
      <c r="B5570" s="274"/>
    </row>
    <row r="5571" spans="2:2">
      <c r="B5571" s="274"/>
    </row>
    <row r="5572" spans="2:2">
      <c r="B5572" s="274"/>
    </row>
    <row r="5573" spans="2:2">
      <c r="B5573" s="274"/>
    </row>
    <row r="5574" spans="2:2">
      <c r="B5574" s="274"/>
    </row>
    <row r="5575" spans="2:2">
      <c r="B5575" s="274"/>
    </row>
    <row r="5576" spans="2:2">
      <c r="B5576" s="274"/>
    </row>
    <row r="5577" spans="2:2">
      <c r="B5577" s="274"/>
    </row>
    <row r="5578" spans="2:2">
      <c r="B5578" s="274"/>
    </row>
    <row r="5579" spans="2:2">
      <c r="B5579" s="274"/>
    </row>
    <row r="5580" spans="2:2">
      <c r="B5580" s="274"/>
    </row>
    <row r="5581" spans="2:2">
      <c r="B5581" s="274"/>
    </row>
    <row r="5582" spans="2:2">
      <c r="B5582" s="274"/>
    </row>
    <row r="5583" spans="2:2">
      <c r="B5583" s="274"/>
    </row>
    <row r="5584" spans="2:2">
      <c r="B5584" s="274"/>
    </row>
    <row r="5585" spans="2:2">
      <c r="B5585" s="274"/>
    </row>
    <row r="5586" spans="2:2">
      <c r="B5586" s="274"/>
    </row>
    <row r="5587" spans="2:2">
      <c r="B5587" s="274"/>
    </row>
    <row r="5588" spans="2:2">
      <c r="B5588" s="274"/>
    </row>
    <row r="5589" spans="2:2">
      <c r="B5589" s="274"/>
    </row>
    <row r="5590" spans="2:2">
      <c r="B5590" s="274"/>
    </row>
    <row r="5591" spans="2:2">
      <c r="B5591" s="274"/>
    </row>
    <row r="5592" spans="2:2">
      <c r="B5592" s="274"/>
    </row>
    <row r="5593" spans="2:2">
      <c r="B5593" s="274"/>
    </row>
    <row r="5594" spans="2:2">
      <c r="B5594" s="274"/>
    </row>
    <row r="5595" spans="2:2">
      <c r="B5595" s="274"/>
    </row>
    <row r="5596" spans="2:2">
      <c r="B5596" s="274"/>
    </row>
    <row r="5597" spans="2:2">
      <c r="B5597" s="274"/>
    </row>
    <row r="5598" spans="2:2">
      <c r="B5598" s="274"/>
    </row>
    <row r="5599" spans="2:2">
      <c r="B5599" s="274"/>
    </row>
    <row r="5600" spans="2:2">
      <c r="B5600" s="274"/>
    </row>
    <row r="5601" spans="2:2">
      <c r="B5601" s="274"/>
    </row>
    <row r="5602" spans="2:2">
      <c r="B5602" s="274"/>
    </row>
    <row r="5603" spans="2:2">
      <c r="B5603" s="274"/>
    </row>
    <row r="5604" spans="2:2">
      <c r="B5604" s="274"/>
    </row>
    <row r="5605" spans="2:2">
      <c r="B5605" s="274"/>
    </row>
    <row r="5606" spans="2:2">
      <c r="B5606" s="274"/>
    </row>
    <row r="5607" spans="2:2">
      <c r="B5607" s="274"/>
    </row>
    <row r="5608" spans="2:2">
      <c r="B5608" s="274"/>
    </row>
    <row r="5609" spans="2:2">
      <c r="B5609" s="274"/>
    </row>
    <row r="5610" spans="2:2">
      <c r="B5610" s="274"/>
    </row>
    <row r="5611" spans="2:2">
      <c r="B5611" s="274"/>
    </row>
    <row r="5612" spans="2:2">
      <c r="B5612" s="274"/>
    </row>
    <row r="5613" spans="2:2">
      <c r="B5613" s="274"/>
    </row>
    <row r="5614" spans="2:2">
      <c r="B5614" s="274"/>
    </row>
    <row r="5615" spans="2:2">
      <c r="B5615" s="274"/>
    </row>
    <row r="5616" spans="2:2">
      <c r="B5616" s="274"/>
    </row>
    <row r="5617" spans="2:2">
      <c r="B5617" s="274"/>
    </row>
    <row r="5618" spans="2:2">
      <c r="B5618" s="274"/>
    </row>
    <row r="5619" spans="2:2">
      <c r="B5619" s="274"/>
    </row>
    <row r="5620" spans="2:2">
      <c r="B5620" s="274"/>
    </row>
    <row r="5621" spans="2:2">
      <c r="B5621" s="274"/>
    </row>
    <row r="5622" spans="2:2">
      <c r="B5622" s="274"/>
    </row>
    <row r="5623" spans="2:2">
      <c r="B5623" s="274"/>
    </row>
    <row r="5624" spans="2:2">
      <c r="B5624" s="274"/>
    </row>
    <row r="5625" spans="2:2">
      <c r="B5625" s="274"/>
    </row>
    <row r="5626" spans="2:2">
      <c r="B5626" s="274"/>
    </row>
    <row r="5627" spans="2:2">
      <c r="B5627" s="274"/>
    </row>
    <row r="5628" spans="2:2">
      <c r="B5628" s="274"/>
    </row>
    <row r="5629" spans="2:2">
      <c r="B5629" s="274"/>
    </row>
    <row r="5630" spans="2:2">
      <c r="B5630" s="274"/>
    </row>
    <row r="5631" spans="2:2">
      <c r="B5631" s="274"/>
    </row>
    <row r="5632" spans="2:2">
      <c r="B5632" s="274"/>
    </row>
    <row r="5633" spans="2:2">
      <c r="B5633" s="274"/>
    </row>
    <row r="5634" spans="2:2">
      <c r="B5634" s="274"/>
    </row>
    <row r="5635" spans="2:2">
      <c r="B5635" s="274"/>
    </row>
    <row r="5636" spans="2:2">
      <c r="B5636" s="274"/>
    </row>
    <row r="5637" spans="2:2">
      <c r="B5637" s="274"/>
    </row>
    <row r="5638" spans="2:2">
      <c r="B5638" s="274"/>
    </row>
    <row r="5639" spans="2:2">
      <c r="B5639" s="274"/>
    </row>
    <row r="5640" spans="2:2">
      <c r="B5640" s="274"/>
    </row>
    <row r="5641" spans="2:2">
      <c r="B5641" s="274"/>
    </row>
    <row r="5642" spans="2:2">
      <c r="B5642" s="274"/>
    </row>
    <row r="5643" spans="2:2">
      <c r="B5643" s="274"/>
    </row>
    <row r="5644" spans="2:2">
      <c r="B5644" s="274"/>
    </row>
    <row r="5645" spans="2:2">
      <c r="B5645" s="274"/>
    </row>
    <row r="5646" spans="2:2">
      <c r="B5646" s="274"/>
    </row>
    <row r="5647" spans="2:2">
      <c r="B5647" s="274"/>
    </row>
    <row r="5648" spans="2:2">
      <c r="B5648" s="274"/>
    </row>
    <row r="5649" spans="2:2">
      <c r="B5649" s="274"/>
    </row>
    <row r="5650" spans="2:2">
      <c r="B5650" s="274"/>
    </row>
    <row r="5651" spans="2:2">
      <c r="B5651" s="274"/>
    </row>
    <row r="5652" spans="2:2">
      <c r="B5652" s="274"/>
    </row>
    <row r="5653" spans="2:2">
      <c r="B5653" s="274"/>
    </row>
    <row r="5654" spans="2:2">
      <c r="B5654" s="274"/>
    </row>
    <row r="5655" spans="2:2">
      <c r="B5655" s="274"/>
    </row>
    <row r="5656" spans="2:2">
      <c r="B5656" s="274"/>
    </row>
    <row r="5657" spans="2:2">
      <c r="B5657" s="274"/>
    </row>
    <row r="5658" spans="2:2">
      <c r="B5658" s="274"/>
    </row>
    <row r="5659" spans="2:2">
      <c r="B5659" s="274"/>
    </row>
    <row r="5660" spans="2:2">
      <c r="B5660" s="274"/>
    </row>
    <row r="5661" spans="2:2">
      <c r="B5661" s="274"/>
    </row>
    <row r="5662" spans="2:2">
      <c r="B5662" s="274"/>
    </row>
    <row r="5663" spans="2:2">
      <c r="B5663" s="274"/>
    </row>
    <row r="5664" spans="2:2">
      <c r="B5664" s="274"/>
    </row>
    <row r="5665" spans="2:2">
      <c r="B5665" s="274"/>
    </row>
    <row r="5666" spans="2:2">
      <c r="B5666" s="274"/>
    </row>
    <row r="5667" spans="2:2">
      <c r="B5667" s="274"/>
    </row>
    <row r="5668" spans="2:2">
      <c r="B5668" s="274"/>
    </row>
    <row r="5669" spans="2:2">
      <c r="B5669" s="274"/>
    </row>
    <row r="5670" spans="2:2">
      <c r="B5670" s="274"/>
    </row>
    <row r="5671" spans="2:2">
      <c r="B5671" s="274"/>
    </row>
    <row r="5672" spans="2:2">
      <c r="B5672" s="274"/>
    </row>
    <row r="5673" spans="2:2">
      <c r="B5673" s="274"/>
    </row>
    <row r="5674" spans="2:2">
      <c r="B5674" s="274"/>
    </row>
    <row r="5675" spans="2:2">
      <c r="B5675" s="274"/>
    </row>
    <row r="5676" spans="2:2">
      <c r="B5676" s="274"/>
    </row>
    <row r="5677" spans="2:2">
      <c r="B5677" s="274"/>
    </row>
    <row r="5678" spans="2:2">
      <c r="B5678" s="274"/>
    </row>
    <row r="5679" spans="2:2">
      <c r="B5679" s="274"/>
    </row>
    <row r="5680" spans="2:2">
      <c r="B5680" s="274"/>
    </row>
    <row r="5681" spans="2:2">
      <c r="B5681" s="274"/>
    </row>
    <row r="5682" spans="2:2">
      <c r="B5682" s="274"/>
    </row>
    <row r="5683" spans="2:2">
      <c r="B5683" s="274"/>
    </row>
    <row r="5684" spans="2:2">
      <c r="B5684" s="274"/>
    </row>
    <row r="5685" spans="2:2">
      <c r="B5685" s="274"/>
    </row>
    <row r="5686" spans="2:2">
      <c r="B5686" s="274"/>
    </row>
    <row r="5687" spans="2:2">
      <c r="B5687" s="274"/>
    </row>
    <row r="5688" spans="2:2">
      <c r="B5688" s="274"/>
    </row>
    <row r="5689" spans="2:2">
      <c r="B5689" s="274"/>
    </row>
    <row r="5690" spans="2:2">
      <c r="B5690" s="274"/>
    </row>
    <row r="5691" spans="2:2">
      <c r="B5691" s="274"/>
    </row>
    <row r="5692" spans="2:2">
      <c r="B5692" s="274"/>
    </row>
    <row r="5693" spans="2:2">
      <c r="B5693" s="274"/>
    </row>
    <row r="5694" spans="2:2">
      <c r="B5694" s="274"/>
    </row>
    <row r="5695" spans="2:2">
      <c r="B5695" s="274"/>
    </row>
    <row r="5696" spans="2:2">
      <c r="B5696" s="274"/>
    </row>
    <row r="5697" spans="2:2">
      <c r="B5697" s="274"/>
    </row>
    <row r="5698" spans="2:2">
      <c r="B5698" s="274"/>
    </row>
    <row r="5699" spans="2:2">
      <c r="B5699" s="274"/>
    </row>
    <row r="5700" spans="2:2">
      <c r="B5700" s="274"/>
    </row>
    <row r="5701" spans="2:2">
      <c r="B5701" s="274"/>
    </row>
    <row r="5702" spans="2:2">
      <c r="B5702" s="274"/>
    </row>
    <row r="5703" spans="2:2">
      <c r="B5703" s="274"/>
    </row>
    <row r="5704" spans="2:2">
      <c r="B5704" s="274"/>
    </row>
    <row r="5705" spans="2:2">
      <c r="B5705" s="274"/>
    </row>
    <row r="5706" spans="2:2">
      <c r="B5706" s="274"/>
    </row>
    <row r="5707" spans="2:2">
      <c r="B5707" s="274"/>
    </row>
    <row r="5708" spans="2:2">
      <c r="B5708" s="274"/>
    </row>
    <row r="5709" spans="2:2">
      <c r="B5709" s="274"/>
    </row>
    <row r="5710" spans="2:2">
      <c r="B5710" s="274"/>
    </row>
    <row r="5711" spans="2:2">
      <c r="B5711" s="274"/>
    </row>
    <row r="5712" spans="2:2">
      <c r="B5712" s="274"/>
    </row>
    <row r="5713" spans="2:2">
      <c r="B5713" s="274"/>
    </row>
    <row r="5714" spans="2:2">
      <c r="B5714" s="274"/>
    </row>
    <row r="5715" spans="2:2">
      <c r="B5715" s="274"/>
    </row>
    <row r="5716" spans="2:2">
      <c r="B5716" s="274"/>
    </row>
    <row r="5717" spans="2:2">
      <c r="B5717" s="274"/>
    </row>
    <row r="5718" spans="2:2">
      <c r="B5718" s="274"/>
    </row>
    <row r="5719" spans="2:2">
      <c r="B5719" s="274"/>
    </row>
    <row r="5720" spans="2:2">
      <c r="B5720" s="274"/>
    </row>
    <row r="5721" spans="2:2">
      <c r="B5721" s="274"/>
    </row>
    <row r="5722" spans="2:2">
      <c r="B5722" s="274"/>
    </row>
    <row r="5723" spans="2:2">
      <c r="B5723" s="274"/>
    </row>
    <row r="5724" spans="2:2">
      <c r="B5724" s="274"/>
    </row>
    <row r="5725" spans="2:2">
      <c r="B5725" s="274"/>
    </row>
    <row r="5726" spans="2:2">
      <c r="B5726" s="274"/>
    </row>
    <row r="5727" spans="2:2">
      <c r="B5727" s="274"/>
    </row>
    <row r="5728" spans="2:2">
      <c r="B5728" s="274"/>
    </row>
    <row r="5729" spans="2:2">
      <c r="B5729" s="274"/>
    </row>
    <row r="5730" spans="2:2">
      <c r="B5730" s="274"/>
    </row>
    <row r="5731" spans="2:2">
      <c r="B5731" s="274"/>
    </row>
    <row r="5732" spans="2:2">
      <c r="B5732" s="274"/>
    </row>
    <row r="5733" spans="2:2">
      <c r="B5733" s="274"/>
    </row>
    <row r="5734" spans="2:2">
      <c r="B5734" s="274"/>
    </row>
    <row r="5735" spans="2:2">
      <c r="B5735" s="274"/>
    </row>
    <row r="5736" spans="2:2">
      <c r="B5736" s="274"/>
    </row>
    <row r="5737" spans="2:2">
      <c r="B5737" s="274"/>
    </row>
    <row r="5738" spans="2:2">
      <c r="B5738" s="274"/>
    </row>
    <row r="5739" spans="2:2">
      <c r="B5739" s="274"/>
    </row>
    <row r="5740" spans="2:2">
      <c r="B5740" s="274"/>
    </row>
    <row r="5741" spans="2:2">
      <c r="B5741" s="274"/>
    </row>
    <row r="5742" spans="2:2">
      <c r="B5742" s="274"/>
    </row>
    <row r="5743" spans="2:2">
      <c r="B5743" s="274"/>
    </row>
    <row r="5744" spans="2:2">
      <c r="B5744" s="274"/>
    </row>
    <row r="5745" spans="2:2">
      <c r="B5745" s="274"/>
    </row>
    <row r="5746" spans="2:2">
      <c r="B5746" s="274"/>
    </row>
    <row r="5747" spans="2:2">
      <c r="B5747" s="274"/>
    </row>
    <row r="5748" spans="2:2">
      <c r="B5748" s="274"/>
    </row>
    <row r="5749" spans="2:2">
      <c r="B5749" s="274"/>
    </row>
    <row r="5750" spans="2:2">
      <c r="B5750" s="274"/>
    </row>
    <row r="5751" spans="2:2">
      <c r="B5751" s="274"/>
    </row>
    <row r="5752" spans="2:2">
      <c r="B5752" s="274"/>
    </row>
    <row r="5753" spans="2:2">
      <c r="B5753" s="274"/>
    </row>
    <row r="5754" spans="2:2">
      <c r="B5754" s="274"/>
    </row>
    <row r="5755" spans="2:2">
      <c r="B5755" s="274"/>
    </row>
    <row r="5756" spans="2:2">
      <c r="B5756" s="274"/>
    </row>
    <row r="5757" spans="2:2">
      <c r="B5757" s="274"/>
    </row>
    <row r="5758" spans="2:2">
      <c r="B5758" s="274"/>
    </row>
    <row r="5759" spans="2:2">
      <c r="B5759" s="274"/>
    </row>
    <row r="5760" spans="2:2">
      <c r="B5760" s="274"/>
    </row>
    <row r="5761" spans="2:2">
      <c r="B5761" s="274"/>
    </row>
    <row r="5762" spans="2:2">
      <c r="B5762" s="274"/>
    </row>
    <row r="5763" spans="2:2">
      <c r="B5763" s="274"/>
    </row>
    <row r="5764" spans="2:2">
      <c r="B5764" s="274"/>
    </row>
    <row r="5765" spans="2:2">
      <c r="B5765" s="274"/>
    </row>
    <row r="5766" spans="2:2">
      <c r="B5766" s="274"/>
    </row>
    <row r="5767" spans="2:2">
      <c r="B5767" s="274"/>
    </row>
    <row r="5768" spans="2:2">
      <c r="B5768" s="274"/>
    </row>
    <row r="5769" spans="2:2">
      <c r="B5769" s="274"/>
    </row>
    <row r="5770" spans="2:2">
      <c r="B5770" s="274"/>
    </row>
    <row r="5771" spans="2:2">
      <c r="B5771" s="274"/>
    </row>
    <row r="5772" spans="2:2">
      <c r="B5772" s="274"/>
    </row>
    <row r="5773" spans="2:2">
      <c r="B5773" s="274"/>
    </row>
    <row r="5774" spans="2:2">
      <c r="B5774" s="274"/>
    </row>
    <row r="5775" spans="2:2">
      <c r="B5775" s="274"/>
    </row>
    <row r="5776" spans="2:2">
      <c r="B5776" s="274"/>
    </row>
    <row r="5777" spans="2:2">
      <c r="B5777" s="274"/>
    </row>
    <row r="5778" spans="2:2">
      <c r="B5778" s="274"/>
    </row>
    <row r="5779" spans="2:2">
      <c r="B5779" s="274"/>
    </row>
    <row r="5780" spans="2:2">
      <c r="B5780" s="274"/>
    </row>
    <row r="5781" spans="2:2">
      <c r="B5781" s="274"/>
    </row>
    <row r="5782" spans="2:2">
      <c r="B5782" s="274"/>
    </row>
    <row r="5783" spans="2:2">
      <c r="B5783" s="274"/>
    </row>
    <row r="5784" spans="2:2">
      <c r="B5784" s="274"/>
    </row>
    <row r="5785" spans="2:2">
      <c r="B5785" s="274"/>
    </row>
    <row r="5786" spans="2:2">
      <c r="B5786" s="274"/>
    </row>
    <row r="5787" spans="2:2">
      <c r="B5787" s="274"/>
    </row>
    <row r="5788" spans="2:2">
      <c r="B5788" s="274"/>
    </row>
    <row r="5789" spans="2:2">
      <c r="B5789" s="274"/>
    </row>
    <row r="5790" spans="2:2">
      <c r="B5790" s="274"/>
    </row>
    <row r="5791" spans="2:2">
      <c r="B5791" s="274"/>
    </row>
    <row r="5792" spans="2:2">
      <c r="B5792" s="274"/>
    </row>
    <row r="5793" spans="2:2">
      <c r="B5793" s="274"/>
    </row>
    <row r="5794" spans="2:2">
      <c r="B5794" s="274"/>
    </row>
    <row r="5795" spans="2:2">
      <c r="B5795" s="274"/>
    </row>
    <row r="5796" spans="2:2">
      <c r="B5796" s="274"/>
    </row>
    <row r="5797" spans="2:2">
      <c r="B5797" s="274"/>
    </row>
    <row r="5798" spans="2:2">
      <c r="B5798" s="274"/>
    </row>
    <row r="5799" spans="2:2">
      <c r="B5799" s="274"/>
    </row>
    <row r="5800" spans="2:2">
      <c r="B5800" s="274"/>
    </row>
    <row r="5801" spans="2:2">
      <c r="B5801" s="274"/>
    </row>
    <row r="5802" spans="2:2">
      <c r="B5802" s="274"/>
    </row>
    <row r="5803" spans="2:2">
      <c r="B5803" s="274"/>
    </row>
    <row r="5804" spans="2:2">
      <c r="B5804" s="274"/>
    </row>
    <row r="5805" spans="2:2">
      <c r="B5805" s="274"/>
    </row>
    <row r="5806" spans="2:2">
      <c r="B5806" s="274"/>
    </row>
    <row r="5807" spans="2:2">
      <c r="B5807" s="274"/>
    </row>
    <row r="5808" spans="2:2">
      <c r="B5808" s="274"/>
    </row>
    <row r="5809" spans="2:2">
      <c r="B5809" s="274"/>
    </row>
    <row r="5810" spans="2:2">
      <c r="B5810" s="274"/>
    </row>
    <row r="5811" spans="2:2">
      <c r="B5811" s="274"/>
    </row>
    <row r="5812" spans="2:2">
      <c r="B5812" s="274"/>
    </row>
    <row r="5813" spans="2:2">
      <c r="B5813" s="274"/>
    </row>
    <row r="5814" spans="2:2">
      <c r="B5814" s="274"/>
    </row>
    <row r="5815" spans="2:2">
      <c r="B5815" s="274"/>
    </row>
    <row r="5816" spans="2:2">
      <c r="B5816" s="274"/>
    </row>
    <row r="5817" spans="2:2">
      <c r="B5817" s="274"/>
    </row>
    <row r="5818" spans="2:2">
      <c r="B5818" s="274"/>
    </row>
    <row r="5819" spans="2:2">
      <c r="B5819" s="274"/>
    </row>
    <row r="5820" spans="2:2">
      <c r="B5820" s="274"/>
    </row>
    <row r="5821" spans="2:2">
      <c r="B5821" s="274"/>
    </row>
    <row r="5822" spans="2:2">
      <c r="B5822" s="274"/>
    </row>
    <row r="5823" spans="2:2">
      <c r="B5823" s="274"/>
    </row>
    <row r="5824" spans="2:2">
      <c r="B5824" s="274"/>
    </row>
    <row r="5825" spans="2:2">
      <c r="B5825" s="274"/>
    </row>
    <row r="5826" spans="2:2">
      <c r="B5826" s="274"/>
    </row>
    <row r="5827" spans="2:2">
      <c r="B5827" s="274"/>
    </row>
    <row r="5828" spans="2:2">
      <c r="B5828" s="274"/>
    </row>
    <row r="5829" spans="2:2">
      <c r="B5829" s="274"/>
    </row>
    <row r="5830" spans="2:2">
      <c r="B5830" s="274"/>
    </row>
    <row r="5831" spans="2:2">
      <c r="B5831" s="274"/>
    </row>
    <row r="5832" spans="2:2">
      <c r="B5832" s="274"/>
    </row>
    <row r="5833" spans="2:2">
      <c r="B5833" s="274"/>
    </row>
    <row r="5834" spans="2:2">
      <c r="B5834" s="274"/>
    </row>
    <row r="5835" spans="2:2">
      <c r="B5835" s="274"/>
    </row>
    <row r="5836" spans="2:2">
      <c r="B5836" s="274"/>
    </row>
    <row r="5837" spans="2:2">
      <c r="B5837" s="274"/>
    </row>
    <row r="5838" spans="2:2">
      <c r="B5838" s="274"/>
    </row>
    <row r="5839" spans="2:2">
      <c r="B5839" s="274"/>
    </row>
    <row r="5840" spans="2:2">
      <c r="B5840" s="274"/>
    </row>
    <row r="5841" spans="2:2">
      <c r="B5841" s="274"/>
    </row>
    <row r="5842" spans="2:2">
      <c r="B5842" s="274"/>
    </row>
    <row r="5843" spans="2:2">
      <c r="B5843" s="274"/>
    </row>
    <row r="5844" spans="2:2">
      <c r="B5844" s="274"/>
    </row>
    <row r="5845" spans="2:2">
      <c r="B5845" s="274"/>
    </row>
    <row r="5846" spans="2:2">
      <c r="B5846" s="274"/>
    </row>
    <row r="5847" spans="2:2">
      <c r="B5847" s="274"/>
    </row>
    <row r="5848" spans="2:2">
      <c r="B5848" s="274"/>
    </row>
    <row r="5849" spans="2:2">
      <c r="B5849" s="274"/>
    </row>
    <row r="5850" spans="2:2">
      <c r="B5850" s="274"/>
    </row>
    <row r="5851" spans="2:2">
      <c r="B5851" s="274"/>
    </row>
    <row r="5852" spans="2:2">
      <c r="B5852" s="274"/>
    </row>
    <row r="5853" spans="2:2">
      <c r="B5853" s="274"/>
    </row>
    <row r="5854" spans="2:2">
      <c r="B5854" s="274"/>
    </row>
    <row r="5855" spans="2:2">
      <c r="B5855" s="274"/>
    </row>
    <row r="5856" spans="2:2">
      <c r="B5856" s="274"/>
    </row>
    <row r="5857" spans="2:2">
      <c r="B5857" s="274"/>
    </row>
    <row r="5858" spans="2:2">
      <c r="B5858" s="274"/>
    </row>
    <row r="5859" spans="2:2">
      <c r="B5859" s="274"/>
    </row>
    <row r="5860" spans="2:2">
      <c r="B5860" s="274"/>
    </row>
    <row r="5861" spans="2:2">
      <c r="B5861" s="274"/>
    </row>
    <row r="5862" spans="2:2">
      <c r="B5862" s="274"/>
    </row>
    <row r="5863" spans="2:2">
      <c r="B5863" s="274"/>
    </row>
    <row r="5864" spans="2:2">
      <c r="B5864" s="274"/>
    </row>
    <row r="5865" spans="2:2">
      <c r="B5865" s="274"/>
    </row>
    <row r="5866" spans="2:2">
      <c r="B5866" s="274"/>
    </row>
    <row r="5867" spans="2:2">
      <c r="B5867" s="274"/>
    </row>
    <row r="5868" spans="2:2">
      <c r="B5868" s="274"/>
    </row>
    <row r="5869" spans="2:2">
      <c r="B5869" s="274"/>
    </row>
    <row r="5870" spans="2:2">
      <c r="B5870" s="274"/>
    </row>
    <row r="5871" spans="2:2">
      <c r="B5871" s="274"/>
    </row>
    <row r="5872" spans="2:2">
      <c r="B5872" s="274"/>
    </row>
    <row r="5873" spans="2:2">
      <c r="B5873" s="274"/>
    </row>
    <row r="5874" spans="2:2">
      <c r="B5874" s="274"/>
    </row>
    <row r="5875" spans="2:2">
      <c r="B5875" s="274"/>
    </row>
    <row r="5876" spans="2:2">
      <c r="B5876" s="274"/>
    </row>
    <row r="5877" spans="2:2">
      <c r="B5877" s="274"/>
    </row>
    <row r="5878" spans="2:2">
      <c r="B5878" s="274"/>
    </row>
    <row r="5879" spans="2:2">
      <c r="B5879" s="274"/>
    </row>
    <row r="5880" spans="2:2">
      <c r="B5880" s="274"/>
    </row>
    <row r="5881" spans="2:2">
      <c r="B5881" s="274"/>
    </row>
    <row r="5882" spans="2:2">
      <c r="B5882" s="274"/>
    </row>
    <row r="5883" spans="2:2">
      <c r="B5883" s="274"/>
    </row>
    <row r="5884" spans="2:2">
      <c r="B5884" s="274"/>
    </row>
    <row r="5885" spans="2:2">
      <c r="B5885" s="274"/>
    </row>
    <row r="5886" spans="2:2">
      <c r="B5886" s="274"/>
    </row>
    <row r="5887" spans="2:2">
      <c r="B5887" s="274"/>
    </row>
    <row r="5888" spans="2:2">
      <c r="B5888" s="274"/>
    </row>
    <row r="5889" spans="2:2">
      <c r="B5889" s="274"/>
    </row>
    <row r="5890" spans="2:2">
      <c r="B5890" s="274"/>
    </row>
    <row r="5891" spans="2:2">
      <c r="B5891" s="274"/>
    </row>
    <row r="5892" spans="2:2">
      <c r="B5892" s="274"/>
    </row>
    <row r="5893" spans="2:2">
      <c r="B5893" s="274"/>
    </row>
    <row r="5894" spans="2:2">
      <c r="B5894" s="274"/>
    </row>
    <row r="5895" spans="2:2">
      <c r="B5895" s="274"/>
    </row>
    <row r="5896" spans="2:2">
      <c r="B5896" s="274"/>
    </row>
    <row r="5897" spans="2:2">
      <c r="B5897" s="274"/>
    </row>
    <row r="5898" spans="2:2">
      <c r="B5898" s="274"/>
    </row>
    <row r="5899" spans="2:2">
      <c r="B5899" s="274"/>
    </row>
    <row r="5900" spans="2:2">
      <c r="B5900" s="274"/>
    </row>
    <row r="5901" spans="2:2">
      <c r="B5901" s="274"/>
    </row>
    <row r="5902" spans="2:2">
      <c r="B5902" s="274"/>
    </row>
    <row r="5903" spans="2:2">
      <c r="B5903" s="274"/>
    </row>
    <row r="5904" spans="2:2">
      <c r="B5904" s="274"/>
    </row>
    <row r="5905" spans="2:2">
      <c r="B5905" s="274"/>
    </row>
    <row r="5906" spans="2:2">
      <c r="B5906" s="274"/>
    </row>
    <row r="5907" spans="2:2">
      <c r="B5907" s="274"/>
    </row>
    <row r="5908" spans="2:2">
      <c r="B5908" s="274"/>
    </row>
    <row r="5909" spans="2:2">
      <c r="B5909" s="274"/>
    </row>
    <row r="5910" spans="2:2">
      <c r="B5910" s="274"/>
    </row>
    <row r="5911" spans="2:2">
      <c r="B5911" s="274"/>
    </row>
    <row r="5912" spans="2:2">
      <c r="B5912" s="274"/>
    </row>
    <row r="5913" spans="2:2">
      <c r="B5913" s="274"/>
    </row>
    <row r="5914" spans="2:2">
      <c r="B5914" s="274"/>
    </row>
    <row r="5915" spans="2:2">
      <c r="B5915" s="274"/>
    </row>
    <row r="5916" spans="2:2">
      <c r="B5916" s="274"/>
    </row>
    <row r="5917" spans="2:2">
      <c r="B5917" s="274"/>
    </row>
    <row r="5918" spans="2:2">
      <c r="B5918" s="274"/>
    </row>
    <row r="5919" spans="2:2">
      <c r="B5919" s="274"/>
    </row>
    <row r="5920" spans="2:2">
      <c r="B5920" s="274"/>
    </row>
    <row r="5921" spans="2:2">
      <c r="B5921" s="274"/>
    </row>
    <row r="5922" spans="2:2">
      <c r="B5922" s="274"/>
    </row>
    <row r="5923" spans="2:2">
      <c r="B5923" s="274"/>
    </row>
    <row r="5924" spans="2:2">
      <c r="B5924" s="274"/>
    </row>
    <row r="5925" spans="2:2">
      <c r="B5925" s="274"/>
    </row>
    <row r="5926" spans="2:2">
      <c r="B5926" s="274"/>
    </row>
    <row r="5927" spans="2:2">
      <c r="B5927" s="274"/>
    </row>
    <row r="5928" spans="2:2">
      <c r="B5928" s="274"/>
    </row>
    <row r="5929" spans="2:2">
      <c r="B5929" s="274"/>
    </row>
    <row r="5930" spans="2:2">
      <c r="B5930" s="274"/>
    </row>
    <row r="5931" spans="2:2">
      <c r="B5931" s="274"/>
    </row>
    <row r="5932" spans="2:2">
      <c r="B5932" s="274"/>
    </row>
    <row r="5933" spans="2:2">
      <c r="B5933" s="274"/>
    </row>
    <row r="5934" spans="2:2">
      <c r="B5934" s="274"/>
    </row>
    <row r="5935" spans="2:2">
      <c r="B5935" s="274"/>
    </row>
    <row r="5936" spans="2:2">
      <c r="B5936" s="274"/>
    </row>
    <row r="5937" spans="2:2">
      <c r="B5937" s="274"/>
    </row>
    <row r="5938" spans="2:2">
      <c r="B5938" s="274"/>
    </row>
    <row r="5939" spans="2:2">
      <c r="B5939" s="274"/>
    </row>
    <row r="5940" spans="2:2">
      <c r="B5940" s="274"/>
    </row>
    <row r="5941" spans="2:2">
      <c r="B5941" s="274"/>
    </row>
    <row r="5942" spans="2:2">
      <c r="B5942" s="274"/>
    </row>
    <row r="5943" spans="2:2">
      <c r="B5943" s="274"/>
    </row>
    <row r="5944" spans="2:2">
      <c r="B5944" s="274"/>
    </row>
    <row r="5945" spans="2:2">
      <c r="B5945" s="274"/>
    </row>
    <row r="5946" spans="2:2">
      <c r="B5946" s="274"/>
    </row>
    <row r="5947" spans="2:2">
      <c r="B5947" s="274"/>
    </row>
    <row r="5948" spans="2:2">
      <c r="B5948" s="274"/>
    </row>
    <row r="5949" spans="2:2">
      <c r="B5949" s="274"/>
    </row>
    <row r="5950" spans="2:2">
      <c r="B5950" s="274"/>
    </row>
    <row r="5951" spans="2:2">
      <c r="B5951" s="274"/>
    </row>
    <row r="5952" spans="2:2">
      <c r="B5952" s="274"/>
    </row>
    <row r="5953" spans="2:2">
      <c r="B5953" s="274"/>
    </row>
    <row r="5954" spans="2:2">
      <c r="B5954" s="274"/>
    </row>
    <row r="5955" spans="2:2">
      <c r="B5955" s="274"/>
    </row>
    <row r="5956" spans="2:2">
      <c r="B5956" s="274"/>
    </row>
    <row r="5957" spans="2:2">
      <c r="B5957" s="274"/>
    </row>
    <row r="5958" spans="2:2">
      <c r="B5958" s="274"/>
    </row>
    <row r="5959" spans="2:2">
      <c r="B5959" s="274"/>
    </row>
    <row r="5960" spans="2:2">
      <c r="B5960" s="274"/>
    </row>
    <row r="5961" spans="2:2">
      <c r="B5961" s="274"/>
    </row>
    <row r="5962" spans="2:2">
      <c r="B5962" s="274"/>
    </row>
    <row r="5963" spans="2:2">
      <c r="B5963" s="274"/>
    </row>
    <row r="5964" spans="2:2">
      <c r="B5964" s="274"/>
    </row>
    <row r="5965" spans="2:2">
      <c r="B5965" s="274"/>
    </row>
    <row r="5966" spans="2:2">
      <c r="B5966" s="274"/>
    </row>
    <row r="5967" spans="2:2">
      <c r="B5967" s="274"/>
    </row>
    <row r="5968" spans="2:2">
      <c r="B5968" s="274"/>
    </row>
    <row r="5969" spans="2:2">
      <c r="B5969" s="274"/>
    </row>
    <row r="5970" spans="2:2">
      <c r="B5970" s="274"/>
    </row>
    <row r="5971" spans="2:2">
      <c r="B5971" s="274"/>
    </row>
    <row r="5972" spans="2:2">
      <c r="B5972" s="274"/>
    </row>
    <row r="5973" spans="2:2">
      <c r="B5973" s="274"/>
    </row>
    <row r="5974" spans="2:2">
      <c r="B5974" s="274"/>
    </row>
    <row r="5975" spans="2:2">
      <c r="B5975" s="274"/>
    </row>
    <row r="5976" spans="2:2">
      <c r="B5976" s="274"/>
    </row>
    <row r="5977" spans="2:2">
      <c r="B5977" s="274"/>
    </row>
    <row r="5978" spans="2:2">
      <c r="B5978" s="274"/>
    </row>
    <row r="5979" spans="2:2">
      <c r="B5979" s="274"/>
    </row>
    <row r="5980" spans="2:2">
      <c r="B5980" s="274"/>
    </row>
    <row r="5981" spans="2:2">
      <c r="B5981" s="274"/>
    </row>
    <row r="5982" spans="2:2">
      <c r="B5982" s="274"/>
    </row>
    <row r="5983" spans="2:2">
      <c r="B5983" s="274"/>
    </row>
    <row r="5984" spans="2:2">
      <c r="B5984" s="274"/>
    </row>
    <row r="5985" spans="2:2">
      <c r="B5985" s="274"/>
    </row>
    <row r="5986" spans="2:2">
      <c r="B5986" s="274"/>
    </row>
    <row r="5987" spans="2:2">
      <c r="B5987" s="274"/>
    </row>
    <row r="5988" spans="2:2">
      <c r="B5988" s="274"/>
    </row>
    <row r="5989" spans="2:2">
      <c r="B5989" s="274"/>
    </row>
    <row r="5990" spans="2:2">
      <c r="B5990" s="274"/>
    </row>
    <row r="5991" spans="2:2">
      <c r="B5991" s="274"/>
    </row>
    <row r="5992" spans="2:2">
      <c r="B5992" s="274"/>
    </row>
    <row r="5993" spans="2:2">
      <c r="B5993" s="274"/>
    </row>
    <row r="5994" spans="2:2">
      <c r="B5994" s="274"/>
    </row>
    <row r="5995" spans="2:2">
      <c r="B5995" s="274"/>
    </row>
    <row r="5996" spans="2:2">
      <c r="B5996" s="274"/>
    </row>
    <row r="5997" spans="2:2">
      <c r="B5997" s="274"/>
    </row>
    <row r="5998" spans="2:2">
      <c r="B5998" s="274"/>
    </row>
    <row r="5999" spans="2:2">
      <c r="B5999" s="274"/>
    </row>
    <row r="6000" spans="2:2">
      <c r="B6000" s="274"/>
    </row>
    <row r="6001" spans="2:2">
      <c r="B6001" s="274"/>
    </row>
    <row r="6002" spans="2:2">
      <c r="B6002" s="274"/>
    </row>
    <row r="6003" spans="2:2">
      <c r="B6003" s="274"/>
    </row>
    <row r="6004" spans="2:2">
      <c r="B6004" s="274"/>
    </row>
    <row r="6005" spans="2:2">
      <c r="B6005" s="274"/>
    </row>
    <row r="6006" spans="2:2">
      <c r="B6006" s="274"/>
    </row>
    <row r="6007" spans="2:2">
      <c r="B6007" s="274"/>
    </row>
    <row r="6008" spans="2:2">
      <c r="B6008" s="274"/>
    </row>
    <row r="6009" spans="2:2">
      <c r="B6009" s="274"/>
    </row>
    <row r="6010" spans="2:2">
      <c r="B6010" s="274"/>
    </row>
    <row r="6011" spans="2:2">
      <c r="B6011" s="274"/>
    </row>
    <row r="6012" spans="2:2">
      <c r="B6012" s="274"/>
    </row>
    <row r="6013" spans="2:2">
      <c r="B6013" s="274"/>
    </row>
    <row r="6014" spans="2:2">
      <c r="B6014" s="274"/>
    </row>
    <row r="6015" spans="2:2">
      <c r="B6015" s="274"/>
    </row>
    <row r="6016" spans="2:2">
      <c r="B6016" s="274"/>
    </row>
    <row r="6017" spans="2:2">
      <c r="B6017" s="274"/>
    </row>
    <row r="6018" spans="2:2">
      <c r="B6018" s="274"/>
    </row>
    <row r="6019" spans="2:2">
      <c r="B6019" s="274"/>
    </row>
    <row r="6020" spans="2:2">
      <c r="B6020" s="274"/>
    </row>
    <row r="6021" spans="2:2">
      <c r="B6021" s="274"/>
    </row>
    <row r="6022" spans="2:2">
      <c r="B6022" s="274"/>
    </row>
    <row r="6023" spans="2:2">
      <c r="B6023" s="274"/>
    </row>
    <row r="6024" spans="2:2">
      <c r="B6024" s="274"/>
    </row>
    <row r="6025" spans="2:2">
      <c r="B6025" s="274"/>
    </row>
    <row r="6026" spans="2:2">
      <c r="B6026" s="274"/>
    </row>
    <row r="6027" spans="2:2">
      <c r="B6027" s="274"/>
    </row>
    <row r="6028" spans="2:2">
      <c r="B6028" s="274"/>
    </row>
    <row r="6029" spans="2:2">
      <c r="B6029" s="274"/>
    </row>
    <row r="6030" spans="2:2">
      <c r="B6030" s="274"/>
    </row>
    <row r="6031" spans="2:2">
      <c r="B6031" s="274"/>
    </row>
    <row r="6032" spans="2:2">
      <c r="B6032" s="274"/>
    </row>
    <row r="6033" spans="2:2">
      <c r="B6033" s="274"/>
    </row>
    <row r="6034" spans="2:2">
      <c r="B6034" s="274"/>
    </row>
    <row r="6035" spans="2:2">
      <c r="B6035" s="274"/>
    </row>
    <row r="6036" spans="2:2">
      <c r="B6036" s="274"/>
    </row>
    <row r="6037" spans="2:2">
      <c r="B6037" s="274"/>
    </row>
    <row r="6038" spans="2:2">
      <c r="B6038" s="274"/>
    </row>
    <row r="6039" spans="2:2">
      <c r="B6039" s="274"/>
    </row>
    <row r="6040" spans="2:2">
      <c r="B6040" s="274"/>
    </row>
    <row r="6041" spans="2:2">
      <c r="B6041" s="274"/>
    </row>
    <row r="6042" spans="2:2">
      <c r="B6042" s="274"/>
    </row>
    <row r="6043" spans="2:2">
      <c r="B6043" s="274"/>
    </row>
    <row r="6044" spans="2:2">
      <c r="B6044" s="274"/>
    </row>
    <row r="6045" spans="2:2">
      <c r="B6045" s="274"/>
    </row>
    <row r="6046" spans="2:2">
      <c r="B6046" s="274"/>
    </row>
    <row r="6047" spans="2:2">
      <c r="B6047" s="274"/>
    </row>
    <row r="6048" spans="2:2">
      <c r="B6048" s="274"/>
    </row>
    <row r="6049" spans="2:2">
      <c r="B6049" s="274"/>
    </row>
    <row r="6050" spans="2:2">
      <c r="B6050" s="274"/>
    </row>
    <row r="6051" spans="2:2">
      <c r="B6051" s="274"/>
    </row>
    <row r="6052" spans="2:2">
      <c r="B6052" s="274"/>
    </row>
    <row r="6053" spans="2:2">
      <c r="B6053" s="274"/>
    </row>
    <row r="6054" spans="2:2">
      <c r="B6054" s="274"/>
    </row>
    <row r="6055" spans="2:2">
      <c r="B6055" s="274"/>
    </row>
    <row r="6056" spans="2:2">
      <c r="B6056" s="274"/>
    </row>
    <row r="6057" spans="2:2">
      <c r="B6057" s="274"/>
    </row>
    <row r="6058" spans="2:2">
      <c r="B6058" s="274"/>
    </row>
    <row r="6059" spans="2:2">
      <c r="B6059" s="274"/>
    </row>
    <row r="6060" spans="2:2">
      <c r="B6060" s="274"/>
    </row>
    <row r="6061" spans="2:2">
      <c r="B6061" s="274"/>
    </row>
    <row r="6062" spans="2:2">
      <c r="B6062" s="274"/>
    </row>
    <row r="6063" spans="2:2">
      <c r="B6063" s="274"/>
    </row>
    <row r="6064" spans="2:2">
      <c r="B6064" s="274"/>
    </row>
    <row r="6065" spans="2:2">
      <c r="B6065" s="274"/>
    </row>
    <row r="6066" spans="2:2">
      <c r="B6066" s="274"/>
    </row>
    <row r="6067" spans="2:2">
      <c r="B6067" s="274"/>
    </row>
    <row r="6068" spans="2:2">
      <c r="B6068" s="274"/>
    </row>
    <row r="6069" spans="2:2">
      <c r="B6069" s="274"/>
    </row>
    <row r="6070" spans="2:2">
      <c r="B6070" s="274"/>
    </row>
    <row r="6071" spans="2:2">
      <c r="B6071" s="274"/>
    </row>
    <row r="6072" spans="2:2">
      <c r="B6072" s="274"/>
    </row>
    <row r="6073" spans="2:2">
      <c r="B6073" s="274"/>
    </row>
    <row r="6074" spans="2:2">
      <c r="B6074" s="274"/>
    </row>
    <row r="6075" spans="2:2">
      <c r="B6075" s="274"/>
    </row>
    <row r="6076" spans="2:2">
      <c r="B6076" s="274"/>
    </row>
    <row r="6077" spans="2:2">
      <c r="B6077" s="274"/>
    </row>
    <row r="6078" spans="2:2">
      <c r="B6078" s="274"/>
    </row>
    <row r="6079" spans="2:2">
      <c r="B6079" s="274"/>
    </row>
    <row r="6080" spans="2:2">
      <c r="B6080" s="274"/>
    </row>
    <row r="6081" spans="2:2">
      <c r="B6081" s="274"/>
    </row>
    <row r="6082" spans="2:2">
      <c r="B6082" s="274"/>
    </row>
    <row r="6083" spans="2:2">
      <c r="B6083" s="274"/>
    </row>
    <row r="6084" spans="2:2">
      <c r="B6084" s="274"/>
    </row>
    <row r="6085" spans="2:2">
      <c r="B6085" s="274"/>
    </row>
    <row r="6086" spans="2:2">
      <c r="B6086" s="274"/>
    </row>
    <row r="6087" spans="2:2">
      <c r="B6087" s="274"/>
    </row>
    <row r="6088" spans="2:2">
      <c r="B6088" s="274"/>
    </row>
    <row r="6089" spans="2:2">
      <c r="B6089" s="274"/>
    </row>
    <row r="6090" spans="2:2">
      <c r="B6090" s="274"/>
    </row>
    <row r="6091" spans="2:2">
      <c r="B6091" s="274"/>
    </row>
    <row r="6092" spans="2:2">
      <c r="B6092" s="274"/>
    </row>
    <row r="6093" spans="2:2">
      <c r="B6093" s="274"/>
    </row>
    <row r="6094" spans="2:2">
      <c r="B6094" s="274"/>
    </row>
    <row r="6095" spans="2:2">
      <c r="B6095" s="274"/>
    </row>
    <row r="6096" spans="2:2">
      <c r="B6096" s="274"/>
    </row>
    <row r="6097" spans="2:2">
      <c r="B6097" s="274"/>
    </row>
    <row r="6098" spans="2:2">
      <c r="B6098" s="274"/>
    </row>
    <row r="6099" spans="2:2">
      <c r="B6099" s="274"/>
    </row>
    <row r="6100" spans="2:2">
      <c r="B6100" s="274"/>
    </row>
    <row r="6101" spans="2:2">
      <c r="B6101" s="274"/>
    </row>
    <row r="6102" spans="2:2">
      <c r="B6102" s="274"/>
    </row>
    <row r="6103" spans="2:2">
      <c r="B6103" s="274"/>
    </row>
    <row r="6104" spans="2:2">
      <c r="B6104" s="274"/>
    </row>
    <row r="6105" spans="2:2">
      <c r="B6105" s="274"/>
    </row>
    <row r="6106" spans="2:2">
      <c r="B6106" s="274"/>
    </row>
    <row r="6107" spans="2:2">
      <c r="B6107" s="274"/>
    </row>
    <row r="6108" spans="2:2">
      <c r="B6108" s="274"/>
    </row>
    <row r="6109" spans="2:2">
      <c r="B6109" s="274"/>
    </row>
    <row r="6110" spans="2:2">
      <c r="B6110" s="274"/>
    </row>
    <row r="6111" spans="2:2">
      <c r="B6111" s="274"/>
    </row>
    <row r="6112" spans="2:2">
      <c r="B6112" s="274"/>
    </row>
    <row r="6113" spans="2:2">
      <c r="B6113" s="274"/>
    </row>
    <row r="6114" spans="2:2">
      <c r="B6114" s="274"/>
    </row>
    <row r="6115" spans="2:2">
      <c r="B6115" s="274"/>
    </row>
    <row r="6116" spans="2:2">
      <c r="B6116" s="274"/>
    </row>
    <row r="6117" spans="2:2">
      <c r="B6117" s="274"/>
    </row>
    <row r="6118" spans="2:2">
      <c r="B6118" s="274"/>
    </row>
    <row r="6119" spans="2:2">
      <c r="B6119" s="274"/>
    </row>
    <row r="6120" spans="2:2">
      <c r="B6120" s="274"/>
    </row>
    <row r="6121" spans="2:2">
      <c r="B6121" s="274"/>
    </row>
    <row r="6122" spans="2:2">
      <c r="B6122" s="274"/>
    </row>
    <row r="6123" spans="2:2">
      <c r="B6123" s="274"/>
    </row>
    <row r="6124" spans="2:2">
      <c r="B6124" s="274"/>
    </row>
    <row r="6125" spans="2:2">
      <c r="B6125" s="274"/>
    </row>
    <row r="6126" spans="2:2">
      <c r="B6126" s="274"/>
    </row>
    <row r="6127" spans="2:2">
      <c r="B6127" s="274"/>
    </row>
    <row r="6128" spans="2:2">
      <c r="B6128" s="274"/>
    </row>
    <row r="6129" spans="2:2">
      <c r="B6129" s="274"/>
    </row>
    <row r="6130" spans="2:2">
      <c r="B6130" s="274"/>
    </row>
    <row r="6131" spans="2:2">
      <c r="B6131" s="274"/>
    </row>
    <row r="6132" spans="2:2">
      <c r="B6132" s="274"/>
    </row>
    <row r="6133" spans="2:2">
      <c r="B6133" s="274"/>
    </row>
    <row r="6134" spans="2:2">
      <c r="B6134" s="274"/>
    </row>
    <row r="6135" spans="2:2">
      <c r="B6135" s="274"/>
    </row>
    <row r="6136" spans="2:2">
      <c r="B6136" s="274"/>
    </row>
    <row r="6137" spans="2:2">
      <c r="B6137" s="274"/>
    </row>
    <row r="6138" spans="2:2">
      <c r="B6138" s="274"/>
    </row>
    <row r="6139" spans="2:2">
      <c r="B6139" s="274"/>
    </row>
    <row r="6140" spans="2:2">
      <c r="B6140" s="274"/>
    </row>
    <row r="6141" spans="2:2">
      <c r="B6141" s="274"/>
    </row>
    <row r="6142" spans="2:2">
      <c r="B6142" s="274"/>
    </row>
    <row r="6143" spans="2:2">
      <c r="B6143" s="274"/>
    </row>
    <row r="6144" spans="2:2">
      <c r="B6144" s="274"/>
    </row>
    <row r="6145" spans="2:2">
      <c r="B6145" s="274"/>
    </row>
    <row r="6146" spans="2:2">
      <c r="B6146" s="274"/>
    </row>
    <row r="6147" spans="2:2">
      <c r="B6147" s="274"/>
    </row>
    <row r="6148" spans="2:2">
      <c r="B6148" s="274"/>
    </row>
    <row r="6149" spans="2:2">
      <c r="B6149" s="274"/>
    </row>
    <row r="6150" spans="2:2">
      <c r="B6150" s="274"/>
    </row>
    <row r="6151" spans="2:2">
      <c r="B6151" s="274"/>
    </row>
    <row r="6152" spans="2:2">
      <c r="B6152" s="274"/>
    </row>
    <row r="6153" spans="2:2">
      <c r="B6153" s="274"/>
    </row>
    <row r="6154" spans="2:2">
      <c r="B6154" s="274"/>
    </row>
    <row r="6155" spans="2:2">
      <c r="B6155" s="274"/>
    </row>
    <row r="6156" spans="2:2">
      <c r="B6156" s="274"/>
    </row>
    <row r="6157" spans="2:2">
      <c r="B6157" s="274"/>
    </row>
    <row r="6158" spans="2:2">
      <c r="B6158" s="274"/>
    </row>
    <row r="6159" spans="2:2">
      <c r="B6159" s="274"/>
    </row>
    <row r="6160" spans="2:2">
      <c r="B6160" s="274"/>
    </row>
    <row r="6161" spans="2:2">
      <c r="B6161" s="274"/>
    </row>
    <row r="6162" spans="2:2">
      <c r="B6162" s="274"/>
    </row>
    <row r="6163" spans="2:2">
      <c r="B6163" s="274"/>
    </row>
    <row r="6164" spans="2:2">
      <c r="B6164" s="274"/>
    </row>
    <row r="6165" spans="2:2">
      <c r="B6165" s="274"/>
    </row>
    <row r="6166" spans="2:2">
      <c r="B6166" s="274"/>
    </row>
    <row r="6167" spans="2:2">
      <c r="B6167" s="274"/>
    </row>
    <row r="6168" spans="2:2">
      <c r="B6168" s="274"/>
    </row>
    <row r="6169" spans="2:2">
      <c r="B6169" s="274"/>
    </row>
    <row r="6170" spans="2:2">
      <c r="B6170" s="274"/>
    </row>
    <row r="6171" spans="2:2">
      <c r="B6171" s="274"/>
    </row>
    <row r="6172" spans="2:2">
      <c r="B6172" s="274"/>
    </row>
    <row r="6173" spans="2:2">
      <c r="B6173" s="274"/>
    </row>
    <row r="6174" spans="2:2">
      <c r="B6174" s="274"/>
    </row>
    <row r="6175" spans="2:2">
      <c r="B6175" s="274"/>
    </row>
    <row r="6176" spans="2:2">
      <c r="B6176" s="274"/>
    </row>
    <row r="6177" spans="2:2">
      <c r="B6177" s="274"/>
    </row>
    <row r="6178" spans="2:2">
      <c r="B6178" s="274"/>
    </row>
    <row r="6179" spans="2:2">
      <c r="B6179" s="274"/>
    </row>
    <row r="6180" spans="2:2">
      <c r="B6180" s="274"/>
    </row>
    <row r="6181" spans="2:2">
      <c r="B6181" s="274"/>
    </row>
    <row r="6182" spans="2:2">
      <c r="B6182" s="274"/>
    </row>
    <row r="6183" spans="2:2">
      <c r="B6183" s="274"/>
    </row>
    <row r="6184" spans="2:2">
      <c r="B6184" s="274"/>
    </row>
    <row r="6185" spans="2:2">
      <c r="B6185" s="274"/>
    </row>
    <row r="6186" spans="2:2">
      <c r="B6186" s="274"/>
    </row>
    <row r="6187" spans="2:2">
      <c r="B6187" s="274"/>
    </row>
    <row r="6188" spans="2:2">
      <c r="B6188" s="274"/>
    </row>
    <row r="6189" spans="2:2">
      <c r="B6189" s="274"/>
    </row>
    <row r="6190" spans="2:2">
      <c r="B6190" s="274"/>
    </row>
    <row r="6191" spans="2:2">
      <c r="B6191" s="274"/>
    </row>
    <row r="6192" spans="2:2">
      <c r="B6192" s="274"/>
    </row>
    <row r="6193" spans="2:2">
      <c r="B6193" s="274"/>
    </row>
    <row r="6194" spans="2:2">
      <c r="B6194" s="274"/>
    </row>
    <row r="6195" spans="2:2">
      <c r="B6195" s="274"/>
    </row>
    <row r="6196" spans="2:2">
      <c r="B6196" s="274"/>
    </row>
    <row r="6197" spans="2:2">
      <c r="B6197" s="274"/>
    </row>
    <row r="6198" spans="2:2">
      <c r="B6198" s="274"/>
    </row>
    <row r="6199" spans="2:2">
      <c r="B6199" s="274"/>
    </row>
    <row r="6200" spans="2:2">
      <c r="B6200" s="274"/>
    </row>
    <row r="6201" spans="2:2">
      <c r="B6201" s="274"/>
    </row>
    <row r="6202" spans="2:2">
      <c r="B6202" s="274"/>
    </row>
    <row r="6203" spans="2:2">
      <c r="B6203" s="274"/>
    </row>
    <row r="6204" spans="2:2">
      <c r="B6204" s="274"/>
    </row>
    <row r="6205" spans="2:2">
      <c r="B6205" s="274"/>
    </row>
    <row r="6206" spans="2:2">
      <c r="B6206" s="274"/>
    </row>
    <row r="6207" spans="2:2">
      <c r="B6207" s="274"/>
    </row>
    <row r="6208" spans="2:2">
      <c r="B6208" s="274"/>
    </row>
    <row r="6209" spans="2:2">
      <c r="B6209" s="274"/>
    </row>
    <row r="6210" spans="2:2">
      <c r="B6210" s="274"/>
    </row>
    <row r="6211" spans="2:2">
      <c r="B6211" s="274"/>
    </row>
    <row r="6212" spans="2:2">
      <c r="B6212" s="274"/>
    </row>
    <row r="6213" spans="2:2">
      <c r="B6213" s="274"/>
    </row>
    <row r="6214" spans="2:2">
      <c r="B6214" s="274"/>
    </row>
    <row r="6215" spans="2:2">
      <c r="B6215" s="274"/>
    </row>
    <row r="6216" spans="2:2">
      <c r="B6216" s="274"/>
    </row>
    <row r="6217" spans="2:2">
      <c r="B6217" s="274"/>
    </row>
    <row r="6218" spans="2:2">
      <c r="B6218" s="274"/>
    </row>
    <row r="6219" spans="2:2">
      <c r="B6219" s="274"/>
    </row>
    <row r="6220" spans="2:2">
      <c r="B6220" s="274"/>
    </row>
    <row r="6221" spans="2:2">
      <c r="B6221" s="274"/>
    </row>
    <row r="6222" spans="2:2">
      <c r="B6222" s="274"/>
    </row>
    <row r="6223" spans="2:2">
      <c r="B6223" s="274"/>
    </row>
    <row r="6224" spans="2:2">
      <c r="B6224" s="274"/>
    </row>
    <row r="6225" spans="2:2">
      <c r="B6225" s="274"/>
    </row>
    <row r="6226" spans="2:2">
      <c r="B6226" s="274"/>
    </row>
    <row r="6227" spans="2:2">
      <c r="B6227" s="274"/>
    </row>
    <row r="6228" spans="2:2">
      <c r="B6228" s="274"/>
    </row>
    <row r="6229" spans="2:2">
      <c r="B6229" s="274"/>
    </row>
    <row r="6230" spans="2:2">
      <c r="B6230" s="274"/>
    </row>
    <row r="6231" spans="2:2">
      <c r="B6231" s="274"/>
    </row>
    <row r="6232" spans="2:2">
      <c r="B6232" s="274"/>
    </row>
    <row r="6233" spans="2:2">
      <c r="B6233" s="274"/>
    </row>
    <row r="6234" spans="2:2">
      <c r="B6234" s="274"/>
    </row>
    <row r="6235" spans="2:2">
      <c r="B6235" s="274"/>
    </row>
    <row r="6236" spans="2:2">
      <c r="B6236" s="274"/>
    </row>
    <row r="6237" spans="2:2">
      <c r="B6237" s="274"/>
    </row>
    <row r="6238" spans="2:2">
      <c r="B6238" s="274"/>
    </row>
    <row r="6239" spans="2:2">
      <c r="B6239" s="274"/>
    </row>
    <row r="6240" spans="2:2">
      <c r="B6240" s="274"/>
    </row>
    <row r="6241" spans="2:2">
      <c r="B6241" s="274"/>
    </row>
    <row r="6242" spans="2:2">
      <c r="B6242" s="274"/>
    </row>
    <row r="6243" spans="2:2">
      <c r="B6243" s="274"/>
    </row>
    <row r="6244" spans="2:2">
      <c r="B6244" s="274"/>
    </row>
    <row r="6245" spans="2:2">
      <c r="B6245" s="274"/>
    </row>
    <row r="6246" spans="2:2">
      <c r="B6246" s="274"/>
    </row>
    <row r="6247" spans="2:2">
      <c r="B6247" s="274"/>
    </row>
    <row r="6248" spans="2:2">
      <c r="B6248" s="274"/>
    </row>
    <row r="6249" spans="2:2">
      <c r="B6249" s="274"/>
    </row>
    <row r="6250" spans="2:2">
      <c r="B6250" s="274"/>
    </row>
    <row r="6251" spans="2:2">
      <c r="B6251" s="274"/>
    </row>
    <row r="6252" spans="2:2">
      <c r="B6252" s="274"/>
    </row>
    <row r="6253" spans="2:2">
      <c r="B6253" s="274"/>
    </row>
    <row r="6254" spans="2:2">
      <c r="B6254" s="274"/>
    </row>
    <row r="6255" spans="2:2">
      <c r="B6255" s="274"/>
    </row>
    <row r="6256" spans="2:2">
      <c r="B6256" s="274"/>
    </row>
    <row r="6257" spans="2:2">
      <c r="B6257" s="274"/>
    </row>
    <row r="6258" spans="2:2">
      <c r="B6258" s="274"/>
    </row>
    <row r="6259" spans="2:2">
      <c r="B6259" s="274"/>
    </row>
    <row r="6260" spans="2:2">
      <c r="B6260" s="274"/>
    </row>
    <row r="6261" spans="2:2">
      <c r="B6261" s="274"/>
    </row>
    <row r="6262" spans="2:2">
      <c r="B6262" s="274"/>
    </row>
    <row r="6263" spans="2:2">
      <c r="B6263" s="274"/>
    </row>
    <row r="6264" spans="2:2">
      <c r="B6264" s="274"/>
    </row>
    <row r="6265" spans="2:2">
      <c r="B6265" s="274"/>
    </row>
    <row r="6266" spans="2:2">
      <c r="B6266" s="274"/>
    </row>
    <row r="6267" spans="2:2">
      <c r="B6267" s="274"/>
    </row>
    <row r="6268" spans="2:2">
      <c r="B6268" s="274"/>
    </row>
    <row r="6269" spans="2:2">
      <c r="B6269" s="274"/>
    </row>
    <row r="6270" spans="2:2">
      <c r="B6270" s="274"/>
    </row>
    <row r="6271" spans="2:2">
      <c r="B6271" s="274"/>
    </row>
    <row r="6272" spans="2:2">
      <c r="B6272" s="274"/>
    </row>
    <row r="6273" spans="2:2">
      <c r="B6273" s="274"/>
    </row>
    <row r="6274" spans="2:2">
      <c r="B6274" s="274"/>
    </row>
    <row r="6275" spans="2:2">
      <c r="B6275" s="274"/>
    </row>
    <row r="6276" spans="2:2">
      <c r="B6276" s="274"/>
    </row>
    <row r="6277" spans="2:2">
      <c r="B6277" s="274"/>
    </row>
    <row r="6278" spans="2:2">
      <c r="B6278" s="274"/>
    </row>
    <row r="6279" spans="2:2">
      <c r="B6279" s="274"/>
    </row>
    <row r="6280" spans="2:2">
      <c r="B6280" s="274"/>
    </row>
    <row r="6281" spans="2:2">
      <c r="B6281" s="274"/>
    </row>
    <row r="6282" spans="2:2">
      <c r="B6282" s="274"/>
    </row>
    <row r="6283" spans="2:2">
      <c r="B6283" s="274"/>
    </row>
    <row r="6284" spans="2:2">
      <c r="B6284" s="274"/>
    </row>
    <row r="6285" spans="2:2">
      <c r="B6285" s="274"/>
    </row>
    <row r="6286" spans="2:2">
      <c r="B6286" s="274"/>
    </row>
    <row r="6287" spans="2:2">
      <c r="B6287" s="274"/>
    </row>
    <row r="6288" spans="2:2">
      <c r="B6288" s="274"/>
    </row>
    <row r="6289" spans="2:2">
      <c r="B6289" s="274"/>
    </row>
    <row r="6290" spans="2:2">
      <c r="B6290" s="274"/>
    </row>
    <row r="6291" spans="2:2">
      <c r="B6291" s="274"/>
    </row>
    <row r="6292" spans="2:2">
      <c r="B6292" s="274"/>
    </row>
    <row r="6293" spans="2:2">
      <c r="B6293" s="274"/>
    </row>
    <row r="6294" spans="2:2">
      <c r="B6294" s="274"/>
    </row>
    <row r="6295" spans="2:2">
      <c r="B6295" s="274"/>
    </row>
    <row r="6296" spans="2:2">
      <c r="B6296" s="274"/>
    </row>
    <row r="6297" spans="2:2">
      <c r="B6297" s="274"/>
    </row>
    <row r="6298" spans="2:2">
      <c r="B6298" s="274"/>
    </row>
    <row r="6299" spans="2:2">
      <c r="B6299" s="274"/>
    </row>
    <row r="6300" spans="2:2">
      <c r="B6300" s="274"/>
    </row>
    <row r="6301" spans="2:2">
      <c r="B6301" s="274"/>
    </row>
    <row r="6302" spans="2:2">
      <c r="B6302" s="274"/>
    </row>
    <row r="6303" spans="2:2">
      <c r="B6303" s="274"/>
    </row>
    <row r="6304" spans="2:2">
      <c r="B6304" s="274"/>
    </row>
    <row r="6305" spans="2:2">
      <c r="B6305" s="274"/>
    </row>
    <row r="6306" spans="2:2">
      <c r="B6306" s="274"/>
    </row>
    <row r="6307" spans="2:2">
      <c r="B6307" s="274"/>
    </row>
    <row r="6308" spans="2:2">
      <c r="B6308" s="274"/>
    </row>
    <row r="6309" spans="2:2">
      <c r="B6309" s="274"/>
    </row>
    <row r="6310" spans="2:2">
      <c r="B6310" s="274"/>
    </row>
    <row r="6311" spans="2:2">
      <c r="B6311" s="274"/>
    </row>
    <row r="6312" spans="2:2">
      <c r="B6312" s="274"/>
    </row>
    <row r="6313" spans="2:2">
      <c r="B6313" s="274"/>
    </row>
    <row r="6314" spans="2:2">
      <c r="B6314" s="274"/>
    </row>
    <row r="6315" spans="2:2">
      <c r="B6315" s="274"/>
    </row>
    <row r="6316" spans="2:2">
      <c r="B6316" s="274"/>
    </row>
    <row r="6317" spans="2:2">
      <c r="B6317" s="274"/>
    </row>
    <row r="6318" spans="2:2">
      <c r="B6318" s="274"/>
    </row>
    <row r="6319" spans="2:2">
      <c r="B6319" s="274"/>
    </row>
    <row r="6320" spans="2:2">
      <c r="B6320" s="274"/>
    </row>
    <row r="6321" spans="2:2">
      <c r="B6321" s="274"/>
    </row>
    <row r="6322" spans="2:2">
      <c r="B6322" s="274"/>
    </row>
    <row r="6323" spans="2:2">
      <c r="B6323" s="274"/>
    </row>
    <row r="6324" spans="2:2">
      <c r="B6324" s="274"/>
    </row>
    <row r="6325" spans="2:2">
      <c r="B6325" s="274"/>
    </row>
    <row r="6326" spans="2:2">
      <c r="B6326" s="274"/>
    </row>
    <row r="6327" spans="2:2">
      <c r="B6327" s="274"/>
    </row>
    <row r="6328" spans="2:2">
      <c r="B6328" s="274"/>
    </row>
    <row r="6329" spans="2:2">
      <c r="B6329" s="274"/>
    </row>
    <row r="6330" spans="2:2">
      <c r="B6330" s="274"/>
    </row>
    <row r="6331" spans="2:2">
      <c r="B6331" s="274"/>
    </row>
    <row r="6332" spans="2:2">
      <c r="B6332" s="274"/>
    </row>
    <row r="6333" spans="2:2">
      <c r="B6333" s="274"/>
    </row>
    <row r="6334" spans="2:2">
      <c r="B6334" s="274"/>
    </row>
    <row r="6335" spans="2:2">
      <c r="B6335" s="274"/>
    </row>
    <row r="6336" spans="2:2">
      <c r="B6336" s="274"/>
    </row>
    <row r="6337" spans="2:2">
      <c r="B6337" s="274"/>
    </row>
    <row r="6338" spans="2:2">
      <c r="B6338" s="274"/>
    </row>
    <row r="6339" spans="2:2">
      <c r="B6339" s="274"/>
    </row>
    <row r="6340" spans="2:2">
      <c r="B6340" s="274"/>
    </row>
    <row r="6341" spans="2:2">
      <c r="B6341" s="274"/>
    </row>
    <row r="6342" spans="2:2">
      <c r="B6342" s="274"/>
    </row>
    <row r="6343" spans="2:2">
      <c r="B6343" s="274"/>
    </row>
    <row r="6344" spans="2:2">
      <c r="B6344" s="274"/>
    </row>
    <row r="6345" spans="2:2">
      <c r="B6345" s="274"/>
    </row>
    <row r="6346" spans="2:2">
      <c r="B6346" s="274"/>
    </row>
    <row r="6347" spans="2:2">
      <c r="B6347" s="274"/>
    </row>
    <row r="6348" spans="2:2">
      <c r="B6348" s="274"/>
    </row>
    <row r="6349" spans="2:2">
      <c r="B6349" s="274"/>
    </row>
    <row r="6350" spans="2:2">
      <c r="B6350" s="274"/>
    </row>
    <row r="6351" spans="2:2">
      <c r="B6351" s="274"/>
    </row>
    <row r="6352" spans="2:2">
      <c r="B6352" s="274"/>
    </row>
    <row r="6353" spans="2:2">
      <c r="B6353" s="274"/>
    </row>
    <row r="6354" spans="2:2">
      <c r="B6354" s="274"/>
    </row>
    <row r="6355" spans="2:2">
      <c r="B6355" s="274"/>
    </row>
    <row r="6356" spans="2:2">
      <c r="B6356" s="274"/>
    </row>
    <row r="6357" spans="2:2">
      <c r="B6357" s="274"/>
    </row>
    <row r="6358" spans="2:2">
      <c r="B6358" s="274"/>
    </row>
    <row r="6359" spans="2:2">
      <c r="B6359" s="274"/>
    </row>
    <row r="6360" spans="2:2">
      <c r="B6360" s="274"/>
    </row>
    <row r="6361" spans="2:2">
      <c r="B6361" s="274"/>
    </row>
    <row r="6362" spans="2:2">
      <c r="B6362" s="274"/>
    </row>
    <row r="6363" spans="2:2">
      <c r="B6363" s="274"/>
    </row>
    <row r="6364" spans="2:2">
      <c r="B6364" s="274"/>
    </row>
    <row r="6365" spans="2:2">
      <c r="B6365" s="274"/>
    </row>
    <row r="6366" spans="2:2">
      <c r="B6366" s="274"/>
    </row>
    <row r="6367" spans="2:2">
      <c r="B6367" s="274"/>
    </row>
    <row r="6368" spans="2:2">
      <c r="B6368" s="274"/>
    </row>
    <row r="6369" spans="2:2">
      <c r="B6369" s="274"/>
    </row>
    <row r="6370" spans="2:2">
      <c r="B6370" s="274"/>
    </row>
    <row r="6371" spans="2:2">
      <c r="B6371" s="274"/>
    </row>
    <row r="6372" spans="2:2">
      <c r="B6372" s="274"/>
    </row>
    <row r="6373" spans="2:2">
      <c r="B6373" s="274"/>
    </row>
    <row r="6374" spans="2:2">
      <c r="B6374" s="274"/>
    </row>
    <row r="6375" spans="2:2">
      <c r="B6375" s="274"/>
    </row>
    <row r="6376" spans="2:2">
      <c r="B6376" s="274"/>
    </row>
    <row r="6377" spans="2:2">
      <c r="B6377" s="274"/>
    </row>
    <row r="6378" spans="2:2">
      <c r="B6378" s="274"/>
    </row>
    <row r="6379" spans="2:2">
      <c r="B6379" s="274"/>
    </row>
    <row r="6380" spans="2:2">
      <c r="B6380" s="274"/>
    </row>
    <row r="6381" spans="2:2">
      <c r="B6381" s="274"/>
    </row>
    <row r="6382" spans="2:2">
      <c r="B6382" s="274"/>
    </row>
    <row r="6383" spans="2:2">
      <c r="B6383" s="274"/>
    </row>
    <row r="6384" spans="2:2">
      <c r="B6384" s="274"/>
    </row>
    <row r="6385" spans="2:2">
      <c r="B6385" s="274"/>
    </row>
    <row r="6386" spans="2:2">
      <c r="B6386" s="274"/>
    </row>
    <row r="6387" spans="2:2">
      <c r="B6387" s="274"/>
    </row>
    <row r="6388" spans="2:2">
      <c r="B6388" s="274"/>
    </row>
    <row r="6389" spans="2:2">
      <c r="B6389" s="274"/>
    </row>
    <row r="6390" spans="2:2">
      <c r="B6390" s="274"/>
    </row>
    <row r="6391" spans="2:2">
      <c r="B6391" s="274"/>
    </row>
    <row r="6392" spans="2:2">
      <c r="B6392" s="274"/>
    </row>
    <row r="6393" spans="2:2">
      <c r="B6393" s="274"/>
    </row>
    <row r="6394" spans="2:2">
      <c r="B6394" s="274"/>
    </row>
    <row r="6395" spans="2:2">
      <c r="B6395" s="274"/>
    </row>
    <row r="6396" spans="2:2">
      <c r="B6396" s="274"/>
    </row>
    <row r="6397" spans="2:2">
      <c r="B6397" s="274"/>
    </row>
    <row r="6398" spans="2:2">
      <c r="B6398" s="274"/>
    </row>
    <row r="6399" spans="2:2">
      <c r="B6399" s="274"/>
    </row>
    <row r="6400" spans="2:2">
      <c r="B6400" s="274"/>
    </row>
    <row r="6401" spans="2:2">
      <c r="B6401" s="274"/>
    </row>
    <row r="6402" spans="2:2">
      <c r="B6402" s="274"/>
    </row>
    <row r="6403" spans="2:2">
      <c r="B6403" s="274"/>
    </row>
    <row r="6404" spans="2:2">
      <c r="B6404" s="274"/>
    </row>
    <row r="6405" spans="2:2">
      <c r="B6405" s="274"/>
    </row>
    <row r="6406" spans="2:2">
      <c r="B6406" s="274"/>
    </row>
    <row r="6407" spans="2:2">
      <c r="B6407" s="274"/>
    </row>
    <row r="6408" spans="2:2">
      <c r="B6408" s="274"/>
    </row>
    <row r="6409" spans="2:2">
      <c r="B6409" s="274"/>
    </row>
    <row r="6410" spans="2:2">
      <c r="B6410" s="274"/>
    </row>
    <row r="6411" spans="2:2">
      <c r="B6411" s="274"/>
    </row>
    <row r="6412" spans="2:2">
      <c r="B6412" s="274"/>
    </row>
    <row r="6413" spans="2:2">
      <c r="B6413" s="274"/>
    </row>
    <row r="6414" spans="2:2">
      <c r="B6414" s="274"/>
    </row>
    <row r="6415" spans="2:2">
      <c r="B6415" s="274"/>
    </row>
    <row r="6416" spans="2:2">
      <c r="B6416" s="274"/>
    </row>
    <row r="6417" spans="2:2">
      <c r="B6417" s="274"/>
    </row>
    <row r="6418" spans="2:2">
      <c r="B6418" s="274"/>
    </row>
    <row r="6419" spans="2:2">
      <c r="B6419" s="274"/>
    </row>
    <row r="6420" spans="2:2">
      <c r="B6420" s="274"/>
    </row>
    <row r="6421" spans="2:2">
      <c r="B6421" s="274"/>
    </row>
    <row r="6422" spans="2:2">
      <c r="B6422" s="274"/>
    </row>
    <row r="6423" spans="2:2">
      <c r="B6423" s="274"/>
    </row>
    <row r="6424" spans="2:2">
      <c r="B6424" s="274"/>
    </row>
    <row r="6425" spans="2:2">
      <c r="B6425" s="274"/>
    </row>
    <row r="6426" spans="2:2">
      <c r="B6426" s="274"/>
    </row>
    <row r="6427" spans="2:2">
      <c r="B6427" s="274"/>
    </row>
    <row r="6428" spans="2:2">
      <c r="B6428" s="274"/>
    </row>
    <row r="6429" spans="2:2">
      <c r="B6429" s="274"/>
    </row>
    <row r="6430" spans="2:2">
      <c r="B6430" s="274"/>
    </row>
    <row r="6431" spans="2:2">
      <c r="B6431" s="274"/>
    </row>
    <row r="6432" spans="2:2">
      <c r="B6432" s="274"/>
    </row>
    <row r="6433" spans="2:2">
      <c r="B6433" s="274"/>
    </row>
    <row r="6434" spans="2:2">
      <c r="B6434" s="274"/>
    </row>
    <row r="6435" spans="2:2">
      <c r="B6435" s="274"/>
    </row>
    <row r="6436" spans="2:2">
      <c r="B6436" s="274"/>
    </row>
    <row r="6437" spans="2:2">
      <c r="B6437" s="274"/>
    </row>
    <row r="6438" spans="2:2">
      <c r="B6438" s="274"/>
    </row>
    <row r="6439" spans="2:2">
      <c r="B6439" s="274"/>
    </row>
    <row r="6440" spans="2:2">
      <c r="B6440" s="274"/>
    </row>
    <row r="6441" spans="2:2">
      <c r="B6441" s="274"/>
    </row>
    <row r="6442" spans="2:2">
      <c r="B6442" s="274"/>
    </row>
    <row r="6443" spans="2:2">
      <c r="B6443" s="274"/>
    </row>
    <row r="6444" spans="2:2">
      <c r="B6444" s="274"/>
    </row>
    <row r="6445" spans="2:2">
      <c r="B6445" s="274"/>
    </row>
    <row r="6446" spans="2:2">
      <c r="B6446" s="274"/>
    </row>
    <row r="6447" spans="2:2">
      <c r="B6447" s="274"/>
    </row>
    <row r="6448" spans="2:2">
      <c r="B6448" s="274"/>
    </row>
    <row r="6449" spans="2:2">
      <c r="B6449" s="274"/>
    </row>
    <row r="6450" spans="2:2">
      <c r="B6450" s="274"/>
    </row>
    <row r="6451" spans="2:2">
      <c r="B6451" s="274"/>
    </row>
    <row r="6452" spans="2:2">
      <c r="B6452" s="274"/>
    </row>
    <row r="6453" spans="2:2">
      <c r="B6453" s="274"/>
    </row>
    <row r="6454" spans="2:2">
      <c r="B6454" s="274"/>
    </row>
    <row r="6455" spans="2:2">
      <c r="B6455" s="274"/>
    </row>
    <row r="6456" spans="2:2">
      <c r="B6456" s="274"/>
    </row>
    <row r="6457" spans="2:2">
      <c r="B6457" s="274"/>
    </row>
    <row r="6458" spans="2:2">
      <c r="B6458" s="274"/>
    </row>
    <row r="6459" spans="2:2">
      <c r="B6459" s="274"/>
    </row>
    <row r="6460" spans="2:2">
      <c r="B6460" s="274"/>
    </row>
    <row r="6461" spans="2:2">
      <c r="B6461" s="274"/>
    </row>
    <row r="6462" spans="2:2">
      <c r="B6462" s="274"/>
    </row>
    <row r="6463" spans="2:2">
      <c r="B6463" s="274"/>
    </row>
    <row r="6464" spans="2:2">
      <c r="B6464" s="274"/>
    </row>
    <row r="6465" spans="2:2">
      <c r="B6465" s="274"/>
    </row>
    <row r="6466" spans="2:2">
      <c r="B6466" s="274"/>
    </row>
    <row r="6467" spans="2:2">
      <c r="B6467" s="274"/>
    </row>
    <row r="6468" spans="2:2">
      <c r="B6468" s="274"/>
    </row>
    <row r="6469" spans="2:2">
      <c r="B6469" s="274"/>
    </row>
    <row r="6470" spans="2:2">
      <c r="B6470" s="274"/>
    </row>
    <row r="6471" spans="2:2">
      <c r="B6471" s="274"/>
    </row>
    <row r="6472" spans="2:2">
      <c r="B6472" s="274"/>
    </row>
    <row r="6473" spans="2:2">
      <c r="B6473" s="274"/>
    </row>
    <row r="6474" spans="2:2">
      <c r="B6474" s="274"/>
    </row>
    <row r="6475" spans="2:2">
      <c r="B6475" s="274"/>
    </row>
    <row r="6476" spans="2:2">
      <c r="B6476" s="274"/>
    </row>
    <row r="6477" spans="2:2">
      <c r="B6477" s="274"/>
    </row>
    <row r="6478" spans="2:2">
      <c r="B6478" s="274"/>
    </row>
    <row r="6479" spans="2:2">
      <c r="B6479" s="274"/>
    </row>
    <row r="6480" spans="2:2">
      <c r="B6480" s="274"/>
    </row>
    <row r="6481" spans="2:2">
      <c r="B6481" s="274"/>
    </row>
    <row r="6482" spans="2:2">
      <c r="B6482" s="274"/>
    </row>
    <row r="6483" spans="2:2">
      <c r="B6483" s="274"/>
    </row>
    <row r="6484" spans="2:2">
      <c r="B6484" s="274"/>
    </row>
    <row r="6485" spans="2:2">
      <c r="B6485" s="274"/>
    </row>
    <row r="6486" spans="2:2">
      <c r="B6486" s="274"/>
    </row>
    <row r="6487" spans="2:2">
      <c r="B6487" s="274"/>
    </row>
    <row r="6488" spans="2:2">
      <c r="B6488" s="274"/>
    </row>
    <row r="6489" spans="2:2">
      <c r="B6489" s="274"/>
    </row>
    <row r="6490" spans="2:2">
      <c r="B6490" s="274"/>
    </row>
    <row r="6491" spans="2:2">
      <c r="B6491" s="274"/>
    </row>
    <row r="6492" spans="2:2">
      <c r="B6492" s="274"/>
    </row>
    <row r="6493" spans="2:2">
      <c r="B6493" s="274"/>
    </row>
    <row r="6494" spans="2:2">
      <c r="B6494" s="274"/>
    </row>
    <row r="6495" spans="2:2">
      <c r="B6495" s="274"/>
    </row>
    <row r="6496" spans="2:2">
      <c r="B6496" s="274"/>
    </row>
    <row r="6497" spans="2:2">
      <c r="B6497" s="274"/>
    </row>
    <row r="6498" spans="2:2">
      <c r="B6498" s="274"/>
    </row>
    <row r="6499" spans="2:2">
      <c r="B6499" s="274"/>
    </row>
    <row r="6500" spans="2:2">
      <c r="B6500" s="274"/>
    </row>
    <row r="6501" spans="2:2">
      <c r="B6501" s="274"/>
    </row>
    <row r="6502" spans="2:2">
      <c r="B6502" s="274"/>
    </row>
    <row r="6503" spans="2:2">
      <c r="B6503" s="274"/>
    </row>
    <row r="6504" spans="2:2">
      <c r="B6504" s="274"/>
    </row>
    <row r="6505" spans="2:2">
      <c r="B6505" s="274"/>
    </row>
    <row r="6506" spans="2:2">
      <c r="B6506" s="274"/>
    </row>
    <row r="6507" spans="2:2">
      <c r="B6507" s="274"/>
    </row>
    <row r="6508" spans="2:2">
      <c r="B6508" s="274"/>
    </row>
    <row r="6509" spans="2:2">
      <c r="B6509" s="274"/>
    </row>
    <row r="6510" spans="2:2">
      <c r="B6510" s="274"/>
    </row>
    <row r="6511" spans="2:2">
      <c r="B6511" s="274"/>
    </row>
    <row r="6512" spans="2:2">
      <c r="B6512" s="274"/>
    </row>
    <row r="6513" spans="2:2">
      <c r="B6513" s="274"/>
    </row>
    <row r="6514" spans="2:2">
      <c r="B6514" s="274"/>
    </row>
    <row r="6515" spans="2:2">
      <c r="B6515" s="274"/>
    </row>
    <row r="6516" spans="2:2">
      <c r="B6516" s="274"/>
    </row>
    <row r="6517" spans="2:2">
      <c r="B6517" s="274"/>
    </row>
    <row r="6518" spans="2:2">
      <c r="B6518" s="274"/>
    </row>
    <row r="6519" spans="2:2">
      <c r="B6519" s="274"/>
    </row>
    <row r="6520" spans="2:2">
      <c r="B6520" s="274"/>
    </row>
    <row r="6521" spans="2:2">
      <c r="B6521" s="274"/>
    </row>
    <row r="6522" spans="2:2">
      <c r="B6522" s="274"/>
    </row>
    <row r="6523" spans="2:2">
      <c r="B6523" s="274"/>
    </row>
    <row r="6524" spans="2:2">
      <c r="B6524" s="274"/>
    </row>
    <row r="6525" spans="2:2">
      <c r="B6525" s="274"/>
    </row>
    <row r="6526" spans="2:2">
      <c r="B6526" s="274"/>
    </row>
    <row r="6527" spans="2:2">
      <c r="B6527" s="274"/>
    </row>
    <row r="6528" spans="2:2">
      <c r="B6528" s="274"/>
    </row>
    <row r="6529" spans="2:2">
      <c r="B6529" s="274"/>
    </row>
    <row r="6530" spans="2:2">
      <c r="B6530" s="274"/>
    </row>
    <row r="6531" spans="2:2">
      <c r="B6531" s="274"/>
    </row>
    <row r="6532" spans="2:2">
      <c r="B6532" s="274"/>
    </row>
    <row r="6533" spans="2:2">
      <c r="B6533" s="274"/>
    </row>
    <row r="6534" spans="2:2">
      <c r="B6534" s="274"/>
    </row>
    <row r="6535" spans="2:2">
      <c r="B6535" s="274"/>
    </row>
    <row r="6536" spans="2:2">
      <c r="B6536" s="274"/>
    </row>
    <row r="6537" spans="2:2">
      <c r="B6537" s="274"/>
    </row>
    <row r="6538" spans="2:2">
      <c r="B6538" s="274"/>
    </row>
    <row r="6539" spans="2:2">
      <c r="B6539" s="274"/>
    </row>
    <row r="6540" spans="2:2">
      <c r="B6540" s="274"/>
    </row>
    <row r="6541" spans="2:2">
      <c r="B6541" s="274"/>
    </row>
    <row r="6542" spans="2:2">
      <c r="B6542" s="274"/>
    </row>
    <row r="6543" spans="2:2">
      <c r="B6543" s="274"/>
    </row>
    <row r="6544" spans="2:2">
      <c r="B6544" s="274"/>
    </row>
    <row r="6545" spans="2:2">
      <c r="B6545" s="274"/>
    </row>
    <row r="6546" spans="2:2">
      <c r="B6546" s="274"/>
    </row>
    <row r="6547" spans="2:2">
      <c r="B6547" s="274"/>
    </row>
    <row r="6548" spans="2:2">
      <c r="B6548" s="274"/>
    </row>
    <row r="6549" spans="2:2">
      <c r="B6549" s="274"/>
    </row>
    <row r="6550" spans="2:2">
      <c r="B6550" s="274"/>
    </row>
    <row r="6551" spans="2:2">
      <c r="B6551" s="274"/>
    </row>
    <row r="6552" spans="2:2">
      <c r="B6552" s="274"/>
    </row>
    <row r="6553" spans="2:2">
      <c r="B6553" s="274"/>
    </row>
    <row r="6554" spans="2:2">
      <c r="B6554" s="274"/>
    </row>
    <row r="6555" spans="2:2">
      <c r="B6555" s="274"/>
    </row>
    <row r="6556" spans="2:2">
      <c r="B6556" s="274"/>
    </row>
    <row r="6557" spans="2:2">
      <c r="B6557" s="274"/>
    </row>
    <row r="6558" spans="2:2">
      <c r="B6558" s="274"/>
    </row>
    <row r="6559" spans="2:2">
      <c r="B6559" s="274"/>
    </row>
    <row r="6560" spans="2:2">
      <c r="B6560" s="274"/>
    </row>
    <row r="6561" spans="2:2">
      <c r="B6561" s="274"/>
    </row>
    <row r="6562" spans="2:2">
      <c r="B6562" s="274"/>
    </row>
    <row r="6563" spans="2:2">
      <c r="B6563" s="274"/>
    </row>
    <row r="6564" spans="2:2">
      <c r="B6564" s="274"/>
    </row>
    <row r="6565" spans="2:2">
      <c r="B6565" s="274"/>
    </row>
    <row r="6566" spans="2:2">
      <c r="B6566" s="274"/>
    </row>
    <row r="6567" spans="2:2">
      <c r="B6567" s="274"/>
    </row>
    <row r="6568" spans="2:2">
      <c r="B6568" s="274"/>
    </row>
    <row r="6569" spans="2:2">
      <c r="B6569" s="274"/>
    </row>
    <row r="6570" spans="2:2">
      <c r="B6570" s="274"/>
    </row>
    <row r="6571" spans="2:2">
      <c r="B6571" s="274"/>
    </row>
    <row r="6572" spans="2:2">
      <c r="B6572" s="274"/>
    </row>
    <row r="6573" spans="2:2">
      <c r="B6573" s="274"/>
    </row>
    <row r="6574" spans="2:2">
      <c r="B6574" s="274"/>
    </row>
    <row r="6575" spans="2:2">
      <c r="B6575" s="274"/>
    </row>
    <row r="6576" spans="2:2">
      <c r="B6576" s="274"/>
    </row>
    <row r="6577" spans="2:2">
      <c r="B6577" s="274"/>
    </row>
    <row r="6578" spans="2:2">
      <c r="B6578" s="274"/>
    </row>
    <row r="6579" spans="2:2">
      <c r="B6579" s="274"/>
    </row>
    <row r="6580" spans="2:2">
      <c r="B6580" s="274"/>
    </row>
    <row r="6581" spans="2:2">
      <c r="B6581" s="274"/>
    </row>
    <row r="6582" spans="2:2">
      <c r="B6582" s="274"/>
    </row>
    <row r="6583" spans="2:2">
      <c r="B6583" s="274"/>
    </row>
    <row r="6584" spans="2:2">
      <c r="B6584" s="274"/>
    </row>
    <row r="6585" spans="2:2">
      <c r="B6585" s="274"/>
    </row>
    <row r="6586" spans="2:2">
      <c r="B6586" s="274"/>
    </row>
    <row r="6587" spans="2:2">
      <c r="B6587" s="274"/>
    </row>
    <row r="6588" spans="2:2">
      <c r="B6588" s="274"/>
    </row>
    <row r="6589" spans="2:2">
      <c r="B6589" s="274"/>
    </row>
    <row r="6590" spans="2:2">
      <c r="B6590" s="274"/>
    </row>
    <row r="6591" spans="2:2">
      <c r="B6591" s="274"/>
    </row>
    <row r="6592" spans="2:2">
      <c r="B6592" s="274"/>
    </row>
    <row r="6593" spans="2:2">
      <c r="B6593" s="274"/>
    </row>
    <row r="6594" spans="2:2">
      <c r="B6594" s="274"/>
    </row>
    <row r="6595" spans="2:2">
      <c r="B6595" s="274"/>
    </row>
    <row r="6596" spans="2:2">
      <c r="B6596" s="274"/>
    </row>
    <row r="6597" spans="2:2">
      <c r="B6597" s="274"/>
    </row>
    <row r="6598" spans="2:2">
      <c r="B6598" s="274"/>
    </row>
    <row r="6599" spans="2:2">
      <c r="B6599" s="274"/>
    </row>
    <row r="6600" spans="2:2">
      <c r="B6600" s="274"/>
    </row>
    <row r="6601" spans="2:2">
      <c r="B6601" s="274"/>
    </row>
    <row r="6602" spans="2:2">
      <c r="B6602" s="274"/>
    </row>
    <row r="6603" spans="2:2">
      <c r="B6603" s="274"/>
    </row>
    <row r="6604" spans="2:2">
      <c r="B6604" s="274"/>
    </row>
    <row r="6605" spans="2:2">
      <c r="B6605" s="274"/>
    </row>
    <row r="6606" spans="2:2">
      <c r="B6606" s="274"/>
    </row>
    <row r="6607" spans="2:2">
      <c r="B6607" s="274"/>
    </row>
    <row r="6608" spans="2:2">
      <c r="B6608" s="274"/>
    </row>
    <row r="6609" spans="2:2">
      <c r="B6609" s="274"/>
    </row>
    <row r="6610" spans="2:2">
      <c r="B6610" s="274"/>
    </row>
    <row r="6611" spans="2:2">
      <c r="B6611" s="274"/>
    </row>
    <row r="6612" spans="2:2">
      <c r="B6612" s="274"/>
    </row>
    <row r="6613" spans="2:2">
      <c r="B6613" s="274"/>
    </row>
    <row r="6614" spans="2:2">
      <c r="B6614" s="274"/>
    </row>
    <row r="6615" spans="2:2">
      <c r="B6615" s="274"/>
    </row>
    <row r="6616" spans="2:2">
      <c r="B6616" s="274"/>
    </row>
    <row r="6617" spans="2:2">
      <c r="B6617" s="274"/>
    </row>
    <row r="6618" spans="2:2">
      <c r="B6618" s="274"/>
    </row>
    <row r="6619" spans="2:2">
      <c r="B6619" s="274"/>
    </row>
    <row r="6620" spans="2:2">
      <c r="B6620" s="274"/>
    </row>
    <row r="6621" spans="2:2">
      <c r="B6621" s="274"/>
    </row>
    <row r="6622" spans="2:2">
      <c r="B6622" s="274"/>
    </row>
    <row r="6623" spans="2:2">
      <c r="B6623" s="274"/>
    </row>
    <row r="6624" spans="2:2">
      <c r="B6624" s="274"/>
    </row>
    <row r="6625" spans="2:2">
      <c r="B6625" s="274"/>
    </row>
    <row r="6626" spans="2:2">
      <c r="B6626" s="274"/>
    </row>
    <row r="6627" spans="2:2">
      <c r="B6627" s="274"/>
    </row>
    <row r="6628" spans="2:2">
      <c r="B6628" s="274"/>
    </row>
    <row r="6629" spans="2:2">
      <c r="B6629" s="274"/>
    </row>
    <row r="6630" spans="2:2">
      <c r="B6630" s="274"/>
    </row>
    <row r="6631" spans="2:2">
      <c r="B6631" s="274"/>
    </row>
    <row r="6632" spans="2:2">
      <c r="B6632" s="274"/>
    </row>
    <row r="6633" spans="2:2">
      <c r="B6633" s="274"/>
    </row>
    <row r="6634" spans="2:2">
      <c r="B6634" s="274"/>
    </row>
    <row r="6635" spans="2:2">
      <c r="B6635" s="274"/>
    </row>
    <row r="6636" spans="2:2">
      <c r="B6636" s="274"/>
    </row>
    <row r="6637" spans="2:2">
      <c r="B6637" s="274"/>
    </row>
    <row r="6638" spans="2:2">
      <c r="B6638" s="274"/>
    </row>
    <row r="6639" spans="2:2">
      <c r="B6639" s="274"/>
    </row>
    <row r="6640" spans="2:2">
      <c r="B6640" s="274"/>
    </row>
    <row r="6641" spans="2:2">
      <c r="B6641" s="274"/>
    </row>
    <row r="6642" spans="2:2">
      <c r="B6642" s="274"/>
    </row>
    <row r="6643" spans="2:2">
      <c r="B6643" s="274"/>
    </row>
    <row r="6644" spans="2:2">
      <c r="B6644" s="274"/>
    </row>
    <row r="6645" spans="2:2">
      <c r="B6645" s="274"/>
    </row>
    <row r="6646" spans="2:2">
      <c r="B6646" s="274"/>
    </row>
    <row r="6647" spans="2:2">
      <c r="B6647" s="274"/>
    </row>
    <row r="6648" spans="2:2">
      <c r="B6648" s="274"/>
    </row>
    <row r="6649" spans="2:2">
      <c r="B6649" s="274"/>
    </row>
    <row r="6650" spans="2:2">
      <c r="B6650" s="274"/>
    </row>
    <row r="6651" spans="2:2">
      <c r="B6651" s="274"/>
    </row>
    <row r="6652" spans="2:2">
      <c r="B6652" s="274"/>
    </row>
    <row r="6653" spans="2:2">
      <c r="B6653" s="274"/>
    </row>
    <row r="6654" spans="2:2">
      <c r="B6654" s="274"/>
    </row>
    <row r="6655" spans="2:2">
      <c r="B6655" s="274"/>
    </row>
    <row r="6656" spans="2:2">
      <c r="B6656" s="274"/>
    </row>
    <row r="6657" spans="2:2">
      <c r="B6657" s="274"/>
    </row>
    <row r="6658" spans="2:2">
      <c r="B6658" s="274"/>
    </row>
    <row r="6659" spans="2:2">
      <c r="B6659" s="274"/>
    </row>
    <row r="6660" spans="2:2">
      <c r="B6660" s="274"/>
    </row>
    <row r="6661" spans="2:2">
      <c r="B6661" s="274"/>
    </row>
    <row r="6662" spans="2:2">
      <c r="B6662" s="274"/>
    </row>
    <row r="6663" spans="2:2">
      <c r="B6663" s="274"/>
    </row>
    <row r="6664" spans="2:2">
      <c r="B6664" s="274"/>
    </row>
    <row r="6665" spans="2:2">
      <c r="B6665" s="274"/>
    </row>
    <row r="6666" spans="2:2">
      <c r="B6666" s="274"/>
    </row>
    <row r="6667" spans="2:2">
      <c r="B6667" s="274"/>
    </row>
    <row r="6668" spans="2:2">
      <c r="B6668" s="274"/>
    </row>
    <row r="6669" spans="2:2">
      <c r="B6669" s="274"/>
    </row>
    <row r="6670" spans="2:2">
      <c r="B6670" s="274"/>
    </row>
    <row r="6671" spans="2:2">
      <c r="B6671" s="274"/>
    </row>
    <row r="6672" spans="2:2">
      <c r="B6672" s="274"/>
    </row>
    <row r="6673" spans="2:2">
      <c r="B6673" s="274"/>
    </row>
    <row r="6674" spans="2:2">
      <c r="B6674" s="274"/>
    </row>
    <row r="6675" spans="2:2">
      <c r="B6675" s="274"/>
    </row>
    <row r="6676" spans="2:2">
      <c r="B6676" s="274"/>
    </row>
    <row r="6677" spans="2:2">
      <c r="B6677" s="274"/>
    </row>
    <row r="6678" spans="2:2">
      <c r="B6678" s="274"/>
    </row>
    <row r="6679" spans="2:2">
      <c r="B6679" s="274"/>
    </row>
    <row r="6680" spans="2:2">
      <c r="B6680" s="274"/>
    </row>
    <row r="6681" spans="2:2">
      <c r="B6681" s="274"/>
    </row>
    <row r="6682" spans="2:2">
      <c r="B6682" s="274"/>
    </row>
    <row r="6683" spans="2:2">
      <c r="B6683" s="274"/>
    </row>
    <row r="6684" spans="2:2">
      <c r="B6684" s="274"/>
    </row>
    <row r="6685" spans="2:2">
      <c r="B6685" s="274"/>
    </row>
    <row r="6686" spans="2:2">
      <c r="B6686" s="274"/>
    </row>
    <row r="6687" spans="2:2">
      <c r="B6687" s="274"/>
    </row>
    <row r="6688" spans="2:2">
      <c r="B6688" s="274"/>
    </row>
    <row r="6689" spans="2:2">
      <c r="B6689" s="274"/>
    </row>
    <row r="6690" spans="2:2">
      <c r="B6690" s="274"/>
    </row>
    <row r="6691" spans="2:2">
      <c r="B6691" s="274"/>
    </row>
    <row r="6692" spans="2:2">
      <c r="B6692" s="274"/>
    </row>
    <row r="6693" spans="2:2">
      <c r="B6693" s="274"/>
    </row>
    <row r="6694" spans="2:2">
      <c r="B6694" s="274"/>
    </row>
    <row r="6695" spans="2:2">
      <c r="B6695" s="274"/>
    </row>
    <row r="6696" spans="2:2">
      <c r="B6696" s="274"/>
    </row>
    <row r="6697" spans="2:2">
      <c r="B6697" s="274"/>
    </row>
    <row r="6698" spans="2:2">
      <c r="B6698" s="274"/>
    </row>
    <row r="6699" spans="2:2">
      <c r="B6699" s="274"/>
    </row>
    <row r="6700" spans="2:2">
      <c r="B6700" s="274"/>
    </row>
    <row r="6701" spans="2:2">
      <c r="B6701" s="274"/>
    </row>
    <row r="6702" spans="2:2">
      <c r="B6702" s="274"/>
    </row>
    <row r="6703" spans="2:2">
      <c r="B6703" s="274"/>
    </row>
    <row r="6704" spans="2:2">
      <c r="B6704" s="274"/>
    </row>
    <row r="6705" spans="2:2">
      <c r="B6705" s="274"/>
    </row>
    <row r="6706" spans="2:2">
      <c r="B6706" s="274"/>
    </row>
    <row r="6707" spans="2:2">
      <c r="B6707" s="274"/>
    </row>
    <row r="6708" spans="2:2">
      <c r="B6708" s="274"/>
    </row>
    <row r="6709" spans="2:2">
      <c r="B6709" s="274"/>
    </row>
    <row r="6710" spans="2:2">
      <c r="B6710" s="274"/>
    </row>
    <row r="6711" spans="2:2">
      <c r="B6711" s="274"/>
    </row>
    <row r="6712" spans="2:2">
      <c r="B6712" s="274"/>
    </row>
    <row r="6713" spans="2:2">
      <c r="B6713" s="274"/>
    </row>
    <row r="6714" spans="2:2">
      <c r="B6714" s="274"/>
    </row>
    <row r="6715" spans="2:2">
      <c r="B6715" s="274"/>
    </row>
    <row r="6716" spans="2:2">
      <c r="B6716" s="274"/>
    </row>
    <row r="6717" spans="2:2">
      <c r="B6717" s="274"/>
    </row>
    <row r="6718" spans="2:2">
      <c r="B6718" s="274"/>
    </row>
    <row r="6719" spans="2:2">
      <c r="B6719" s="274"/>
    </row>
    <row r="6720" spans="2:2">
      <c r="B6720" s="274"/>
    </row>
    <row r="6721" spans="2:2">
      <c r="B6721" s="274"/>
    </row>
    <row r="6722" spans="2:2">
      <c r="B6722" s="274"/>
    </row>
    <row r="6723" spans="2:2">
      <c r="B6723" s="274"/>
    </row>
    <row r="6724" spans="2:2">
      <c r="B6724" s="274"/>
    </row>
    <row r="6725" spans="2:2">
      <c r="B6725" s="274"/>
    </row>
    <row r="6726" spans="2:2">
      <c r="B6726" s="274"/>
    </row>
    <row r="6727" spans="2:2">
      <c r="B6727" s="274"/>
    </row>
    <row r="6728" spans="2:2">
      <c r="B6728" s="274"/>
    </row>
    <row r="6729" spans="2:2">
      <c r="B6729" s="274"/>
    </row>
    <row r="6730" spans="2:2">
      <c r="B6730" s="274"/>
    </row>
    <row r="6731" spans="2:2">
      <c r="B6731" s="274"/>
    </row>
    <row r="6732" spans="2:2">
      <c r="B6732" s="274"/>
    </row>
    <row r="6733" spans="2:2">
      <c r="B6733" s="274"/>
    </row>
    <row r="6734" spans="2:2">
      <c r="B6734" s="274"/>
    </row>
    <row r="6735" spans="2:2">
      <c r="B6735" s="274"/>
    </row>
    <row r="6736" spans="2:2">
      <c r="B6736" s="274"/>
    </row>
    <row r="6737" spans="2:2">
      <c r="B6737" s="274"/>
    </row>
    <row r="6738" spans="2:2">
      <c r="B6738" s="274"/>
    </row>
    <row r="6739" spans="2:2">
      <c r="B6739" s="274"/>
    </row>
    <row r="6740" spans="2:2">
      <c r="B6740" s="274"/>
    </row>
    <row r="6741" spans="2:2">
      <c r="B6741" s="274"/>
    </row>
    <row r="6742" spans="2:2">
      <c r="B6742" s="274"/>
    </row>
    <row r="6743" spans="2:2">
      <c r="B6743" s="274"/>
    </row>
    <row r="6744" spans="2:2">
      <c r="B6744" s="274"/>
    </row>
    <row r="6745" spans="2:2">
      <c r="B6745" s="274"/>
    </row>
    <row r="6746" spans="2:2">
      <c r="B6746" s="274"/>
    </row>
    <row r="6747" spans="2:2">
      <c r="B6747" s="274"/>
    </row>
    <row r="6748" spans="2:2">
      <c r="B6748" s="274"/>
    </row>
    <row r="6749" spans="2:2">
      <c r="B6749" s="274"/>
    </row>
    <row r="6750" spans="2:2">
      <c r="B6750" s="274"/>
    </row>
    <row r="6751" spans="2:2">
      <c r="B6751" s="274"/>
    </row>
    <row r="6752" spans="2:2">
      <c r="B6752" s="274"/>
    </row>
    <row r="6753" spans="2:2">
      <c r="B6753" s="274"/>
    </row>
    <row r="6754" spans="2:2">
      <c r="B6754" s="274"/>
    </row>
    <row r="6755" spans="2:2">
      <c r="B6755" s="274"/>
    </row>
    <row r="6756" spans="2:2">
      <c r="B6756" s="274"/>
    </row>
    <row r="6757" spans="2:2">
      <c r="B6757" s="274"/>
    </row>
    <row r="6758" spans="2:2">
      <c r="B6758" s="274"/>
    </row>
    <row r="6759" spans="2:2">
      <c r="B6759" s="274"/>
    </row>
    <row r="6760" spans="2:2">
      <c r="B6760" s="274"/>
    </row>
    <row r="6761" spans="2:2">
      <c r="B6761" s="274"/>
    </row>
    <row r="6762" spans="2:2">
      <c r="B6762" s="274"/>
    </row>
    <row r="6763" spans="2:2">
      <c r="B6763" s="274"/>
    </row>
    <row r="6764" spans="2:2">
      <c r="B6764" s="274"/>
    </row>
    <row r="6765" spans="2:2">
      <c r="B6765" s="274"/>
    </row>
    <row r="6766" spans="2:2">
      <c r="B6766" s="274"/>
    </row>
    <row r="6767" spans="2:2">
      <c r="B6767" s="274"/>
    </row>
    <row r="6768" spans="2:2">
      <c r="B6768" s="274"/>
    </row>
    <row r="6769" spans="2:2">
      <c r="B6769" s="274"/>
    </row>
    <row r="6770" spans="2:2">
      <c r="B6770" s="274"/>
    </row>
    <row r="6771" spans="2:2">
      <c r="B6771" s="274"/>
    </row>
    <row r="6772" spans="2:2">
      <c r="B6772" s="274"/>
    </row>
    <row r="6773" spans="2:2">
      <c r="B6773" s="274"/>
    </row>
    <row r="6774" spans="2:2">
      <c r="B6774" s="274"/>
    </row>
    <row r="6775" spans="2:2">
      <c r="B6775" s="274"/>
    </row>
    <row r="6776" spans="2:2">
      <c r="B6776" s="274"/>
    </row>
    <row r="6777" spans="2:2">
      <c r="B6777" s="274"/>
    </row>
    <row r="6778" spans="2:2">
      <c r="B6778" s="274"/>
    </row>
    <row r="6779" spans="2:2">
      <c r="B6779" s="274"/>
    </row>
    <row r="6780" spans="2:2">
      <c r="B6780" s="274"/>
    </row>
    <row r="6781" spans="2:2">
      <c r="B6781" s="274"/>
    </row>
    <row r="6782" spans="2:2">
      <c r="B6782" s="274"/>
    </row>
    <row r="6783" spans="2:2">
      <c r="B6783" s="274"/>
    </row>
    <row r="6784" spans="2:2">
      <c r="B6784" s="274"/>
    </row>
    <row r="6785" spans="2:2">
      <c r="B6785" s="274"/>
    </row>
    <row r="6786" spans="2:2">
      <c r="B6786" s="274"/>
    </row>
    <row r="6787" spans="2:2">
      <c r="B6787" s="274"/>
    </row>
    <row r="6788" spans="2:2">
      <c r="B6788" s="274"/>
    </row>
    <row r="6789" spans="2:2">
      <c r="B6789" s="274"/>
    </row>
    <row r="6790" spans="2:2">
      <c r="B6790" s="274"/>
    </row>
    <row r="6791" spans="2:2">
      <c r="B6791" s="274"/>
    </row>
    <row r="6792" spans="2:2">
      <c r="B6792" s="274"/>
    </row>
    <row r="6793" spans="2:2">
      <c r="B6793" s="274"/>
    </row>
    <row r="6794" spans="2:2">
      <c r="B6794" s="274"/>
    </row>
    <row r="6795" spans="2:2">
      <c r="B6795" s="274"/>
    </row>
    <row r="6796" spans="2:2">
      <c r="B6796" s="274"/>
    </row>
    <row r="6797" spans="2:2">
      <c r="B6797" s="274"/>
    </row>
    <row r="6798" spans="2:2">
      <c r="B6798" s="274"/>
    </row>
    <row r="6799" spans="2:2">
      <c r="B6799" s="274"/>
    </row>
    <row r="6800" spans="2:2">
      <c r="B6800" s="274"/>
    </row>
    <row r="6801" spans="2:2">
      <c r="B6801" s="274"/>
    </row>
    <row r="6802" spans="2:2">
      <c r="B6802" s="274"/>
    </row>
    <row r="6803" spans="2:2">
      <c r="B6803" s="274"/>
    </row>
    <row r="6804" spans="2:2">
      <c r="B6804" s="274"/>
    </row>
    <row r="6805" spans="2:2">
      <c r="B6805" s="274"/>
    </row>
    <row r="6806" spans="2:2">
      <c r="B6806" s="274"/>
    </row>
    <row r="6807" spans="2:2">
      <c r="B6807" s="274"/>
    </row>
    <row r="6808" spans="2:2">
      <c r="B6808" s="274"/>
    </row>
    <row r="6809" spans="2:2">
      <c r="B6809" s="274"/>
    </row>
    <row r="6810" spans="2:2">
      <c r="B6810" s="274"/>
    </row>
    <row r="6811" spans="2:2">
      <c r="B6811" s="274"/>
    </row>
    <row r="6812" spans="2:2">
      <c r="B6812" s="274"/>
    </row>
    <row r="6813" spans="2:2">
      <c r="B6813" s="274"/>
    </row>
    <row r="6814" spans="2:2">
      <c r="B6814" s="274"/>
    </row>
    <row r="6815" spans="2:2">
      <c r="B6815" s="274"/>
    </row>
    <row r="6816" spans="2:2">
      <c r="B6816" s="274"/>
    </row>
    <row r="6817" spans="2:2">
      <c r="B6817" s="274"/>
    </row>
    <row r="6818" spans="2:2">
      <c r="B6818" s="274"/>
    </row>
    <row r="6819" spans="2:2">
      <c r="B6819" s="274"/>
    </row>
    <row r="6820" spans="2:2">
      <c r="B6820" s="274"/>
    </row>
    <row r="6821" spans="2:2">
      <c r="B6821" s="274"/>
    </row>
    <row r="6822" spans="2:2">
      <c r="B6822" s="274"/>
    </row>
    <row r="6823" spans="2:2">
      <c r="B6823" s="274"/>
    </row>
    <row r="6824" spans="2:2">
      <c r="B6824" s="274"/>
    </row>
    <row r="6825" spans="2:2">
      <c r="B6825" s="274"/>
    </row>
    <row r="6826" spans="2:2">
      <c r="B6826" s="274"/>
    </row>
    <row r="6827" spans="2:2">
      <c r="B6827" s="274"/>
    </row>
    <row r="6828" spans="2:2">
      <c r="B6828" s="274"/>
    </row>
    <row r="6829" spans="2:2">
      <c r="B6829" s="274"/>
    </row>
    <row r="6830" spans="2:2">
      <c r="B6830" s="274"/>
    </row>
    <row r="6831" spans="2:2">
      <c r="B6831" s="274"/>
    </row>
    <row r="6832" spans="2:2">
      <c r="B6832" s="274"/>
    </row>
    <row r="6833" spans="2:2">
      <c r="B6833" s="274"/>
    </row>
    <row r="6834" spans="2:2">
      <c r="B6834" s="274"/>
    </row>
    <row r="6835" spans="2:2">
      <c r="B6835" s="274"/>
    </row>
    <row r="6836" spans="2:2">
      <c r="B6836" s="274"/>
    </row>
    <row r="6837" spans="2:2">
      <c r="B6837" s="274"/>
    </row>
    <row r="6838" spans="2:2">
      <c r="B6838" s="274"/>
    </row>
    <row r="6839" spans="2:2">
      <c r="B6839" s="274"/>
    </row>
    <row r="6840" spans="2:2">
      <c r="B6840" s="274"/>
    </row>
    <row r="6841" spans="2:2">
      <c r="B6841" s="274"/>
    </row>
    <row r="6842" spans="2:2">
      <c r="B6842" s="274"/>
    </row>
    <row r="6843" spans="2:2">
      <c r="B6843" s="274"/>
    </row>
    <row r="6844" spans="2:2">
      <c r="B6844" s="274"/>
    </row>
    <row r="6845" spans="2:2">
      <c r="B6845" s="274"/>
    </row>
    <row r="6846" spans="2:2">
      <c r="B6846" s="274"/>
    </row>
    <row r="6847" spans="2:2">
      <c r="B6847" s="274"/>
    </row>
    <row r="6848" spans="2:2">
      <c r="B6848" s="274"/>
    </row>
    <row r="6849" spans="2:2">
      <c r="B6849" s="274"/>
    </row>
    <row r="6850" spans="2:2">
      <c r="B6850" s="274"/>
    </row>
    <row r="6851" spans="2:2">
      <c r="B6851" s="274"/>
    </row>
    <row r="6852" spans="2:2">
      <c r="B6852" s="274"/>
    </row>
    <row r="6853" spans="2:2">
      <c r="B6853" s="274"/>
    </row>
    <row r="6854" spans="2:2">
      <c r="B6854" s="274"/>
    </row>
    <row r="6855" spans="2:2">
      <c r="B6855" s="274"/>
    </row>
    <row r="6856" spans="2:2">
      <c r="B6856" s="274"/>
    </row>
    <row r="6857" spans="2:2">
      <c r="B6857" s="274"/>
    </row>
    <row r="6858" spans="2:2">
      <c r="B6858" s="274"/>
    </row>
    <row r="6859" spans="2:2">
      <c r="B6859" s="274"/>
    </row>
    <row r="6860" spans="2:2">
      <c r="B6860" s="274"/>
    </row>
    <row r="6861" spans="2:2">
      <c r="B6861" s="274"/>
    </row>
    <row r="6862" spans="2:2">
      <c r="B6862" s="274"/>
    </row>
    <row r="6863" spans="2:2">
      <c r="B6863" s="274"/>
    </row>
    <row r="6864" spans="2:2">
      <c r="B6864" s="274"/>
    </row>
    <row r="6865" spans="2:2">
      <c r="B6865" s="274"/>
    </row>
    <row r="6866" spans="2:2">
      <c r="B6866" s="274"/>
    </row>
    <row r="6867" spans="2:2">
      <c r="B6867" s="274"/>
    </row>
    <row r="6868" spans="2:2">
      <c r="B6868" s="274"/>
    </row>
    <row r="6869" spans="2:2">
      <c r="B6869" s="274"/>
    </row>
    <row r="6870" spans="2:2">
      <c r="B6870" s="274"/>
    </row>
    <row r="6871" spans="2:2">
      <c r="B6871" s="274"/>
    </row>
    <row r="6872" spans="2:2">
      <c r="B6872" s="274"/>
    </row>
    <row r="6873" spans="2:2">
      <c r="B6873" s="274"/>
    </row>
    <row r="6874" spans="2:2">
      <c r="B6874" s="274"/>
    </row>
    <row r="6875" spans="2:2">
      <c r="B6875" s="274"/>
    </row>
    <row r="6876" spans="2:2">
      <c r="B6876" s="274"/>
    </row>
    <row r="6877" spans="2:2">
      <c r="B6877" s="274"/>
    </row>
    <row r="6878" spans="2:2">
      <c r="B6878" s="274"/>
    </row>
    <row r="6879" spans="2:2">
      <c r="B6879" s="274"/>
    </row>
    <row r="6880" spans="2:2">
      <c r="B6880" s="274"/>
    </row>
    <row r="6881" spans="2:2">
      <c r="B6881" s="274"/>
    </row>
    <row r="6882" spans="2:2">
      <c r="B6882" s="274"/>
    </row>
    <row r="6883" spans="2:2">
      <c r="B6883" s="274"/>
    </row>
    <row r="6884" spans="2:2">
      <c r="B6884" s="274"/>
    </row>
    <row r="6885" spans="2:2">
      <c r="B6885" s="274"/>
    </row>
    <row r="6886" spans="2:2">
      <c r="B6886" s="274"/>
    </row>
    <row r="6887" spans="2:2">
      <c r="B6887" s="274"/>
    </row>
    <row r="6888" spans="2:2">
      <c r="B6888" s="274"/>
    </row>
    <row r="6889" spans="2:2">
      <c r="B6889" s="274"/>
    </row>
    <row r="6890" spans="2:2">
      <c r="B6890" s="274"/>
    </row>
    <row r="6891" spans="2:2">
      <c r="B6891" s="274"/>
    </row>
    <row r="6892" spans="2:2">
      <c r="B6892" s="274"/>
    </row>
    <row r="6893" spans="2:2">
      <c r="B6893" s="274"/>
    </row>
    <row r="6894" spans="2:2">
      <c r="B6894" s="274"/>
    </row>
    <row r="6895" spans="2:2">
      <c r="B6895" s="274"/>
    </row>
    <row r="6896" spans="2:2">
      <c r="B6896" s="274"/>
    </row>
    <row r="6897" spans="2:2">
      <c r="B6897" s="274"/>
    </row>
    <row r="6898" spans="2:2">
      <c r="B6898" s="274"/>
    </row>
    <row r="6899" spans="2:2">
      <c r="B6899" s="274"/>
    </row>
    <row r="6900" spans="2:2">
      <c r="B6900" s="274"/>
    </row>
    <row r="6901" spans="2:2">
      <c r="B6901" s="274"/>
    </row>
    <row r="6902" spans="2:2">
      <c r="B6902" s="274"/>
    </row>
    <row r="6903" spans="2:2">
      <c r="B6903" s="274"/>
    </row>
    <row r="6904" spans="2:2">
      <c r="B6904" s="274"/>
    </row>
    <row r="6905" spans="2:2">
      <c r="B6905" s="274"/>
    </row>
    <row r="6906" spans="2:2">
      <c r="B6906" s="274"/>
    </row>
    <row r="6907" spans="2:2">
      <c r="B6907" s="274"/>
    </row>
    <row r="6908" spans="2:2">
      <c r="B6908" s="274"/>
    </row>
    <row r="6909" spans="2:2">
      <c r="B6909" s="274"/>
    </row>
    <row r="6910" spans="2:2">
      <c r="B6910" s="274"/>
    </row>
    <row r="6911" spans="2:2">
      <c r="B6911" s="274"/>
    </row>
    <row r="6912" spans="2:2">
      <c r="B6912" s="274"/>
    </row>
    <row r="6913" spans="2:2">
      <c r="B6913" s="274"/>
    </row>
    <row r="6914" spans="2:2">
      <c r="B6914" s="274"/>
    </row>
    <row r="6915" spans="2:2">
      <c r="B6915" s="274"/>
    </row>
    <row r="6916" spans="2:2">
      <c r="B6916" s="274"/>
    </row>
    <row r="6917" spans="2:2">
      <c r="B6917" s="274"/>
    </row>
    <row r="6918" spans="2:2">
      <c r="B6918" s="274"/>
    </row>
    <row r="6919" spans="2:2">
      <c r="B6919" s="274"/>
    </row>
    <row r="6920" spans="2:2">
      <c r="B6920" s="274"/>
    </row>
    <row r="6921" spans="2:2">
      <c r="B6921" s="274"/>
    </row>
    <row r="6922" spans="2:2">
      <c r="B6922" s="274"/>
    </row>
    <row r="6923" spans="2:2">
      <c r="B6923" s="274"/>
    </row>
    <row r="6924" spans="2:2">
      <c r="B6924" s="274"/>
    </row>
    <row r="6925" spans="2:2">
      <c r="B6925" s="274"/>
    </row>
    <row r="6926" spans="2:2">
      <c r="B6926" s="274"/>
    </row>
    <row r="6927" spans="2:2">
      <c r="B6927" s="274"/>
    </row>
    <row r="6928" spans="2:2">
      <c r="B6928" s="274"/>
    </row>
    <row r="6929" spans="2:2">
      <c r="B6929" s="274"/>
    </row>
    <row r="6930" spans="2:2">
      <c r="B6930" s="274"/>
    </row>
    <row r="6931" spans="2:2">
      <c r="B6931" s="274"/>
    </row>
    <row r="6932" spans="2:2">
      <c r="B6932" s="274"/>
    </row>
    <row r="6933" spans="2:2">
      <c r="B6933" s="274"/>
    </row>
    <row r="6934" spans="2:2">
      <c r="B6934" s="274"/>
    </row>
    <row r="6935" spans="2:2">
      <c r="B6935" s="274"/>
    </row>
    <row r="6936" spans="2:2">
      <c r="B6936" s="274"/>
    </row>
    <row r="6937" spans="2:2">
      <c r="B6937" s="274"/>
    </row>
    <row r="6938" spans="2:2">
      <c r="B6938" s="274"/>
    </row>
    <row r="6939" spans="2:2">
      <c r="B6939" s="274"/>
    </row>
    <row r="6940" spans="2:2">
      <c r="B6940" s="274"/>
    </row>
    <row r="6941" spans="2:2">
      <c r="B6941" s="274"/>
    </row>
    <row r="6942" spans="2:2">
      <c r="B6942" s="274"/>
    </row>
    <row r="6943" spans="2:2">
      <c r="B6943" s="274"/>
    </row>
    <row r="6944" spans="2:2">
      <c r="B6944" s="274"/>
    </row>
    <row r="6945" spans="2:2">
      <c r="B6945" s="274"/>
    </row>
    <row r="6946" spans="2:2">
      <c r="B6946" s="274"/>
    </row>
    <row r="6947" spans="2:2">
      <c r="B6947" s="274"/>
    </row>
    <row r="6948" spans="2:2">
      <c r="B6948" s="274"/>
    </row>
    <row r="6949" spans="2:2">
      <c r="B6949" s="274"/>
    </row>
    <row r="6950" spans="2:2">
      <c r="B6950" s="274"/>
    </row>
    <row r="6951" spans="2:2">
      <c r="B6951" s="274"/>
    </row>
    <row r="6952" spans="2:2">
      <c r="B6952" s="274"/>
    </row>
    <row r="6953" spans="2:2">
      <c r="B6953" s="274"/>
    </row>
    <row r="6954" spans="2:2">
      <c r="B6954" s="274"/>
    </row>
    <row r="6955" spans="2:2">
      <c r="B6955" s="274"/>
    </row>
    <row r="6956" spans="2:2">
      <c r="B6956" s="274"/>
    </row>
    <row r="6957" spans="2:2">
      <c r="B6957" s="274"/>
    </row>
    <row r="6958" spans="2:2">
      <c r="B6958" s="274"/>
    </row>
    <row r="6959" spans="2:2">
      <c r="B6959" s="274"/>
    </row>
    <row r="6960" spans="2:2">
      <c r="B6960" s="274"/>
    </row>
    <row r="6961" spans="2:2">
      <c r="B6961" s="274"/>
    </row>
    <row r="6962" spans="2:2">
      <c r="B6962" s="274"/>
    </row>
    <row r="6963" spans="2:2">
      <c r="B6963" s="274"/>
    </row>
    <row r="6964" spans="2:2">
      <c r="B6964" s="274"/>
    </row>
    <row r="6965" spans="2:2">
      <c r="B6965" s="274"/>
    </row>
    <row r="6966" spans="2:2">
      <c r="B6966" s="274"/>
    </row>
    <row r="6967" spans="2:2">
      <c r="B6967" s="274"/>
    </row>
    <row r="6968" spans="2:2">
      <c r="B6968" s="274"/>
    </row>
    <row r="6969" spans="2:2">
      <c r="B6969" s="274"/>
    </row>
    <row r="6970" spans="2:2">
      <c r="B6970" s="274"/>
    </row>
    <row r="6971" spans="2:2">
      <c r="B6971" s="274"/>
    </row>
    <row r="6972" spans="2:2">
      <c r="B6972" s="274"/>
    </row>
    <row r="6973" spans="2:2">
      <c r="B6973" s="274"/>
    </row>
    <row r="6974" spans="2:2">
      <c r="B6974" s="274"/>
    </row>
    <row r="6975" spans="2:2">
      <c r="B6975" s="274"/>
    </row>
    <row r="6976" spans="2:2">
      <c r="B6976" s="274"/>
    </row>
    <row r="6977" spans="2:2">
      <c r="B6977" s="274"/>
    </row>
    <row r="6978" spans="2:2">
      <c r="B6978" s="274"/>
    </row>
    <row r="6979" spans="2:2">
      <c r="B6979" s="274"/>
    </row>
    <row r="6980" spans="2:2">
      <c r="B6980" s="274"/>
    </row>
    <row r="6981" spans="2:2">
      <c r="B6981" s="274"/>
    </row>
    <row r="6982" spans="2:2">
      <c r="B6982" s="274"/>
    </row>
    <row r="6983" spans="2:2">
      <c r="B6983" s="274"/>
    </row>
    <row r="6984" spans="2:2">
      <c r="B6984" s="274"/>
    </row>
    <row r="6985" spans="2:2">
      <c r="B6985" s="274"/>
    </row>
    <row r="6986" spans="2:2">
      <c r="B6986" s="274"/>
    </row>
    <row r="6987" spans="2:2">
      <c r="B6987" s="274"/>
    </row>
    <row r="6988" spans="2:2">
      <c r="B6988" s="274"/>
    </row>
    <row r="6989" spans="2:2">
      <c r="B6989" s="274"/>
    </row>
    <row r="6990" spans="2:2">
      <c r="B6990" s="274"/>
    </row>
    <row r="6991" spans="2:2">
      <c r="B6991" s="274"/>
    </row>
    <row r="6992" spans="2:2">
      <c r="B6992" s="274"/>
    </row>
    <row r="6993" spans="2:2">
      <c r="B6993" s="274"/>
    </row>
    <row r="6994" spans="2:2">
      <c r="B6994" s="274"/>
    </row>
    <row r="6995" spans="2:2">
      <c r="B6995" s="274"/>
    </row>
    <row r="6996" spans="2:2">
      <c r="B6996" s="274"/>
    </row>
    <row r="6997" spans="2:2">
      <c r="B6997" s="274"/>
    </row>
    <row r="6998" spans="2:2">
      <c r="B6998" s="274"/>
    </row>
    <row r="6999" spans="2:2">
      <c r="B6999" s="274"/>
    </row>
    <row r="7000" spans="2:2">
      <c r="B7000" s="274"/>
    </row>
    <row r="7001" spans="2:2">
      <c r="B7001" s="274"/>
    </row>
    <row r="7002" spans="2:2">
      <c r="B7002" s="274"/>
    </row>
    <row r="7003" spans="2:2">
      <c r="B7003" s="274"/>
    </row>
    <row r="7004" spans="2:2">
      <c r="B7004" s="274"/>
    </row>
    <row r="7005" spans="2:2">
      <c r="B7005" s="274"/>
    </row>
    <row r="7006" spans="2:2">
      <c r="B7006" s="274"/>
    </row>
    <row r="7007" spans="2:2">
      <c r="B7007" s="274"/>
    </row>
    <row r="7008" spans="2:2">
      <c r="B7008" s="274"/>
    </row>
    <row r="7009" spans="2:2">
      <c r="B7009" s="274"/>
    </row>
    <row r="7010" spans="2:2">
      <c r="B7010" s="274"/>
    </row>
    <row r="7011" spans="2:2">
      <c r="B7011" s="274"/>
    </row>
    <row r="7012" spans="2:2">
      <c r="B7012" s="274"/>
    </row>
    <row r="7013" spans="2:2">
      <c r="B7013" s="274"/>
    </row>
    <row r="7014" spans="2:2">
      <c r="B7014" s="274"/>
    </row>
    <row r="7015" spans="2:2">
      <c r="B7015" s="274"/>
    </row>
    <row r="7016" spans="2:2">
      <c r="B7016" s="274"/>
    </row>
    <row r="7017" spans="2:2">
      <c r="B7017" s="274"/>
    </row>
    <row r="7018" spans="2:2">
      <c r="B7018" s="274"/>
    </row>
    <row r="7019" spans="2:2">
      <c r="B7019" s="274"/>
    </row>
    <row r="7020" spans="2:2">
      <c r="B7020" s="274"/>
    </row>
    <row r="7021" spans="2:2">
      <c r="B7021" s="274"/>
    </row>
    <row r="7022" spans="2:2">
      <c r="B7022" s="274"/>
    </row>
    <row r="7023" spans="2:2">
      <c r="B7023" s="274"/>
    </row>
    <row r="7024" spans="2:2">
      <c r="B7024" s="274"/>
    </row>
    <row r="7025" spans="2:2">
      <c r="B7025" s="274"/>
    </row>
    <row r="7026" spans="2:2">
      <c r="B7026" s="274"/>
    </row>
    <row r="7027" spans="2:2">
      <c r="B7027" s="274"/>
    </row>
    <row r="7028" spans="2:2">
      <c r="B7028" s="274"/>
    </row>
    <row r="7029" spans="2:2">
      <c r="B7029" s="274"/>
    </row>
    <row r="7030" spans="2:2">
      <c r="B7030" s="274"/>
    </row>
    <row r="7031" spans="2:2">
      <c r="B7031" s="274"/>
    </row>
    <row r="7032" spans="2:2">
      <c r="B7032" s="274"/>
    </row>
    <row r="7033" spans="2:2">
      <c r="B7033" s="274"/>
    </row>
    <row r="7034" spans="2:2">
      <c r="B7034" s="274"/>
    </row>
    <row r="7035" spans="2:2">
      <c r="B7035" s="274"/>
    </row>
    <row r="7036" spans="2:2">
      <c r="B7036" s="274"/>
    </row>
    <row r="7037" spans="2:2">
      <c r="B7037" s="274"/>
    </row>
    <row r="7038" spans="2:2">
      <c r="B7038" s="274"/>
    </row>
    <row r="7039" spans="2:2">
      <c r="B7039" s="274"/>
    </row>
    <row r="7040" spans="2:2">
      <c r="B7040" s="274"/>
    </row>
    <row r="7041" spans="2:2">
      <c r="B7041" s="274"/>
    </row>
    <row r="7042" spans="2:2">
      <c r="B7042" s="274"/>
    </row>
    <row r="7043" spans="2:2">
      <c r="B7043" s="274"/>
    </row>
    <row r="7044" spans="2:2">
      <c r="B7044" s="274"/>
    </row>
    <row r="7045" spans="2:2">
      <c r="B7045" s="274"/>
    </row>
    <row r="7046" spans="2:2">
      <c r="B7046" s="274"/>
    </row>
    <row r="7047" spans="2:2">
      <c r="B7047" s="274"/>
    </row>
    <row r="7048" spans="2:2">
      <c r="B7048" s="274"/>
    </row>
    <row r="7049" spans="2:2">
      <c r="B7049" s="274"/>
    </row>
    <row r="7050" spans="2:2">
      <c r="B7050" s="274"/>
    </row>
    <row r="7051" spans="2:2">
      <c r="B7051" s="274"/>
    </row>
    <row r="7052" spans="2:2">
      <c r="B7052" s="274"/>
    </row>
    <row r="7053" spans="2:2">
      <c r="B7053" s="274"/>
    </row>
    <row r="7054" spans="2:2">
      <c r="B7054" s="274"/>
    </row>
    <row r="7055" spans="2:2">
      <c r="B7055" s="274"/>
    </row>
    <row r="7056" spans="2:2">
      <c r="B7056" s="274"/>
    </row>
    <row r="7057" spans="2:2">
      <c r="B7057" s="274"/>
    </row>
    <row r="7058" spans="2:2">
      <c r="B7058" s="274"/>
    </row>
    <row r="7059" spans="2:2">
      <c r="B7059" s="274"/>
    </row>
    <row r="7060" spans="2:2">
      <c r="B7060" s="274"/>
    </row>
    <row r="7061" spans="2:2">
      <c r="B7061" s="274"/>
    </row>
    <row r="7062" spans="2:2">
      <c r="B7062" s="274"/>
    </row>
    <row r="7063" spans="2:2">
      <c r="B7063" s="274"/>
    </row>
    <row r="7064" spans="2:2">
      <c r="B7064" s="274"/>
    </row>
    <row r="7065" spans="2:2">
      <c r="B7065" s="274"/>
    </row>
    <row r="7066" spans="2:2">
      <c r="B7066" s="274"/>
    </row>
    <row r="7067" spans="2:2">
      <c r="B7067" s="274"/>
    </row>
    <row r="7068" spans="2:2">
      <c r="B7068" s="274"/>
    </row>
    <row r="7069" spans="2:2">
      <c r="B7069" s="274"/>
    </row>
    <row r="7070" spans="2:2">
      <c r="B7070" s="274"/>
    </row>
    <row r="7071" spans="2:2">
      <c r="B7071" s="274"/>
    </row>
    <row r="7072" spans="2:2">
      <c r="B7072" s="274"/>
    </row>
    <row r="7073" spans="2:2">
      <c r="B7073" s="274"/>
    </row>
    <row r="7074" spans="2:2">
      <c r="B7074" s="274"/>
    </row>
    <row r="7075" spans="2:2">
      <c r="B7075" s="274"/>
    </row>
    <row r="7076" spans="2:2">
      <c r="B7076" s="274"/>
    </row>
    <row r="7077" spans="2:2">
      <c r="B7077" s="274"/>
    </row>
    <row r="7078" spans="2:2">
      <c r="B7078" s="274"/>
    </row>
    <row r="7079" spans="2:2">
      <c r="B7079" s="274"/>
    </row>
    <row r="7080" spans="2:2">
      <c r="B7080" s="274"/>
    </row>
    <row r="7081" spans="2:2">
      <c r="B7081" s="274"/>
    </row>
    <row r="7082" spans="2:2">
      <c r="B7082" s="274"/>
    </row>
    <row r="7083" spans="2:2">
      <c r="B7083" s="274"/>
    </row>
    <row r="7084" spans="2:2">
      <c r="B7084" s="274"/>
    </row>
    <row r="7085" spans="2:2">
      <c r="B7085" s="274"/>
    </row>
    <row r="7086" spans="2:2">
      <c r="B7086" s="274"/>
    </row>
    <row r="7087" spans="2:2">
      <c r="B7087" s="274"/>
    </row>
    <row r="7088" spans="2:2">
      <c r="B7088" s="274"/>
    </row>
    <row r="7089" spans="2:2">
      <c r="B7089" s="274"/>
    </row>
    <row r="7090" spans="2:2">
      <c r="B7090" s="274"/>
    </row>
    <row r="7091" spans="2:2">
      <c r="B7091" s="274"/>
    </row>
    <row r="7092" spans="2:2">
      <c r="B7092" s="274"/>
    </row>
    <row r="7093" spans="2:2">
      <c r="B7093" s="274"/>
    </row>
    <row r="7094" spans="2:2">
      <c r="B7094" s="274"/>
    </row>
    <row r="7095" spans="2:2">
      <c r="B7095" s="274"/>
    </row>
    <row r="7096" spans="2:2">
      <c r="B7096" s="274"/>
    </row>
    <row r="7097" spans="2:2">
      <c r="B7097" s="274"/>
    </row>
    <row r="7098" spans="2:2">
      <c r="B7098" s="274"/>
    </row>
    <row r="7099" spans="2:2">
      <c r="B7099" s="274"/>
    </row>
    <row r="7100" spans="2:2">
      <c r="B7100" s="274"/>
    </row>
    <row r="7101" spans="2:2">
      <c r="B7101" s="274"/>
    </row>
    <row r="7102" spans="2:2">
      <c r="B7102" s="274"/>
    </row>
    <row r="7103" spans="2:2">
      <c r="B7103" s="274"/>
    </row>
    <row r="7104" spans="2:2">
      <c r="B7104" s="274"/>
    </row>
    <row r="7105" spans="2:2">
      <c r="B7105" s="274"/>
    </row>
    <row r="7106" spans="2:2">
      <c r="B7106" s="274"/>
    </row>
    <row r="7107" spans="2:2">
      <c r="B7107" s="274"/>
    </row>
    <row r="7108" spans="2:2">
      <c r="B7108" s="274"/>
    </row>
    <row r="7109" spans="2:2">
      <c r="B7109" s="274"/>
    </row>
    <row r="7110" spans="2:2">
      <c r="B7110" s="274"/>
    </row>
    <row r="7111" spans="2:2">
      <c r="B7111" s="274"/>
    </row>
    <row r="7112" spans="2:2">
      <c r="B7112" s="274"/>
    </row>
    <row r="7113" spans="2:2">
      <c r="B7113" s="274"/>
    </row>
    <row r="7114" spans="2:2">
      <c r="B7114" s="274"/>
    </row>
    <row r="7115" spans="2:2">
      <c r="B7115" s="274"/>
    </row>
    <row r="7116" spans="2:2">
      <c r="B7116" s="274"/>
    </row>
    <row r="7117" spans="2:2">
      <c r="B7117" s="274"/>
    </row>
    <row r="7118" spans="2:2">
      <c r="B7118" s="274"/>
    </row>
    <row r="7119" spans="2:2">
      <c r="B7119" s="274"/>
    </row>
    <row r="7120" spans="2:2">
      <c r="B7120" s="274"/>
    </row>
    <row r="7121" spans="2:2">
      <c r="B7121" s="274"/>
    </row>
    <row r="7122" spans="2:2">
      <c r="B7122" s="274"/>
    </row>
    <row r="7123" spans="2:2">
      <c r="B7123" s="274"/>
    </row>
    <row r="7124" spans="2:2">
      <c r="B7124" s="274"/>
    </row>
    <row r="7125" spans="2:2">
      <c r="B7125" s="274"/>
    </row>
    <row r="7126" spans="2:2">
      <c r="B7126" s="274"/>
    </row>
    <row r="7127" spans="2:2">
      <c r="B7127" s="274"/>
    </row>
    <row r="7128" spans="2:2">
      <c r="B7128" s="274"/>
    </row>
    <row r="7129" spans="2:2">
      <c r="B7129" s="274"/>
    </row>
    <row r="7130" spans="2:2">
      <c r="B7130" s="274"/>
    </row>
    <row r="7131" spans="2:2">
      <c r="B7131" s="274"/>
    </row>
    <row r="7132" spans="2:2">
      <c r="B7132" s="274"/>
    </row>
    <row r="7133" spans="2:2">
      <c r="B7133" s="274"/>
    </row>
    <row r="7134" spans="2:2">
      <c r="B7134" s="274"/>
    </row>
    <row r="7135" spans="2:2">
      <c r="B7135" s="274"/>
    </row>
    <row r="7136" spans="2:2">
      <c r="B7136" s="274"/>
    </row>
    <row r="7137" spans="2:2">
      <c r="B7137" s="274"/>
    </row>
    <row r="7138" spans="2:2">
      <c r="B7138" s="274"/>
    </row>
    <row r="7139" spans="2:2">
      <c r="B7139" s="274"/>
    </row>
    <row r="7140" spans="2:2">
      <c r="B7140" s="274"/>
    </row>
    <row r="7141" spans="2:2">
      <c r="B7141" s="274"/>
    </row>
    <row r="7142" spans="2:2">
      <c r="B7142" s="274"/>
    </row>
    <row r="7143" spans="2:2">
      <c r="B7143" s="274"/>
    </row>
    <row r="7144" spans="2:2">
      <c r="B7144" s="274"/>
    </row>
    <row r="7145" spans="2:2">
      <c r="B7145" s="274"/>
    </row>
    <row r="7146" spans="2:2">
      <c r="B7146" s="274"/>
    </row>
    <row r="7147" spans="2:2">
      <c r="B7147" s="274"/>
    </row>
    <row r="7148" spans="2:2">
      <c r="B7148" s="274"/>
    </row>
    <row r="7149" spans="2:2">
      <c r="B7149" s="274"/>
    </row>
    <row r="7150" spans="2:2">
      <c r="B7150" s="274"/>
    </row>
    <row r="7151" spans="2:2">
      <c r="B7151" s="274"/>
    </row>
    <row r="7152" spans="2:2">
      <c r="B7152" s="274"/>
    </row>
    <row r="7153" spans="2:2">
      <c r="B7153" s="274"/>
    </row>
    <row r="7154" spans="2:2">
      <c r="B7154" s="274"/>
    </row>
    <row r="7155" spans="2:2">
      <c r="B7155" s="274"/>
    </row>
    <row r="7156" spans="2:2">
      <c r="B7156" s="274"/>
    </row>
    <row r="7157" spans="2:2">
      <c r="B7157" s="274"/>
    </row>
    <row r="7158" spans="2:2">
      <c r="B7158" s="274"/>
    </row>
    <row r="7159" spans="2:2">
      <c r="B7159" s="274"/>
    </row>
    <row r="7160" spans="2:2">
      <c r="B7160" s="274"/>
    </row>
    <row r="7161" spans="2:2">
      <c r="B7161" s="274"/>
    </row>
    <row r="7162" spans="2:2">
      <c r="B7162" s="274"/>
    </row>
    <row r="7163" spans="2:2">
      <c r="B7163" s="274"/>
    </row>
    <row r="7164" spans="2:2">
      <c r="B7164" s="274"/>
    </row>
    <row r="7165" spans="2:2">
      <c r="B7165" s="274"/>
    </row>
    <row r="7166" spans="2:2">
      <c r="B7166" s="274"/>
    </row>
    <row r="7167" spans="2:2">
      <c r="B7167" s="274"/>
    </row>
    <row r="7168" spans="2:2">
      <c r="B7168" s="274"/>
    </row>
    <row r="7169" spans="2:2">
      <c r="B7169" s="274"/>
    </row>
    <row r="7170" spans="2:2">
      <c r="B7170" s="274"/>
    </row>
    <row r="7171" spans="2:2">
      <c r="B7171" s="274"/>
    </row>
    <row r="7172" spans="2:2">
      <c r="B7172" s="274"/>
    </row>
    <row r="7173" spans="2:2">
      <c r="B7173" s="274"/>
    </row>
    <row r="7174" spans="2:2">
      <c r="B7174" s="274"/>
    </row>
    <row r="7175" spans="2:2">
      <c r="B7175" s="274"/>
    </row>
    <row r="7176" spans="2:2">
      <c r="B7176" s="274"/>
    </row>
    <row r="7177" spans="2:2">
      <c r="B7177" s="274"/>
    </row>
    <row r="7178" spans="2:2">
      <c r="B7178" s="274"/>
    </row>
    <row r="7179" spans="2:2">
      <c r="B7179" s="274"/>
    </row>
    <row r="7180" spans="2:2">
      <c r="B7180" s="274"/>
    </row>
    <row r="7181" spans="2:2">
      <c r="B7181" s="274"/>
    </row>
    <row r="7182" spans="2:2">
      <c r="B7182" s="274"/>
    </row>
    <row r="7183" spans="2:2">
      <c r="B7183" s="274"/>
    </row>
    <row r="7184" spans="2:2">
      <c r="B7184" s="274"/>
    </row>
    <row r="7185" spans="2:2">
      <c r="B7185" s="274"/>
    </row>
    <row r="7186" spans="2:2">
      <c r="B7186" s="274"/>
    </row>
    <row r="7187" spans="2:2">
      <c r="B7187" s="274"/>
    </row>
    <row r="7188" spans="2:2">
      <c r="B7188" s="274"/>
    </row>
    <row r="7189" spans="2:2">
      <c r="B7189" s="274"/>
    </row>
    <row r="7190" spans="2:2">
      <c r="B7190" s="274"/>
    </row>
    <row r="7191" spans="2:2">
      <c r="B7191" s="274"/>
    </row>
    <row r="7192" spans="2:2">
      <c r="B7192" s="274"/>
    </row>
    <row r="7193" spans="2:2">
      <c r="B7193" s="274"/>
    </row>
    <row r="7194" spans="2:2">
      <c r="B7194" s="274"/>
    </row>
    <row r="7195" spans="2:2">
      <c r="B7195" s="274"/>
    </row>
    <row r="7196" spans="2:2">
      <c r="B7196" s="274"/>
    </row>
    <row r="7197" spans="2:2">
      <c r="B7197" s="274"/>
    </row>
    <row r="7198" spans="2:2">
      <c r="B7198" s="274"/>
    </row>
    <row r="7199" spans="2:2">
      <c r="B7199" s="274"/>
    </row>
    <row r="7200" spans="2:2">
      <c r="B7200" s="274"/>
    </row>
    <row r="7201" spans="2:2">
      <c r="B7201" s="274"/>
    </row>
    <row r="7202" spans="2:2">
      <c r="B7202" s="274"/>
    </row>
    <row r="7203" spans="2:2">
      <c r="B7203" s="274"/>
    </row>
    <row r="7204" spans="2:2">
      <c r="B7204" s="274"/>
    </row>
    <row r="7205" spans="2:2">
      <c r="B7205" s="274"/>
    </row>
    <row r="7206" spans="2:2">
      <c r="B7206" s="274"/>
    </row>
    <row r="7207" spans="2:2">
      <c r="B7207" s="274"/>
    </row>
    <row r="7208" spans="2:2">
      <c r="B7208" s="274"/>
    </row>
    <row r="7209" spans="2:2">
      <c r="B7209" s="274"/>
    </row>
    <row r="7210" spans="2:2">
      <c r="B7210" s="274"/>
    </row>
    <row r="7211" spans="2:2">
      <c r="B7211" s="274"/>
    </row>
    <row r="7212" spans="2:2">
      <c r="B7212" s="274"/>
    </row>
    <row r="7213" spans="2:2">
      <c r="B7213" s="274"/>
    </row>
    <row r="7214" spans="2:2">
      <c r="B7214" s="274"/>
    </row>
    <row r="7215" spans="2:2">
      <c r="B7215" s="274"/>
    </row>
    <row r="7216" spans="2:2">
      <c r="B7216" s="274"/>
    </row>
    <row r="7217" spans="2:2">
      <c r="B7217" s="274"/>
    </row>
    <row r="7218" spans="2:2">
      <c r="B7218" s="274"/>
    </row>
    <row r="7219" spans="2:2">
      <c r="B7219" s="274"/>
    </row>
    <row r="7220" spans="2:2">
      <c r="B7220" s="274"/>
    </row>
    <row r="7221" spans="2:2">
      <c r="B7221" s="274"/>
    </row>
    <row r="7222" spans="2:2">
      <c r="B7222" s="274"/>
    </row>
    <row r="7223" spans="2:2">
      <c r="B7223" s="274"/>
    </row>
    <row r="7224" spans="2:2">
      <c r="B7224" s="274"/>
    </row>
    <row r="7225" spans="2:2">
      <c r="B7225" s="274"/>
    </row>
    <row r="7226" spans="2:2">
      <c r="B7226" s="274"/>
    </row>
    <row r="7227" spans="2:2">
      <c r="B7227" s="274"/>
    </row>
    <row r="7228" spans="2:2">
      <c r="B7228" s="274"/>
    </row>
    <row r="7229" spans="2:2">
      <c r="B7229" s="274"/>
    </row>
    <row r="7230" spans="2:2">
      <c r="B7230" s="274"/>
    </row>
    <row r="7231" spans="2:2">
      <c r="B7231" s="274"/>
    </row>
    <row r="7232" spans="2:2">
      <c r="B7232" s="274"/>
    </row>
    <row r="7233" spans="2:2">
      <c r="B7233" s="274"/>
    </row>
    <row r="7234" spans="2:2">
      <c r="B7234" s="274"/>
    </row>
    <row r="7235" spans="2:2">
      <c r="B7235" s="274"/>
    </row>
    <row r="7236" spans="2:2">
      <c r="B7236" s="274"/>
    </row>
    <row r="7237" spans="2:2">
      <c r="B7237" s="274"/>
    </row>
    <row r="7238" spans="2:2">
      <c r="B7238" s="274"/>
    </row>
    <row r="7239" spans="2:2">
      <c r="B7239" s="274"/>
    </row>
    <row r="7240" spans="2:2">
      <c r="B7240" s="274"/>
    </row>
    <row r="7241" spans="2:2">
      <c r="B7241" s="274"/>
    </row>
    <row r="7242" spans="2:2">
      <c r="B7242" s="274"/>
    </row>
    <row r="7243" spans="2:2">
      <c r="B7243" s="274"/>
    </row>
    <row r="7244" spans="2:2">
      <c r="B7244" s="274"/>
    </row>
    <row r="7245" spans="2:2">
      <c r="B7245" s="274"/>
    </row>
    <row r="7246" spans="2:2">
      <c r="B7246" s="274"/>
    </row>
    <row r="7247" spans="2:2">
      <c r="B7247" s="274"/>
    </row>
    <row r="7248" spans="2:2">
      <c r="B7248" s="274"/>
    </row>
    <row r="7249" spans="2:2">
      <c r="B7249" s="274"/>
    </row>
    <row r="7250" spans="2:2">
      <c r="B7250" s="274"/>
    </row>
    <row r="7251" spans="2:2">
      <c r="B7251" s="274"/>
    </row>
    <row r="7252" spans="2:2">
      <c r="B7252" s="274"/>
    </row>
    <row r="7253" spans="2:2">
      <c r="B7253" s="274"/>
    </row>
    <row r="7254" spans="2:2">
      <c r="B7254" s="274"/>
    </row>
    <row r="7255" spans="2:2">
      <c r="B7255" s="274"/>
    </row>
    <row r="7256" spans="2:2">
      <c r="B7256" s="274"/>
    </row>
    <row r="7257" spans="2:2">
      <c r="B7257" s="274"/>
    </row>
    <row r="7258" spans="2:2">
      <c r="B7258" s="274"/>
    </row>
    <row r="7259" spans="2:2">
      <c r="B7259" s="274"/>
    </row>
    <row r="7260" spans="2:2">
      <c r="B7260" s="274"/>
    </row>
    <row r="7261" spans="2:2">
      <c r="B7261" s="274"/>
    </row>
    <row r="7262" spans="2:2">
      <c r="B7262" s="274"/>
    </row>
    <row r="7263" spans="2:2">
      <c r="B7263" s="274"/>
    </row>
    <row r="7264" spans="2:2">
      <c r="B7264" s="274"/>
    </row>
    <row r="7265" spans="2:2">
      <c r="B7265" s="274"/>
    </row>
    <row r="7266" spans="2:2">
      <c r="B7266" s="274"/>
    </row>
    <row r="7267" spans="2:2">
      <c r="B7267" s="274"/>
    </row>
    <row r="7268" spans="2:2">
      <c r="B7268" s="274"/>
    </row>
    <row r="7269" spans="2:2">
      <c r="B7269" s="274"/>
    </row>
    <row r="7270" spans="2:2">
      <c r="B7270" s="274"/>
    </row>
    <row r="7271" spans="2:2">
      <c r="B7271" s="274"/>
    </row>
    <row r="7272" spans="2:2">
      <c r="B7272" s="274"/>
    </row>
    <row r="7273" spans="2:2">
      <c r="B7273" s="274"/>
    </row>
    <row r="7274" spans="2:2">
      <c r="B7274" s="274"/>
    </row>
    <row r="7275" spans="2:2">
      <c r="B7275" s="274"/>
    </row>
    <row r="7276" spans="2:2">
      <c r="B7276" s="274"/>
    </row>
    <row r="7277" spans="2:2">
      <c r="B7277" s="274"/>
    </row>
    <row r="7278" spans="2:2">
      <c r="B7278" s="274"/>
    </row>
    <row r="7279" spans="2:2">
      <c r="B7279" s="274"/>
    </row>
    <row r="7280" spans="2:2">
      <c r="B7280" s="274"/>
    </row>
    <row r="7281" spans="2:2">
      <c r="B7281" s="274"/>
    </row>
    <row r="7282" spans="2:2">
      <c r="B7282" s="274"/>
    </row>
    <row r="7283" spans="2:2">
      <c r="B7283" s="274"/>
    </row>
    <row r="7284" spans="2:2">
      <c r="B7284" s="274"/>
    </row>
    <row r="7285" spans="2:2">
      <c r="B7285" s="274"/>
    </row>
    <row r="7286" spans="2:2">
      <c r="B7286" s="274"/>
    </row>
    <row r="7287" spans="2:2">
      <c r="B7287" s="274"/>
    </row>
    <row r="7288" spans="2:2">
      <c r="B7288" s="274"/>
    </row>
    <row r="7289" spans="2:2">
      <c r="B7289" s="274"/>
    </row>
    <row r="7290" spans="2:2">
      <c r="B7290" s="274"/>
    </row>
    <row r="7291" spans="2:2">
      <c r="B7291" s="274"/>
    </row>
    <row r="7292" spans="2:2">
      <c r="B7292" s="274"/>
    </row>
    <row r="7293" spans="2:2">
      <c r="B7293" s="274"/>
    </row>
    <row r="7294" spans="2:2">
      <c r="B7294" s="274"/>
    </row>
    <row r="7295" spans="2:2">
      <c r="B7295" s="274"/>
    </row>
    <row r="7296" spans="2:2">
      <c r="B7296" s="274"/>
    </row>
    <row r="7297" spans="2:2">
      <c r="B7297" s="274"/>
    </row>
    <row r="7298" spans="2:2">
      <c r="B7298" s="274"/>
    </row>
    <row r="7299" spans="2:2">
      <c r="B7299" s="274"/>
    </row>
    <row r="7300" spans="2:2">
      <c r="B7300" s="274"/>
    </row>
    <row r="7301" spans="2:2">
      <c r="B7301" s="274"/>
    </row>
    <row r="7302" spans="2:2">
      <c r="B7302" s="274"/>
    </row>
    <row r="7303" spans="2:2">
      <c r="B7303" s="274"/>
    </row>
    <row r="7304" spans="2:2">
      <c r="B7304" s="274"/>
    </row>
    <row r="7305" spans="2:2">
      <c r="B7305" s="274"/>
    </row>
    <row r="7306" spans="2:2">
      <c r="B7306" s="274"/>
    </row>
    <row r="7307" spans="2:2">
      <c r="B7307" s="274"/>
    </row>
    <row r="7308" spans="2:2">
      <c r="B7308" s="274"/>
    </row>
    <row r="7309" spans="2:2">
      <c r="B7309" s="274"/>
    </row>
    <row r="7310" spans="2:2">
      <c r="B7310" s="274"/>
    </row>
    <row r="7311" spans="2:2">
      <c r="B7311" s="274"/>
    </row>
    <row r="7312" spans="2:2">
      <c r="B7312" s="274"/>
    </row>
    <row r="7313" spans="2:2">
      <c r="B7313" s="274"/>
    </row>
    <row r="7314" spans="2:2">
      <c r="B7314" s="274"/>
    </row>
    <row r="7315" spans="2:2">
      <c r="B7315" s="274"/>
    </row>
    <row r="7316" spans="2:2">
      <c r="B7316" s="274"/>
    </row>
    <row r="7317" spans="2:2">
      <c r="B7317" s="274"/>
    </row>
    <row r="7318" spans="2:2">
      <c r="B7318" s="274"/>
    </row>
    <row r="7319" spans="2:2">
      <c r="B7319" s="274"/>
    </row>
    <row r="7320" spans="2:2">
      <c r="B7320" s="274"/>
    </row>
    <row r="7321" spans="2:2">
      <c r="B7321" s="274"/>
    </row>
    <row r="7322" spans="2:2">
      <c r="B7322" s="274"/>
    </row>
    <row r="7323" spans="2:2">
      <c r="B7323" s="274"/>
    </row>
    <row r="7324" spans="2:2">
      <c r="B7324" s="274"/>
    </row>
    <row r="7325" spans="2:2">
      <c r="B7325" s="274"/>
    </row>
    <row r="7326" spans="2:2">
      <c r="B7326" s="274"/>
    </row>
    <row r="7327" spans="2:2">
      <c r="B7327" s="274"/>
    </row>
    <row r="7328" spans="2:2">
      <c r="B7328" s="274"/>
    </row>
    <row r="7329" spans="2:2">
      <c r="B7329" s="274"/>
    </row>
    <row r="7330" spans="2:2">
      <c r="B7330" s="274"/>
    </row>
    <row r="7331" spans="2:2">
      <c r="B7331" s="274"/>
    </row>
    <row r="7332" spans="2:2">
      <c r="B7332" s="274"/>
    </row>
    <row r="7333" spans="2:2">
      <c r="B7333" s="274"/>
    </row>
    <row r="7334" spans="2:2">
      <c r="B7334" s="274"/>
    </row>
    <row r="7335" spans="2:2">
      <c r="B7335" s="274"/>
    </row>
    <row r="7336" spans="2:2">
      <c r="B7336" s="274"/>
    </row>
    <row r="7337" spans="2:2">
      <c r="B7337" s="274"/>
    </row>
    <row r="7338" spans="2:2">
      <c r="B7338" s="274"/>
    </row>
    <row r="7339" spans="2:2">
      <c r="B7339" s="274"/>
    </row>
    <row r="7340" spans="2:2">
      <c r="B7340" s="274"/>
    </row>
    <row r="7341" spans="2:2">
      <c r="B7341" s="274"/>
    </row>
    <row r="7342" spans="2:2">
      <c r="B7342" s="274"/>
    </row>
    <row r="7343" spans="2:2">
      <c r="B7343" s="274"/>
    </row>
    <row r="7344" spans="2:2">
      <c r="B7344" s="274"/>
    </row>
    <row r="7345" spans="2:2">
      <c r="B7345" s="274"/>
    </row>
    <row r="7346" spans="2:2">
      <c r="B7346" s="274"/>
    </row>
    <row r="7347" spans="2:2">
      <c r="B7347" s="274"/>
    </row>
    <row r="7348" spans="2:2">
      <c r="B7348" s="274"/>
    </row>
    <row r="7349" spans="2:2">
      <c r="B7349" s="274"/>
    </row>
    <row r="7350" spans="2:2">
      <c r="B7350" s="274"/>
    </row>
    <row r="7351" spans="2:2">
      <c r="B7351" s="274"/>
    </row>
    <row r="7352" spans="2:2">
      <c r="B7352" s="274"/>
    </row>
    <row r="7353" spans="2:2">
      <c r="B7353" s="274"/>
    </row>
    <row r="7354" spans="2:2">
      <c r="B7354" s="274"/>
    </row>
    <row r="7355" spans="2:2">
      <c r="B7355" s="274"/>
    </row>
    <row r="7356" spans="2:2">
      <c r="B7356" s="274"/>
    </row>
    <row r="7357" spans="2:2">
      <c r="B7357" s="274"/>
    </row>
    <row r="7358" spans="2:2">
      <c r="B7358" s="274"/>
    </row>
    <row r="7359" spans="2:2">
      <c r="B7359" s="274"/>
    </row>
    <row r="7360" spans="2:2">
      <c r="B7360" s="274"/>
    </row>
    <row r="7361" spans="2:2">
      <c r="B7361" s="274"/>
    </row>
    <row r="7362" spans="2:2">
      <c r="B7362" s="274"/>
    </row>
    <row r="7363" spans="2:2">
      <c r="B7363" s="274"/>
    </row>
    <row r="7364" spans="2:2">
      <c r="B7364" s="274"/>
    </row>
    <row r="7365" spans="2:2">
      <c r="B7365" s="274"/>
    </row>
    <row r="7366" spans="2:2">
      <c r="B7366" s="274"/>
    </row>
    <row r="7367" spans="2:2">
      <c r="B7367" s="274"/>
    </row>
    <row r="7368" spans="2:2">
      <c r="B7368" s="274"/>
    </row>
    <row r="7369" spans="2:2">
      <c r="B7369" s="274"/>
    </row>
    <row r="7370" spans="2:2">
      <c r="B7370" s="274"/>
    </row>
    <row r="7371" spans="2:2">
      <c r="B7371" s="274"/>
    </row>
    <row r="7372" spans="2:2">
      <c r="B7372" s="274"/>
    </row>
    <row r="7373" spans="2:2">
      <c r="B7373" s="274"/>
    </row>
    <row r="7374" spans="2:2">
      <c r="B7374" s="274"/>
    </row>
    <row r="7375" spans="2:2">
      <c r="B7375" s="274"/>
    </row>
    <row r="7376" spans="2:2">
      <c r="B7376" s="274"/>
    </row>
    <row r="7377" spans="2:2">
      <c r="B7377" s="274"/>
    </row>
    <row r="7378" spans="2:2">
      <c r="B7378" s="274"/>
    </row>
    <row r="7379" spans="2:2">
      <c r="B7379" s="274"/>
    </row>
    <row r="7380" spans="2:2">
      <c r="B7380" s="274"/>
    </row>
    <row r="7381" spans="2:2">
      <c r="B7381" s="274"/>
    </row>
    <row r="7382" spans="2:2">
      <c r="B7382" s="274"/>
    </row>
    <row r="7383" spans="2:2">
      <c r="B7383" s="274"/>
    </row>
    <row r="7384" spans="2:2">
      <c r="B7384" s="274"/>
    </row>
    <row r="7385" spans="2:2">
      <c r="B7385" s="274"/>
    </row>
    <row r="7386" spans="2:2">
      <c r="B7386" s="274"/>
    </row>
    <row r="7387" spans="2:2">
      <c r="B7387" s="274"/>
    </row>
    <row r="7388" spans="2:2">
      <c r="B7388" s="274"/>
    </row>
    <row r="7389" spans="2:2">
      <c r="B7389" s="274"/>
    </row>
    <row r="7390" spans="2:2">
      <c r="B7390" s="274"/>
    </row>
    <row r="7391" spans="2:2">
      <c r="B7391" s="274"/>
    </row>
    <row r="7392" spans="2:2">
      <c r="B7392" s="274"/>
    </row>
    <row r="7393" spans="2:2">
      <c r="B7393" s="274"/>
    </row>
    <row r="7394" spans="2:2">
      <c r="B7394" s="274"/>
    </row>
    <row r="7395" spans="2:2">
      <c r="B7395" s="274"/>
    </row>
    <row r="7396" spans="2:2">
      <c r="B7396" s="274"/>
    </row>
    <row r="7397" spans="2:2">
      <c r="B7397" s="274"/>
    </row>
    <row r="7398" spans="2:2">
      <c r="B7398" s="274"/>
    </row>
    <row r="7399" spans="2:2">
      <c r="B7399" s="274"/>
    </row>
    <row r="7400" spans="2:2">
      <c r="B7400" s="274"/>
    </row>
    <row r="7401" spans="2:2">
      <c r="B7401" s="274"/>
    </row>
    <row r="7402" spans="2:2">
      <c r="B7402" s="274"/>
    </row>
    <row r="7403" spans="2:2">
      <c r="B7403" s="274"/>
    </row>
    <row r="7404" spans="2:2">
      <c r="B7404" s="274"/>
    </row>
    <row r="7405" spans="2:2">
      <c r="B7405" s="274"/>
    </row>
    <row r="7406" spans="2:2">
      <c r="B7406" s="274"/>
    </row>
    <row r="7407" spans="2:2">
      <c r="B7407" s="274"/>
    </row>
    <row r="7408" spans="2:2">
      <c r="B7408" s="274"/>
    </row>
    <row r="7409" spans="2:2">
      <c r="B7409" s="274"/>
    </row>
    <row r="7410" spans="2:2">
      <c r="B7410" s="274"/>
    </row>
    <row r="7411" spans="2:2">
      <c r="B7411" s="274"/>
    </row>
    <row r="7412" spans="2:2">
      <c r="B7412" s="274"/>
    </row>
    <row r="7413" spans="2:2">
      <c r="B7413" s="274"/>
    </row>
    <row r="7414" spans="2:2">
      <c r="B7414" s="274"/>
    </row>
    <row r="7415" spans="2:2">
      <c r="B7415" s="274"/>
    </row>
    <row r="7416" spans="2:2">
      <c r="B7416" s="274"/>
    </row>
    <row r="7417" spans="2:2">
      <c r="B7417" s="274"/>
    </row>
    <row r="7418" spans="2:2">
      <c r="B7418" s="274"/>
    </row>
    <row r="7419" spans="2:2">
      <c r="B7419" s="274"/>
    </row>
    <row r="7420" spans="2:2">
      <c r="B7420" s="274"/>
    </row>
    <row r="7421" spans="2:2">
      <c r="B7421" s="274"/>
    </row>
    <row r="7422" spans="2:2">
      <c r="B7422" s="274"/>
    </row>
    <row r="7423" spans="2:2">
      <c r="B7423" s="274"/>
    </row>
    <row r="7424" spans="2:2">
      <c r="B7424" s="274"/>
    </row>
    <row r="7425" spans="2:2">
      <c r="B7425" s="274"/>
    </row>
    <row r="7426" spans="2:2">
      <c r="B7426" s="274"/>
    </row>
    <row r="7427" spans="2:2">
      <c r="B7427" s="274"/>
    </row>
    <row r="7428" spans="2:2">
      <c r="B7428" s="274"/>
    </row>
    <row r="7429" spans="2:2">
      <c r="B7429" s="274"/>
    </row>
    <row r="7430" spans="2:2">
      <c r="B7430" s="274"/>
    </row>
    <row r="7431" spans="2:2">
      <c r="B7431" s="274"/>
    </row>
    <row r="7432" spans="2:2">
      <c r="B7432" s="274"/>
    </row>
    <row r="7433" spans="2:2">
      <c r="B7433" s="274"/>
    </row>
    <row r="7434" spans="2:2">
      <c r="B7434" s="274"/>
    </row>
    <row r="7435" spans="2:2">
      <c r="B7435" s="274"/>
    </row>
    <row r="7436" spans="2:2">
      <c r="B7436" s="274"/>
    </row>
    <row r="7437" spans="2:2">
      <c r="B7437" s="274"/>
    </row>
    <row r="7438" spans="2:2">
      <c r="B7438" s="274"/>
    </row>
    <row r="7439" spans="2:2">
      <c r="B7439" s="274"/>
    </row>
    <row r="7440" spans="2:2">
      <c r="B7440" s="274"/>
    </row>
    <row r="7441" spans="2:2">
      <c r="B7441" s="274"/>
    </row>
    <row r="7442" spans="2:2">
      <c r="B7442" s="274"/>
    </row>
    <row r="7443" spans="2:2">
      <c r="B7443" s="274"/>
    </row>
    <row r="7444" spans="2:2">
      <c r="B7444" s="274"/>
    </row>
    <row r="7445" spans="2:2">
      <c r="B7445" s="274"/>
    </row>
    <row r="7446" spans="2:2">
      <c r="B7446" s="274"/>
    </row>
    <row r="7447" spans="2:2">
      <c r="B7447" s="274"/>
    </row>
    <row r="7448" spans="2:2">
      <c r="B7448" s="274"/>
    </row>
    <row r="7449" spans="2:2">
      <c r="B7449" s="274"/>
    </row>
    <row r="7450" spans="2:2">
      <c r="B7450" s="274"/>
    </row>
    <row r="7451" spans="2:2">
      <c r="B7451" s="274"/>
    </row>
    <row r="7452" spans="2:2">
      <c r="B7452" s="274"/>
    </row>
    <row r="7453" spans="2:2">
      <c r="B7453" s="274"/>
    </row>
    <row r="7454" spans="2:2">
      <c r="B7454" s="274"/>
    </row>
    <row r="7455" spans="2:2">
      <c r="B7455" s="274"/>
    </row>
    <row r="7456" spans="2:2">
      <c r="B7456" s="274"/>
    </row>
    <row r="7457" spans="2:2">
      <c r="B7457" s="274"/>
    </row>
    <row r="7458" spans="2:2">
      <c r="B7458" s="274"/>
    </row>
    <row r="7459" spans="2:2">
      <c r="B7459" s="274"/>
    </row>
    <row r="7460" spans="2:2">
      <c r="B7460" s="274"/>
    </row>
    <row r="7461" spans="2:2">
      <c r="B7461" s="274"/>
    </row>
    <row r="7462" spans="2:2">
      <c r="B7462" s="274"/>
    </row>
    <row r="7463" spans="2:2">
      <c r="B7463" s="274"/>
    </row>
    <row r="7464" spans="2:2">
      <c r="B7464" s="274"/>
    </row>
    <row r="7465" spans="2:2">
      <c r="B7465" s="274"/>
    </row>
    <row r="7466" spans="2:2">
      <c r="B7466" s="274"/>
    </row>
    <row r="7467" spans="2:2">
      <c r="B7467" s="274"/>
    </row>
    <row r="7468" spans="2:2">
      <c r="B7468" s="274"/>
    </row>
    <row r="7469" spans="2:2">
      <c r="B7469" s="274"/>
    </row>
    <row r="7470" spans="2:2">
      <c r="B7470" s="274"/>
    </row>
    <row r="7471" spans="2:2">
      <c r="B7471" s="274"/>
    </row>
    <row r="7472" spans="2:2">
      <c r="B7472" s="274"/>
    </row>
    <row r="7473" spans="2:2">
      <c r="B7473" s="274"/>
    </row>
    <row r="7474" spans="2:2">
      <c r="B7474" s="274"/>
    </row>
    <row r="7475" spans="2:2">
      <c r="B7475" s="274"/>
    </row>
    <row r="7476" spans="2:2">
      <c r="B7476" s="274"/>
    </row>
    <row r="7477" spans="2:2">
      <c r="B7477" s="274"/>
    </row>
    <row r="7478" spans="2:2">
      <c r="B7478" s="274"/>
    </row>
    <row r="7479" spans="2:2">
      <c r="B7479" s="274"/>
    </row>
    <row r="7480" spans="2:2">
      <c r="B7480" s="274"/>
    </row>
    <row r="7481" spans="2:2">
      <c r="B7481" s="274"/>
    </row>
    <row r="7482" spans="2:2">
      <c r="B7482" s="274"/>
    </row>
    <row r="7483" spans="2:2">
      <c r="B7483" s="274"/>
    </row>
    <row r="7484" spans="2:2">
      <c r="B7484" s="274"/>
    </row>
    <row r="7485" spans="2:2">
      <c r="B7485" s="274"/>
    </row>
    <row r="7486" spans="2:2">
      <c r="B7486" s="274"/>
    </row>
    <row r="7487" spans="2:2">
      <c r="B7487" s="274"/>
    </row>
    <row r="7488" spans="2:2">
      <c r="B7488" s="274"/>
    </row>
    <row r="7489" spans="2:2">
      <c r="B7489" s="274"/>
    </row>
    <row r="7490" spans="2:2">
      <c r="B7490" s="274"/>
    </row>
    <row r="7491" spans="2:2">
      <c r="B7491" s="274"/>
    </row>
    <row r="7492" spans="2:2">
      <c r="B7492" s="274"/>
    </row>
    <row r="7493" spans="2:2">
      <c r="B7493" s="274"/>
    </row>
    <row r="7494" spans="2:2">
      <c r="B7494" s="274"/>
    </row>
    <row r="7495" spans="2:2">
      <c r="B7495" s="274"/>
    </row>
    <row r="7496" spans="2:2">
      <c r="B7496" s="274"/>
    </row>
    <row r="7497" spans="2:2">
      <c r="B7497" s="274"/>
    </row>
    <row r="7498" spans="2:2">
      <c r="B7498" s="274"/>
    </row>
    <row r="7499" spans="2:2">
      <c r="B7499" s="274"/>
    </row>
    <row r="7500" spans="2:2">
      <c r="B7500" s="274"/>
    </row>
    <row r="7501" spans="2:2">
      <c r="B7501" s="274"/>
    </row>
    <row r="7502" spans="2:2">
      <c r="B7502" s="274"/>
    </row>
    <row r="7503" spans="2:2">
      <c r="B7503" s="274"/>
    </row>
    <row r="7504" spans="2:2">
      <c r="B7504" s="274"/>
    </row>
    <row r="7505" spans="2:2">
      <c r="B7505" s="274"/>
    </row>
    <row r="7506" spans="2:2">
      <c r="B7506" s="274"/>
    </row>
    <row r="7507" spans="2:2">
      <c r="B7507" s="274"/>
    </row>
    <row r="7508" spans="2:2">
      <c r="B7508" s="274"/>
    </row>
    <row r="7509" spans="2:2">
      <c r="B7509" s="274"/>
    </row>
    <row r="7510" spans="2:2">
      <c r="B7510" s="274"/>
    </row>
    <row r="7511" spans="2:2">
      <c r="B7511" s="274"/>
    </row>
    <row r="7512" spans="2:2">
      <c r="B7512" s="274"/>
    </row>
    <row r="7513" spans="2:2">
      <c r="B7513" s="274"/>
    </row>
    <row r="7514" spans="2:2">
      <c r="B7514" s="274"/>
    </row>
    <row r="7515" spans="2:2">
      <c r="B7515" s="274"/>
    </row>
    <row r="7516" spans="2:2">
      <c r="B7516" s="274"/>
    </row>
    <row r="7517" spans="2:2">
      <c r="B7517" s="274"/>
    </row>
    <row r="7518" spans="2:2">
      <c r="B7518" s="274"/>
    </row>
    <row r="7519" spans="2:2">
      <c r="B7519" s="274"/>
    </row>
    <row r="7520" spans="2:2">
      <c r="B7520" s="274"/>
    </row>
    <row r="7521" spans="2:2">
      <c r="B7521" s="274"/>
    </row>
    <row r="7522" spans="2:2">
      <c r="B7522" s="274"/>
    </row>
    <row r="7523" spans="2:2">
      <c r="B7523" s="274"/>
    </row>
    <row r="7524" spans="2:2">
      <c r="B7524" s="274"/>
    </row>
    <row r="7525" spans="2:2">
      <c r="B7525" s="274"/>
    </row>
    <row r="7526" spans="2:2">
      <c r="B7526" s="274"/>
    </row>
    <row r="7527" spans="2:2">
      <c r="B7527" s="274"/>
    </row>
    <row r="7528" spans="2:2">
      <c r="B7528" s="274"/>
    </row>
    <row r="7529" spans="2:2">
      <c r="B7529" s="274"/>
    </row>
    <row r="7530" spans="2:2">
      <c r="B7530" s="274"/>
    </row>
    <row r="7531" spans="2:2">
      <c r="B7531" s="274"/>
    </row>
    <row r="7532" spans="2:2">
      <c r="B7532" s="274"/>
    </row>
    <row r="7533" spans="2:2">
      <c r="B7533" s="274"/>
    </row>
    <row r="7534" spans="2:2">
      <c r="B7534" s="274"/>
    </row>
    <row r="7535" spans="2:2">
      <c r="B7535" s="274"/>
    </row>
    <row r="7536" spans="2:2">
      <c r="B7536" s="274"/>
    </row>
    <row r="7537" spans="2:2">
      <c r="B7537" s="274"/>
    </row>
    <row r="7538" spans="2:2">
      <c r="B7538" s="274"/>
    </row>
    <row r="7539" spans="2:2">
      <c r="B7539" s="274"/>
    </row>
    <row r="7540" spans="2:2">
      <c r="B7540" s="274"/>
    </row>
    <row r="7541" spans="2:2">
      <c r="B7541" s="274"/>
    </row>
    <row r="7542" spans="2:2">
      <c r="B7542" s="274"/>
    </row>
    <row r="7543" spans="2:2">
      <c r="B7543" s="274"/>
    </row>
    <row r="7544" spans="2:2">
      <c r="B7544" s="274"/>
    </row>
    <row r="7545" spans="2:2">
      <c r="B7545" s="274"/>
    </row>
    <row r="7546" spans="2:2">
      <c r="B7546" s="274"/>
    </row>
    <row r="7547" spans="2:2">
      <c r="B7547" s="274"/>
    </row>
    <row r="7548" spans="2:2">
      <c r="B7548" s="274"/>
    </row>
    <row r="7549" spans="2:2">
      <c r="B7549" s="274"/>
    </row>
    <row r="7550" spans="2:2">
      <c r="B7550" s="274"/>
    </row>
    <row r="7551" spans="2:2">
      <c r="B7551" s="274"/>
    </row>
    <row r="7552" spans="2:2">
      <c r="B7552" s="274"/>
    </row>
    <row r="7553" spans="2:2">
      <c r="B7553" s="274"/>
    </row>
    <row r="7554" spans="2:2">
      <c r="B7554" s="274"/>
    </row>
    <row r="7555" spans="2:2">
      <c r="B7555" s="274"/>
    </row>
    <row r="7556" spans="2:2">
      <c r="B7556" s="274"/>
    </row>
    <row r="7557" spans="2:2">
      <c r="B7557" s="274"/>
    </row>
    <row r="7558" spans="2:2">
      <c r="B7558" s="274"/>
    </row>
    <row r="7559" spans="2:2">
      <c r="B7559" s="274"/>
    </row>
    <row r="7560" spans="2:2">
      <c r="B7560" s="274"/>
    </row>
    <row r="7561" spans="2:2">
      <c r="B7561" s="274"/>
    </row>
    <row r="7562" spans="2:2">
      <c r="B7562" s="274"/>
    </row>
    <row r="7563" spans="2:2">
      <c r="B7563" s="274"/>
    </row>
    <row r="7564" spans="2:2">
      <c r="B7564" s="274"/>
    </row>
    <row r="7565" spans="2:2">
      <c r="B7565" s="274"/>
    </row>
    <row r="7566" spans="2:2">
      <c r="B7566" s="274"/>
    </row>
    <row r="7567" spans="2:2">
      <c r="B7567" s="274"/>
    </row>
    <row r="7568" spans="2:2">
      <c r="B7568" s="274"/>
    </row>
    <row r="7569" spans="2:2">
      <c r="B7569" s="274"/>
    </row>
    <row r="7570" spans="2:2">
      <c r="B7570" s="274"/>
    </row>
    <row r="7571" spans="2:2">
      <c r="B7571" s="274"/>
    </row>
    <row r="7572" spans="2:2">
      <c r="B7572" s="274"/>
    </row>
    <row r="7573" spans="2:2">
      <c r="B7573" s="274"/>
    </row>
    <row r="7574" spans="2:2">
      <c r="B7574" s="274"/>
    </row>
    <row r="7575" spans="2:2">
      <c r="B7575" s="274"/>
    </row>
    <row r="7576" spans="2:2">
      <c r="B7576" s="274"/>
    </row>
    <row r="7577" spans="2:2">
      <c r="B7577" s="274"/>
    </row>
    <row r="7578" spans="2:2">
      <c r="B7578" s="274"/>
    </row>
    <row r="7579" spans="2:2">
      <c r="B7579" s="274"/>
    </row>
    <row r="7580" spans="2:2">
      <c r="B7580" s="274"/>
    </row>
    <row r="7581" spans="2:2">
      <c r="B7581" s="274"/>
    </row>
    <row r="7582" spans="2:2">
      <c r="B7582" s="274"/>
    </row>
    <row r="7583" spans="2:2">
      <c r="B7583" s="274"/>
    </row>
    <row r="7584" spans="2:2">
      <c r="B7584" s="274"/>
    </row>
    <row r="7585" spans="2:2">
      <c r="B7585" s="274"/>
    </row>
    <row r="7586" spans="2:2">
      <c r="B7586" s="274"/>
    </row>
    <row r="7587" spans="2:2">
      <c r="B7587" s="274"/>
    </row>
    <row r="7588" spans="2:2">
      <c r="B7588" s="274"/>
    </row>
    <row r="7589" spans="2:2">
      <c r="B7589" s="274"/>
    </row>
    <row r="7590" spans="2:2">
      <c r="B7590" s="274"/>
    </row>
    <row r="7591" spans="2:2">
      <c r="B7591" s="274"/>
    </row>
    <row r="7592" spans="2:2">
      <c r="B7592" s="274"/>
    </row>
    <row r="7593" spans="2:2">
      <c r="B7593" s="274"/>
    </row>
    <row r="7594" spans="2:2">
      <c r="B7594" s="274"/>
    </row>
    <row r="7595" spans="2:2">
      <c r="B7595" s="274"/>
    </row>
    <row r="7596" spans="2:2">
      <c r="B7596" s="274"/>
    </row>
    <row r="7597" spans="2:2">
      <c r="B7597" s="274"/>
    </row>
    <row r="7598" spans="2:2">
      <c r="B7598" s="274"/>
    </row>
    <row r="7599" spans="2:2">
      <c r="B7599" s="274"/>
    </row>
    <row r="7600" spans="2:2">
      <c r="B7600" s="274"/>
    </row>
    <row r="7601" spans="2:2">
      <c r="B7601" s="274"/>
    </row>
    <row r="7602" spans="2:2">
      <c r="B7602" s="274"/>
    </row>
    <row r="7603" spans="2:2">
      <c r="B7603" s="274"/>
    </row>
    <row r="7604" spans="2:2">
      <c r="B7604" s="274"/>
    </row>
    <row r="7605" spans="2:2">
      <c r="B7605" s="274"/>
    </row>
    <row r="7606" spans="2:2">
      <c r="B7606" s="274"/>
    </row>
    <row r="7607" spans="2:2">
      <c r="B7607" s="274"/>
    </row>
    <row r="7608" spans="2:2">
      <c r="B7608" s="274"/>
    </row>
    <row r="7609" spans="2:2">
      <c r="B7609" s="274"/>
    </row>
    <row r="7610" spans="2:2">
      <c r="B7610" s="274"/>
    </row>
    <row r="7611" spans="2:2">
      <c r="B7611" s="274"/>
    </row>
    <row r="7612" spans="2:2">
      <c r="B7612" s="274"/>
    </row>
    <row r="7613" spans="2:2">
      <c r="B7613" s="274"/>
    </row>
    <row r="7614" spans="2:2">
      <c r="B7614" s="274"/>
    </row>
    <row r="7615" spans="2:2">
      <c r="B7615" s="274"/>
    </row>
    <row r="7616" spans="2:2">
      <c r="B7616" s="274"/>
    </row>
    <row r="7617" spans="2:2">
      <c r="B7617" s="274"/>
    </row>
    <row r="7618" spans="2:2">
      <c r="B7618" s="274"/>
    </row>
    <row r="7619" spans="2:2">
      <c r="B7619" s="274"/>
    </row>
    <row r="7620" spans="2:2">
      <c r="B7620" s="274"/>
    </row>
    <row r="7621" spans="2:2">
      <c r="B7621" s="274"/>
    </row>
    <row r="7622" spans="2:2">
      <c r="B7622" s="274"/>
    </row>
    <row r="7623" spans="2:2">
      <c r="B7623" s="274"/>
    </row>
    <row r="7624" spans="2:2">
      <c r="B7624" s="274"/>
    </row>
    <row r="7625" spans="2:2">
      <c r="B7625" s="274"/>
    </row>
    <row r="7626" spans="2:2">
      <c r="B7626" s="274"/>
    </row>
    <row r="7627" spans="2:2">
      <c r="B7627" s="274"/>
    </row>
    <row r="7628" spans="2:2">
      <c r="B7628" s="274"/>
    </row>
    <row r="7629" spans="2:2">
      <c r="B7629" s="274"/>
    </row>
    <row r="7630" spans="2:2">
      <c r="B7630" s="274"/>
    </row>
    <row r="7631" spans="2:2">
      <c r="B7631" s="274"/>
    </row>
    <row r="7632" spans="2:2">
      <c r="B7632" s="274"/>
    </row>
    <row r="7633" spans="2:2">
      <c r="B7633" s="274"/>
    </row>
    <row r="7634" spans="2:2">
      <c r="B7634" s="274"/>
    </row>
    <row r="7635" spans="2:2">
      <c r="B7635" s="274"/>
    </row>
    <row r="7636" spans="2:2">
      <c r="B7636" s="274"/>
    </row>
    <row r="7637" spans="2:2">
      <c r="B7637" s="274"/>
    </row>
    <row r="7638" spans="2:2">
      <c r="B7638" s="274"/>
    </row>
    <row r="7639" spans="2:2">
      <c r="B7639" s="274"/>
    </row>
    <row r="7640" spans="2:2">
      <c r="B7640" s="274"/>
    </row>
    <row r="7641" spans="2:2">
      <c r="B7641" s="274"/>
    </row>
    <row r="7642" spans="2:2">
      <c r="B7642" s="274"/>
    </row>
    <row r="7643" spans="2:2">
      <c r="B7643" s="274"/>
    </row>
    <row r="7644" spans="2:2">
      <c r="B7644" s="274"/>
    </row>
    <row r="7645" spans="2:2">
      <c r="B7645" s="274"/>
    </row>
    <row r="7646" spans="2:2">
      <c r="B7646" s="274"/>
    </row>
    <row r="7647" spans="2:2">
      <c r="B7647" s="274"/>
    </row>
    <row r="7648" spans="2:2">
      <c r="B7648" s="274"/>
    </row>
    <row r="7649" spans="2:2">
      <c r="B7649" s="274"/>
    </row>
    <row r="7650" spans="2:2">
      <c r="B7650" s="274"/>
    </row>
    <row r="7651" spans="2:2">
      <c r="B7651" s="274"/>
    </row>
    <row r="7652" spans="2:2">
      <c r="B7652" s="274"/>
    </row>
    <row r="7653" spans="2:2">
      <c r="B7653" s="274"/>
    </row>
    <row r="7654" spans="2:2">
      <c r="B7654" s="274"/>
    </row>
    <row r="7655" spans="2:2">
      <c r="B7655" s="274"/>
    </row>
    <row r="7656" spans="2:2">
      <c r="B7656" s="274"/>
    </row>
    <row r="7657" spans="2:2">
      <c r="B7657" s="274"/>
    </row>
    <row r="7658" spans="2:2">
      <c r="B7658" s="274"/>
    </row>
    <row r="7659" spans="2:2">
      <c r="B7659" s="274"/>
    </row>
    <row r="7660" spans="2:2">
      <c r="B7660" s="274"/>
    </row>
    <row r="7661" spans="2:2">
      <c r="B7661" s="274"/>
    </row>
    <row r="7662" spans="2:2">
      <c r="B7662" s="274"/>
    </row>
    <row r="7663" spans="2:2">
      <c r="B7663" s="274"/>
    </row>
    <row r="7664" spans="2:2">
      <c r="B7664" s="274"/>
    </row>
    <row r="7665" spans="2:2">
      <c r="B7665" s="274"/>
    </row>
    <row r="7666" spans="2:2">
      <c r="B7666" s="274"/>
    </row>
    <row r="7667" spans="2:2">
      <c r="B7667" s="274"/>
    </row>
    <row r="7668" spans="2:2">
      <c r="B7668" s="274"/>
    </row>
    <row r="7669" spans="2:2">
      <c r="B7669" s="274"/>
    </row>
    <row r="7670" spans="2:2">
      <c r="B7670" s="274"/>
    </row>
    <row r="7671" spans="2:2">
      <c r="B7671" s="274"/>
    </row>
    <row r="7672" spans="2:2">
      <c r="B7672" s="274"/>
    </row>
    <row r="7673" spans="2:2">
      <c r="B7673" s="274"/>
    </row>
    <row r="7674" spans="2:2">
      <c r="B7674" s="274"/>
    </row>
    <row r="7675" spans="2:2">
      <c r="B7675" s="274"/>
    </row>
    <row r="7676" spans="2:2">
      <c r="B7676" s="274"/>
    </row>
    <row r="7677" spans="2:2">
      <c r="B7677" s="274"/>
    </row>
    <row r="7678" spans="2:2">
      <c r="B7678" s="274"/>
    </row>
    <row r="7679" spans="2:2">
      <c r="B7679" s="274"/>
    </row>
    <row r="7680" spans="2:2">
      <c r="B7680" s="274"/>
    </row>
    <row r="7681" spans="2:2">
      <c r="B7681" s="274"/>
    </row>
    <row r="7682" spans="2:2">
      <c r="B7682" s="274"/>
    </row>
    <row r="7683" spans="2:2">
      <c r="B7683" s="274"/>
    </row>
    <row r="7684" spans="2:2">
      <c r="B7684" s="274"/>
    </row>
    <row r="7685" spans="2:2">
      <c r="B7685" s="274"/>
    </row>
    <row r="7686" spans="2:2">
      <c r="B7686" s="274"/>
    </row>
    <row r="7687" spans="2:2">
      <c r="B7687" s="274"/>
    </row>
    <row r="7688" spans="2:2">
      <c r="B7688" s="274"/>
    </row>
    <row r="7689" spans="2:2">
      <c r="B7689" s="274"/>
    </row>
    <row r="7690" spans="2:2">
      <c r="B7690" s="274"/>
    </row>
    <row r="7691" spans="2:2">
      <c r="B7691" s="274"/>
    </row>
    <row r="7692" spans="2:2">
      <c r="B7692" s="274"/>
    </row>
    <row r="7693" spans="2:2">
      <c r="B7693" s="274"/>
    </row>
    <row r="7694" spans="2:2">
      <c r="B7694" s="274"/>
    </row>
    <row r="7695" spans="2:2">
      <c r="B7695" s="274"/>
    </row>
    <row r="7696" spans="2:2">
      <c r="B7696" s="274"/>
    </row>
    <row r="7697" spans="2:2">
      <c r="B7697" s="274"/>
    </row>
    <row r="7698" spans="2:2">
      <c r="B7698" s="274"/>
    </row>
    <row r="7699" spans="2:2">
      <c r="B7699" s="274"/>
    </row>
    <row r="7700" spans="2:2">
      <c r="B7700" s="274"/>
    </row>
    <row r="7701" spans="2:2">
      <c r="B7701" s="274"/>
    </row>
    <row r="7702" spans="2:2">
      <c r="B7702" s="274"/>
    </row>
    <row r="7703" spans="2:2">
      <c r="B7703" s="274"/>
    </row>
    <row r="7704" spans="2:2">
      <c r="B7704" s="274"/>
    </row>
    <row r="7705" spans="2:2">
      <c r="B7705" s="274"/>
    </row>
    <row r="7706" spans="2:2">
      <c r="B7706" s="274"/>
    </row>
    <row r="7707" spans="2:2">
      <c r="B7707" s="274"/>
    </row>
    <row r="7708" spans="2:2">
      <c r="B7708" s="274"/>
    </row>
    <row r="7709" spans="2:2">
      <c r="B7709" s="274"/>
    </row>
    <row r="7710" spans="2:2">
      <c r="B7710" s="274"/>
    </row>
    <row r="7711" spans="2:2">
      <c r="B7711" s="274"/>
    </row>
    <row r="7712" spans="2:2">
      <c r="B7712" s="274"/>
    </row>
    <row r="7713" spans="2:2">
      <c r="B7713" s="274"/>
    </row>
    <row r="7714" spans="2:2">
      <c r="B7714" s="274"/>
    </row>
    <row r="7715" spans="2:2">
      <c r="B7715" s="274"/>
    </row>
    <row r="7716" spans="2:2">
      <c r="B7716" s="274"/>
    </row>
    <row r="7717" spans="2:2">
      <c r="B7717" s="274"/>
    </row>
    <row r="7718" spans="2:2">
      <c r="B7718" s="274"/>
    </row>
    <row r="7719" spans="2:2">
      <c r="B7719" s="274"/>
    </row>
    <row r="7720" spans="2:2">
      <c r="B7720" s="274"/>
    </row>
    <row r="7721" spans="2:2">
      <c r="B7721" s="274"/>
    </row>
    <row r="7722" spans="2:2">
      <c r="B7722" s="274"/>
    </row>
    <row r="7723" spans="2:2">
      <c r="B7723" s="274"/>
    </row>
    <row r="7724" spans="2:2">
      <c r="B7724" s="274"/>
    </row>
    <row r="7725" spans="2:2">
      <c r="B7725" s="274"/>
    </row>
    <row r="7726" spans="2:2">
      <c r="B7726" s="274"/>
    </row>
    <row r="7727" spans="2:2">
      <c r="B7727" s="274"/>
    </row>
    <row r="7728" spans="2:2">
      <c r="B7728" s="274"/>
    </row>
    <row r="7729" spans="2:2">
      <c r="B7729" s="274"/>
    </row>
    <row r="7730" spans="2:2">
      <c r="B7730" s="274"/>
    </row>
    <row r="7731" spans="2:2">
      <c r="B7731" s="274"/>
    </row>
    <row r="7732" spans="2:2">
      <c r="B7732" s="274"/>
    </row>
    <row r="7733" spans="2:2">
      <c r="B7733" s="274"/>
    </row>
    <row r="7734" spans="2:2">
      <c r="B7734" s="274"/>
    </row>
    <row r="7735" spans="2:2">
      <c r="B7735" s="274"/>
    </row>
    <row r="7736" spans="2:2">
      <c r="B7736" s="274"/>
    </row>
    <row r="7737" spans="2:2">
      <c r="B7737" s="274"/>
    </row>
    <row r="7738" spans="2:2">
      <c r="B7738" s="274"/>
    </row>
    <row r="7739" spans="2:2">
      <c r="B7739" s="274"/>
    </row>
    <row r="7740" spans="2:2">
      <c r="B7740" s="274"/>
    </row>
    <row r="7741" spans="2:2">
      <c r="B7741" s="274"/>
    </row>
    <row r="7742" spans="2:2">
      <c r="B7742" s="274"/>
    </row>
    <row r="7743" spans="2:2">
      <c r="B7743" s="274"/>
    </row>
    <row r="7744" spans="2:2">
      <c r="B7744" s="274"/>
    </row>
    <row r="7745" spans="2:2">
      <c r="B7745" s="274"/>
    </row>
    <row r="7746" spans="2:2">
      <c r="B7746" s="274"/>
    </row>
    <row r="7747" spans="2:2">
      <c r="B7747" s="274"/>
    </row>
    <row r="7748" spans="2:2">
      <c r="B7748" s="274"/>
    </row>
    <row r="7749" spans="2:2">
      <c r="B7749" s="274"/>
    </row>
    <row r="7750" spans="2:2">
      <c r="B7750" s="274"/>
    </row>
    <row r="7751" spans="2:2">
      <c r="B7751" s="274"/>
    </row>
    <row r="7752" spans="2:2">
      <c r="B7752" s="274"/>
    </row>
    <row r="7753" spans="2:2">
      <c r="B7753" s="274"/>
    </row>
    <row r="7754" spans="2:2">
      <c r="B7754" s="274"/>
    </row>
    <row r="7755" spans="2:2">
      <c r="B7755" s="274"/>
    </row>
    <row r="7756" spans="2:2">
      <c r="B7756" s="274"/>
    </row>
    <row r="7757" spans="2:2">
      <c r="B7757" s="274"/>
    </row>
    <row r="7758" spans="2:2">
      <c r="B7758" s="274"/>
    </row>
    <row r="7759" spans="2:2">
      <c r="B7759" s="274"/>
    </row>
    <row r="7760" spans="2:2">
      <c r="B7760" s="274"/>
    </row>
    <row r="7761" spans="2:2">
      <c r="B7761" s="274"/>
    </row>
    <row r="7762" spans="2:2">
      <c r="B7762" s="274"/>
    </row>
    <row r="7763" spans="2:2">
      <c r="B7763" s="274"/>
    </row>
    <row r="7764" spans="2:2">
      <c r="B7764" s="274"/>
    </row>
    <row r="7765" spans="2:2">
      <c r="B7765" s="274"/>
    </row>
    <row r="7766" spans="2:2">
      <c r="B7766" s="274"/>
    </row>
    <row r="7767" spans="2:2">
      <c r="B7767" s="274"/>
    </row>
    <row r="7768" spans="2:2">
      <c r="B7768" s="274"/>
    </row>
    <row r="7769" spans="2:2">
      <c r="B7769" s="274"/>
    </row>
    <row r="7770" spans="2:2">
      <c r="B7770" s="274"/>
    </row>
    <row r="7771" spans="2:2">
      <c r="B7771" s="274"/>
    </row>
    <row r="7772" spans="2:2">
      <c r="B7772" s="274"/>
    </row>
    <row r="7773" spans="2:2">
      <c r="B7773" s="274"/>
    </row>
    <row r="7774" spans="2:2">
      <c r="B7774" s="274"/>
    </row>
    <row r="7775" spans="2:2">
      <c r="B7775" s="274"/>
    </row>
    <row r="7776" spans="2:2">
      <c r="B7776" s="274"/>
    </row>
    <row r="7777" spans="2:2">
      <c r="B7777" s="274"/>
    </row>
    <row r="7778" spans="2:2">
      <c r="B7778" s="274"/>
    </row>
    <row r="7779" spans="2:2">
      <c r="B7779" s="274"/>
    </row>
    <row r="7780" spans="2:2">
      <c r="B7780" s="274"/>
    </row>
    <row r="7781" spans="2:2">
      <c r="B7781" s="274"/>
    </row>
    <row r="7782" spans="2:2">
      <c r="B7782" s="274"/>
    </row>
    <row r="7783" spans="2:2">
      <c r="B7783" s="274"/>
    </row>
    <row r="7784" spans="2:2">
      <c r="B7784" s="274"/>
    </row>
    <row r="7785" spans="2:2">
      <c r="B7785" s="274"/>
    </row>
    <row r="7786" spans="2:2">
      <c r="B7786" s="274"/>
    </row>
    <row r="7787" spans="2:2">
      <c r="B7787" s="274"/>
    </row>
    <row r="7788" spans="2:2">
      <c r="B7788" s="274"/>
    </row>
    <row r="7789" spans="2:2">
      <c r="B7789" s="274"/>
    </row>
    <row r="7790" spans="2:2">
      <c r="B7790" s="274"/>
    </row>
    <row r="7791" spans="2:2">
      <c r="B7791" s="274"/>
    </row>
    <row r="7792" spans="2:2">
      <c r="B7792" s="274"/>
    </row>
    <row r="7793" spans="2:2">
      <c r="B7793" s="274"/>
    </row>
    <row r="7794" spans="2:2">
      <c r="B7794" s="274"/>
    </row>
    <row r="7795" spans="2:2">
      <c r="B7795" s="274"/>
    </row>
    <row r="7796" spans="2:2">
      <c r="B7796" s="274"/>
    </row>
    <row r="7797" spans="2:2">
      <c r="B7797" s="274"/>
    </row>
    <row r="7798" spans="2:2">
      <c r="B7798" s="274"/>
    </row>
    <row r="7799" spans="2:2">
      <c r="B7799" s="274"/>
    </row>
    <row r="7800" spans="2:2">
      <c r="B7800" s="274"/>
    </row>
    <row r="7801" spans="2:2">
      <c r="B7801" s="274"/>
    </row>
    <row r="7802" spans="2:2">
      <c r="B7802" s="274"/>
    </row>
    <row r="7803" spans="2:2">
      <c r="B7803" s="274"/>
    </row>
    <row r="7804" spans="2:2">
      <c r="B7804" s="274"/>
    </row>
    <row r="7805" spans="2:2">
      <c r="B7805" s="274"/>
    </row>
    <row r="7806" spans="2:2">
      <c r="B7806" s="274"/>
    </row>
    <row r="7807" spans="2:2">
      <c r="B7807" s="274"/>
    </row>
    <row r="7808" spans="2:2">
      <c r="B7808" s="274"/>
    </row>
    <row r="7809" spans="2:2">
      <c r="B7809" s="274"/>
    </row>
    <row r="7810" spans="2:2">
      <c r="B7810" s="274"/>
    </row>
    <row r="7811" spans="2:2">
      <c r="B7811" s="274"/>
    </row>
    <row r="7812" spans="2:2">
      <c r="B7812" s="274"/>
    </row>
    <row r="7813" spans="2:2">
      <c r="B7813" s="274"/>
    </row>
    <row r="7814" spans="2:2">
      <c r="B7814" s="274"/>
    </row>
    <row r="7815" spans="2:2">
      <c r="B7815" s="274"/>
    </row>
    <row r="7816" spans="2:2">
      <c r="B7816" s="274"/>
    </row>
    <row r="7817" spans="2:2">
      <c r="B7817" s="274"/>
    </row>
    <row r="7818" spans="2:2">
      <c r="B7818" s="274"/>
    </row>
    <row r="7819" spans="2:2">
      <c r="B7819" s="274"/>
    </row>
    <row r="7820" spans="2:2">
      <c r="B7820" s="274"/>
    </row>
    <row r="7821" spans="2:2">
      <c r="B7821" s="274"/>
    </row>
    <row r="7822" spans="2:2">
      <c r="B7822" s="274"/>
    </row>
    <row r="7823" spans="2:2">
      <c r="B7823" s="274"/>
    </row>
    <row r="7824" spans="2:2">
      <c r="B7824" s="274"/>
    </row>
    <row r="7825" spans="2:2">
      <c r="B7825" s="274"/>
    </row>
    <row r="7826" spans="2:2">
      <c r="B7826" s="274"/>
    </row>
    <row r="7827" spans="2:2">
      <c r="B7827" s="274"/>
    </row>
    <row r="7828" spans="2:2">
      <c r="B7828" s="274"/>
    </row>
    <row r="7829" spans="2:2">
      <c r="B7829" s="274"/>
    </row>
    <row r="7830" spans="2:2">
      <c r="B7830" s="274"/>
    </row>
    <row r="7831" spans="2:2">
      <c r="B7831" s="274"/>
    </row>
    <row r="7832" spans="2:2">
      <c r="B7832" s="274"/>
    </row>
    <row r="7833" spans="2:2">
      <c r="B7833" s="274"/>
    </row>
    <row r="7834" spans="2:2">
      <c r="B7834" s="274"/>
    </row>
    <row r="7835" spans="2:2">
      <c r="B7835" s="274"/>
    </row>
    <row r="7836" spans="2:2">
      <c r="B7836" s="274"/>
    </row>
    <row r="7837" spans="2:2">
      <c r="B7837" s="274"/>
    </row>
    <row r="7838" spans="2:2">
      <c r="B7838" s="274"/>
    </row>
    <row r="7839" spans="2:2">
      <c r="B7839" s="274"/>
    </row>
    <row r="7840" spans="2:2">
      <c r="B7840" s="274"/>
    </row>
    <row r="7841" spans="2:2">
      <c r="B7841" s="274"/>
    </row>
    <row r="7842" spans="2:2">
      <c r="B7842" s="274"/>
    </row>
    <row r="7843" spans="2:2">
      <c r="B7843" s="274"/>
    </row>
    <row r="7844" spans="2:2">
      <c r="B7844" s="274"/>
    </row>
    <row r="7845" spans="2:2">
      <c r="B7845" s="274"/>
    </row>
    <row r="7846" spans="2:2">
      <c r="B7846" s="274"/>
    </row>
    <row r="7847" spans="2:2">
      <c r="B7847" s="274"/>
    </row>
    <row r="7848" spans="2:2">
      <c r="B7848" s="274"/>
    </row>
    <row r="7849" spans="2:2">
      <c r="B7849" s="274"/>
    </row>
    <row r="7850" spans="2:2">
      <c r="B7850" s="274"/>
    </row>
    <row r="7851" spans="2:2">
      <c r="B7851" s="274"/>
    </row>
    <row r="7852" spans="2:2">
      <c r="B7852" s="274"/>
    </row>
    <row r="7853" spans="2:2">
      <c r="B7853" s="274"/>
    </row>
    <row r="7854" spans="2:2">
      <c r="B7854" s="274"/>
    </row>
    <row r="7855" spans="2:2">
      <c r="B7855" s="274"/>
    </row>
    <row r="7856" spans="2:2">
      <c r="B7856" s="274"/>
    </row>
    <row r="7857" spans="2:2">
      <c r="B7857" s="274"/>
    </row>
    <row r="7858" spans="2:2">
      <c r="B7858" s="274"/>
    </row>
    <row r="7859" spans="2:2">
      <c r="B7859" s="274"/>
    </row>
    <row r="7860" spans="2:2">
      <c r="B7860" s="274"/>
    </row>
    <row r="7861" spans="2:2">
      <c r="B7861" s="274"/>
    </row>
    <row r="7862" spans="2:2">
      <c r="B7862" s="274"/>
    </row>
    <row r="7863" spans="2:2">
      <c r="B7863" s="274"/>
    </row>
    <row r="7864" spans="2:2">
      <c r="B7864" s="274"/>
    </row>
    <row r="7865" spans="2:2">
      <c r="B7865" s="274"/>
    </row>
    <row r="7866" spans="2:2">
      <c r="B7866" s="274"/>
    </row>
    <row r="7867" spans="2:2">
      <c r="B7867" s="274"/>
    </row>
    <row r="7868" spans="2:2">
      <c r="B7868" s="274"/>
    </row>
    <row r="7869" spans="2:2">
      <c r="B7869" s="274"/>
    </row>
    <row r="7870" spans="2:2">
      <c r="B7870" s="274"/>
    </row>
    <row r="7871" spans="2:2">
      <c r="B7871" s="274"/>
    </row>
    <row r="7872" spans="2:2">
      <c r="B7872" s="274"/>
    </row>
    <row r="7873" spans="2:2">
      <c r="B7873" s="274"/>
    </row>
    <row r="7874" spans="2:2">
      <c r="B7874" s="274"/>
    </row>
    <row r="7875" spans="2:2">
      <c r="B7875" s="274"/>
    </row>
    <row r="7876" spans="2:2">
      <c r="B7876" s="274"/>
    </row>
    <row r="7877" spans="2:2">
      <c r="B7877" s="274"/>
    </row>
    <row r="7878" spans="2:2">
      <c r="B7878" s="274"/>
    </row>
    <row r="7879" spans="2:2">
      <c r="B7879" s="274"/>
    </row>
    <row r="7880" spans="2:2">
      <c r="B7880" s="274"/>
    </row>
    <row r="7881" spans="2:2">
      <c r="B7881" s="274"/>
    </row>
    <row r="7882" spans="2:2">
      <c r="B7882" s="274"/>
    </row>
    <row r="7883" spans="2:2">
      <c r="B7883" s="274"/>
    </row>
    <row r="7884" spans="2:2">
      <c r="B7884" s="274"/>
    </row>
    <row r="7885" spans="2:2">
      <c r="B7885" s="274"/>
    </row>
    <row r="7886" spans="2:2">
      <c r="B7886" s="274"/>
    </row>
    <row r="7887" spans="2:2">
      <c r="B7887" s="274"/>
    </row>
    <row r="7888" spans="2:2">
      <c r="B7888" s="274"/>
    </row>
    <row r="7889" spans="2:2">
      <c r="B7889" s="274"/>
    </row>
    <row r="7890" spans="2:2">
      <c r="B7890" s="274"/>
    </row>
    <row r="7891" spans="2:2">
      <c r="B7891" s="274"/>
    </row>
    <row r="7892" spans="2:2">
      <c r="B7892" s="274"/>
    </row>
    <row r="7893" spans="2:2">
      <c r="B7893" s="274"/>
    </row>
    <row r="7894" spans="2:2">
      <c r="B7894" s="274"/>
    </row>
    <row r="7895" spans="2:2">
      <c r="B7895" s="274"/>
    </row>
    <row r="7896" spans="2:2">
      <c r="B7896" s="274"/>
    </row>
    <row r="7897" spans="2:2">
      <c r="B7897" s="274"/>
    </row>
    <row r="7898" spans="2:2">
      <c r="B7898" s="274"/>
    </row>
    <row r="7899" spans="2:2">
      <c r="B7899" s="274"/>
    </row>
    <row r="7900" spans="2:2">
      <c r="B7900" s="274"/>
    </row>
    <row r="7901" spans="2:2">
      <c r="B7901" s="274"/>
    </row>
    <row r="7902" spans="2:2">
      <c r="B7902" s="274"/>
    </row>
    <row r="7903" spans="2:2">
      <c r="B7903" s="274"/>
    </row>
    <row r="7904" spans="2:2">
      <c r="B7904" s="274"/>
    </row>
    <row r="7905" spans="2:2">
      <c r="B7905" s="274"/>
    </row>
    <row r="7906" spans="2:2">
      <c r="B7906" s="274"/>
    </row>
    <row r="7907" spans="2:2">
      <c r="B7907" s="274"/>
    </row>
    <row r="7908" spans="2:2">
      <c r="B7908" s="274"/>
    </row>
    <row r="7909" spans="2:2">
      <c r="B7909" s="274"/>
    </row>
    <row r="7910" spans="2:2">
      <c r="B7910" s="274"/>
    </row>
    <row r="7911" spans="2:2">
      <c r="B7911" s="274"/>
    </row>
    <row r="7912" spans="2:2">
      <c r="B7912" s="274"/>
    </row>
    <row r="7913" spans="2:2">
      <c r="B7913" s="274"/>
    </row>
    <row r="7914" spans="2:2">
      <c r="B7914" s="274"/>
    </row>
    <row r="7915" spans="2:2">
      <c r="B7915" s="274"/>
    </row>
    <row r="7916" spans="2:2">
      <c r="B7916" s="274"/>
    </row>
    <row r="7917" spans="2:2">
      <c r="B7917" s="274"/>
    </row>
    <row r="7918" spans="2:2">
      <c r="B7918" s="274"/>
    </row>
    <row r="7919" spans="2:2">
      <c r="B7919" s="274"/>
    </row>
    <row r="7920" spans="2:2">
      <c r="B7920" s="274"/>
    </row>
    <row r="7921" spans="2:2">
      <c r="B7921" s="274"/>
    </row>
    <row r="7922" spans="2:2">
      <c r="B7922" s="274"/>
    </row>
    <row r="7923" spans="2:2">
      <c r="B7923" s="274"/>
    </row>
    <row r="7924" spans="2:2">
      <c r="B7924" s="274"/>
    </row>
    <row r="7925" spans="2:2">
      <c r="B7925" s="274"/>
    </row>
    <row r="7926" spans="2:2">
      <c r="B7926" s="274"/>
    </row>
    <row r="7927" spans="2:2">
      <c r="B7927" s="274"/>
    </row>
    <row r="7928" spans="2:2">
      <c r="B7928" s="274"/>
    </row>
    <row r="7929" spans="2:2">
      <c r="B7929" s="274"/>
    </row>
    <row r="7930" spans="2:2">
      <c r="B7930" s="274"/>
    </row>
    <row r="7931" spans="2:2">
      <c r="B7931" s="274"/>
    </row>
    <row r="7932" spans="2:2">
      <c r="B7932" s="274"/>
    </row>
    <row r="7933" spans="2:2">
      <c r="B7933" s="274"/>
    </row>
    <row r="7934" spans="2:2">
      <c r="B7934" s="274"/>
    </row>
    <row r="7935" spans="2:2">
      <c r="B7935" s="274"/>
    </row>
    <row r="7936" spans="2:2">
      <c r="B7936" s="274"/>
    </row>
    <row r="7937" spans="2:2">
      <c r="B7937" s="274"/>
    </row>
    <row r="7938" spans="2:2">
      <c r="B7938" s="274"/>
    </row>
    <row r="7939" spans="2:2">
      <c r="B7939" s="274"/>
    </row>
    <row r="7940" spans="2:2">
      <c r="B7940" s="274"/>
    </row>
    <row r="7941" spans="2:2">
      <c r="B7941" s="274"/>
    </row>
    <row r="7942" spans="2:2">
      <c r="B7942" s="274"/>
    </row>
    <row r="7943" spans="2:2">
      <c r="B7943" s="274"/>
    </row>
    <row r="7944" spans="2:2">
      <c r="B7944" s="274"/>
    </row>
    <row r="7945" spans="2:2">
      <c r="B7945" s="274"/>
    </row>
    <row r="7946" spans="2:2">
      <c r="B7946" s="274"/>
    </row>
    <row r="7947" spans="2:2">
      <c r="B7947" s="274"/>
    </row>
    <row r="7948" spans="2:2">
      <c r="B7948" s="274"/>
    </row>
    <row r="7949" spans="2:2">
      <c r="B7949" s="274"/>
    </row>
    <row r="7950" spans="2:2">
      <c r="B7950" s="274"/>
    </row>
    <row r="7951" spans="2:2">
      <c r="B7951" s="274"/>
    </row>
    <row r="7952" spans="2:2">
      <c r="B7952" s="274"/>
    </row>
    <row r="7953" spans="2:2">
      <c r="B7953" s="274"/>
    </row>
    <row r="7954" spans="2:2">
      <c r="B7954" s="274"/>
    </row>
    <row r="7955" spans="2:2">
      <c r="B7955" s="274"/>
    </row>
    <row r="7956" spans="2:2">
      <c r="B7956" s="274"/>
    </row>
    <row r="7957" spans="2:2">
      <c r="B7957" s="274"/>
    </row>
    <row r="7958" spans="2:2">
      <c r="B7958" s="274"/>
    </row>
    <row r="7959" spans="2:2">
      <c r="B7959" s="274"/>
    </row>
    <row r="7960" spans="2:2">
      <c r="B7960" s="274"/>
    </row>
    <row r="7961" spans="2:2">
      <c r="B7961" s="274"/>
    </row>
    <row r="7962" spans="2:2">
      <c r="B7962" s="274"/>
    </row>
    <row r="7963" spans="2:2">
      <c r="B7963" s="274"/>
    </row>
    <row r="7964" spans="2:2">
      <c r="B7964" s="274"/>
    </row>
    <row r="7965" spans="2:2">
      <c r="B7965" s="274"/>
    </row>
    <row r="7966" spans="2:2">
      <c r="B7966" s="274"/>
    </row>
    <row r="7967" spans="2:2">
      <c r="B7967" s="274"/>
    </row>
    <row r="7968" spans="2:2">
      <c r="B7968" s="274"/>
    </row>
    <row r="7969" spans="2:2">
      <c r="B7969" s="274"/>
    </row>
    <row r="7970" spans="2:2">
      <c r="B7970" s="274"/>
    </row>
    <row r="7971" spans="2:2">
      <c r="B7971" s="274"/>
    </row>
    <row r="7972" spans="2:2">
      <c r="B7972" s="274"/>
    </row>
    <row r="7973" spans="2:2">
      <c r="B7973" s="274"/>
    </row>
    <row r="7974" spans="2:2">
      <c r="B7974" s="274"/>
    </row>
    <row r="7975" spans="2:2">
      <c r="B7975" s="274"/>
    </row>
    <row r="7976" spans="2:2">
      <c r="B7976" s="274"/>
    </row>
    <row r="7977" spans="2:2">
      <c r="B7977" s="274"/>
    </row>
    <row r="7978" spans="2:2">
      <c r="B7978" s="274"/>
    </row>
    <row r="7979" spans="2:2">
      <c r="B7979" s="274"/>
    </row>
    <row r="7980" spans="2:2">
      <c r="B7980" s="274"/>
    </row>
    <row r="7981" spans="2:2">
      <c r="B7981" s="274"/>
    </row>
    <row r="7982" spans="2:2">
      <c r="B7982" s="274"/>
    </row>
    <row r="7983" spans="2:2">
      <c r="B7983" s="274"/>
    </row>
    <row r="7984" spans="2:2">
      <c r="B7984" s="274"/>
    </row>
    <row r="7985" spans="2:2">
      <c r="B7985" s="274"/>
    </row>
    <row r="7986" spans="2:2">
      <c r="B7986" s="274"/>
    </row>
    <row r="7987" spans="2:2">
      <c r="B7987" s="274"/>
    </row>
    <row r="7988" spans="2:2">
      <c r="B7988" s="274"/>
    </row>
    <row r="7989" spans="2:2">
      <c r="B7989" s="274"/>
    </row>
    <row r="7990" spans="2:2">
      <c r="B7990" s="274"/>
    </row>
    <row r="7991" spans="2:2">
      <c r="B7991" s="274"/>
    </row>
    <row r="7992" spans="2:2">
      <c r="B7992" s="274"/>
    </row>
    <row r="7993" spans="2:2">
      <c r="B7993" s="274"/>
    </row>
    <row r="7994" spans="2:2">
      <c r="B7994" s="274"/>
    </row>
    <row r="7995" spans="2:2">
      <c r="B7995" s="274"/>
    </row>
    <row r="7996" spans="2:2">
      <c r="B7996" s="274"/>
    </row>
    <row r="7997" spans="2:2">
      <c r="B7997" s="274"/>
    </row>
    <row r="7998" spans="2:2">
      <c r="B7998" s="274"/>
    </row>
    <row r="7999" spans="2:2">
      <c r="B7999" s="274"/>
    </row>
    <row r="8000" spans="2:2">
      <c r="B8000" s="274"/>
    </row>
    <row r="8001" spans="2:2">
      <c r="B8001" s="274"/>
    </row>
    <row r="8002" spans="2:2">
      <c r="B8002" s="274"/>
    </row>
    <row r="8003" spans="2:2">
      <c r="B8003" s="274"/>
    </row>
    <row r="8004" spans="2:2">
      <c r="B8004" s="274"/>
    </row>
    <row r="8005" spans="2:2">
      <c r="B8005" s="274"/>
    </row>
    <row r="8006" spans="2:2">
      <c r="B8006" s="274"/>
    </row>
    <row r="8007" spans="2:2">
      <c r="B8007" s="274"/>
    </row>
    <row r="8008" spans="2:2">
      <c r="B8008" s="274"/>
    </row>
    <row r="8009" spans="2:2">
      <c r="B8009" s="274"/>
    </row>
    <row r="8010" spans="2:2">
      <c r="B8010" s="274"/>
    </row>
    <row r="8011" spans="2:2">
      <c r="B8011" s="274"/>
    </row>
    <row r="8012" spans="2:2">
      <c r="B8012" s="274"/>
    </row>
    <row r="8013" spans="2:2">
      <c r="B8013" s="274"/>
    </row>
    <row r="8014" spans="2:2">
      <c r="B8014" s="274"/>
    </row>
    <row r="8015" spans="2:2">
      <c r="B8015" s="274"/>
    </row>
    <row r="8016" spans="2:2">
      <c r="B8016" s="274"/>
    </row>
    <row r="8017" spans="2:2">
      <c r="B8017" s="274"/>
    </row>
    <row r="8018" spans="2:2">
      <c r="B8018" s="274"/>
    </row>
    <row r="8019" spans="2:2">
      <c r="B8019" s="274"/>
    </row>
    <row r="8020" spans="2:2">
      <c r="B8020" s="274"/>
    </row>
    <row r="8021" spans="2:2">
      <c r="B8021" s="274"/>
    </row>
    <row r="8022" spans="2:2">
      <c r="B8022" s="274"/>
    </row>
    <row r="8023" spans="2:2">
      <c r="B8023" s="274"/>
    </row>
    <row r="8024" spans="2:2">
      <c r="B8024" s="274"/>
    </row>
    <row r="8025" spans="2:2">
      <c r="B8025" s="274"/>
    </row>
    <row r="8026" spans="2:2">
      <c r="B8026" s="274"/>
    </row>
    <row r="8027" spans="2:2">
      <c r="B8027" s="274"/>
    </row>
    <row r="8028" spans="2:2">
      <c r="B8028" s="274"/>
    </row>
    <row r="8029" spans="2:2">
      <c r="B8029" s="274"/>
    </row>
    <row r="8030" spans="2:2">
      <c r="B8030" s="274"/>
    </row>
    <row r="8031" spans="2:2">
      <c r="B8031" s="274"/>
    </row>
    <row r="8032" spans="2:2">
      <c r="B8032" s="274"/>
    </row>
    <row r="8033" spans="2:2">
      <c r="B8033" s="274"/>
    </row>
    <row r="8034" spans="2:2">
      <c r="B8034" s="274"/>
    </row>
    <row r="8035" spans="2:2">
      <c r="B8035" s="274"/>
    </row>
    <row r="8036" spans="2:2">
      <c r="B8036" s="274"/>
    </row>
    <row r="8037" spans="2:2">
      <c r="B8037" s="274"/>
    </row>
    <row r="8038" spans="2:2">
      <c r="B8038" s="274"/>
    </row>
    <row r="8039" spans="2:2">
      <c r="B8039" s="274"/>
    </row>
    <row r="8040" spans="2:2">
      <c r="B8040" s="274"/>
    </row>
    <row r="8041" spans="2:2">
      <c r="B8041" s="274"/>
    </row>
    <row r="8042" spans="2:2">
      <c r="B8042" s="274"/>
    </row>
    <row r="8043" spans="2:2">
      <c r="B8043" s="274"/>
    </row>
    <row r="8044" spans="2:2">
      <c r="B8044" s="274"/>
    </row>
    <row r="8045" spans="2:2">
      <c r="B8045" s="274"/>
    </row>
    <row r="8046" spans="2:2">
      <c r="B8046" s="274"/>
    </row>
    <row r="8047" spans="2:2">
      <c r="B8047" s="274"/>
    </row>
    <row r="8048" spans="2:2">
      <c r="B8048" s="274"/>
    </row>
    <row r="8049" spans="2:2">
      <c r="B8049" s="274"/>
    </row>
    <row r="8050" spans="2:2">
      <c r="B8050" s="274"/>
    </row>
    <row r="8051" spans="2:2">
      <c r="B8051" s="274"/>
    </row>
    <row r="8052" spans="2:2">
      <c r="B8052" s="274"/>
    </row>
    <row r="8053" spans="2:2">
      <c r="B8053" s="274"/>
    </row>
    <row r="8054" spans="2:2">
      <c r="B8054" s="274"/>
    </row>
    <row r="8055" spans="2:2">
      <c r="B8055" s="274"/>
    </row>
    <row r="8056" spans="2:2">
      <c r="B8056" s="274"/>
    </row>
    <row r="8057" spans="2:2">
      <c r="B8057" s="274"/>
    </row>
    <row r="8058" spans="2:2">
      <c r="B8058" s="274"/>
    </row>
    <row r="8059" spans="2:2">
      <c r="B8059" s="274"/>
    </row>
    <row r="8060" spans="2:2">
      <c r="B8060" s="274"/>
    </row>
    <row r="8061" spans="2:2">
      <c r="B8061" s="274"/>
    </row>
    <row r="8062" spans="2:2">
      <c r="B8062" s="274"/>
    </row>
    <row r="8063" spans="2:2">
      <c r="B8063" s="274"/>
    </row>
    <row r="8064" spans="2:2">
      <c r="B8064" s="274"/>
    </row>
    <row r="8065" spans="2:2">
      <c r="B8065" s="274"/>
    </row>
    <row r="8066" spans="2:2">
      <c r="B8066" s="274"/>
    </row>
    <row r="8067" spans="2:2">
      <c r="B8067" s="274"/>
    </row>
    <row r="8068" spans="2:2">
      <c r="B8068" s="274"/>
    </row>
    <row r="8069" spans="2:2">
      <c r="B8069" s="274"/>
    </row>
    <row r="8070" spans="2:2">
      <c r="B8070" s="274"/>
    </row>
    <row r="8071" spans="2:2">
      <c r="B8071" s="274"/>
    </row>
    <row r="8072" spans="2:2">
      <c r="B8072" s="274"/>
    </row>
    <row r="8073" spans="2:2">
      <c r="B8073" s="274"/>
    </row>
    <row r="8074" spans="2:2">
      <c r="B8074" s="274"/>
    </row>
    <row r="8075" spans="2:2">
      <c r="B8075" s="274"/>
    </row>
    <row r="8076" spans="2:2">
      <c r="B8076" s="274"/>
    </row>
    <row r="8077" spans="2:2">
      <c r="B8077" s="274"/>
    </row>
    <row r="8078" spans="2:2">
      <c r="B8078" s="274"/>
    </row>
    <row r="8079" spans="2:2">
      <c r="B8079" s="274"/>
    </row>
    <row r="8080" spans="2:2">
      <c r="B8080" s="274"/>
    </row>
    <row r="8081" spans="2:2">
      <c r="B8081" s="274"/>
    </row>
    <row r="8082" spans="2:2">
      <c r="B8082" s="274"/>
    </row>
    <row r="8083" spans="2:2">
      <c r="B8083" s="274"/>
    </row>
    <row r="8084" spans="2:2">
      <c r="B8084" s="274"/>
    </row>
    <row r="8085" spans="2:2">
      <c r="B8085" s="274"/>
    </row>
    <row r="8086" spans="2:2">
      <c r="B8086" s="274"/>
    </row>
    <row r="8087" spans="2:2">
      <c r="B8087" s="274"/>
    </row>
    <row r="8088" spans="2:2">
      <c r="B8088" s="274"/>
    </row>
    <row r="8089" spans="2:2">
      <c r="B8089" s="274"/>
    </row>
    <row r="8090" spans="2:2">
      <c r="B8090" s="274"/>
    </row>
    <row r="8091" spans="2:2">
      <c r="B8091" s="274"/>
    </row>
    <row r="8092" spans="2:2">
      <c r="B8092" s="274"/>
    </row>
    <row r="8093" spans="2:2">
      <c r="B8093" s="274"/>
    </row>
    <row r="8094" spans="2:2">
      <c r="B8094" s="274"/>
    </row>
    <row r="8095" spans="2:2">
      <c r="B8095" s="274"/>
    </row>
    <row r="8096" spans="2:2">
      <c r="B8096" s="274"/>
    </row>
    <row r="8097" spans="2:2">
      <c r="B8097" s="274"/>
    </row>
    <row r="8098" spans="2:2">
      <c r="B8098" s="274"/>
    </row>
    <row r="8099" spans="2:2">
      <c r="B8099" s="274"/>
    </row>
    <row r="8100" spans="2:2">
      <c r="B8100" s="274"/>
    </row>
    <row r="8101" spans="2:2">
      <c r="B8101" s="274"/>
    </row>
    <row r="8102" spans="2:2">
      <c r="B8102" s="274"/>
    </row>
    <row r="8103" spans="2:2">
      <c r="B8103" s="274"/>
    </row>
    <row r="8104" spans="2:2">
      <c r="B8104" s="274"/>
    </row>
    <row r="8105" spans="2:2">
      <c r="B8105" s="274"/>
    </row>
    <row r="8106" spans="2:2">
      <c r="B8106" s="274"/>
    </row>
    <row r="8107" spans="2:2">
      <c r="B8107" s="274"/>
    </row>
    <row r="8108" spans="2:2">
      <c r="B8108" s="274"/>
    </row>
    <row r="8109" spans="2:2">
      <c r="B8109" s="274"/>
    </row>
    <row r="8110" spans="2:2">
      <c r="B8110" s="274"/>
    </row>
    <row r="8111" spans="2:2">
      <c r="B8111" s="274"/>
    </row>
    <row r="8112" spans="2:2">
      <c r="B8112" s="274"/>
    </row>
    <row r="8113" spans="2:2">
      <c r="B8113" s="274"/>
    </row>
    <row r="8114" spans="2:2">
      <c r="B8114" s="274"/>
    </row>
    <row r="8115" spans="2:2">
      <c r="B8115" s="274"/>
    </row>
    <row r="8116" spans="2:2">
      <c r="B8116" s="274"/>
    </row>
    <row r="8117" spans="2:2">
      <c r="B8117" s="274"/>
    </row>
    <row r="8118" spans="2:2">
      <c r="B8118" s="274"/>
    </row>
    <row r="8119" spans="2:2">
      <c r="B8119" s="274"/>
    </row>
    <row r="8120" spans="2:2">
      <c r="B8120" s="274"/>
    </row>
    <row r="8121" spans="2:2">
      <c r="B8121" s="274"/>
    </row>
    <row r="8122" spans="2:2">
      <c r="B8122" s="274"/>
    </row>
    <row r="8123" spans="2:2">
      <c r="B8123" s="274"/>
    </row>
    <row r="8124" spans="2:2">
      <c r="B8124" s="274"/>
    </row>
    <row r="8125" spans="2:2">
      <c r="B8125" s="274"/>
    </row>
    <row r="8126" spans="2:2">
      <c r="B8126" s="274"/>
    </row>
    <row r="8127" spans="2:2">
      <c r="B8127" s="274"/>
    </row>
    <row r="8128" spans="2:2">
      <c r="B8128" s="274"/>
    </row>
    <row r="8129" spans="2:2">
      <c r="B8129" s="274"/>
    </row>
    <row r="8130" spans="2:2">
      <c r="B8130" s="274"/>
    </row>
    <row r="8131" spans="2:2">
      <c r="B8131" s="274"/>
    </row>
    <row r="8132" spans="2:2">
      <c r="B8132" s="274"/>
    </row>
    <row r="8133" spans="2:2">
      <c r="B8133" s="274"/>
    </row>
    <row r="8134" spans="2:2">
      <c r="B8134" s="274"/>
    </row>
    <row r="8135" spans="2:2">
      <c r="B8135" s="274"/>
    </row>
    <row r="8136" spans="2:2">
      <c r="B8136" s="274"/>
    </row>
    <row r="8137" spans="2:2">
      <c r="B8137" s="274"/>
    </row>
    <row r="8138" spans="2:2">
      <c r="B8138" s="274"/>
    </row>
    <row r="8139" spans="2:2">
      <c r="B8139" s="274"/>
    </row>
    <row r="8140" spans="2:2">
      <c r="B8140" s="274"/>
    </row>
    <row r="8141" spans="2:2">
      <c r="B8141" s="274"/>
    </row>
    <row r="8142" spans="2:2">
      <c r="B8142" s="274"/>
    </row>
    <row r="8143" spans="2:2">
      <c r="B8143" s="274"/>
    </row>
    <row r="8144" spans="2:2">
      <c r="B8144" s="274"/>
    </row>
    <row r="8145" spans="2:2">
      <c r="B8145" s="274"/>
    </row>
    <row r="8146" spans="2:2">
      <c r="B8146" s="274"/>
    </row>
    <row r="8147" spans="2:2">
      <c r="B8147" s="274"/>
    </row>
    <row r="8148" spans="2:2">
      <c r="B8148" s="274"/>
    </row>
    <row r="8149" spans="2:2">
      <c r="B8149" s="274"/>
    </row>
    <row r="8150" spans="2:2">
      <c r="B8150" s="274"/>
    </row>
    <row r="8151" spans="2:2">
      <c r="B8151" s="274"/>
    </row>
    <row r="8152" spans="2:2">
      <c r="B8152" s="274"/>
    </row>
    <row r="8153" spans="2:2">
      <c r="B8153" s="274"/>
    </row>
    <row r="8154" spans="2:2">
      <c r="B8154" s="274"/>
    </row>
    <row r="8155" spans="2:2">
      <c r="B8155" s="274"/>
    </row>
    <row r="8156" spans="2:2">
      <c r="B8156" s="274"/>
    </row>
    <row r="8157" spans="2:2">
      <c r="B8157" s="274"/>
    </row>
    <row r="8158" spans="2:2">
      <c r="B8158" s="274"/>
    </row>
    <row r="8159" spans="2:2">
      <c r="B8159" s="274"/>
    </row>
    <row r="8160" spans="2:2">
      <c r="B8160" s="274"/>
    </row>
    <row r="8161" spans="2:2">
      <c r="B8161" s="274"/>
    </row>
    <row r="8162" spans="2:2">
      <c r="B8162" s="274"/>
    </row>
    <row r="8163" spans="2:2">
      <c r="B8163" s="274"/>
    </row>
    <row r="8164" spans="2:2">
      <c r="B8164" s="274"/>
    </row>
    <row r="8165" spans="2:2">
      <c r="B8165" s="274"/>
    </row>
    <row r="8166" spans="2:2">
      <c r="B8166" s="274"/>
    </row>
    <row r="8167" spans="2:2">
      <c r="B8167" s="274"/>
    </row>
    <row r="8168" spans="2:2">
      <c r="B8168" s="274"/>
    </row>
    <row r="8169" spans="2:2">
      <c r="B8169" s="274"/>
    </row>
    <row r="8170" spans="2:2">
      <c r="B8170" s="274"/>
    </row>
    <row r="8171" spans="2:2">
      <c r="B8171" s="274"/>
    </row>
    <row r="8172" spans="2:2">
      <c r="B8172" s="274"/>
    </row>
    <row r="8173" spans="2:2">
      <c r="B8173" s="274"/>
    </row>
    <row r="8174" spans="2:2">
      <c r="B8174" s="274"/>
    </row>
    <row r="8175" spans="2:2">
      <c r="B8175" s="274"/>
    </row>
    <row r="8176" spans="2:2">
      <c r="B8176" s="274"/>
    </row>
    <row r="8177" spans="2:2">
      <c r="B8177" s="274"/>
    </row>
    <row r="8178" spans="2:2">
      <c r="B8178" s="274"/>
    </row>
    <row r="8179" spans="2:2">
      <c r="B8179" s="274"/>
    </row>
    <row r="8180" spans="2:2">
      <c r="B8180" s="274"/>
    </row>
    <row r="8181" spans="2:2">
      <c r="B8181" s="274"/>
    </row>
    <row r="8182" spans="2:2">
      <c r="B8182" s="274"/>
    </row>
    <row r="8183" spans="2:2">
      <c r="B8183" s="274"/>
    </row>
    <row r="8184" spans="2:2">
      <c r="B8184" s="274"/>
    </row>
    <row r="8185" spans="2:2">
      <c r="B8185" s="274"/>
    </row>
    <row r="8186" spans="2:2">
      <c r="B8186" s="274"/>
    </row>
    <row r="8187" spans="2:2">
      <c r="B8187" s="274"/>
    </row>
    <row r="8188" spans="2:2">
      <c r="B8188" s="274"/>
    </row>
    <row r="8189" spans="2:2">
      <c r="B8189" s="274"/>
    </row>
    <row r="8190" spans="2:2">
      <c r="B8190" s="274"/>
    </row>
    <row r="8191" spans="2:2">
      <c r="B8191" s="274"/>
    </row>
    <row r="8192" spans="2:2">
      <c r="B8192" s="274"/>
    </row>
    <row r="8193" spans="2:2">
      <c r="B8193" s="274"/>
    </row>
    <row r="8194" spans="2:2">
      <c r="B8194" s="274"/>
    </row>
    <row r="8195" spans="2:2">
      <c r="B8195" s="274"/>
    </row>
    <row r="8196" spans="2:2">
      <c r="B8196" s="274"/>
    </row>
    <row r="8197" spans="2:2">
      <c r="B8197" s="274"/>
    </row>
    <row r="8198" spans="2:2">
      <c r="B8198" s="274"/>
    </row>
    <row r="8199" spans="2:2">
      <c r="B8199" s="274"/>
    </row>
    <row r="8200" spans="2:2">
      <c r="B8200" s="274"/>
    </row>
    <row r="8201" spans="2:2">
      <c r="B8201" s="274"/>
    </row>
    <row r="8202" spans="2:2">
      <c r="B8202" s="274"/>
    </row>
    <row r="8203" spans="2:2">
      <c r="B8203" s="274"/>
    </row>
    <row r="8204" spans="2:2">
      <c r="B8204" s="274"/>
    </row>
    <row r="8205" spans="2:2">
      <c r="B8205" s="274"/>
    </row>
    <row r="8206" spans="2:2">
      <c r="B8206" s="274"/>
    </row>
    <row r="8207" spans="2:2">
      <c r="B8207" s="274"/>
    </row>
    <row r="8208" spans="2:2">
      <c r="B8208" s="274"/>
    </row>
    <row r="8209" spans="2:2">
      <c r="B8209" s="274"/>
    </row>
    <row r="8210" spans="2:2">
      <c r="B8210" s="274"/>
    </row>
    <row r="8211" spans="2:2">
      <c r="B8211" s="274"/>
    </row>
    <row r="8212" spans="2:2">
      <c r="B8212" s="274"/>
    </row>
    <row r="8213" spans="2:2">
      <c r="B8213" s="274"/>
    </row>
    <row r="8214" spans="2:2">
      <c r="B8214" s="274"/>
    </row>
    <row r="8215" spans="2:2">
      <c r="B8215" s="274"/>
    </row>
    <row r="8216" spans="2:2">
      <c r="B8216" s="274"/>
    </row>
    <row r="8217" spans="2:2">
      <c r="B8217" s="274"/>
    </row>
    <row r="8218" spans="2:2">
      <c r="B8218" s="274"/>
    </row>
    <row r="8219" spans="2:2">
      <c r="B8219" s="274"/>
    </row>
    <row r="8220" spans="2:2">
      <c r="B8220" s="274"/>
    </row>
    <row r="8221" spans="2:2">
      <c r="B8221" s="274"/>
    </row>
    <row r="8222" spans="2:2">
      <c r="B8222" s="274"/>
    </row>
    <row r="8223" spans="2:2">
      <c r="B8223" s="274"/>
    </row>
    <row r="8224" spans="2:2">
      <c r="B8224" s="274"/>
    </row>
    <row r="8225" spans="2:2">
      <c r="B8225" s="274"/>
    </row>
    <row r="8226" spans="2:2">
      <c r="B8226" s="274"/>
    </row>
    <row r="8227" spans="2:2">
      <c r="B8227" s="274"/>
    </row>
    <row r="8228" spans="2:2">
      <c r="B8228" s="274"/>
    </row>
    <row r="8229" spans="2:2">
      <c r="B8229" s="274"/>
    </row>
    <row r="8230" spans="2:2">
      <c r="B8230" s="274"/>
    </row>
    <row r="8231" spans="2:2">
      <c r="B8231" s="274"/>
    </row>
    <row r="8232" spans="2:2">
      <c r="B8232" s="274"/>
    </row>
    <row r="8233" spans="2:2">
      <c r="B8233" s="274"/>
    </row>
    <row r="8234" spans="2:2">
      <c r="B8234" s="274"/>
    </row>
    <row r="8235" spans="2:2">
      <c r="B8235" s="274"/>
    </row>
    <row r="8236" spans="2:2">
      <c r="B8236" s="274"/>
    </row>
    <row r="8237" spans="2:2">
      <c r="B8237" s="274"/>
    </row>
    <row r="8238" spans="2:2">
      <c r="B8238" s="274"/>
    </row>
    <row r="8239" spans="2:2">
      <c r="B8239" s="274"/>
    </row>
    <row r="8240" spans="2:2">
      <c r="B8240" s="274"/>
    </row>
    <row r="8241" spans="2:2">
      <c r="B8241" s="274"/>
    </row>
    <row r="8242" spans="2:2">
      <c r="B8242" s="274"/>
    </row>
    <row r="8243" spans="2:2">
      <c r="B8243" s="274"/>
    </row>
    <row r="8244" spans="2:2">
      <c r="B8244" s="274"/>
    </row>
    <row r="8245" spans="2:2">
      <c r="B8245" s="274"/>
    </row>
    <row r="8246" spans="2:2">
      <c r="B8246" s="274"/>
    </row>
    <row r="8247" spans="2:2">
      <c r="B8247" s="274"/>
    </row>
    <row r="8248" spans="2:2">
      <c r="B8248" s="274"/>
    </row>
    <row r="8249" spans="2:2">
      <c r="B8249" s="274"/>
    </row>
    <row r="8250" spans="2:2">
      <c r="B8250" s="274"/>
    </row>
    <row r="8251" spans="2:2">
      <c r="B8251" s="274"/>
    </row>
    <row r="8252" spans="2:2">
      <c r="B8252" s="274"/>
    </row>
    <row r="8253" spans="2:2">
      <c r="B8253" s="274"/>
    </row>
    <row r="8254" spans="2:2">
      <c r="B8254" s="274"/>
    </row>
    <row r="8255" spans="2:2">
      <c r="B8255" s="274"/>
    </row>
    <row r="8256" spans="2:2">
      <c r="B8256" s="274"/>
    </row>
    <row r="8257" spans="2:2">
      <c r="B8257" s="274"/>
    </row>
    <row r="8258" spans="2:2">
      <c r="B8258" s="274"/>
    </row>
    <row r="8259" spans="2:2">
      <c r="B8259" s="274"/>
    </row>
    <row r="8260" spans="2:2">
      <c r="B8260" s="274"/>
    </row>
    <row r="8261" spans="2:2">
      <c r="B8261" s="274"/>
    </row>
    <row r="8262" spans="2:2">
      <c r="B8262" s="274"/>
    </row>
    <row r="8263" spans="2:2">
      <c r="B8263" s="274"/>
    </row>
    <row r="8264" spans="2:2">
      <c r="B8264" s="274"/>
    </row>
    <row r="8265" spans="2:2">
      <c r="B8265" s="274"/>
    </row>
    <row r="8266" spans="2:2">
      <c r="B8266" s="274"/>
    </row>
    <row r="8267" spans="2:2">
      <c r="B8267" s="274"/>
    </row>
    <row r="8268" spans="2:2">
      <c r="B8268" s="274"/>
    </row>
    <row r="8269" spans="2:2">
      <c r="B8269" s="274"/>
    </row>
    <row r="8270" spans="2:2">
      <c r="B8270" s="274"/>
    </row>
    <row r="8271" spans="2:2">
      <c r="B8271" s="274"/>
    </row>
    <row r="8272" spans="2:2">
      <c r="B8272" s="274"/>
    </row>
    <row r="8273" spans="2:2">
      <c r="B8273" s="274"/>
    </row>
    <row r="8274" spans="2:2">
      <c r="B8274" s="274"/>
    </row>
    <row r="8275" spans="2:2">
      <c r="B8275" s="274"/>
    </row>
    <row r="8276" spans="2:2">
      <c r="B8276" s="274"/>
    </row>
    <row r="8277" spans="2:2">
      <c r="B8277" s="274"/>
    </row>
    <row r="8278" spans="2:2">
      <c r="B8278" s="274"/>
    </row>
    <row r="8279" spans="2:2">
      <c r="B8279" s="274"/>
    </row>
    <row r="8280" spans="2:2">
      <c r="B8280" s="274"/>
    </row>
    <row r="8281" spans="2:2">
      <c r="B8281" s="274"/>
    </row>
    <row r="8282" spans="2:2">
      <c r="B8282" s="274"/>
    </row>
    <row r="8283" spans="2:2">
      <c r="B8283" s="274"/>
    </row>
    <row r="8284" spans="2:2">
      <c r="B8284" s="274"/>
    </row>
    <row r="8285" spans="2:2">
      <c r="B8285" s="274"/>
    </row>
    <row r="8286" spans="2:2">
      <c r="B8286" s="274"/>
    </row>
    <row r="8287" spans="2:2">
      <c r="B8287" s="274"/>
    </row>
    <row r="8288" spans="2:2">
      <c r="B8288" s="274"/>
    </row>
    <row r="8289" spans="2:2">
      <c r="B8289" s="274"/>
    </row>
    <row r="8290" spans="2:2">
      <c r="B8290" s="274"/>
    </row>
    <row r="8291" spans="2:2">
      <c r="B8291" s="274"/>
    </row>
    <row r="8292" spans="2:2">
      <c r="B8292" s="274"/>
    </row>
    <row r="8293" spans="2:2">
      <c r="B8293" s="274"/>
    </row>
    <row r="8294" spans="2:2">
      <c r="B8294" s="274"/>
    </row>
    <row r="8295" spans="2:2">
      <c r="B8295" s="274"/>
    </row>
    <row r="8296" spans="2:2">
      <c r="B8296" s="274"/>
    </row>
    <row r="8297" spans="2:2">
      <c r="B8297" s="274"/>
    </row>
    <row r="8298" spans="2:2">
      <c r="B8298" s="274"/>
    </row>
    <row r="8299" spans="2:2">
      <c r="B8299" s="274"/>
    </row>
    <row r="8300" spans="2:2">
      <c r="B8300" s="274"/>
    </row>
    <row r="8301" spans="2:2">
      <c r="B8301" s="274"/>
    </row>
    <row r="8302" spans="2:2">
      <c r="B8302" s="274"/>
    </row>
    <row r="8303" spans="2:2">
      <c r="B8303" s="274"/>
    </row>
    <row r="8304" spans="2:2">
      <c r="B8304" s="274"/>
    </row>
    <row r="8305" spans="2:2">
      <c r="B8305" s="274"/>
    </row>
    <row r="8306" spans="2:2">
      <c r="B8306" s="274"/>
    </row>
    <row r="8307" spans="2:2">
      <c r="B8307" s="274"/>
    </row>
    <row r="8308" spans="2:2">
      <c r="B8308" s="274"/>
    </row>
    <row r="8309" spans="2:2">
      <c r="B8309" s="274"/>
    </row>
    <row r="8310" spans="2:2">
      <c r="B8310" s="274"/>
    </row>
    <row r="8311" spans="2:2">
      <c r="B8311" s="274"/>
    </row>
    <row r="8312" spans="2:2">
      <c r="B8312" s="274"/>
    </row>
    <row r="8313" spans="2:2">
      <c r="B8313" s="274"/>
    </row>
    <row r="8314" spans="2:2">
      <c r="B8314" s="274"/>
    </row>
    <row r="8315" spans="2:2">
      <c r="B8315" s="274"/>
    </row>
    <row r="8316" spans="2:2">
      <c r="B8316" s="274"/>
    </row>
    <row r="8317" spans="2:2">
      <c r="B8317" s="274"/>
    </row>
    <row r="8318" spans="2:2">
      <c r="B8318" s="274"/>
    </row>
    <row r="8319" spans="2:2">
      <c r="B8319" s="274"/>
    </row>
    <row r="8320" spans="2:2">
      <c r="B8320" s="274"/>
    </row>
    <row r="8321" spans="2:2">
      <c r="B8321" s="274"/>
    </row>
    <row r="8322" spans="2:2">
      <c r="B8322" s="274"/>
    </row>
    <row r="8323" spans="2:2">
      <c r="B8323" s="274"/>
    </row>
    <row r="8324" spans="2:2">
      <c r="B8324" s="274"/>
    </row>
    <row r="8325" spans="2:2">
      <c r="B8325" s="274"/>
    </row>
    <row r="8326" spans="2:2">
      <c r="B8326" s="274"/>
    </row>
    <row r="8327" spans="2:2">
      <c r="B8327" s="274"/>
    </row>
    <row r="8328" spans="2:2">
      <c r="B8328" s="274"/>
    </row>
    <row r="8329" spans="2:2">
      <c r="B8329" s="274"/>
    </row>
    <row r="8330" spans="2:2">
      <c r="B8330" s="274"/>
    </row>
    <row r="8331" spans="2:2">
      <c r="B8331" s="274"/>
    </row>
    <row r="8332" spans="2:2">
      <c r="B8332" s="274"/>
    </row>
    <row r="8333" spans="2:2">
      <c r="B8333" s="274"/>
    </row>
    <row r="8334" spans="2:2">
      <c r="B8334" s="274"/>
    </row>
    <row r="8335" spans="2:2">
      <c r="B8335" s="274"/>
    </row>
    <row r="8336" spans="2:2">
      <c r="B8336" s="274"/>
    </row>
    <row r="8337" spans="2:2">
      <c r="B8337" s="274"/>
    </row>
    <row r="8338" spans="2:2">
      <c r="B8338" s="274"/>
    </row>
    <row r="8339" spans="2:2">
      <c r="B8339" s="274"/>
    </row>
    <row r="8340" spans="2:2">
      <c r="B8340" s="274"/>
    </row>
    <row r="8341" spans="2:2">
      <c r="B8341" s="274"/>
    </row>
    <row r="8342" spans="2:2">
      <c r="B8342" s="274"/>
    </row>
    <row r="8343" spans="2:2">
      <c r="B8343" s="274"/>
    </row>
    <row r="8344" spans="2:2">
      <c r="B8344" s="274"/>
    </row>
    <row r="8345" spans="2:2">
      <c r="B8345" s="274"/>
    </row>
    <row r="8346" spans="2:2">
      <c r="B8346" s="274"/>
    </row>
    <row r="8347" spans="2:2">
      <c r="B8347" s="274"/>
    </row>
    <row r="8348" spans="2:2">
      <c r="B8348" s="274"/>
    </row>
    <row r="8349" spans="2:2">
      <c r="B8349" s="274"/>
    </row>
    <row r="8350" spans="2:2">
      <c r="B8350" s="274"/>
    </row>
    <row r="8351" spans="2:2">
      <c r="B8351" s="274"/>
    </row>
    <row r="8352" spans="2:2">
      <c r="B8352" s="274"/>
    </row>
    <row r="8353" spans="2:2">
      <c r="B8353" s="274"/>
    </row>
    <row r="8354" spans="2:2">
      <c r="B8354" s="274"/>
    </row>
    <row r="8355" spans="2:2">
      <c r="B8355" s="274"/>
    </row>
    <row r="8356" spans="2:2">
      <c r="B8356" s="274"/>
    </row>
    <row r="8357" spans="2:2">
      <c r="B8357" s="274"/>
    </row>
    <row r="8358" spans="2:2">
      <c r="B8358" s="274"/>
    </row>
    <row r="8359" spans="2:2">
      <c r="B8359" s="274"/>
    </row>
    <row r="8360" spans="2:2">
      <c r="B8360" s="274"/>
    </row>
    <row r="8361" spans="2:2">
      <c r="B8361" s="274"/>
    </row>
    <row r="8362" spans="2:2">
      <c r="B8362" s="274"/>
    </row>
    <row r="8363" spans="2:2">
      <c r="B8363" s="274"/>
    </row>
    <row r="8364" spans="2:2">
      <c r="B8364" s="274"/>
    </row>
    <row r="8365" spans="2:2">
      <c r="B8365" s="274"/>
    </row>
    <row r="8366" spans="2:2">
      <c r="B8366" s="274"/>
    </row>
    <row r="8367" spans="2:2">
      <c r="B8367" s="274"/>
    </row>
    <row r="8368" spans="2:2">
      <c r="B8368" s="274"/>
    </row>
    <row r="8369" spans="2:2">
      <c r="B8369" s="274"/>
    </row>
    <row r="8370" spans="2:2">
      <c r="B8370" s="274"/>
    </row>
    <row r="8371" spans="2:2">
      <c r="B8371" s="274"/>
    </row>
    <row r="8372" spans="2:2">
      <c r="B8372" s="274"/>
    </row>
    <row r="8373" spans="2:2">
      <c r="B8373" s="274"/>
    </row>
    <row r="8374" spans="2:2">
      <c r="B8374" s="274"/>
    </row>
    <row r="8375" spans="2:2">
      <c r="B8375" s="274"/>
    </row>
    <row r="8376" spans="2:2">
      <c r="B8376" s="274"/>
    </row>
    <row r="8377" spans="2:2">
      <c r="B8377" s="274"/>
    </row>
    <row r="8378" spans="2:2">
      <c r="B8378" s="274"/>
    </row>
    <row r="8379" spans="2:2">
      <c r="B8379" s="274"/>
    </row>
    <row r="8380" spans="2:2">
      <c r="B8380" s="274"/>
    </row>
    <row r="8381" spans="2:2">
      <c r="B8381" s="274"/>
    </row>
    <row r="8382" spans="2:2">
      <c r="B8382" s="274"/>
    </row>
    <row r="8383" spans="2:2">
      <c r="B8383" s="274"/>
    </row>
    <row r="8384" spans="2:2">
      <c r="B8384" s="274"/>
    </row>
    <row r="8385" spans="2:2">
      <c r="B8385" s="274"/>
    </row>
    <row r="8386" spans="2:2">
      <c r="B8386" s="274"/>
    </row>
    <row r="8387" spans="2:2">
      <c r="B8387" s="274"/>
    </row>
    <row r="8388" spans="2:2">
      <c r="B8388" s="274"/>
    </row>
    <row r="8389" spans="2:2">
      <c r="B8389" s="274"/>
    </row>
    <row r="8390" spans="2:2">
      <c r="B8390" s="274"/>
    </row>
    <row r="8391" spans="2:2">
      <c r="B8391" s="274"/>
    </row>
    <row r="8392" spans="2:2">
      <c r="B8392" s="274"/>
    </row>
    <row r="8393" spans="2:2">
      <c r="B8393" s="274"/>
    </row>
    <row r="8394" spans="2:2">
      <c r="B8394" s="274"/>
    </row>
    <row r="8395" spans="2:2">
      <c r="B8395" s="274"/>
    </row>
    <row r="8396" spans="2:2">
      <c r="B8396" s="274"/>
    </row>
    <row r="8397" spans="2:2">
      <c r="B8397" s="274"/>
    </row>
    <row r="8398" spans="2:2">
      <c r="B8398" s="274"/>
    </row>
    <row r="8399" spans="2:2">
      <c r="B8399" s="274"/>
    </row>
    <row r="8400" spans="2:2">
      <c r="B8400" s="274"/>
    </row>
    <row r="8401" spans="2:2">
      <c r="B8401" s="274"/>
    </row>
    <row r="8402" spans="2:2">
      <c r="B8402" s="274"/>
    </row>
    <row r="8403" spans="2:2">
      <c r="B8403" s="274"/>
    </row>
    <row r="8404" spans="2:2">
      <c r="B8404" s="274"/>
    </row>
    <row r="8405" spans="2:2">
      <c r="B8405" s="274"/>
    </row>
    <row r="8406" spans="2:2">
      <c r="B8406" s="274"/>
    </row>
    <row r="8407" spans="2:2">
      <c r="B8407" s="274"/>
    </row>
    <row r="8408" spans="2:2">
      <c r="B8408" s="274"/>
    </row>
    <row r="8409" spans="2:2">
      <c r="B8409" s="274"/>
    </row>
    <row r="8410" spans="2:2">
      <c r="B8410" s="274"/>
    </row>
    <row r="8411" spans="2:2">
      <c r="B8411" s="274"/>
    </row>
    <row r="8412" spans="2:2">
      <c r="B8412" s="274"/>
    </row>
    <row r="8413" spans="2:2">
      <c r="B8413" s="274"/>
    </row>
    <row r="8414" spans="2:2">
      <c r="B8414" s="274"/>
    </row>
    <row r="8415" spans="2:2">
      <c r="B8415" s="274"/>
    </row>
    <row r="8416" spans="2:2">
      <c r="B8416" s="274"/>
    </row>
    <row r="8417" spans="2:2">
      <c r="B8417" s="274"/>
    </row>
    <row r="8418" spans="2:2">
      <c r="B8418" s="274"/>
    </row>
    <row r="8419" spans="2:2">
      <c r="B8419" s="274"/>
    </row>
    <row r="8420" spans="2:2">
      <c r="B8420" s="274"/>
    </row>
    <row r="8421" spans="2:2">
      <c r="B8421" s="274"/>
    </row>
    <row r="8422" spans="2:2">
      <c r="B8422" s="274"/>
    </row>
    <row r="8423" spans="2:2">
      <c r="B8423" s="274"/>
    </row>
    <row r="8424" spans="2:2">
      <c r="B8424" s="274"/>
    </row>
    <row r="8425" spans="2:2">
      <c r="B8425" s="274"/>
    </row>
    <row r="8426" spans="2:2">
      <c r="B8426" s="274"/>
    </row>
    <row r="8427" spans="2:2">
      <c r="B8427" s="274"/>
    </row>
    <row r="8428" spans="2:2">
      <c r="B8428" s="274"/>
    </row>
    <row r="8429" spans="2:2">
      <c r="B8429" s="274"/>
    </row>
    <row r="8430" spans="2:2">
      <c r="B8430" s="274"/>
    </row>
    <row r="8431" spans="2:2">
      <c r="B8431" s="274"/>
    </row>
    <row r="8432" spans="2:2">
      <c r="B8432" s="274"/>
    </row>
    <row r="8433" spans="2:2">
      <c r="B8433" s="274"/>
    </row>
    <row r="8434" spans="2:2">
      <c r="B8434" s="274"/>
    </row>
    <row r="8435" spans="2:2">
      <c r="B8435" s="274"/>
    </row>
    <row r="8436" spans="2:2">
      <c r="B8436" s="274"/>
    </row>
    <row r="8437" spans="2:2">
      <c r="B8437" s="274"/>
    </row>
    <row r="8438" spans="2:2">
      <c r="B8438" s="274"/>
    </row>
    <row r="8439" spans="2:2">
      <c r="B8439" s="274"/>
    </row>
    <row r="8440" spans="2:2">
      <c r="B8440" s="274"/>
    </row>
    <row r="8441" spans="2:2">
      <c r="B8441" s="274"/>
    </row>
    <row r="8442" spans="2:2">
      <c r="B8442" s="274"/>
    </row>
    <row r="8443" spans="2:2">
      <c r="B8443" s="274"/>
    </row>
    <row r="8444" spans="2:2">
      <c r="B8444" s="274"/>
    </row>
    <row r="8445" spans="2:2">
      <c r="B8445" s="274"/>
    </row>
    <row r="8446" spans="2:2">
      <c r="B8446" s="274"/>
    </row>
    <row r="8447" spans="2:2">
      <c r="B8447" s="274"/>
    </row>
    <row r="8448" spans="2:2">
      <c r="B8448" s="274"/>
    </row>
    <row r="8449" spans="2:2">
      <c r="B8449" s="274"/>
    </row>
    <row r="8450" spans="2:2">
      <c r="B8450" s="274"/>
    </row>
    <row r="8451" spans="2:2">
      <c r="B8451" s="274"/>
    </row>
    <row r="8452" spans="2:2">
      <c r="B8452" s="274"/>
    </row>
    <row r="8453" spans="2:2">
      <c r="B8453" s="274"/>
    </row>
    <row r="8454" spans="2:2">
      <c r="B8454" s="274"/>
    </row>
    <row r="8455" spans="2:2">
      <c r="B8455" s="274"/>
    </row>
    <row r="8456" spans="2:2">
      <c r="B8456" s="274"/>
    </row>
    <row r="8457" spans="2:2">
      <c r="B8457" s="274"/>
    </row>
    <row r="8458" spans="2:2">
      <c r="B8458" s="274"/>
    </row>
    <row r="8459" spans="2:2">
      <c r="B8459" s="274"/>
    </row>
    <row r="8460" spans="2:2">
      <c r="B8460" s="274"/>
    </row>
    <row r="8461" spans="2:2">
      <c r="B8461" s="274"/>
    </row>
    <row r="8462" spans="2:2">
      <c r="B8462" s="274"/>
    </row>
    <row r="8463" spans="2:2">
      <c r="B8463" s="274"/>
    </row>
    <row r="8464" spans="2:2">
      <c r="B8464" s="274"/>
    </row>
    <row r="8465" spans="2:2">
      <c r="B8465" s="274"/>
    </row>
    <row r="8466" spans="2:2">
      <c r="B8466" s="274"/>
    </row>
    <row r="8467" spans="2:2">
      <c r="B8467" s="274"/>
    </row>
    <row r="8468" spans="2:2">
      <c r="B8468" s="274"/>
    </row>
    <row r="8469" spans="2:2">
      <c r="B8469" s="274"/>
    </row>
    <row r="8470" spans="2:2">
      <c r="B8470" s="274"/>
    </row>
    <row r="8471" spans="2:2">
      <c r="B8471" s="274"/>
    </row>
    <row r="8472" spans="2:2">
      <c r="B8472" s="274"/>
    </row>
    <row r="8473" spans="2:2">
      <c r="B8473" s="274"/>
    </row>
    <row r="8474" spans="2:2">
      <c r="B8474" s="274"/>
    </row>
    <row r="8475" spans="2:2">
      <c r="B8475" s="274"/>
    </row>
    <row r="8476" spans="2:2">
      <c r="B8476" s="274"/>
    </row>
    <row r="8477" spans="2:2">
      <c r="B8477" s="274"/>
    </row>
    <row r="8478" spans="2:2">
      <c r="B8478" s="274"/>
    </row>
    <row r="8479" spans="2:2">
      <c r="B8479" s="274"/>
    </row>
    <row r="8480" spans="2:2">
      <c r="B8480" s="274"/>
    </row>
    <row r="8481" spans="2:2">
      <c r="B8481" s="274"/>
    </row>
    <row r="8482" spans="2:2">
      <c r="B8482" s="274"/>
    </row>
    <row r="8483" spans="2:2">
      <c r="B8483" s="274"/>
    </row>
    <row r="8484" spans="2:2">
      <c r="B8484" s="274"/>
    </row>
    <row r="8485" spans="2:2">
      <c r="B8485" s="274"/>
    </row>
    <row r="8486" spans="2:2">
      <c r="B8486" s="274"/>
    </row>
    <row r="8487" spans="2:2">
      <c r="B8487" s="274"/>
    </row>
    <row r="8488" spans="2:2">
      <c r="B8488" s="274"/>
    </row>
    <row r="8489" spans="2:2">
      <c r="B8489" s="274"/>
    </row>
    <row r="8490" spans="2:2">
      <c r="B8490" s="274"/>
    </row>
    <row r="8491" spans="2:2">
      <c r="B8491" s="274"/>
    </row>
    <row r="8492" spans="2:2">
      <c r="B8492" s="274"/>
    </row>
    <row r="8493" spans="2:2">
      <c r="B8493" s="274"/>
    </row>
    <row r="8494" spans="2:2">
      <c r="B8494" s="274"/>
    </row>
    <row r="8495" spans="2:2">
      <c r="B8495" s="274"/>
    </row>
    <row r="8496" spans="2:2">
      <c r="B8496" s="274"/>
    </row>
    <row r="8497" spans="2:2">
      <c r="B8497" s="274"/>
    </row>
    <row r="8498" spans="2:2">
      <c r="B8498" s="274"/>
    </row>
    <row r="8499" spans="2:2">
      <c r="B8499" s="274"/>
    </row>
    <row r="8500" spans="2:2">
      <c r="B8500" s="274"/>
    </row>
    <row r="8501" spans="2:2">
      <c r="B8501" s="274"/>
    </row>
    <row r="8502" spans="2:2">
      <c r="B8502" s="274"/>
    </row>
    <row r="8503" spans="2:2">
      <c r="B8503" s="274"/>
    </row>
    <row r="8504" spans="2:2">
      <c r="B8504" s="274"/>
    </row>
    <row r="8505" spans="2:2">
      <c r="B8505" s="274"/>
    </row>
    <row r="8506" spans="2:2">
      <c r="B8506" s="274"/>
    </row>
    <row r="8507" spans="2:2">
      <c r="B8507" s="274"/>
    </row>
    <row r="8508" spans="2:2">
      <c r="B8508" s="274"/>
    </row>
    <row r="8509" spans="2:2">
      <c r="B8509" s="274"/>
    </row>
    <row r="8510" spans="2:2">
      <c r="B8510" s="274"/>
    </row>
    <row r="8511" spans="2:2">
      <c r="B8511" s="274"/>
    </row>
    <row r="8512" spans="2:2">
      <c r="B8512" s="274"/>
    </row>
    <row r="8513" spans="2:2">
      <c r="B8513" s="274"/>
    </row>
    <row r="8514" spans="2:2">
      <c r="B8514" s="274"/>
    </row>
    <row r="8515" spans="2:2">
      <c r="B8515" s="274"/>
    </row>
    <row r="8516" spans="2:2">
      <c r="B8516" s="274"/>
    </row>
    <row r="8517" spans="2:2">
      <c r="B8517" s="274"/>
    </row>
    <row r="8518" spans="2:2">
      <c r="B8518" s="274"/>
    </row>
    <row r="8519" spans="2:2">
      <c r="B8519" s="274"/>
    </row>
    <row r="8520" spans="2:2">
      <c r="B8520" s="274"/>
    </row>
    <row r="8521" spans="2:2">
      <c r="B8521" s="274"/>
    </row>
    <row r="8522" spans="2:2">
      <c r="B8522" s="274"/>
    </row>
    <row r="8523" spans="2:2">
      <c r="B8523" s="274"/>
    </row>
    <row r="8524" spans="2:2">
      <c r="B8524" s="274"/>
    </row>
    <row r="8525" spans="2:2">
      <c r="B8525" s="274"/>
    </row>
    <row r="8526" spans="2:2">
      <c r="B8526" s="274"/>
    </row>
    <row r="8527" spans="2:2">
      <c r="B8527" s="274"/>
    </row>
    <row r="8528" spans="2:2">
      <c r="B8528" s="274"/>
    </row>
    <row r="8529" spans="2:2">
      <c r="B8529" s="274"/>
    </row>
    <row r="8530" spans="2:2">
      <c r="B8530" s="274"/>
    </row>
    <row r="8531" spans="2:2">
      <c r="B8531" s="274"/>
    </row>
    <row r="8532" spans="2:2">
      <c r="B8532" s="274"/>
    </row>
    <row r="8533" spans="2:2">
      <c r="B8533" s="274"/>
    </row>
    <row r="8534" spans="2:2">
      <c r="B8534" s="274"/>
    </row>
    <row r="8535" spans="2:2">
      <c r="B8535" s="274"/>
    </row>
    <row r="8536" spans="2:2">
      <c r="B8536" s="274"/>
    </row>
    <row r="8537" spans="2:2">
      <c r="B8537" s="274"/>
    </row>
    <row r="8538" spans="2:2">
      <c r="B8538" s="274"/>
    </row>
    <row r="8539" spans="2:2">
      <c r="B8539" s="274"/>
    </row>
    <row r="8540" spans="2:2">
      <c r="B8540" s="274"/>
    </row>
    <row r="8541" spans="2:2">
      <c r="B8541" s="274"/>
    </row>
    <row r="8542" spans="2:2">
      <c r="B8542" s="274"/>
    </row>
    <row r="8543" spans="2:2">
      <c r="B8543" s="274"/>
    </row>
    <row r="8544" spans="2:2">
      <c r="B8544" s="274"/>
    </row>
    <row r="8545" spans="2:2">
      <c r="B8545" s="274"/>
    </row>
    <row r="8546" spans="2:2">
      <c r="B8546" s="274"/>
    </row>
    <row r="8547" spans="2:2">
      <c r="B8547" s="274"/>
    </row>
    <row r="8548" spans="2:2">
      <c r="B8548" s="274"/>
    </row>
    <row r="8549" spans="2:2">
      <c r="B8549" s="274"/>
    </row>
    <row r="8550" spans="2:2">
      <c r="B8550" s="274"/>
    </row>
    <row r="8551" spans="2:2">
      <c r="B8551" s="274"/>
    </row>
    <row r="8552" spans="2:2">
      <c r="B8552" s="274"/>
    </row>
    <row r="8553" spans="2:2">
      <c r="B8553" s="274"/>
    </row>
    <row r="8554" spans="2:2">
      <c r="B8554" s="274"/>
    </row>
    <row r="8555" spans="2:2">
      <c r="B8555" s="274"/>
    </row>
    <row r="8556" spans="2:2">
      <c r="B8556" s="274"/>
    </row>
    <row r="8557" spans="2:2">
      <c r="B8557" s="274"/>
    </row>
    <row r="8558" spans="2:2">
      <c r="B8558" s="274"/>
    </row>
    <row r="8559" spans="2:2">
      <c r="B8559" s="274"/>
    </row>
    <row r="8560" spans="2:2">
      <c r="B8560" s="274"/>
    </row>
    <row r="8561" spans="2:2">
      <c r="B8561" s="274"/>
    </row>
    <row r="8562" spans="2:2">
      <c r="B8562" s="274"/>
    </row>
    <row r="8563" spans="2:2">
      <c r="B8563" s="274"/>
    </row>
    <row r="8564" spans="2:2">
      <c r="B8564" s="274"/>
    </row>
    <row r="8565" spans="2:2">
      <c r="B8565" s="274"/>
    </row>
    <row r="8566" spans="2:2">
      <c r="B8566" s="274"/>
    </row>
    <row r="8567" spans="2:2">
      <c r="B8567" s="274"/>
    </row>
    <row r="8568" spans="2:2">
      <c r="B8568" s="274"/>
    </row>
    <row r="8569" spans="2:2">
      <c r="B8569" s="274"/>
    </row>
    <row r="8570" spans="2:2">
      <c r="B8570" s="274"/>
    </row>
    <row r="8571" spans="2:2">
      <c r="B8571" s="274"/>
    </row>
    <row r="8572" spans="2:2">
      <c r="B8572" s="274"/>
    </row>
    <row r="8573" spans="2:2">
      <c r="B8573" s="274"/>
    </row>
    <row r="8574" spans="2:2">
      <c r="B8574" s="274"/>
    </row>
    <row r="8575" spans="2:2">
      <c r="B8575" s="274"/>
    </row>
    <row r="8576" spans="2:2">
      <c r="B8576" s="274"/>
    </row>
    <row r="8577" spans="2:2">
      <c r="B8577" s="274"/>
    </row>
    <row r="8578" spans="2:2">
      <c r="B8578" s="274"/>
    </row>
    <row r="8579" spans="2:2">
      <c r="B8579" s="274"/>
    </row>
    <row r="8580" spans="2:2">
      <c r="B8580" s="274"/>
    </row>
    <row r="8581" spans="2:2">
      <c r="B8581" s="274"/>
    </row>
    <row r="8582" spans="2:2">
      <c r="B8582" s="274"/>
    </row>
    <row r="8583" spans="2:2">
      <c r="B8583" s="274"/>
    </row>
    <row r="8584" spans="2:2">
      <c r="B8584" s="274"/>
    </row>
    <row r="8585" spans="2:2">
      <c r="B8585" s="274"/>
    </row>
    <row r="8586" spans="2:2">
      <c r="B8586" s="274"/>
    </row>
    <row r="8587" spans="2:2">
      <c r="B8587" s="274"/>
    </row>
    <row r="8588" spans="2:2">
      <c r="B8588" s="274"/>
    </row>
    <row r="8589" spans="2:2">
      <c r="B8589" s="274"/>
    </row>
    <row r="8590" spans="2:2">
      <c r="B8590" s="274"/>
    </row>
    <row r="8591" spans="2:2">
      <c r="B8591" s="274"/>
    </row>
    <row r="8592" spans="2:2">
      <c r="B8592" s="274"/>
    </row>
    <row r="8593" spans="2:2">
      <c r="B8593" s="274"/>
    </row>
    <row r="8594" spans="2:2">
      <c r="B8594" s="274"/>
    </row>
    <row r="8595" spans="2:2">
      <c r="B8595" s="274"/>
    </row>
    <row r="8596" spans="2:2">
      <c r="B8596" s="274"/>
    </row>
    <row r="8597" spans="2:2">
      <c r="B8597" s="274"/>
    </row>
    <row r="8598" spans="2:2">
      <c r="B8598" s="274"/>
    </row>
    <row r="8599" spans="2:2">
      <c r="B8599" s="274"/>
    </row>
    <row r="8600" spans="2:2">
      <c r="B8600" s="274"/>
    </row>
    <row r="8601" spans="2:2">
      <c r="B8601" s="274"/>
    </row>
    <row r="8602" spans="2:2">
      <c r="B8602" s="274"/>
    </row>
    <row r="8603" spans="2:2">
      <c r="B8603" s="274"/>
    </row>
    <row r="8604" spans="2:2">
      <c r="B8604" s="274"/>
    </row>
    <row r="8605" spans="2:2">
      <c r="B8605" s="274"/>
    </row>
    <row r="8606" spans="2:2">
      <c r="B8606" s="274"/>
    </row>
    <row r="8607" spans="2:2">
      <c r="B8607" s="274"/>
    </row>
    <row r="8608" spans="2:2">
      <c r="B8608" s="274"/>
    </row>
    <row r="8609" spans="2:2">
      <c r="B8609" s="274"/>
    </row>
    <row r="8610" spans="2:2">
      <c r="B8610" s="274"/>
    </row>
    <row r="8611" spans="2:2">
      <c r="B8611" s="274"/>
    </row>
    <row r="8612" spans="2:2">
      <c r="B8612" s="274"/>
    </row>
    <row r="8613" spans="2:2">
      <c r="B8613" s="274"/>
    </row>
    <row r="8614" spans="2:2">
      <c r="B8614" s="274"/>
    </row>
    <row r="8615" spans="2:2">
      <c r="B8615" s="274"/>
    </row>
    <row r="8616" spans="2:2">
      <c r="B8616" s="274"/>
    </row>
    <row r="8617" spans="2:2">
      <c r="B8617" s="274"/>
    </row>
    <row r="8618" spans="2:2">
      <c r="B8618" s="274"/>
    </row>
    <row r="8619" spans="2:2">
      <c r="B8619" s="274"/>
    </row>
    <row r="8620" spans="2:2">
      <c r="B8620" s="274"/>
    </row>
    <row r="8621" spans="2:2">
      <c r="B8621" s="274"/>
    </row>
    <row r="8622" spans="2:2">
      <c r="B8622" s="274"/>
    </row>
    <row r="8623" spans="2:2">
      <c r="B8623" s="274"/>
    </row>
    <row r="8624" spans="2:2">
      <c r="B8624" s="274"/>
    </row>
    <row r="8625" spans="2:2">
      <c r="B8625" s="274"/>
    </row>
    <row r="8626" spans="2:2">
      <c r="B8626" s="274"/>
    </row>
    <row r="8627" spans="2:2">
      <c r="B8627" s="274"/>
    </row>
    <row r="8628" spans="2:2">
      <c r="B8628" s="274"/>
    </row>
    <row r="8629" spans="2:2">
      <c r="B8629" s="274"/>
    </row>
    <row r="8630" spans="2:2">
      <c r="B8630" s="274"/>
    </row>
    <row r="8631" spans="2:2">
      <c r="B8631" s="274"/>
    </row>
    <row r="8632" spans="2:2">
      <c r="B8632" s="274"/>
    </row>
    <row r="8633" spans="2:2">
      <c r="B8633" s="274"/>
    </row>
    <row r="8634" spans="2:2">
      <c r="B8634" s="274"/>
    </row>
    <row r="8635" spans="2:2">
      <c r="B8635" s="274"/>
    </row>
    <row r="8636" spans="2:2">
      <c r="B8636" s="274"/>
    </row>
    <row r="8637" spans="2:2">
      <c r="B8637" s="274"/>
    </row>
    <row r="8638" spans="2:2">
      <c r="B8638" s="274"/>
    </row>
    <row r="8639" spans="2:2">
      <c r="B8639" s="274"/>
    </row>
    <row r="8640" spans="2:2">
      <c r="B8640" s="274"/>
    </row>
    <row r="8641" spans="2:2">
      <c r="B8641" s="274"/>
    </row>
    <row r="8642" spans="2:2">
      <c r="B8642" s="274"/>
    </row>
    <row r="8643" spans="2:2">
      <c r="B8643" s="274"/>
    </row>
    <row r="8644" spans="2:2">
      <c r="B8644" s="274"/>
    </row>
    <row r="8645" spans="2:2">
      <c r="B8645" s="274"/>
    </row>
    <row r="8646" spans="2:2">
      <c r="B8646" s="274"/>
    </row>
    <row r="8647" spans="2:2">
      <c r="B8647" s="274"/>
    </row>
    <row r="8648" spans="2:2">
      <c r="B8648" s="274"/>
    </row>
    <row r="8649" spans="2:2">
      <c r="B8649" s="274"/>
    </row>
    <row r="8650" spans="2:2">
      <c r="B8650" s="274"/>
    </row>
    <row r="8651" spans="2:2">
      <c r="B8651" s="274"/>
    </row>
    <row r="8652" spans="2:2">
      <c r="B8652" s="274"/>
    </row>
    <row r="8653" spans="2:2">
      <c r="B8653" s="274"/>
    </row>
    <row r="8654" spans="2:2">
      <c r="B8654" s="274"/>
    </row>
    <row r="8655" spans="2:2">
      <c r="B8655" s="274"/>
    </row>
    <row r="8656" spans="2:2">
      <c r="B8656" s="274"/>
    </row>
    <row r="8657" spans="2:2">
      <c r="B8657" s="274"/>
    </row>
    <row r="8658" spans="2:2">
      <c r="B8658" s="274"/>
    </row>
    <row r="8659" spans="2:2">
      <c r="B8659" s="274"/>
    </row>
    <row r="8660" spans="2:2">
      <c r="B8660" s="274"/>
    </row>
    <row r="8661" spans="2:2">
      <c r="B8661" s="274"/>
    </row>
    <row r="8662" spans="2:2">
      <c r="B8662" s="274"/>
    </row>
    <row r="8663" spans="2:2">
      <c r="B8663" s="274"/>
    </row>
    <row r="8664" spans="2:2">
      <c r="B8664" s="274"/>
    </row>
    <row r="8665" spans="2:2">
      <c r="B8665" s="274"/>
    </row>
    <row r="8666" spans="2:2">
      <c r="B8666" s="274"/>
    </row>
    <row r="8667" spans="2:2">
      <c r="B8667" s="274"/>
    </row>
    <row r="8668" spans="2:2">
      <c r="B8668" s="274"/>
    </row>
    <row r="8669" spans="2:2">
      <c r="B8669" s="274"/>
    </row>
    <row r="8670" spans="2:2">
      <c r="B8670" s="274"/>
    </row>
    <row r="8671" spans="2:2">
      <c r="B8671" s="274"/>
    </row>
    <row r="8672" spans="2:2">
      <c r="B8672" s="274"/>
    </row>
    <row r="8673" spans="2:2">
      <c r="B8673" s="274"/>
    </row>
    <row r="8674" spans="2:2">
      <c r="B8674" s="274"/>
    </row>
    <row r="8675" spans="2:2">
      <c r="B8675" s="274"/>
    </row>
    <row r="8676" spans="2:2">
      <c r="B8676" s="274"/>
    </row>
    <row r="8677" spans="2:2">
      <c r="B8677" s="274"/>
    </row>
    <row r="8678" spans="2:2">
      <c r="B8678" s="274"/>
    </row>
    <row r="8679" spans="2:2">
      <c r="B8679" s="274"/>
    </row>
    <row r="8680" spans="2:2">
      <c r="B8680" s="274"/>
    </row>
    <row r="8681" spans="2:2">
      <c r="B8681" s="274"/>
    </row>
    <row r="8682" spans="2:2">
      <c r="B8682" s="274"/>
    </row>
    <row r="8683" spans="2:2">
      <c r="B8683" s="274"/>
    </row>
    <row r="8684" spans="2:2">
      <c r="B8684" s="274"/>
    </row>
    <row r="8685" spans="2:2">
      <c r="B8685" s="274"/>
    </row>
    <row r="8686" spans="2:2">
      <c r="B8686" s="274"/>
    </row>
    <row r="8687" spans="2:2">
      <c r="B8687" s="274"/>
    </row>
    <row r="8688" spans="2:2">
      <c r="B8688" s="274"/>
    </row>
    <row r="8689" spans="2:2">
      <c r="B8689" s="274"/>
    </row>
    <row r="8690" spans="2:2">
      <c r="B8690" s="274"/>
    </row>
    <row r="8691" spans="2:2">
      <c r="B8691" s="274"/>
    </row>
    <row r="8692" spans="2:2">
      <c r="B8692" s="274"/>
    </row>
    <row r="8693" spans="2:2">
      <c r="B8693" s="274"/>
    </row>
    <row r="8694" spans="2:2">
      <c r="B8694" s="274"/>
    </row>
    <row r="8695" spans="2:2">
      <c r="B8695" s="274"/>
    </row>
    <row r="8696" spans="2:2">
      <c r="B8696" s="274"/>
    </row>
    <row r="8697" spans="2:2">
      <c r="B8697" s="274"/>
    </row>
    <row r="8698" spans="2:2">
      <c r="B8698" s="274"/>
    </row>
    <row r="8699" spans="2:2">
      <c r="B8699" s="274"/>
    </row>
    <row r="8700" spans="2:2">
      <c r="B8700" s="274"/>
    </row>
    <row r="8701" spans="2:2">
      <c r="B8701" s="274"/>
    </row>
    <row r="8702" spans="2:2">
      <c r="B8702" s="274"/>
    </row>
    <row r="8703" spans="2:2">
      <c r="B8703" s="274"/>
    </row>
    <row r="8704" spans="2:2">
      <c r="B8704" s="274"/>
    </row>
    <row r="8705" spans="2:2">
      <c r="B8705" s="274"/>
    </row>
    <row r="8706" spans="2:2">
      <c r="B8706" s="274"/>
    </row>
    <row r="8707" spans="2:2">
      <c r="B8707" s="274"/>
    </row>
    <row r="8708" spans="2:2">
      <c r="B8708" s="274"/>
    </row>
    <row r="8709" spans="2:2">
      <c r="B8709" s="274"/>
    </row>
    <row r="8710" spans="2:2">
      <c r="B8710" s="274"/>
    </row>
    <row r="8711" spans="2:2">
      <c r="B8711" s="274"/>
    </row>
    <row r="8712" spans="2:2">
      <c r="B8712" s="274"/>
    </row>
    <row r="8713" spans="2:2">
      <c r="B8713" s="274"/>
    </row>
    <row r="8714" spans="2:2">
      <c r="B8714" s="274"/>
    </row>
    <row r="8715" spans="2:2">
      <c r="B8715" s="274"/>
    </row>
    <row r="8716" spans="2:2">
      <c r="B8716" s="274"/>
    </row>
    <row r="8717" spans="2:2">
      <c r="B8717" s="274"/>
    </row>
    <row r="8718" spans="2:2">
      <c r="B8718" s="274"/>
    </row>
    <row r="8719" spans="2:2">
      <c r="B8719" s="274"/>
    </row>
    <row r="8720" spans="2:2">
      <c r="B8720" s="274"/>
    </row>
    <row r="8721" spans="2:2">
      <c r="B8721" s="274"/>
    </row>
    <row r="8722" spans="2:2">
      <c r="B8722" s="274"/>
    </row>
    <row r="8723" spans="2:2">
      <c r="B8723" s="274"/>
    </row>
    <row r="8724" spans="2:2">
      <c r="B8724" s="274"/>
    </row>
    <row r="8725" spans="2:2">
      <c r="B8725" s="274"/>
    </row>
    <row r="8726" spans="2:2">
      <c r="B8726" s="274"/>
    </row>
    <row r="8727" spans="2:2">
      <c r="B8727" s="274"/>
    </row>
    <row r="8728" spans="2:2">
      <c r="B8728" s="274"/>
    </row>
    <row r="8729" spans="2:2">
      <c r="B8729" s="274"/>
    </row>
    <row r="8730" spans="2:2">
      <c r="B8730" s="274"/>
    </row>
    <row r="8731" spans="2:2">
      <c r="B8731" s="274"/>
    </row>
    <row r="8732" spans="2:2">
      <c r="B8732" s="274"/>
    </row>
    <row r="8733" spans="2:2">
      <c r="B8733" s="274"/>
    </row>
    <row r="8734" spans="2:2">
      <c r="B8734" s="274"/>
    </row>
    <row r="8735" spans="2:2">
      <c r="B8735" s="274"/>
    </row>
    <row r="8736" spans="2:2">
      <c r="B8736" s="274"/>
    </row>
    <row r="8737" spans="2:2">
      <c r="B8737" s="274"/>
    </row>
    <row r="8738" spans="2:2">
      <c r="B8738" s="274"/>
    </row>
    <row r="8739" spans="2:2">
      <c r="B8739" s="274"/>
    </row>
    <row r="8740" spans="2:2">
      <c r="B8740" s="274"/>
    </row>
    <row r="8741" spans="2:2">
      <c r="B8741" s="274"/>
    </row>
    <row r="8742" spans="2:2">
      <c r="B8742" s="274"/>
    </row>
    <row r="8743" spans="2:2">
      <c r="B8743" s="274"/>
    </row>
    <row r="8744" spans="2:2">
      <c r="B8744" s="274"/>
    </row>
    <row r="8745" spans="2:2">
      <c r="B8745" s="274"/>
    </row>
    <row r="8746" spans="2:2">
      <c r="B8746" s="274"/>
    </row>
    <row r="8747" spans="2:2">
      <c r="B8747" s="274"/>
    </row>
    <row r="8748" spans="2:2">
      <c r="B8748" s="274"/>
    </row>
    <row r="8749" spans="2:2">
      <c r="B8749" s="274"/>
    </row>
    <row r="8750" spans="2:2">
      <c r="B8750" s="274"/>
    </row>
    <row r="8751" spans="2:2">
      <c r="B8751" s="274"/>
    </row>
    <row r="8752" spans="2:2">
      <c r="B8752" s="274"/>
    </row>
    <row r="8753" spans="2:2">
      <c r="B8753" s="274"/>
    </row>
    <row r="8754" spans="2:2">
      <c r="B8754" s="274"/>
    </row>
    <row r="8755" spans="2:2">
      <c r="B8755" s="274"/>
    </row>
    <row r="8756" spans="2:2">
      <c r="B8756" s="274"/>
    </row>
    <row r="8757" spans="2:2">
      <c r="B8757" s="274"/>
    </row>
    <row r="8758" spans="2:2">
      <c r="B8758" s="274"/>
    </row>
    <row r="8759" spans="2:2">
      <c r="B8759" s="274"/>
    </row>
    <row r="8760" spans="2:2">
      <c r="B8760" s="274"/>
    </row>
    <row r="8761" spans="2:2">
      <c r="B8761" s="274"/>
    </row>
    <row r="8762" spans="2:2">
      <c r="B8762" s="274"/>
    </row>
    <row r="8763" spans="2:2">
      <c r="B8763" s="274"/>
    </row>
    <row r="8764" spans="2:2">
      <c r="B8764" s="274"/>
    </row>
    <row r="8765" spans="2:2">
      <c r="B8765" s="274"/>
    </row>
    <row r="8766" spans="2:2">
      <c r="B8766" s="274"/>
    </row>
    <row r="8767" spans="2:2">
      <c r="B8767" s="274"/>
    </row>
    <row r="8768" spans="2:2">
      <c r="B8768" s="274"/>
    </row>
    <row r="8769" spans="2:2">
      <c r="B8769" s="274"/>
    </row>
    <row r="8770" spans="2:2">
      <c r="B8770" s="274"/>
    </row>
    <row r="8771" spans="2:2">
      <c r="B8771" s="274"/>
    </row>
    <row r="8772" spans="2:2">
      <c r="B8772" s="274"/>
    </row>
    <row r="8773" spans="2:2">
      <c r="B8773" s="274"/>
    </row>
    <row r="8774" spans="2:2">
      <c r="B8774" s="274"/>
    </row>
    <row r="8775" spans="2:2">
      <c r="B8775" s="274"/>
    </row>
    <row r="8776" spans="2:2">
      <c r="B8776" s="274"/>
    </row>
    <row r="8777" spans="2:2">
      <c r="B8777" s="274"/>
    </row>
    <row r="8778" spans="2:2">
      <c r="B8778" s="274"/>
    </row>
    <row r="8779" spans="2:2">
      <c r="B8779" s="274"/>
    </row>
    <row r="8780" spans="2:2">
      <c r="B8780" s="274"/>
    </row>
    <row r="8781" spans="2:2">
      <c r="B8781" s="274"/>
    </row>
    <row r="8782" spans="2:2">
      <c r="B8782" s="274"/>
    </row>
    <row r="8783" spans="2:2">
      <c r="B8783" s="274"/>
    </row>
    <row r="8784" spans="2:2">
      <c r="B8784" s="274"/>
    </row>
    <row r="8785" spans="2:2">
      <c r="B8785" s="274"/>
    </row>
    <row r="8786" spans="2:2">
      <c r="B8786" s="274"/>
    </row>
    <row r="8787" spans="2:2">
      <c r="B8787" s="274"/>
    </row>
    <row r="8788" spans="2:2">
      <c r="B8788" s="274"/>
    </row>
    <row r="8789" spans="2:2">
      <c r="B8789" s="274"/>
    </row>
    <row r="8790" spans="2:2">
      <c r="B8790" s="274"/>
    </row>
    <row r="8791" spans="2:2">
      <c r="B8791" s="274"/>
    </row>
    <row r="8792" spans="2:2">
      <c r="B8792" s="274"/>
    </row>
    <row r="8793" spans="2:2">
      <c r="B8793" s="274"/>
    </row>
    <row r="8794" spans="2:2">
      <c r="B8794" s="274"/>
    </row>
    <row r="8795" spans="2:2">
      <c r="B8795" s="274"/>
    </row>
    <row r="8796" spans="2:2">
      <c r="B8796" s="274"/>
    </row>
    <row r="8797" spans="2:2">
      <c r="B8797" s="274"/>
    </row>
    <row r="8798" spans="2:2">
      <c r="B8798" s="274"/>
    </row>
    <row r="8799" spans="2:2">
      <c r="B8799" s="274"/>
    </row>
    <row r="8800" spans="2:2">
      <c r="B8800" s="274"/>
    </row>
    <row r="8801" spans="2:2">
      <c r="B8801" s="274"/>
    </row>
    <row r="8802" spans="2:2">
      <c r="B8802" s="274"/>
    </row>
    <row r="8803" spans="2:2">
      <c r="B8803" s="274"/>
    </row>
    <row r="8804" spans="2:2">
      <c r="B8804" s="274"/>
    </row>
    <row r="8805" spans="2:2">
      <c r="B8805" s="274"/>
    </row>
    <row r="8806" spans="2:2">
      <c r="B8806" s="274"/>
    </row>
    <row r="8807" spans="2:2">
      <c r="B8807" s="274"/>
    </row>
    <row r="8808" spans="2:2">
      <c r="B8808" s="274"/>
    </row>
    <row r="8809" spans="2:2">
      <c r="B8809" s="274"/>
    </row>
    <row r="8810" spans="2:2">
      <c r="B8810" s="274"/>
    </row>
    <row r="8811" spans="2:2">
      <c r="B8811" s="274"/>
    </row>
    <row r="8812" spans="2:2">
      <c r="B8812" s="274"/>
    </row>
    <row r="8813" spans="2:2">
      <c r="B8813" s="274"/>
    </row>
    <row r="8814" spans="2:2">
      <c r="B8814" s="274"/>
    </row>
    <row r="8815" spans="2:2">
      <c r="B8815" s="274"/>
    </row>
    <row r="8816" spans="2:2">
      <c r="B8816" s="274"/>
    </row>
    <row r="8817" spans="2:2">
      <c r="B8817" s="274"/>
    </row>
    <row r="8818" spans="2:2">
      <c r="B8818" s="274"/>
    </row>
    <row r="8819" spans="2:2">
      <c r="B8819" s="274"/>
    </row>
    <row r="8820" spans="2:2">
      <c r="B8820" s="274"/>
    </row>
    <row r="8821" spans="2:2">
      <c r="B8821" s="274"/>
    </row>
    <row r="8822" spans="2:2">
      <c r="B8822" s="274"/>
    </row>
    <row r="8823" spans="2:2">
      <c r="B8823" s="274"/>
    </row>
    <row r="8824" spans="2:2">
      <c r="B8824" s="274"/>
    </row>
    <row r="8825" spans="2:2">
      <c r="B8825" s="274"/>
    </row>
    <row r="8826" spans="2:2">
      <c r="B8826" s="274"/>
    </row>
    <row r="8827" spans="2:2">
      <c r="B8827" s="274"/>
    </row>
    <row r="8828" spans="2:2">
      <c r="B8828" s="274"/>
    </row>
    <row r="8829" spans="2:2">
      <c r="B8829" s="274"/>
    </row>
    <row r="8830" spans="2:2">
      <c r="B8830" s="274"/>
    </row>
    <row r="8831" spans="2:2">
      <c r="B8831" s="274"/>
    </row>
    <row r="8832" spans="2:2">
      <c r="B8832" s="274"/>
    </row>
    <row r="8833" spans="2:2">
      <c r="B8833" s="274"/>
    </row>
    <row r="8834" spans="2:2">
      <c r="B8834" s="274"/>
    </row>
    <row r="8835" spans="2:2">
      <c r="B8835" s="274"/>
    </row>
    <row r="8836" spans="2:2">
      <c r="B8836" s="274"/>
    </row>
    <row r="8837" spans="2:2">
      <c r="B8837" s="274"/>
    </row>
    <row r="8838" spans="2:2">
      <c r="B8838" s="274"/>
    </row>
    <row r="8839" spans="2:2">
      <c r="B8839" s="274"/>
    </row>
    <row r="8840" spans="2:2">
      <c r="B8840" s="274"/>
    </row>
    <row r="8841" spans="2:2">
      <c r="B8841" s="274"/>
    </row>
    <row r="8842" spans="2:2">
      <c r="B8842" s="274"/>
    </row>
    <row r="8843" spans="2:2">
      <c r="B8843" s="274"/>
    </row>
    <row r="8844" spans="2:2">
      <c r="B8844" s="274"/>
    </row>
    <row r="8845" spans="2:2">
      <c r="B8845" s="274"/>
    </row>
    <row r="8846" spans="2:2">
      <c r="B8846" s="274"/>
    </row>
    <row r="8847" spans="2:2">
      <c r="B8847" s="274"/>
    </row>
    <row r="8848" spans="2:2">
      <c r="B8848" s="274"/>
    </row>
    <row r="8849" spans="2:2">
      <c r="B8849" s="274"/>
    </row>
    <row r="8850" spans="2:2">
      <c r="B8850" s="274"/>
    </row>
    <row r="8851" spans="2:2">
      <c r="B8851" s="274"/>
    </row>
    <row r="8852" spans="2:2">
      <c r="B8852" s="274"/>
    </row>
    <row r="8853" spans="2:2">
      <c r="B8853" s="274"/>
    </row>
    <row r="8854" spans="2:2">
      <c r="B8854" s="274"/>
    </row>
    <row r="8855" spans="2:2">
      <c r="B8855" s="274"/>
    </row>
    <row r="8856" spans="2:2">
      <c r="B8856" s="274"/>
    </row>
    <row r="8857" spans="2:2">
      <c r="B8857" s="274"/>
    </row>
    <row r="8858" spans="2:2">
      <c r="B8858" s="274"/>
    </row>
    <row r="8859" spans="2:2">
      <c r="B8859" s="274"/>
    </row>
    <row r="8860" spans="2:2">
      <c r="B8860" s="274"/>
    </row>
    <row r="8861" spans="2:2">
      <c r="B8861" s="274"/>
    </row>
    <row r="8862" spans="2:2">
      <c r="B8862" s="274"/>
    </row>
    <row r="8863" spans="2:2">
      <c r="B8863" s="274"/>
    </row>
    <row r="8864" spans="2:2">
      <c r="B8864" s="274"/>
    </row>
    <row r="8865" spans="2:2">
      <c r="B8865" s="274"/>
    </row>
    <row r="8866" spans="2:2">
      <c r="B8866" s="274"/>
    </row>
    <row r="8867" spans="2:2">
      <c r="B8867" s="274"/>
    </row>
    <row r="8868" spans="2:2">
      <c r="B8868" s="274"/>
    </row>
    <row r="8869" spans="2:2">
      <c r="B8869" s="274"/>
    </row>
    <row r="8870" spans="2:2">
      <c r="B8870" s="274"/>
    </row>
    <row r="8871" spans="2:2">
      <c r="B8871" s="274"/>
    </row>
    <row r="8872" spans="2:2">
      <c r="B8872" s="274"/>
    </row>
    <row r="8873" spans="2:2">
      <c r="B8873" s="274"/>
    </row>
    <row r="8874" spans="2:2">
      <c r="B8874" s="274"/>
    </row>
    <row r="8875" spans="2:2">
      <c r="B8875" s="274"/>
    </row>
    <row r="8876" spans="2:2">
      <c r="B8876" s="274"/>
    </row>
    <row r="8877" spans="2:2">
      <c r="B8877" s="274"/>
    </row>
    <row r="8878" spans="2:2">
      <c r="B8878" s="274"/>
    </row>
    <row r="8879" spans="2:2">
      <c r="B8879" s="274"/>
    </row>
    <row r="8880" spans="2:2">
      <c r="B8880" s="274"/>
    </row>
    <row r="8881" spans="2:2">
      <c r="B8881" s="274"/>
    </row>
    <row r="8882" spans="2:2">
      <c r="B8882" s="274"/>
    </row>
    <row r="8883" spans="2:2">
      <c r="B8883" s="274"/>
    </row>
    <row r="8884" spans="2:2">
      <c r="B8884" s="274"/>
    </row>
    <row r="8885" spans="2:2">
      <c r="B8885" s="274"/>
    </row>
    <row r="8886" spans="2:2">
      <c r="B8886" s="274"/>
    </row>
    <row r="8887" spans="2:2">
      <c r="B8887" s="274"/>
    </row>
    <row r="8888" spans="2:2">
      <c r="B8888" s="274"/>
    </row>
    <row r="8889" spans="2:2">
      <c r="B8889" s="274"/>
    </row>
    <row r="8890" spans="2:2">
      <c r="B8890" s="274"/>
    </row>
    <row r="8891" spans="2:2">
      <c r="B8891" s="274"/>
    </row>
    <row r="8892" spans="2:2">
      <c r="B8892" s="274"/>
    </row>
    <row r="8893" spans="2:2">
      <c r="B8893" s="274"/>
    </row>
    <row r="8894" spans="2:2">
      <c r="B8894" s="274"/>
    </row>
    <row r="8895" spans="2:2">
      <c r="B8895" s="274"/>
    </row>
    <row r="8896" spans="2:2">
      <c r="B8896" s="274"/>
    </row>
    <row r="8897" spans="2:2">
      <c r="B8897" s="274"/>
    </row>
    <row r="8898" spans="2:2">
      <c r="B8898" s="274"/>
    </row>
    <row r="8899" spans="2:2">
      <c r="B8899" s="274"/>
    </row>
    <row r="8900" spans="2:2">
      <c r="B8900" s="274"/>
    </row>
    <row r="8901" spans="2:2">
      <c r="B8901" s="274"/>
    </row>
    <row r="8902" spans="2:2">
      <c r="B8902" s="274"/>
    </row>
    <row r="8903" spans="2:2">
      <c r="B8903" s="274"/>
    </row>
    <row r="8904" spans="2:2">
      <c r="B8904" s="274"/>
    </row>
    <row r="8905" spans="2:2">
      <c r="B8905" s="274"/>
    </row>
    <row r="8906" spans="2:2">
      <c r="B8906" s="274"/>
    </row>
    <row r="8907" spans="2:2">
      <c r="B8907" s="274"/>
    </row>
    <row r="8908" spans="2:2">
      <c r="B8908" s="274"/>
    </row>
    <row r="8909" spans="2:2">
      <c r="B8909" s="274"/>
    </row>
    <row r="8910" spans="2:2">
      <c r="B8910" s="274"/>
    </row>
    <row r="8911" spans="2:2">
      <c r="B8911" s="274"/>
    </row>
    <row r="8912" spans="2:2">
      <c r="B8912" s="274"/>
    </row>
    <row r="8913" spans="2:2">
      <c r="B8913" s="274"/>
    </row>
    <row r="8914" spans="2:2">
      <c r="B8914" s="274"/>
    </row>
    <row r="8915" spans="2:2">
      <c r="B8915" s="274"/>
    </row>
    <row r="8916" spans="2:2">
      <c r="B8916" s="274"/>
    </row>
    <row r="8917" spans="2:2">
      <c r="B8917" s="274"/>
    </row>
    <row r="8918" spans="2:2">
      <c r="B8918" s="274"/>
    </row>
    <row r="8919" spans="2:2">
      <c r="B8919" s="274"/>
    </row>
    <row r="8920" spans="2:2">
      <c r="B8920" s="274"/>
    </row>
    <row r="8921" spans="2:2">
      <c r="B8921" s="274"/>
    </row>
    <row r="8922" spans="2:2">
      <c r="B8922" s="274"/>
    </row>
    <row r="8923" spans="2:2">
      <c r="B8923" s="274"/>
    </row>
    <row r="8924" spans="2:2">
      <c r="B8924" s="274"/>
    </row>
    <row r="8925" spans="2:2">
      <c r="B8925" s="274"/>
    </row>
    <row r="8926" spans="2:2">
      <c r="B8926" s="274"/>
    </row>
    <row r="8927" spans="2:2">
      <c r="B8927" s="274"/>
    </row>
    <row r="8928" spans="2:2">
      <c r="B8928" s="274"/>
    </row>
    <row r="8929" spans="2:2">
      <c r="B8929" s="274"/>
    </row>
    <row r="8930" spans="2:2">
      <c r="B8930" s="274"/>
    </row>
    <row r="8931" spans="2:2">
      <c r="B8931" s="274"/>
    </row>
    <row r="8932" spans="2:2">
      <c r="B8932" s="274"/>
    </row>
    <row r="8933" spans="2:2">
      <c r="B8933" s="274"/>
    </row>
    <row r="8934" spans="2:2">
      <c r="B8934" s="274"/>
    </row>
    <row r="8935" spans="2:2">
      <c r="B8935" s="274"/>
    </row>
    <row r="8936" spans="2:2">
      <c r="B8936" s="274"/>
    </row>
    <row r="8937" spans="2:2">
      <c r="B8937" s="274"/>
    </row>
    <row r="8938" spans="2:2">
      <c r="B8938" s="274"/>
    </row>
    <row r="8939" spans="2:2">
      <c r="B8939" s="274"/>
    </row>
    <row r="8940" spans="2:2">
      <c r="B8940" s="274"/>
    </row>
    <row r="8941" spans="2:2">
      <c r="B8941" s="274"/>
    </row>
    <row r="8942" spans="2:2">
      <c r="B8942" s="274"/>
    </row>
    <row r="8943" spans="2:2">
      <c r="B8943" s="274"/>
    </row>
    <row r="8944" spans="2:2">
      <c r="B8944" s="274"/>
    </row>
    <row r="8945" spans="2:2">
      <c r="B8945" s="274"/>
    </row>
    <row r="8946" spans="2:2">
      <c r="B8946" s="274"/>
    </row>
    <row r="8947" spans="2:2">
      <c r="B8947" s="274"/>
    </row>
    <row r="8948" spans="2:2">
      <c r="B8948" s="274"/>
    </row>
    <row r="8949" spans="2:2">
      <c r="B8949" s="274"/>
    </row>
    <row r="8950" spans="2:2">
      <c r="B8950" s="274"/>
    </row>
    <row r="8951" spans="2:2">
      <c r="B8951" s="274"/>
    </row>
    <row r="8952" spans="2:2">
      <c r="B8952" s="274"/>
    </row>
    <row r="8953" spans="2:2">
      <c r="B8953" s="274"/>
    </row>
    <row r="8954" spans="2:2">
      <c r="B8954" s="274"/>
    </row>
    <row r="8955" spans="2:2">
      <c r="B8955" s="274"/>
    </row>
    <row r="8956" spans="2:2">
      <c r="B8956" s="274"/>
    </row>
    <row r="8957" spans="2:2">
      <c r="B8957" s="274"/>
    </row>
    <row r="8958" spans="2:2">
      <c r="B8958" s="274"/>
    </row>
    <row r="8959" spans="2:2">
      <c r="B8959" s="274"/>
    </row>
    <row r="8960" spans="2:2">
      <c r="B8960" s="274"/>
    </row>
    <row r="8961" spans="2:2">
      <c r="B8961" s="274"/>
    </row>
    <row r="8962" spans="2:2">
      <c r="B8962" s="274"/>
    </row>
    <row r="8963" spans="2:2">
      <c r="B8963" s="274"/>
    </row>
    <row r="8964" spans="2:2">
      <c r="B8964" s="274"/>
    </row>
    <row r="8965" spans="2:2">
      <c r="B8965" s="274"/>
    </row>
    <row r="8966" spans="2:2">
      <c r="B8966" s="274"/>
    </row>
    <row r="8967" spans="2:2">
      <c r="B8967" s="274"/>
    </row>
    <row r="8968" spans="2:2">
      <c r="B8968" s="274"/>
    </row>
    <row r="8969" spans="2:2">
      <c r="B8969" s="274"/>
    </row>
    <row r="8970" spans="2:2">
      <c r="B8970" s="274"/>
    </row>
    <row r="8971" spans="2:2">
      <c r="B8971" s="274"/>
    </row>
    <row r="8972" spans="2:2">
      <c r="B8972" s="274"/>
    </row>
    <row r="8973" spans="2:2">
      <c r="B8973" s="274"/>
    </row>
    <row r="8974" spans="2:2">
      <c r="B8974" s="274"/>
    </row>
    <row r="8975" spans="2:2">
      <c r="B8975" s="274"/>
    </row>
    <row r="8976" spans="2:2">
      <c r="B8976" s="274"/>
    </row>
    <row r="8977" spans="2:2">
      <c r="B8977" s="274"/>
    </row>
    <row r="8978" spans="2:2">
      <c r="B8978" s="274"/>
    </row>
    <row r="8979" spans="2:2">
      <c r="B8979" s="274"/>
    </row>
    <row r="8980" spans="2:2">
      <c r="B8980" s="274"/>
    </row>
    <row r="8981" spans="2:2">
      <c r="B8981" s="274"/>
    </row>
    <row r="8982" spans="2:2">
      <c r="B8982" s="274"/>
    </row>
    <row r="8983" spans="2:2">
      <c r="B8983" s="274"/>
    </row>
    <row r="8984" spans="2:2">
      <c r="B8984" s="274"/>
    </row>
    <row r="8985" spans="2:2">
      <c r="B8985" s="274"/>
    </row>
    <row r="8986" spans="2:2">
      <c r="B8986" s="274"/>
    </row>
    <row r="8987" spans="2:2">
      <c r="B8987" s="274"/>
    </row>
    <row r="8988" spans="2:2">
      <c r="B8988" s="274"/>
    </row>
    <row r="8989" spans="2:2">
      <c r="B8989" s="274"/>
    </row>
    <row r="8990" spans="2:2">
      <c r="B8990" s="274"/>
    </row>
    <row r="8991" spans="2:2">
      <c r="B8991" s="274"/>
    </row>
    <row r="8992" spans="2:2">
      <c r="B8992" s="274"/>
    </row>
    <row r="8993" spans="2:2">
      <c r="B8993" s="274"/>
    </row>
    <row r="8994" spans="2:2">
      <c r="B8994" s="274"/>
    </row>
    <row r="8995" spans="2:2">
      <c r="B8995" s="274"/>
    </row>
    <row r="8996" spans="2:2">
      <c r="B8996" s="274"/>
    </row>
    <row r="8997" spans="2:2">
      <c r="B8997" s="274"/>
    </row>
    <row r="8998" spans="2:2">
      <c r="B8998" s="274"/>
    </row>
    <row r="8999" spans="2:2">
      <c r="B8999" s="274"/>
    </row>
    <row r="9000" spans="2:2">
      <c r="B9000" s="274"/>
    </row>
    <row r="9001" spans="2:2">
      <c r="B9001" s="274"/>
    </row>
    <row r="9002" spans="2:2">
      <c r="B9002" s="274"/>
    </row>
    <row r="9003" spans="2:2">
      <c r="B9003" s="274"/>
    </row>
    <row r="9004" spans="2:2">
      <c r="B9004" s="274"/>
    </row>
    <row r="9005" spans="2:2">
      <c r="B9005" s="274"/>
    </row>
    <row r="9006" spans="2:2">
      <c r="B9006" s="274"/>
    </row>
    <row r="9007" spans="2:2">
      <c r="B9007" s="274"/>
    </row>
    <row r="9008" spans="2:2">
      <c r="B9008" s="274"/>
    </row>
    <row r="9009" spans="2:2">
      <c r="B9009" s="274"/>
    </row>
    <row r="9010" spans="2:2">
      <c r="B9010" s="274"/>
    </row>
    <row r="9011" spans="2:2">
      <c r="B9011" s="274"/>
    </row>
    <row r="9012" spans="2:2">
      <c r="B9012" s="274"/>
    </row>
    <row r="9013" spans="2:2">
      <c r="B9013" s="274"/>
    </row>
    <row r="9014" spans="2:2">
      <c r="B9014" s="274"/>
    </row>
    <row r="9015" spans="2:2">
      <c r="B9015" s="274"/>
    </row>
    <row r="9016" spans="2:2">
      <c r="B9016" s="274"/>
    </row>
    <row r="9017" spans="2:2">
      <c r="B9017" s="274"/>
    </row>
    <row r="9018" spans="2:2">
      <c r="B9018" s="274"/>
    </row>
    <row r="9019" spans="2:2">
      <c r="B9019" s="274"/>
    </row>
    <row r="9020" spans="2:2">
      <c r="B9020" s="274"/>
    </row>
    <row r="9021" spans="2:2">
      <c r="B9021" s="274"/>
    </row>
    <row r="9022" spans="2:2">
      <c r="B9022" s="274"/>
    </row>
    <row r="9023" spans="2:2">
      <c r="B9023" s="274"/>
    </row>
    <row r="9024" spans="2:2">
      <c r="B9024" s="274"/>
    </row>
    <row r="9025" spans="2:2">
      <c r="B9025" s="274"/>
    </row>
    <row r="9026" spans="2:2">
      <c r="B9026" s="274"/>
    </row>
    <row r="9027" spans="2:2">
      <c r="B9027" s="274"/>
    </row>
    <row r="9028" spans="2:2">
      <c r="B9028" s="274"/>
    </row>
    <row r="9029" spans="2:2">
      <c r="B9029" s="274"/>
    </row>
    <row r="9030" spans="2:2">
      <c r="B9030" s="274"/>
    </row>
    <row r="9031" spans="2:2">
      <c r="B9031" s="274"/>
    </row>
    <row r="9032" spans="2:2">
      <c r="B9032" s="274"/>
    </row>
    <row r="9033" spans="2:2">
      <c r="B9033" s="274"/>
    </row>
    <row r="9034" spans="2:2">
      <c r="B9034" s="274"/>
    </row>
    <row r="9035" spans="2:2">
      <c r="B9035" s="274"/>
    </row>
    <row r="9036" spans="2:2">
      <c r="B9036" s="274"/>
    </row>
    <row r="9037" spans="2:2">
      <c r="B9037" s="274"/>
    </row>
    <row r="9038" spans="2:2">
      <c r="B9038" s="274"/>
    </row>
    <row r="9039" spans="2:2">
      <c r="B9039" s="274"/>
    </row>
    <row r="9040" spans="2:2">
      <c r="B9040" s="274"/>
    </row>
    <row r="9041" spans="2:2">
      <c r="B9041" s="274"/>
    </row>
    <row r="9042" spans="2:2">
      <c r="B9042" s="274"/>
    </row>
    <row r="9043" spans="2:2">
      <c r="B9043" s="274"/>
    </row>
    <row r="9044" spans="2:2">
      <c r="B9044" s="274"/>
    </row>
    <row r="9045" spans="2:2">
      <c r="B9045" s="274"/>
    </row>
    <row r="9046" spans="2:2">
      <c r="B9046" s="274"/>
    </row>
    <row r="9047" spans="2:2">
      <c r="B9047" s="274"/>
    </row>
    <row r="9048" spans="2:2">
      <c r="B9048" s="274"/>
    </row>
    <row r="9049" spans="2:2">
      <c r="B9049" s="274"/>
    </row>
    <row r="9050" spans="2:2">
      <c r="B9050" s="274"/>
    </row>
    <row r="9051" spans="2:2">
      <c r="B9051" s="274"/>
    </row>
    <row r="9052" spans="2:2">
      <c r="B9052" s="274"/>
    </row>
    <row r="9053" spans="2:2">
      <c r="B9053" s="274"/>
    </row>
    <row r="9054" spans="2:2">
      <c r="B9054" s="274"/>
    </row>
    <row r="9055" spans="2:2">
      <c r="B9055" s="274"/>
    </row>
    <row r="9056" spans="2:2">
      <c r="B9056" s="274"/>
    </row>
    <row r="9057" spans="2:2">
      <c r="B9057" s="274"/>
    </row>
    <row r="9058" spans="2:2">
      <c r="B9058" s="274"/>
    </row>
    <row r="9059" spans="2:2">
      <c r="B9059" s="274"/>
    </row>
    <row r="9060" spans="2:2">
      <c r="B9060" s="274"/>
    </row>
    <row r="9061" spans="2:2">
      <c r="B9061" s="274"/>
    </row>
    <row r="9062" spans="2:2">
      <c r="B9062" s="274"/>
    </row>
    <row r="9063" spans="2:2">
      <c r="B9063" s="274"/>
    </row>
    <row r="9064" spans="2:2">
      <c r="B9064" s="274"/>
    </row>
    <row r="9065" spans="2:2">
      <c r="B9065" s="274"/>
    </row>
    <row r="9066" spans="2:2">
      <c r="B9066" s="274"/>
    </row>
    <row r="9067" spans="2:2">
      <c r="B9067" s="274"/>
    </row>
    <row r="9068" spans="2:2">
      <c r="B9068" s="274"/>
    </row>
    <row r="9069" spans="2:2">
      <c r="B9069" s="274"/>
    </row>
    <row r="9070" spans="2:2">
      <c r="B9070" s="274"/>
    </row>
    <row r="9071" spans="2:2">
      <c r="B9071" s="274"/>
    </row>
    <row r="9072" spans="2:2">
      <c r="B9072" s="274"/>
    </row>
    <row r="9073" spans="2:2">
      <c r="B9073" s="274"/>
    </row>
    <row r="9074" spans="2:2">
      <c r="B9074" s="274"/>
    </row>
    <row r="9075" spans="2:2">
      <c r="B9075" s="274"/>
    </row>
    <row r="9076" spans="2:2">
      <c r="B9076" s="274"/>
    </row>
    <row r="9077" spans="2:2">
      <c r="B9077" s="274"/>
    </row>
    <row r="9078" spans="2:2">
      <c r="B9078" s="274"/>
    </row>
    <row r="9079" spans="2:2">
      <c r="B9079" s="274"/>
    </row>
    <row r="9080" spans="2:2">
      <c r="B9080" s="274"/>
    </row>
    <row r="9081" spans="2:2">
      <c r="B9081" s="274"/>
    </row>
    <row r="9082" spans="2:2">
      <c r="B9082" s="274"/>
    </row>
    <row r="9083" spans="2:2">
      <c r="B9083" s="274"/>
    </row>
    <row r="9084" spans="2:2">
      <c r="B9084" s="274"/>
    </row>
    <row r="9085" spans="2:2">
      <c r="B9085" s="274"/>
    </row>
    <row r="9086" spans="2:2">
      <c r="B9086" s="274"/>
    </row>
    <row r="9087" spans="2:2">
      <c r="B9087" s="274"/>
    </row>
    <row r="9088" spans="2:2">
      <c r="B9088" s="274"/>
    </row>
    <row r="9089" spans="2:2">
      <c r="B9089" s="274"/>
    </row>
    <row r="9090" spans="2:2">
      <c r="B9090" s="274"/>
    </row>
    <row r="9091" spans="2:2">
      <c r="B9091" s="274"/>
    </row>
    <row r="9092" spans="2:2">
      <c r="B9092" s="274"/>
    </row>
    <row r="9093" spans="2:2">
      <c r="B9093" s="274"/>
    </row>
    <row r="9094" spans="2:2">
      <c r="B9094" s="274"/>
    </row>
    <row r="9095" spans="2:2">
      <c r="B9095" s="274"/>
    </row>
    <row r="9096" spans="2:2">
      <c r="B9096" s="274"/>
    </row>
    <row r="9097" spans="2:2">
      <c r="B9097" s="274"/>
    </row>
    <row r="9098" spans="2:2">
      <c r="B9098" s="274"/>
    </row>
    <row r="9099" spans="2:2">
      <c r="B9099" s="274"/>
    </row>
    <row r="9100" spans="2:2">
      <c r="B9100" s="274"/>
    </row>
    <row r="9101" spans="2:2">
      <c r="B9101" s="274"/>
    </row>
    <row r="9102" spans="2:2">
      <c r="B9102" s="274"/>
    </row>
    <row r="9103" spans="2:2">
      <c r="B9103" s="274"/>
    </row>
    <row r="9104" spans="2:2">
      <c r="B9104" s="274"/>
    </row>
    <row r="9105" spans="2:2">
      <c r="B9105" s="274"/>
    </row>
    <row r="9106" spans="2:2">
      <c r="B9106" s="274"/>
    </row>
    <row r="9107" spans="2:2">
      <c r="B9107" s="274"/>
    </row>
    <row r="9108" spans="2:2">
      <c r="B9108" s="274"/>
    </row>
    <row r="9109" spans="2:2">
      <c r="B9109" s="274"/>
    </row>
    <row r="9110" spans="2:2">
      <c r="B9110" s="274"/>
    </row>
    <row r="9111" spans="2:2">
      <c r="B9111" s="274"/>
    </row>
    <row r="9112" spans="2:2">
      <c r="B9112" s="274"/>
    </row>
    <row r="9113" spans="2:2">
      <c r="B9113" s="274"/>
    </row>
    <row r="9114" spans="2:2">
      <c r="B9114" s="274"/>
    </row>
    <row r="9115" spans="2:2">
      <c r="B9115" s="274"/>
    </row>
    <row r="9116" spans="2:2">
      <c r="B9116" s="274"/>
    </row>
    <row r="9117" spans="2:2">
      <c r="B9117" s="274"/>
    </row>
    <row r="9118" spans="2:2">
      <c r="B9118" s="274"/>
    </row>
    <row r="9119" spans="2:2">
      <c r="B9119" s="274"/>
    </row>
    <row r="9120" spans="2:2">
      <c r="B9120" s="274"/>
    </row>
    <row r="9121" spans="2:2">
      <c r="B9121" s="274"/>
    </row>
    <row r="9122" spans="2:2">
      <c r="B9122" s="274"/>
    </row>
    <row r="9123" spans="2:2">
      <c r="B9123" s="274"/>
    </row>
    <row r="9124" spans="2:2">
      <c r="B9124" s="274"/>
    </row>
    <row r="9125" spans="2:2">
      <c r="B9125" s="274"/>
    </row>
    <row r="9126" spans="2:2">
      <c r="B9126" s="274"/>
    </row>
    <row r="9127" spans="2:2">
      <c r="B9127" s="274"/>
    </row>
    <row r="9128" spans="2:2">
      <c r="B9128" s="274"/>
    </row>
    <row r="9129" spans="2:2">
      <c r="B9129" s="274"/>
    </row>
    <row r="9130" spans="2:2">
      <c r="B9130" s="274"/>
    </row>
    <row r="9131" spans="2:2">
      <c r="B9131" s="274"/>
    </row>
    <row r="9132" spans="2:2">
      <c r="B9132" s="274"/>
    </row>
    <row r="9133" spans="2:2">
      <c r="B9133" s="274"/>
    </row>
    <row r="9134" spans="2:2">
      <c r="B9134" s="274"/>
    </row>
    <row r="9135" spans="2:2">
      <c r="B9135" s="274"/>
    </row>
    <row r="9136" spans="2:2">
      <c r="B9136" s="274"/>
    </row>
    <row r="9137" spans="2:2">
      <c r="B9137" s="274"/>
    </row>
    <row r="9138" spans="2:2">
      <c r="B9138" s="274"/>
    </row>
    <row r="9139" spans="2:2">
      <c r="B9139" s="274"/>
    </row>
    <row r="9140" spans="2:2">
      <c r="B9140" s="274"/>
    </row>
    <row r="9141" spans="2:2">
      <c r="B9141" s="274"/>
    </row>
    <row r="9142" spans="2:2">
      <c r="B9142" s="274"/>
    </row>
    <row r="9143" spans="2:2">
      <c r="B9143" s="274"/>
    </row>
    <row r="9144" spans="2:2">
      <c r="B9144" s="274"/>
    </row>
    <row r="9145" spans="2:2">
      <c r="B9145" s="274"/>
    </row>
    <row r="9146" spans="2:2">
      <c r="B9146" s="274"/>
    </row>
    <row r="9147" spans="2:2">
      <c r="B9147" s="274"/>
    </row>
    <row r="9148" spans="2:2">
      <c r="B9148" s="274"/>
    </row>
    <row r="9149" spans="2:2">
      <c r="B9149" s="274"/>
    </row>
    <row r="9150" spans="2:2">
      <c r="B9150" s="274"/>
    </row>
    <row r="9151" spans="2:2">
      <c r="B9151" s="274"/>
    </row>
    <row r="9152" spans="2:2">
      <c r="B9152" s="274"/>
    </row>
    <row r="9153" spans="2:2">
      <c r="B9153" s="274"/>
    </row>
    <row r="9154" spans="2:2">
      <c r="B9154" s="274"/>
    </row>
    <row r="9155" spans="2:2">
      <c r="B9155" s="274"/>
    </row>
    <row r="9156" spans="2:2">
      <c r="B9156" s="274"/>
    </row>
    <row r="9157" spans="2:2">
      <c r="B9157" s="274"/>
    </row>
    <row r="9158" spans="2:2">
      <c r="B9158" s="274"/>
    </row>
    <row r="9159" spans="2:2">
      <c r="B9159" s="274"/>
    </row>
    <row r="9160" spans="2:2">
      <c r="B9160" s="274"/>
    </row>
    <row r="9161" spans="2:2">
      <c r="B9161" s="274"/>
    </row>
    <row r="9162" spans="2:2">
      <c r="B9162" s="274"/>
    </row>
    <row r="9163" spans="2:2">
      <c r="B9163" s="274"/>
    </row>
    <row r="9164" spans="2:2">
      <c r="B9164" s="274"/>
    </row>
    <row r="9165" spans="2:2">
      <c r="B9165" s="274"/>
    </row>
    <row r="9166" spans="2:2">
      <c r="B9166" s="274"/>
    </row>
    <row r="9167" spans="2:2">
      <c r="B9167" s="274"/>
    </row>
    <row r="9168" spans="2:2">
      <c r="B9168" s="274"/>
    </row>
    <row r="9169" spans="2:2">
      <c r="B9169" s="274"/>
    </row>
    <row r="9170" spans="2:2">
      <c r="B9170" s="274"/>
    </row>
    <row r="9171" spans="2:2">
      <c r="B9171" s="274"/>
    </row>
    <row r="9172" spans="2:2">
      <c r="B9172" s="274"/>
    </row>
    <row r="9173" spans="2:2">
      <c r="B9173" s="274"/>
    </row>
    <row r="9174" spans="2:2">
      <c r="B9174" s="274"/>
    </row>
    <row r="9175" spans="2:2">
      <c r="B9175" s="274"/>
    </row>
    <row r="9176" spans="2:2">
      <c r="B9176" s="274"/>
    </row>
    <row r="9177" spans="2:2">
      <c r="B9177" s="274"/>
    </row>
    <row r="9178" spans="2:2">
      <c r="B9178" s="274"/>
    </row>
    <row r="9179" spans="2:2">
      <c r="B9179" s="274"/>
    </row>
    <row r="9180" spans="2:2">
      <c r="B9180" s="274"/>
    </row>
    <row r="9181" spans="2:2">
      <c r="B9181" s="274"/>
    </row>
    <row r="9182" spans="2:2">
      <c r="B9182" s="274"/>
    </row>
    <row r="9183" spans="2:2">
      <c r="B9183" s="274"/>
    </row>
    <row r="9184" spans="2:2">
      <c r="B9184" s="274"/>
    </row>
    <row r="9185" spans="2:2">
      <c r="B9185" s="274"/>
    </row>
    <row r="9186" spans="2:2">
      <c r="B9186" s="274"/>
    </row>
    <row r="9187" spans="2:2">
      <c r="B9187" s="274"/>
    </row>
    <row r="9188" spans="2:2">
      <c r="B9188" s="274"/>
    </row>
    <row r="9189" spans="2:2">
      <c r="B9189" s="274"/>
    </row>
    <row r="9190" spans="2:2">
      <c r="B9190" s="274"/>
    </row>
    <row r="9191" spans="2:2">
      <c r="B9191" s="274"/>
    </row>
    <row r="9192" spans="2:2">
      <c r="B9192" s="274"/>
    </row>
    <row r="9193" spans="2:2">
      <c r="B9193" s="274"/>
    </row>
    <row r="9194" spans="2:2">
      <c r="B9194" s="274"/>
    </row>
    <row r="9195" spans="2:2">
      <c r="B9195" s="274"/>
    </row>
    <row r="9196" spans="2:2">
      <c r="B9196" s="274"/>
    </row>
    <row r="9197" spans="2:2">
      <c r="B9197" s="274"/>
    </row>
    <row r="9198" spans="2:2">
      <c r="B9198" s="274"/>
    </row>
    <row r="9199" spans="2:2">
      <c r="B9199" s="274"/>
    </row>
    <row r="9200" spans="2:2">
      <c r="B9200" s="274"/>
    </row>
    <row r="9201" spans="2:2">
      <c r="B9201" s="274"/>
    </row>
    <row r="9202" spans="2:2">
      <c r="B9202" s="274"/>
    </row>
    <row r="9203" spans="2:2">
      <c r="B9203" s="274"/>
    </row>
    <row r="9204" spans="2:2">
      <c r="B9204" s="274"/>
    </row>
    <row r="9205" spans="2:2">
      <c r="B9205" s="274"/>
    </row>
    <row r="9206" spans="2:2">
      <c r="B9206" s="274"/>
    </row>
    <row r="9207" spans="2:2">
      <c r="B9207" s="274"/>
    </row>
    <row r="9208" spans="2:2">
      <c r="B9208" s="274"/>
    </row>
    <row r="9209" spans="2:2">
      <c r="B9209" s="274"/>
    </row>
    <row r="9210" spans="2:2">
      <c r="B9210" s="274"/>
    </row>
    <row r="9211" spans="2:2">
      <c r="B9211" s="274"/>
    </row>
    <row r="9212" spans="2:2">
      <c r="B9212" s="274"/>
    </row>
    <row r="9213" spans="2:2">
      <c r="B9213" s="274"/>
    </row>
    <row r="9214" spans="2:2">
      <c r="B9214" s="274"/>
    </row>
    <row r="9215" spans="2:2">
      <c r="B9215" s="274"/>
    </row>
    <row r="9216" spans="2:2">
      <c r="B9216" s="274"/>
    </row>
    <row r="9217" spans="2:2">
      <c r="B9217" s="274"/>
    </row>
    <row r="9218" spans="2:2">
      <c r="B9218" s="274"/>
    </row>
    <row r="9219" spans="2:2">
      <c r="B9219" s="274"/>
    </row>
    <row r="9220" spans="2:2">
      <c r="B9220" s="274"/>
    </row>
    <row r="9221" spans="2:2">
      <c r="B9221" s="274"/>
    </row>
    <row r="9222" spans="2:2">
      <c r="B9222" s="274"/>
    </row>
    <row r="9223" spans="2:2">
      <c r="B9223" s="274"/>
    </row>
    <row r="9224" spans="2:2">
      <c r="B9224" s="274"/>
    </row>
    <row r="9225" spans="2:2">
      <c r="B9225" s="274"/>
    </row>
    <row r="9226" spans="2:2">
      <c r="B9226" s="274"/>
    </row>
    <row r="9227" spans="2:2">
      <c r="B9227" s="274"/>
    </row>
    <row r="9228" spans="2:2">
      <c r="B9228" s="274"/>
    </row>
    <row r="9229" spans="2:2">
      <c r="B9229" s="274"/>
    </row>
    <row r="9230" spans="2:2">
      <c r="B9230" s="274"/>
    </row>
    <row r="9231" spans="2:2">
      <c r="B9231" s="274"/>
    </row>
    <row r="9232" spans="2:2">
      <c r="B9232" s="274"/>
    </row>
    <row r="9233" spans="2:2">
      <c r="B9233" s="274"/>
    </row>
    <row r="9234" spans="2:2">
      <c r="B9234" s="274"/>
    </row>
    <row r="9235" spans="2:2">
      <c r="B9235" s="274"/>
    </row>
    <row r="9236" spans="2:2">
      <c r="B9236" s="274"/>
    </row>
    <row r="9237" spans="2:2">
      <c r="B9237" s="274"/>
    </row>
    <row r="9238" spans="2:2">
      <c r="B9238" s="274"/>
    </row>
    <row r="9239" spans="2:2">
      <c r="B9239" s="274"/>
    </row>
    <row r="9240" spans="2:2">
      <c r="B9240" s="274"/>
    </row>
    <row r="9241" spans="2:2">
      <c r="B9241" s="274"/>
    </row>
    <row r="9242" spans="2:2">
      <c r="B9242" s="274"/>
    </row>
    <row r="9243" spans="2:2">
      <c r="B9243" s="274"/>
    </row>
    <row r="9244" spans="2:2">
      <c r="B9244" s="274"/>
    </row>
    <row r="9245" spans="2:2">
      <c r="B9245" s="274"/>
    </row>
    <row r="9246" spans="2:2">
      <c r="B9246" s="274"/>
    </row>
    <row r="9247" spans="2:2">
      <c r="B9247" s="274"/>
    </row>
    <row r="9248" spans="2:2">
      <c r="B9248" s="274"/>
    </row>
    <row r="9249" spans="2:2">
      <c r="B9249" s="274"/>
    </row>
    <row r="9250" spans="2:2">
      <c r="B9250" s="274"/>
    </row>
    <row r="9251" spans="2:2">
      <c r="B9251" s="274"/>
    </row>
    <row r="9252" spans="2:2">
      <c r="B9252" s="274"/>
    </row>
    <row r="9253" spans="2:2">
      <c r="B9253" s="274"/>
    </row>
    <row r="9254" spans="2:2">
      <c r="B9254" s="274"/>
    </row>
    <row r="9255" spans="2:2">
      <c r="B9255" s="274"/>
    </row>
    <row r="9256" spans="2:2">
      <c r="B9256" s="274"/>
    </row>
    <row r="9257" spans="2:2">
      <c r="B9257" s="274"/>
    </row>
    <row r="9258" spans="2:2">
      <c r="B9258" s="274"/>
    </row>
    <row r="9259" spans="2:2">
      <c r="B9259" s="274"/>
    </row>
    <row r="9260" spans="2:2">
      <c r="B9260" s="274"/>
    </row>
    <row r="9261" spans="2:2">
      <c r="B9261" s="274"/>
    </row>
    <row r="9262" spans="2:2">
      <c r="B9262" s="274"/>
    </row>
    <row r="9263" spans="2:2">
      <c r="B9263" s="274"/>
    </row>
    <row r="9264" spans="2:2">
      <c r="B9264" s="274"/>
    </row>
    <row r="9265" spans="2:2">
      <c r="B9265" s="274"/>
    </row>
    <row r="9266" spans="2:2">
      <c r="B9266" s="274"/>
    </row>
    <row r="9267" spans="2:2">
      <c r="B9267" s="274"/>
    </row>
    <row r="9268" spans="2:2">
      <c r="B9268" s="274"/>
    </row>
    <row r="9269" spans="2:2">
      <c r="B9269" s="274"/>
    </row>
    <row r="9270" spans="2:2">
      <c r="B9270" s="274"/>
    </row>
    <row r="9271" spans="2:2">
      <c r="B9271" s="274"/>
    </row>
    <row r="9272" spans="2:2">
      <c r="B9272" s="274"/>
    </row>
    <row r="9273" spans="2:2">
      <c r="B9273" s="274"/>
    </row>
    <row r="9274" spans="2:2">
      <c r="B9274" s="274"/>
    </row>
    <row r="9275" spans="2:2">
      <c r="B9275" s="274"/>
    </row>
    <row r="9276" spans="2:2">
      <c r="B9276" s="274"/>
    </row>
    <row r="9277" spans="2:2">
      <c r="B9277" s="274"/>
    </row>
    <row r="9278" spans="2:2">
      <c r="B9278" s="274"/>
    </row>
    <row r="9279" spans="2:2">
      <c r="B9279" s="274"/>
    </row>
    <row r="9280" spans="2:2">
      <c r="B9280" s="274"/>
    </row>
    <row r="9281" spans="2:2">
      <c r="B9281" s="274"/>
    </row>
    <row r="9282" spans="2:2">
      <c r="B9282" s="274"/>
    </row>
    <row r="9283" spans="2:2">
      <c r="B9283" s="274"/>
    </row>
    <row r="9284" spans="2:2">
      <c r="B9284" s="274"/>
    </row>
    <row r="9285" spans="2:2">
      <c r="B9285" s="274"/>
    </row>
    <row r="9286" spans="2:2">
      <c r="B9286" s="274"/>
    </row>
    <row r="9287" spans="2:2">
      <c r="B9287" s="274"/>
    </row>
    <row r="9288" spans="2:2">
      <c r="B9288" s="274"/>
    </row>
    <row r="9289" spans="2:2">
      <c r="B9289" s="274"/>
    </row>
    <row r="9290" spans="2:2">
      <c r="B9290" s="274"/>
    </row>
    <row r="9291" spans="2:2">
      <c r="B9291" s="274"/>
    </row>
    <row r="9292" spans="2:2">
      <c r="B9292" s="274"/>
    </row>
    <row r="9293" spans="2:2">
      <c r="B9293" s="274"/>
    </row>
    <row r="9294" spans="2:2">
      <c r="B9294" s="274"/>
    </row>
    <row r="9295" spans="2:2">
      <c r="B9295" s="274"/>
    </row>
    <row r="9296" spans="2:2">
      <c r="B9296" s="274"/>
    </row>
    <row r="9297" spans="2:2">
      <c r="B9297" s="274"/>
    </row>
    <row r="9298" spans="2:2">
      <c r="B9298" s="274"/>
    </row>
    <row r="9299" spans="2:2">
      <c r="B9299" s="274"/>
    </row>
    <row r="9300" spans="2:2">
      <c r="B9300" s="274"/>
    </row>
    <row r="9301" spans="2:2">
      <c r="B9301" s="274"/>
    </row>
    <row r="9302" spans="2:2">
      <c r="B9302" s="274"/>
    </row>
    <row r="9303" spans="2:2">
      <c r="B9303" s="274"/>
    </row>
    <row r="9304" spans="2:2">
      <c r="B9304" s="274"/>
    </row>
    <row r="9305" spans="2:2">
      <c r="B9305" s="274"/>
    </row>
    <row r="9306" spans="2:2">
      <c r="B9306" s="274"/>
    </row>
    <row r="9307" spans="2:2">
      <c r="B9307" s="274"/>
    </row>
    <row r="9308" spans="2:2">
      <c r="B9308" s="274"/>
    </row>
    <row r="9309" spans="2:2">
      <c r="B9309" s="274"/>
    </row>
    <row r="9310" spans="2:2">
      <c r="B9310" s="274"/>
    </row>
    <row r="9311" spans="2:2">
      <c r="B9311" s="274"/>
    </row>
    <row r="9312" spans="2:2">
      <c r="B9312" s="274"/>
    </row>
    <row r="9313" spans="2:2">
      <c r="B9313" s="274"/>
    </row>
    <row r="9314" spans="2:2">
      <c r="B9314" s="274"/>
    </row>
    <row r="9315" spans="2:2">
      <c r="B9315" s="274"/>
    </row>
    <row r="9316" spans="2:2">
      <c r="B9316" s="274"/>
    </row>
    <row r="9317" spans="2:2">
      <c r="B9317" s="274"/>
    </row>
    <row r="9318" spans="2:2">
      <c r="B9318" s="274"/>
    </row>
    <row r="9319" spans="2:2">
      <c r="B9319" s="274"/>
    </row>
    <row r="9320" spans="2:2">
      <c r="B9320" s="274"/>
    </row>
    <row r="9321" spans="2:2">
      <c r="B9321" s="274"/>
    </row>
    <row r="9322" spans="2:2">
      <c r="B9322" s="274"/>
    </row>
    <row r="9323" spans="2:2">
      <c r="B9323" s="274"/>
    </row>
    <row r="9324" spans="2:2">
      <c r="B9324" s="274"/>
    </row>
    <row r="9325" spans="2:2">
      <c r="B9325" s="274"/>
    </row>
    <row r="9326" spans="2:2">
      <c r="B9326" s="274"/>
    </row>
    <row r="9327" spans="2:2">
      <c r="B9327" s="274"/>
    </row>
    <row r="9328" spans="2:2">
      <c r="B9328" s="274"/>
    </row>
    <row r="9329" spans="2:2">
      <c r="B9329" s="274"/>
    </row>
    <row r="9330" spans="2:2">
      <c r="B9330" s="274"/>
    </row>
    <row r="9331" spans="2:2">
      <c r="B9331" s="274"/>
    </row>
    <row r="9332" spans="2:2">
      <c r="B9332" s="274"/>
    </row>
    <row r="9333" spans="2:2">
      <c r="B9333" s="274"/>
    </row>
    <row r="9334" spans="2:2">
      <c r="B9334" s="274"/>
    </row>
    <row r="9335" spans="2:2">
      <c r="B9335" s="274"/>
    </row>
    <row r="9336" spans="2:2">
      <c r="B9336" s="274"/>
    </row>
    <row r="9337" spans="2:2">
      <c r="B9337" s="274"/>
    </row>
    <row r="9338" spans="2:2">
      <c r="B9338" s="274"/>
    </row>
    <row r="9339" spans="2:2">
      <c r="B9339" s="274"/>
    </row>
    <row r="9340" spans="2:2">
      <c r="B9340" s="274"/>
    </row>
    <row r="9341" spans="2:2">
      <c r="B9341" s="274"/>
    </row>
    <row r="9342" spans="2:2">
      <c r="B9342" s="274"/>
    </row>
    <row r="9343" spans="2:2">
      <c r="B9343" s="274"/>
    </row>
    <row r="9344" spans="2:2">
      <c r="B9344" s="274"/>
    </row>
    <row r="9345" spans="2:2">
      <c r="B9345" s="274"/>
    </row>
    <row r="9346" spans="2:2">
      <c r="B9346" s="274"/>
    </row>
    <row r="9347" spans="2:2">
      <c r="B9347" s="274"/>
    </row>
    <row r="9348" spans="2:2">
      <c r="B9348" s="274"/>
    </row>
    <row r="9349" spans="2:2">
      <c r="B9349" s="274"/>
    </row>
    <row r="9350" spans="2:2">
      <c r="B9350" s="274"/>
    </row>
    <row r="9351" spans="2:2">
      <c r="B9351" s="274"/>
    </row>
    <row r="9352" spans="2:2">
      <c r="B9352" s="274"/>
    </row>
    <row r="9353" spans="2:2">
      <c r="B9353" s="274"/>
    </row>
    <row r="9354" spans="2:2">
      <c r="B9354" s="274"/>
    </row>
    <row r="9355" spans="2:2">
      <c r="B9355" s="274"/>
    </row>
    <row r="9356" spans="2:2">
      <c r="B9356" s="274"/>
    </row>
    <row r="9357" spans="2:2">
      <c r="B9357" s="274"/>
    </row>
    <row r="9358" spans="2:2">
      <c r="B9358" s="274"/>
    </row>
    <row r="9359" spans="2:2">
      <c r="B9359" s="274"/>
    </row>
    <row r="9360" spans="2:2">
      <c r="B9360" s="274"/>
    </row>
    <row r="9361" spans="2:2">
      <c r="B9361" s="274"/>
    </row>
    <row r="9362" spans="2:2">
      <c r="B9362" s="274"/>
    </row>
    <row r="9363" spans="2:2">
      <c r="B9363" s="274"/>
    </row>
    <row r="9364" spans="2:2">
      <c r="B9364" s="274"/>
    </row>
    <row r="9365" spans="2:2">
      <c r="B9365" s="274"/>
    </row>
    <row r="9366" spans="2:2">
      <c r="B9366" s="274"/>
    </row>
    <row r="9367" spans="2:2">
      <c r="B9367" s="274"/>
    </row>
    <row r="9368" spans="2:2">
      <c r="B9368" s="274"/>
    </row>
    <row r="9369" spans="2:2">
      <c r="B9369" s="274"/>
    </row>
    <row r="9370" spans="2:2">
      <c r="B9370" s="274"/>
    </row>
    <row r="9371" spans="2:2">
      <c r="B9371" s="274"/>
    </row>
    <row r="9372" spans="2:2">
      <c r="B9372" s="274"/>
    </row>
    <row r="9373" spans="2:2">
      <c r="B9373" s="274"/>
    </row>
    <row r="9374" spans="2:2">
      <c r="B9374" s="274"/>
    </row>
    <row r="9375" spans="2:2">
      <c r="B9375" s="274"/>
    </row>
    <row r="9376" spans="2:2">
      <c r="B9376" s="274"/>
    </row>
    <row r="9377" spans="2:2">
      <c r="B9377" s="274"/>
    </row>
    <row r="9378" spans="2:2">
      <c r="B9378" s="274"/>
    </row>
    <row r="9379" spans="2:2">
      <c r="B9379" s="274"/>
    </row>
    <row r="9380" spans="2:2">
      <c r="B9380" s="274"/>
    </row>
    <row r="9381" spans="2:2">
      <c r="B9381" s="274"/>
    </row>
    <row r="9382" spans="2:2">
      <c r="B9382" s="274"/>
    </row>
    <row r="9383" spans="2:2">
      <c r="B9383" s="274"/>
    </row>
    <row r="9384" spans="2:2">
      <c r="B9384" s="274"/>
    </row>
    <row r="9385" spans="2:2">
      <c r="B9385" s="274"/>
    </row>
    <row r="9386" spans="2:2">
      <c r="B9386" s="274"/>
    </row>
    <row r="9387" spans="2:2">
      <c r="B9387" s="274"/>
    </row>
    <row r="9388" spans="2:2">
      <c r="B9388" s="274"/>
    </row>
    <row r="9389" spans="2:2">
      <c r="B9389" s="274"/>
    </row>
    <row r="9390" spans="2:2">
      <c r="B9390" s="274"/>
    </row>
    <row r="9391" spans="2:2">
      <c r="B9391" s="274"/>
    </row>
    <row r="9392" spans="2:2">
      <c r="B9392" s="274"/>
    </row>
    <row r="9393" spans="2:2">
      <c r="B9393" s="274"/>
    </row>
    <row r="9394" spans="2:2">
      <c r="B9394" s="274"/>
    </row>
    <row r="9395" spans="2:2">
      <c r="B9395" s="274"/>
    </row>
    <row r="9396" spans="2:2">
      <c r="B9396" s="274"/>
    </row>
    <row r="9397" spans="2:2">
      <c r="B9397" s="274"/>
    </row>
    <row r="9398" spans="2:2">
      <c r="B9398" s="274"/>
    </row>
    <row r="9399" spans="2:2">
      <c r="B9399" s="274"/>
    </row>
    <row r="9400" spans="2:2">
      <c r="B9400" s="274"/>
    </row>
    <row r="9401" spans="2:2">
      <c r="B9401" s="274"/>
    </row>
    <row r="9402" spans="2:2">
      <c r="B9402" s="274"/>
    </row>
    <row r="9403" spans="2:2">
      <c r="B9403" s="274"/>
    </row>
    <row r="9404" spans="2:2">
      <c r="B9404" s="274"/>
    </row>
    <row r="9405" spans="2:2">
      <c r="B9405" s="274"/>
    </row>
    <row r="9406" spans="2:2">
      <c r="B9406" s="274"/>
    </row>
    <row r="9407" spans="2:2">
      <c r="B9407" s="274"/>
    </row>
    <row r="9408" spans="2:2">
      <c r="B9408" s="274"/>
    </row>
    <row r="9409" spans="2:2">
      <c r="B9409" s="274"/>
    </row>
    <row r="9410" spans="2:2">
      <c r="B9410" s="274"/>
    </row>
    <row r="9411" spans="2:2">
      <c r="B9411" s="274"/>
    </row>
    <row r="9412" spans="2:2">
      <c r="B9412" s="274"/>
    </row>
    <row r="9413" spans="2:2">
      <c r="B9413" s="274"/>
    </row>
    <row r="9414" spans="2:2">
      <c r="B9414" s="274"/>
    </row>
    <row r="9415" spans="2:2">
      <c r="B9415" s="274"/>
    </row>
    <row r="9416" spans="2:2">
      <c r="B9416" s="274"/>
    </row>
    <row r="9417" spans="2:2">
      <c r="B9417" s="274"/>
    </row>
    <row r="9418" spans="2:2">
      <c r="B9418" s="274"/>
    </row>
    <row r="9419" spans="2:2">
      <c r="B9419" s="274"/>
    </row>
    <row r="9420" spans="2:2">
      <c r="B9420" s="274"/>
    </row>
    <row r="9421" spans="2:2">
      <c r="B9421" s="274"/>
    </row>
    <row r="9422" spans="2:2">
      <c r="B9422" s="274"/>
    </row>
    <row r="9423" spans="2:2">
      <c r="B9423" s="274"/>
    </row>
    <row r="9424" spans="2:2">
      <c r="B9424" s="274"/>
    </row>
    <row r="9425" spans="2:2">
      <c r="B9425" s="274"/>
    </row>
    <row r="9426" spans="2:2">
      <c r="B9426" s="274"/>
    </row>
    <row r="9427" spans="2:2">
      <c r="B9427" s="274"/>
    </row>
    <row r="9428" spans="2:2">
      <c r="B9428" s="274"/>
    </row>
    <row r="9429" spans="2:2">
      <c r="B9429" s="274"/>
    </row>
    <row r="9430" spans="2:2">
      <c r="B9430" s="274"/>
    </row>
    <row r="9431" spans="2:2">
      <c r="B9431" s="274"/>
    </row>
    <row r="9432" spans="2:2">
      <c r="B9432" s="274"/>
    </row>
    <row r="9433" spans="2:2">
      <c r="B9433" s="274"/>
    </row>
    <row r="9434" spans="2:2">
      <c r="B9434" s="274"/>
    </row>
    <row r="9435" spans="2:2">
      <c r="B9435" s="274"/>
    </row>
    <row r="9436" spans="2:2">
      <c r="B9436" s="274"/>
    </row>
    <row r="9437" spans="2:2">
      <c r="B9437" s="274"/>
    </row>
    <row r="9438" spans="2:2">
      <c r="B9438" s="274"/>
    </row>
    <row r="9439" spans="2:2">
      <c r="B9439" s="274"/>
    </row>
    <row r="9440" spans="2:2">
      <c r="B9440" s="274"/>
    </row>
    <row r="9441" spans="2:2">
      <c r="B9441" s="274"/>
    </row>
    <row r="9442" spans="2:2">
      <c r="B9442" s="274"/>
    </row>
    <row r="9443" spans="2:2">
      <c r="B9443" s="274"/>
    </row>
    <row r="9444" spans="2:2">
      <c r="B9444" s="274"/>
    </row>
    <row r="9445" spans="2:2">
      <c r="B9445" s="274"/>
    </row>
    <row r="9446" spans="2:2">
      <c r="B9446" s="274"/>
    </row>
    <row r="9447" spans="2:2">
      <c r="B9447" s="274"/>
    </row>
    <row r="9448" spans="2:2">
      <c r="B9448" s="274"/>
    </row>
    <row r="9449" spans="2:2">
      <c r="B9449" s="274"/>
    </row>
    <row r="9450" spans="2:2">
      <c r="B9450" s="274"/>
    </row>
    <row r="9451" spans="2:2">
      <c r="B9451" s="274"/>
    </row>
    <row r="9452" spans="2:2">
      <c r="B9452" s="274"/>
    </row>
    <row r="9453" spans="2:2">
      <c r="B9453" s="274"/>
    </row>
    <row r="9454" spans="2:2">
      <c r="B9454" s="274"/>
    </row>
    <row r="9455" spans="2:2">
      <c r="B9455" s="274"/>
    </row>
    <row r="9456" spans="2:2">
      <c r="B9456" s="274"/>
    </row>
    <row r="9457" spans="2:2">
      <c r="B9457" s="274"/>
    </row>
    <row r="9458" spans="2:2">
      <c r="B9458" s="274"/>
    </row>
    <row r="9459" spans="2:2">
      <c r="B9459" s="274"/>
    </row>
    <row r="9460" spans="2:2">
      <c r="B9460" s="274"/>
    </row>
    <row r="9461" spans="2:2">
      <c r="B9461" s="274"/>
    </row>
    <row r="9462" spans="2:2">
      <c r="B9462" s="274"/>
    </row>
    <row r="9463" spans="2:2">
      <c r="B9463" s="274"/>
    </row>
    <row r="9464" spans="2:2">
      <c r="B9464" s="274"/>
    </row>
    <row r="9465" spans="2:2">
      <c r="B9465" s="274"/>
    </row>
    <row r="9466" spans="2:2">
      <c r="B9466" s="274"/>
    </row>
    <row r="9467" spans="2:2">
      <c r="B9467" s="274"/>
    </row>
    <row r="9468" spans="2:2">
      <c r="B9468" s="274"/>
    </row>
    <row r="9469" spans="2:2">
      <c r="B9469" s="274"/>
    </row>
    <row r="9470" spans="2:2">
      <c r="B9470" s="274"/>
    </row>
    <row r="9471" spans="2:2">
      <c r="B9471" s="274"/>
    </row>
    <row r="9472" spans="2:2">
      <c r="B9472" s="274"/>
    </row>
    <row r="9473" spans="2:2">
      <c r="B9473" s="274"/>
    </row>
    <row r="9474" spans="2:2">
      <c r="B9474" s="274"/>
    </row>
    <row r="9475" spans="2:2">
      <c r="B9475" s="274"/>
    </row>
    <row r="9476" spans="2:2">
      <c r="B9476" s="274"/>
    </row>
    <row r="9477" spans="2:2">
      <c r="B9477" s="274"/>
    </row>
    <row r="9478" spans="2:2">
      <c r="B9478" s="274"/>
    </row>
    <row r="9479" spans="2:2">
      <c r="B9479" s="274"/>
    </row>
    <row r="9480" spans="2:2">
      <c r="B9480" s="274"/>
    </row>
    <row r="9481" spans="2:2">
      <c r="B9481" s="274"/>
    </row>
    <row r="9482" spans="2:2">
      <c r="B9482" s="274"/>
    </row>
    <row r="9483" spans="2:2">
      <c r="B9483" s="274"/>
    </row>
    <row r="9484" spans="2:2">
      <c r="B9484" s="274"/>
    </row>
    <row r="9485" spans="2:2">
      <c r="B9485" s="274"/>
    </row>
    <row r="9486" spans="2:2">
      <c r="B9486" s="274"/>
    </row>
    <row r="9487" spans="2:2">
      <c r="B9487" s="274"/>
    </row>
    <row r="9488" spans="2:2">
      <c r="B9488" s="274"/>
    </row>
    <row r="9489" spans="2:2">
      <c r="B9489" s="274"/>
    </row>
    <row r="9490" spans="2:2">
      <c r="B9490" s="274"/>
    </row>
    <row r="9491" spans="2:2">
      <c r="B9491" s="274"/>
    </row>
    <row r="9492" spans="2:2">
      <c r="B9492" s="274"/>
    </row>
    <row r="9493" spans="2:2">
      <c r="B9493" s="274"/>
    </row>
    <row r="9494" spans="2:2">
      <c r="B9494" s="274"/>
    </row>
    <row r="9495" spans="2:2">
      <c r="B9495" s="274"/>
    </row>
    <row r="9496" spans="2:2">
      <c r="B9496" s="274"/>
    </row>
    <row r="9497" spans="2:2">
      <c r="B9497" s="274"/>
    </row>
    <row r="9498" spans="2:2">
      <c r="B9498" s="274"/>
    </row>
    <row r="9499" spans="2:2">
      <c r="B9499" s="274"/>
    </row>
    <row r="9500" spans="2:2">
      <c r="B9500" s="274"/>
    </row>
    <row r="9501" spans="2:2">
      <c r="B9501" s="274"/>
    </row>
    <row r="9502" spans="2:2">
      <c r="B9502" s="274"/>
    </row>
    <row r="9503" spans="2:2">
      <c r="B9503" s="274"/>
    </row>
    <row r="9504" spans="2:2">
      <c r="B9504" s="274"/>
    </row>
    <row r="9505" spans="2:2">
      <c r="B9505" s="274"/>
    </row>
    <row r="9506" spans="2:2">
      <c r="B9506" s="274"/>
    </row>
    <row r="9507" spans="2:2">
      <c r="B9507" s="274"/>
    </row>
    <row r="9508" spans="2:2">
      <c r="B9508" s="274"/>
    </row>
    <row r="9509" spans="2:2">
      <c r="B9509" s="274"/>
    </row>
    <row r="9510" spans="2:2">
      <c r="B9510" s="274"/>
    </row>
    <row r="9511" spans="2:2">
      <c r="B9511" s="274"/>
    </row>
    <row r="9512" spans="2:2">
      <c r="B9512" s="274"/>
    </row>
    <row r="9513" spans="2:2">
      <c r="B9513" s="274"/>
    </row>
    <row r="9514" spans="2:2">
      <c r="B9514" s="274"/>
    </row>
    <row r="9515" spans="2:2">
      <c r="B9515" s="274"/>
    </row>
    <row r="9516" spans="2:2">
      <c r="B9516" s="274"/>
    </row>
    <row r="9517" spans="2:2">
      <c r="B9517" s="274"/>
    </row>
    <row r="9518" spans="2:2">
      <c r="B9518" s="274"/>
    </row>
    <row r="9519" spans="2:2">
      <c r="B9519" s="274"/>
    </row>
    <row r="9520" spans="2:2">
      <c r="B9520" s="274"/>
    </row>
    <row r="9521" spans="2:2">
      <c r="B9521" s="274"/>
    </row>
    <row r="9522" spans="2:2">
      <c r="B9522" s="274"/>
    </row>
    <row r="9523" spans="2:2">
      <c r="B9523" s="274"/>
    </row>
    <row r="9524" spans="2:2">
      <c r="B9524" s="274"/>
    </row>
    <row r="9525" spans="2:2">
      <c r="B9525" s="274"/>
    </row>
    <row r="9526" spans="2:2">
      <c r="B9526" s="274"/>
    </row>
    <row r="9527" spans="2:2">
      <c r="B9527" s="274"/>
    </row>
    <row r="9528" spans="2:2">
      <c r="B9528" s="274"/>
    </row>
    <row r="9529" spans="2:2">
      <c r="B9529" s="274"/>
    </row>
    <row r="9530" spans="2:2">
      <c r="B9530" s="274"/>
    </row>
    <row r="9531" spans="2:2">
      <c r="B9531" s="274"/>
    </row>
    <row r="9532" spans="2:2">
      <c r="B9532" s="274"/>
    </row>
    <row r="9533" spans="2:2">
      <c r="B9533" s="274"/>
    </row>
    <row r="9534" spans="2:2">
      <c r="B9534" s="274"/>
    </row>
    <row r="9535" spans="2:2">
      <c r="B9535" s="274"/>
    </row>
    <row r="9536" spans="2:2">
      <c r="B9536" s="274"/>
    </row>
    <row r="9537" spans="2:2">
      <c r="B9537" s="274"/>
    </row>
    <row r="9538" spans="2:2">
      <c r="B9538" s="274"/>
    </row>
    <row r="9539" spans="2:2">
      <c r="B9539" s="274"/>
    </row>
    <row r="9540" spans="2:2">
      <c r="B9540" s="274"/>
    </row>
    <row r="9541" spans="2:2">
      <c r="B9541" s="274"/>
    </row>
    <row r="9542" spans="2:2">
      <c r="B9542" s="274"/>
    </row>
    <row r="9543" spans="2:2">
      <c r="B9543" s="274"/>
    </row>
    <row r="9544" spans="2:2">
      <c r="B9544" s="274"/>
    </row>
    <row r="9545" spans="2:2">
      <c r="B9545" s="274"/>
    </row>
    <row r="9546" spans="2:2">
      <c r="B9546" s="274"/>
    </row>
    <row r="9547" spans="2:2">
      <c r="B9547" s="274"/>
    </row>
    <row r="9548" spans="2:2">
      <c r="B9548" s="274"/>
    </row>
    <row r="9549" spans="2:2">
      <c r="B9549" s="274"/>
    </row>
    <row r="9550" spans="2:2">
      <c r="B9550" s="274"/>
    </row>
    <row r="9551" spans="2:2">
      <c r="B9551" s="274"/>
    </row>
    <row r="9552" spans="2:2">
      <c r="B9552" s="274"/>
    </row>
    <row r="9553" spans="2:2">
      <c r="B9553" s="274"/>
    </row>
    <row r="9554" spans="2:2">
      <c r="B9554" s="274"/>
    </row>
    <row r="9555" spans="2:2">
      <c r="B9555" s="274"/>
    </row>
    <row r="9556" spans="2:2">
      <c r="B9556" s="274"/>
    </row>
    <row r="9557" spans="2:2">
      <c r="B9557" s="274"/>
    </row>
    <row r="9558" spans="2:2">
      <c r="B9558" s="274"/>
    </row>
    <row r="9559" spans="2:2">
      <c r="B9559" s="274"/>
    </row>
    <row r="9560" spans="2:2">
      <c r="B9560" s="274"/>
    </row>
    <row r="9561" spans="2:2">
      <c r="B9561" s="274"/>
    </row>
    <row r="9562" spans="2:2">
      <c r="B9562" s="274"/>
    </row>
    <row r="9563" spans="2:2">
      <c r="B9563" s="274"/>
    </row>
    <row r="9564" spans="2:2">
      <c r="B9564" s="274"/>
    </row>
    <row r="9565" spans="2:2">
      <c r="B9565" s="274"/>
    </row>
    <row r="9566" spans="2:2">
      <c r="B9566" s="274"/>
    </row>
    <row r="9567" spans="2:2">
      <c r="B9567" s="274"/>
    </row>
    <row r="9568" spans="2:2">
      <c r="B9568" s="274"/>
    </row>
    <row r="9569" spans="2:2">
      <c r="B9569" s="274"/>
    </row>
    <row r="9570" spans="2:2">
      <c r="B9570" s="274"/>
    </row>
    <row r="9571" spans="2:2">
      <c r="B9571" s="274"/>
    </row>
    <row r="9572" spans="2:2">
      <c r="B9572" s="274"/>
    </row>
    <row r="9573" spans="2:2">
      <c r="B9573" s="274"/>
    </row>
    <row r="9574" spans="2:2">
      <c r="B9574" s="274"/>
    </row>
    <row r="9575" spans="2:2">
      <c r="B9575" s="274"/>
    </row>
    <row r="9576" spans="2:2">
      <c r="B9576" s="274"/>
    </row>
    <row r="9577" spans="2:2">
      <c r="B9577" s="274"/>
    </row>
    <row r="9578" spans="2:2">
      <c r="B9578" s="274"/>
    </row>
    <row r="9579" spans="2:2">
      <c r="B9579" s="274"/>
    </row>
    <row r="9580" spans="2:2">
      <c r="B9580" s="274"/>
    </row>
    <row r="9581" spans="2:2">
      <c r="B9581" s="274"/>
    </row>
    <row r="9582" spans="2:2">
      <c r="B9582" s="274"/>
    </row>
    <row r="9583" spans="2:2">
      <c r="B9583" s="274"/>
    </row>
    <row r="9584" spans="2:2">
      <c r="B9584" s="274"/>
    </row>
    <row r="9585" spans="2:2">
      <c r="B9585" s="274"/>
    </row>
    <row r="9586" spans="2:2">
      <c r="B9586" s="274"/>
    </row>
    <row r="9587" spans="2:2">
      <c r="B9587" s="274"/>
    </row>
    <row r="9588" spans="2:2">
      <c r="B9588" s="274"/>
    </row>
    <row r="9589" spans="2:2">
      <c r="B9589" s="274"/>
    </row>
    <row r="9590" spans="2:2">
      <c r="B9590" s="274"/>
    </row>
    <row r="9591" spans="2:2">
      <c r="B9591" s="274"/>
    </row>
    <row r="9592" spans="2:2">
      <c r="B9592" s="274"/>
    </row>
    <row r="9593" spans="2:2">
      <c r="B9593" s="274"/>
    </row>
    <row r="9594" spans="2:2">
      <c r="B9594" s="274"/>
    </row>
    <row r="9595" spans="2:2">
      <c r="B9595" s="274"/>
    </row>
    <row r="9596" spans="2:2">
      <c r="B9596" s="274"/>
    </row>
    <row r="9597" spans="2:2">
      <c r="B9597" s="274"/>
    </row>
    <row r="9598" spans="2:2">
      <c r="B9598" s="274"/>
    </row>
    <row r="9599" spans="2:2">
      <c r="B9599" s="274"/>
    </row>
    <row r="9600" spans="2:2">
      <c r="B9600" s="274"/>
    </row>
    <row r="9601" spans="2:2">
      <c r="B9601" s="274"/>
    </row>
    <row r="9602" spans="2:2">
      <c r="B9602" s="274"/>
    </row>
    <row r="9603" spans="2:2">
      <c r="B9603" s="274"/>
    </row>
    <row r="9604" spans="2:2">
      <c r="B9604" s="274"/>
    </row>
    <row r="9605" spans="2:2">
      <c r="B9605" s="274"/>
    </row>
    <row r="9606" spans="2:2">
      <c r="B9606" s="274"/>
    </row>
    <row r="9607" spans="2:2">
      <c r="B9607" s="274"/>
    </row>
    <row r="9608" spans="2:2">
      <c r="B9608" s="274"/>
    </row>
    <row r="9609" spans="2:2">
      <c r="B9609" s="274"/>
    </row>
    <row r="9610" spans="2:2">
      <c r="B9610" s="274"/>
    </row>
    <row r="9611" spans="2:2">
      <c r="B9611" s="274"/>
    </row>
    <row r="9612" spans="2:2">
      <c r="B9612" s="274"/>
    </row>
    <row r="9613" spans="2:2">
      <c r="B9613" s="274"/>
    </row>
    <row r="9614" spans="2:2">
      <c r="B9614" s="274"/>
    </row>
    <row r="9615" spans="2:2">
      <c r="B9615" s="274"/>
    </row>
    <row r="9616" spans="2:2">
      <c r="B9616" s="274"/>
    </row>
    <row r="9617" spans="2:2">
      <c r="B9617" s="274"/>
    </row>
    <row r="9618" spans="2:2">
      <c r="B9618" s="274"/>
    </row>
    <row r="9619" spans="2:2">
      <c r="B9619" s="274"/>
    </row>
    <row r="9620" spans="2:2">
      <c r="B9620" s="274"/>
    </row>
    <row r="9621" spans="2:2">
      <c r="B9621" s="274"/>
    </row>
    <row r="9622" spans="2:2">
      <c r="B9622" s="274"/>
    </row>
    <row r="9623" spans="2:2">
      <c r="B9623" s="274"/>
    </row>
    <row r="9624" spans="2:2">
      <c r="B9624" s="274"/>
    </row>
    <row r="9625" spans="2:2">
      <c r="B9625" s="274"/>
    </row>
    <row r="9626" spans="2:2">
      <c r="B9626" s="274"/>
    </row>
    <row r="9627" spans="2:2">
      <c r="B9627" s="274"/>
    </row>
    <row r="9628" spans="2:2">
      <c r="B9628" s="274"/>
    </row>
    <row r="9629" spans="2:2">
      <c r="B9629" s="274"/>
    </row>
    <row r="9630" spans="2:2">
      <c r="B9630" s="274"/>
    </row>
    <row r="9631" spans="2:2">
      <c r="B9631" s="274"/>
    </row>
    <row r="9632" spans="2:2">
      <c r="B9632" s="274"/>
    </row>
    <row r="9633" spans="2:2">
      <c r="B9633" s="274"/>
    </row>
    <row r="9634" spans="2:2">
      <c r="B9634" s="274"/>
    </row>
    <row r="9635" spans="2:2">
      <c r="B9635" s="274"/>
    </row>
    <row r="9636" spans="2:2">
      <c r="B9636" s="274"/>
    </row>
    <row r="9637" spans="2:2">
      <c r="B9637" s="274"/>
    </row>
    <row r="9638" spans="2:2">
      <c r="B9638" s="274"/>
    </row>
    <row r="9639" spans="2:2">
      <c r="B9639" s="274"/>
    </row>
    <row r="9640" spans="2:2">
      <c r="B9640" s="274"/>
    </row>
    <row r="9641" spans="2:2">
      <c r="B9641" s="274"/>
    </row>
    <row r="9642" spans="2:2">
      <c r="B9642" s="274"/>
    </row>
    <row r="9643" spans="2:2">
      <c r="B9643" s="274"/>
    </row>
    <row r="9644" spans="2:2">
      <c r="B9644" s="274"/>
    </row>
    <row r="9645" spans="2:2">
      <c r="B9645" s="274"/>
    </row>
    <row r="9646" spans="2:2">
      <c r="B9646" s="274"/>
    </row>
    <row r="9647" spans="2:2">
      <c r="B9647" s="274"/>
    </row>
    <row r="9648" spans="2:2">
      <c r="B9648" s="274"/>
    </row>
    <row r="9649" spans="2:2">
      <c r="B9649" s="274"/>
    </row>
    <row r="9650" spans="2:2">
      <c r="B9650" s="274"/>
    </row>
    <row r="9651" spans="2:2">
      <c r="B9651" s="274"/>
    </row>
    <row r="9652" spans="2:2">
      <c r="B9652" s="274"/>
    </row>
    <row r="9653" spans="2:2">
      <c r="B9653" s="274"/>
    </row>
    <row r="9654" spans="2:2">
      <c r="B9654" s="274"/>
    </row>
    <row r="9655" spans="2:2">
      <c r="B9655" s="274"/>
    </row>
    <row r="9656" spans="2:2">
      <c r="B9656" s="274"/>
    </row>
    <row r="9657" spans="2:2">
      <c r="B9657" s="274"/>
    </row>
    <row r="9658" spans="2:2">
      <c r="B9658" s="274"/>
    </row>
    <row r="9659" spans="2:2">
      <c r="B9659" s="274"/>
    </row>
    <row r="9660" spans="2:2">
      <c r="B9660" s="274"/>
    </row>
    <row r="9661" spans="2:2">
      <c r="B9661" s="274"/>
    </row>
    <row r="9662" spans="2:2">
      <c r="B9662" s="274"/>
    </row>
    <row r="9663" spans="2:2">
      <c r="B9663" s="274"/>
    </row>
    <row r="9664" spans="2:2">
      <c r="B9664" s="274"/>
    </row>
    <row r="9665" spans="2:2">
      <c r="B9665" s="274"/>
    </row>
    <row r="9666" spans="2:2">
      <c r="B9666" s="274"/>
    </row>
    <row r="9667" spans="2:2">
      <c r="B9667" s="274"/>
    </row>
    <row r="9668" spans="2:2">
      <c r="B9668" s="274"/>
    </row>
    <row r="9669" spans="2:2">
      <c r="B9669" s="274"/>
    </row>
    <row r="9670" spans="2:2">
      <c r="B9670" s="274"/>
    </row>
    <row r="9671" spans="2:2">
      <c r="B9671" s="274"/>
    </row>
    <row r="9672" spans="2:2">
      <c r="B9672" s="274"/>
    </row>
    <row r="9673" spans="2:2">
      <c r="B9673" s="274"/>
    </row>
    <row r="9674" spans="2:2">
      <c r="B9674" s="274"/>
    </row>
    <row r="9675" spans="2:2">
      <c r="B9675" s="274"/>
    </row>
    <row r="9676" spans="2:2">
      <c r="B9676" s="274"/>
    </row>
    <row r="9677" spans="2:2">
      <c r="B9677" s="274"/>
    </row>
    <row r="9678" spans="2:2">
      <c r="B9678" s="274"/>
    </row>
    <row r="9679" spans="2:2">
      <c r="B9679" s="274"/>
    </row>
    <row r="9680" spans="2:2">
      <c r="B9680" s="274"/>
    </row>
    <row r="9681" spans="2:2">
      <c r="B9681" s="274"/>
    </row>
    <row r="9682" spans="2:2">
      <c r="B9682" s="274"/>
    </row>
    <row r="9683" spans="2:2">
      <c r="B9683" s="274"/>
    </row>
    <row r="9684" spans="2:2">
      <c r="B9684" s="274"/>
    </row>
    <row r="9685" spans="2:2">
      <c r="B9685" s="274"/>
    </row>
    <row r="9686" spans="2:2">
      <c r="B9686" s="274"/>
    </row>
    <row r="9687" spans="2:2">
      <c r="B9687" s="274"/>
    </row>
    <row r="9688" spans="2:2">
      <c r="B9688" s="274"/>
    </row>
    <row r="9689" spans="2:2">
      <c r="B9689" s="274"/>
    </row>
    <row r="9690" spans="2:2">
      <c r="B9690" s="274"/>
    </row>
    <row r="9691" spans="2:2">
      <c r="B9691" s="274"/>
    </row>
    <row r="9692" spans="2:2">
      <c r="B9692" s="274"/>
    </row>
    <row r="9693" spans="2:2">
      <c r="B9693" s="274"/>
    </row>
    <row r="9694" spans="2:2">
      <c r="B9694" s="274"/>
    </row>
    <row r="9695" spans="2:2">
      <c r="B9695" s="274"/>
    </row>
    <row r="9696" spans="2:2">
      <c r="B9696" s="274"/>
    </row>
    <row r="9697" spans="2:2">
      <c r="B9697" s="274"/>
    </row>
    <row r="9698" spans="2:2">
      <c r="B9698" s="274"/>
    </row>
    <row r="9699" spans="2:2">
      <c r="B9699" s="274"/>
    </row>
    <row r="9700" spans="2:2">
      <c r="B9700" s="274"/>
    </row>
    <row r="9701" spans="2:2">
      <c r="B9701" s="274"/>
    </row>
    <row r="9702" spans="2:2">
      <c r="B9702" s="274"/>
    </row>
    <row r="9703" spans="2:2">
      <c r="B9703" s="274"/>
    </row>
    <row r="9704" spans="2:2">
      <c r="B9704" s="274"/>
    </row>
    <row r="9705" spans="2:2">
      <c r="B9705" s="274"/>
    </row>
    <row r="9706" spans="2:2">
      <c r="B9706" s="274"/>
    </row>
    <row r="9707" spans="2:2">
      <c r="B9707" s="274"/>
    </row>
    <row r="9708" spans="2:2">
      <c r="B9708" s="274"/>
    </row>
    <row r="9709" spans="2:2">
      <c r="B9709" s="274"/>
    </row>
    <row r="9710" spans="2:2">
      <c r="B9710" s="274"/>
    </row>
    <row r="9711" spans="2:2">
      <c r="B9711" s="274"/>
    </row>
    <row r="9712" spans="2:2">
      <c r="B9712" s="274"/>
    </row>
    <row r="9713" spans="2:2">
      <c r="B9713" s="274"/>
    </row>
    <row r="9714" spans="2:2">
      <c r="B9714" s="274"/>
    </row>
    <row r="9715" spans="2:2">
      <c r="B9715" s="274"/>
    </row>
    <row r="9716" spans="2:2">
      <c r="B9716" s="274"/>
    </row>
    <row r="9717" spans="2:2">
      <c r="B9717" s="274"/>
    </row>
    <row r="9718" spans="2:2">
      <c r="B9718" s="274"/>
    </row>
    <row r="9719" spans="2:2">
      <c r="B9719" s="274"/>
    </row>
    <row r="9720" spans="2:2">
      <c r="B9720" s="274"/>
    </row>
    <row r="9721" spans="2:2">
      <c r="B9721" s="274"/>
    </row>
    <row r="9722" spans="2:2">
      <c r="B9722" s="274"/>
    </row>
    <row r="9723" spans="2:2">
      <c r="B9723" s="274"/>
    </row>
    <row r="9724" spans="2:2">
      <c r="B9724" s="274"/>
    </row>
    <row r="9725" spans="2:2">
      <c r="B9725" s="274"/>
    </row>
    <row r="9726" spans="2:2">
      <c r="B9726" s="274"/>
    </row>
    <row r="9727" spans="2:2">
      <c r="B9727" s="274"/>
    </row>
    <row r="9728" spans="2:2">
      <c r="B9728" s="274"/>
    </row>
    <row r="9729" spans="2:2">
      <c r="B9729" s="274"/>
    </row>
    <row r="9730" spans="2:2">
      <c r="B9730" s="274"/>
    </row>
    <row r="9731" spans="2:2">
      <c r="B9731" s="274"/>
    </row>
    <row r="9732" spans="2:2">
      <c r="B9732" s="274"/>
    </row>
    <row r="9733" spans="2:2">
      <c r="B9733" s="274"/>
    </row>
    <row r="9734" spans="2:2">
      <c r="B9734" s="274"/>
    </row>
    <row r="9735" spans="2:2">
      <c r="B9735" s="274"/>
    </row>
    <row r="9736" spans="2:2">
      <c r="B9736" s="274"/>
    </row>
    <row r="9737" spans="2:2">
      <c r="B9737" s="274"/>
    </row>
    <row r="9738" spans="2:2">
      <c r="B9738" s="274"/>
    </row>
    <row r="9739" spans="2:2">
      <c r="B9739" s="274"/>
    </row>
    <row r="9740" spans="2:2">
      <c r="B9740" s="274"/>
    </row>
    <row r="9741" spans="2:2">
      <c r="B9741" s="274"/>
    </row>
    <row r="9742" spans="2:2">
      <c r="B9742" s="274"/>
    </row>
    <row r="9743" spans="2:2">
      <c r="B9743" s="274"/>
    </row>
    <row r="9744" spans="2:2">
      <c r="B9744" s="274"/>
    </row>
    <row r="9745" spans="2:2">
      <c r="B9745" s="274"/>
    </row>
    <row r="9746" spans="2:2">
      <c r="B9746" s="274"/>
    </row>
    <row r="9747" spans="2:2">
      <c r="B9747" s="274"/>
    </row>
    <row r="9748" spans="2:2">
      <c r="B9748" s="274"/>
    </row>
    <row r="9749" spans="2:2">
      <c r="B9749" s="274"/>
    </row>
    <row r="9750" spans="2:2">
      <c r="B9750" s="274"/>
    </row>
    <row r="9751" spans="2:2">
      <c r="B9751" s="274"/>
    </row>
    <row r="9752" spans="2:2">
      <c r="B9752" s="274"/>
    </row>
    <row r="9753" spans="2:2">
      <c r="B9753" s="274"/>
    </row>
    <row r="9754" spans="2:2">
      <c r="B9754" s="274"/>
    </row>
    <row r="9755" spans="2:2">
      <c r="B9755" s="274"/>
    </row>
    <row r="9756" spans="2:2">
      <c r="B9756" s="274"/>
    </row>
    <row r="9757" spans="2:2">
      <c r="B9757" s="274"/>
    </row>
    <row r="9758" spans="2:2">
      <c r="B9758" s="274"/>
    </row>
    <row r="9759" spans="2:2">
      <c r="B9759" s="274"/>
    </row>
    <row r="9760" spans="2:2">
      <c r="B9760" s="274"/>
    </row>
    <row r="9761" spans="2:2">
      <c r="B9761" s="274"/>
    </row>
    <row r="9762" spans="2:2">
      <c r="B9762" s="274"/>
    </row>
    <row r="9763" spans="2:2">
      <c r="B9763" s="274"/>
    </row>
    <row r="9764" spans="2:2">
      <c r="B9764" s="274"/>
    </row>
    <row r="9765" spans="2:2">
      <c r="B9765" s="274"/>
    </row>
    <row r="9766" spans="2:2">
      <c r="B9766" s="274"/>
    </row>
    <row r="9767" spans="2:2">
      <c r="B9767" s="274"/>
    </row>
    <row r="9768" spans="2:2">
      <c r="B9768" s="274"/>
    </row>
    <row r="9769" spans="2:2">
      <c r="B9769" s="274"/>
    </row>
    <row r="9770" spans="2:2">
      <c r="B9770" s="274"/>
    </row>
    <row r="9771" spans="2:2">
      <c r="B9771" s="274"/>
    </row>
    <row r="9772" spans="2:2">
      <c r="B9772" s="274"/>
    </row>
    <row r="9773" spans="2:2">
      <c r="B9773" s="274"/>
    </row>
    <row r="9774" spans="2:2">
      <c r="B9774" s="274"/>
    </row>
    <row r="9775" spans="2:2">
      <c r="B9775" s="274"/>
    </row>
    <row r="9776" spans="2:2">
      <c r="B9776" s="274"/>
    </row>
    <row r="9777" spans="2:2">
      <c r="B9777" s="274"/>
    </row>
    <row r="9778" spans="2:2">
      <c r="B9778" s="274"/>
    </row>
    <row r="9779" spans="2:2">
      <c r="B9779" s="274"/>
    </row>
    <row r="9780" spans="2:2">
      <c r="B9780" s="274"/>
    </row>
    <row r="9781" spans="2:2">
      <c r="B9781" s="274"/>
    </row>
    <row r="9782" spans="2:2">
      <c r="B9782" s="274"/>
    </row>
    <row r="9783" spans="2:2">
      <c r="B9783" s="274"/>
    </row>
    <row r="9784" spans="2:2">
      <c r="B9784" s="274"/>
    </row>
    <row r="9785" spans="2:2">
      <c r="B9785" s="274"/>
    </row>
    <row r="9786" spans="2:2">
      <c r="B9786" s="274"/>
    </row>
    <row r="9787" spans="2:2">
      <c r="B9787" s="274"/>
    </row>
    <row r="9788" spans="2:2">
      <c r="B9788" s="274"/>
    </row>
    <row r="9789" spans="2:2">
      <c r="B9789" s="274"/>
    </row>
    <row r="9790" spans="2:2">
      <c r="B9790" s="274"/>
    </row>
    <row r="9791" spans="2:2">
      <c r="B9791" s="274"/>
    </row>
    <row r="9792" spans="2:2">
      <c r="B9792" s="274"/>
    </row>
    <row r="9793" spans="2:2">
      <c r="B9793" s="274"/>
    </row>
    <row r="9794" spans="2:2">
      <c r="B9794" s="274"/>
    </row>
    <row r="9795" spans="2:2">
      <c r="B9795" s="274"/>
    </row>
    <row r="9796" spans="2:2">
      <c r="B9796" s="274"/>
    </row>
    <row r="9797" spans="2:2">
      <c r="B9797" s="274"/>
    </row>
    <row r="9798" spans="2:2">
      <c r="B9798" s="274"/>
    </row>
    <row r="9799" spans="2:2">
      <c r="B9799" s="274"/>
    </row>
    <row r="9800" spans="2:2">
      <c r="B9800" s="274"/>
    </row>
    <row r="9801" spans="2:2">
      <c r="B9801" s="274"/>
    </row>
    <row r="9802" spans="2:2">
      <c r="B9802" s="274"/>
    </row>
    <row r="9803" spans="2:2">
      <c r="B9803" s="274"/>
    </row>
    <row r="9804" spans="2:2">
      <c r="B9804" s="274"/>
    </row>
    <row r="9805" spans="2:2">
      <c r="B9805" s="274"/>
    </row>
    <row r="9806" spans="2:2">
      <c r="B9806" s="274"/>
    </row>
    <row r="9807" spans="2:2">
      <c r="B9807" s="274"/>
    </row>
    <row r="9808" spans="2:2">
      <c r="B9808" s="274"/>
    </row>
    <row r="9809" spans="2:2">
      <c r="B9809" s="274"/>
    </row>
    <row r="9810" spans="2:2">
      <c r="B9810" s="274"/>
    </row>
    <row r="9811" spans="2:2">
      <c r="B9811" s="274"/>
    </row>
    <row r="9812" spans="2:2">
      <c r="B9812" s="274"/>
    </row>
    <row r="9813" spans="2:2">
      <c r="B9813" s="274"/>
    </row>
    <row r="9814" spans="2:2">
      <c r="B9814" s="274"/>
    </row>
    <row r="9815" spans="2:2">
      <c r="B9815" s="274"/>
    </row>
    <row r="9816" spans="2:2">
      <c r="B9816" s="274"/>
    </row>
    <row r="9817" spans="2:2">
      <c r="B9817" s="274"/>
    </row>
    <row r="9818" spans="2:2">
      <c r="B9818" s="274"/>
    </row>
    <row r="9819" spans="2:2">
      <c r="B9819" s="274"/>
    </row>
    <row r="9820" spans="2:2">
      <c r="B9820" s="274"/>
    </row>
    <row r="9821" spans="2:2">
      <c r="B9821" s="274"/>
    </row>
    <row r="9822" spans="2:2">
      <c r="B9822" s="274"/>
    </row>
    <row r="9823" spans="2:2">
      <c r="B9823" s="274"/>
    </row>
    <row r="9824" spans="2:2">
      <c r="B9824" s="274"/>
    </row>
    <row r="9825" spans="2:2">
      <c r="B9825" s="274"/>
    </row>
    <row r="9826" spans="2:2">
      <c r="B9826" s="274"/>
    </row>
    <row r="9827" spans="2:2">
      <c r="B9827" s="274"/>
    </row>
    <row r="9828" spans="2:2">
      <c r="B9828" s="274"/>
    </row>
    <row r="9829" spans="2:2">
      <c r="B9829" s="274"/>
    </row>
    <row r="9830" spans="2:2">
      <c r="B9830" s="274"/>
    </row>
    <row r="9831" spans="2:2">
      <c r="B9831" s="274"/>
    </row>
    <row r="9832" spans="2:2">
      <c r="B9832" s="274"/>
    </row>
    <row r="9833" spans="2:2">
      <c r="B9833" s="274"/>
    </row>
    <row r="9834" spans="2:2">
      <c r="B9834" s="274"/>
    </row>
    <row r="9835" spans="2:2">
      <c r="B9835" s="274"/>
    </row>
    <row r="9836" spans="2:2">
      <c r="B9836" s="274"/>
    </row>
    <row r="9837" spans="2:2">
      <c r="B9837" s="274"/>
    </row>
    <row r="9838" spans="2:2">
      <c r="B9838" s="274"/>
    </row>
    <row r="9839" spans="2:2">
      <c r="B9839" s="274"/>
    </row>
    <row r="9840" spans="2:2">
      <c r="B9840" s="274"/>
    </row>
    <row r="9841" spans="2:2">
      <c r="B9841" s="274"/>
    </row>
    <row r="9842" spans="2:2">
      <c r="B9842" s="274"/>
    </row>
    <row r="9843" spans="2:2">
      <c r="B9843" s="274"/>
    </row>
    <row r="9844" spans="2:2">
      <c r="B9844" s="274"/>
    </row>
    <row r="9845" spans="2:2">
      <c r="B9845" s="274"/>
    </row>
    <row r="9846" spans="2:2">
      <c r="B9846" s="274"/>
    </row>
    <row r="9847" spans="2:2">
      <c r="B9847" s="274"/>
    </row>
    <row r="9848" spans="2:2">
      <c r="B9848" s="274"/>
    </row>
    <row r="9849" spans="2:2">
      <c r="B9849" s="274"/>
    </row>
    <row r="9850" spans="2:2">
      <c r="B9850" s="274"/>
    </row>
    <row r="9851" spans="2:2">
      <c r="B9851" s="274"/>
    </row>
    <row r="9852" spans="2:2">
      <c r="B9852" s="274"/>
    </row>
    <row r="9853" spans="2:2">
      <c r="B9853" s="274"/>
    </row>
    <row r="9854" spans="2:2">
      <c r="B9854" s="274"/>
    </row>
    <row r="9855" spans="2:2">
      <c r="B9855" s="274"/>
    </row>
    <row r="9856" spans="2:2">
      <c r="B9856" s="274"/>
    </row>
    <row r="9857" spans="2:2">
      <c r="B9857" s="274"/>
    </row>
    <row r="9858" spans="2:2">
      <c r="B9858" s="274"/>
    </row>
    <row r="9859" spans="2:2">
      <c r="B9859" s="274"/>
    </row>
    <row r="9860" spans="2:2">
      <c r="B9860" s="274"/>
    </row>
    <row r="9861" spans="2:2">
      <c r="B9861" s="274"/>
    </row>
    <row r="9862" spans="2:2">
      <c r="B9862" s="274"/>
    </row>
    <row r="9863" spans="2:2">
      <c r="B9863" s="274"/>
    </row>
    <row r="9864" spans="2:2">
      <c r="B9864" s="274"/>
    </row>
    <row r="9865" spans="2:2">
      <c r="B9865" s="274"/>
    </row>
    <row r="9866" spans="2:2">
      <c r="B9866" s="274"/>
    </row>
    <row r="9867" spans="2:2">
      <c r="B9867" s="274"/>
    </row>
    <row r="9868" spans="2:2">
      <c r="B9868" s="274"/>
    </row>
    <row r="9869" spans="2:2">
      <c r="B9869" s="274"/>
    </row>
    <row r="9870" spans="2:2">
      <c r="B9870" s="274"/>
    </row>
    <row r="9871" spans="2:2">
      <c r="B9871" s="274"/>
    </row>
    <row r="9872" spans="2:2">
      <c r="B9872" s="274"/>
    </row>
    <row r="9873" spans="2:2">
      <c r="B9873" s="274"/>
    </row>
    <row r="9874" spans="2:2">
      <c r="B9874" s="274"/>
    </row>
    <row r="9875" spans="2:2">
      <c r="B9875" s="274"/>
    </row>
    <row r="9876" spans="2:2">
      <c r="B9876" s="274"/>
    </row>
    <row r="9877" spans="2:2">
      <c r="B9877" s="274"/>
    </row>
    <row r="9878" spans="2:2">
      <c r="B9878" s="274"/>
    </row>
    <row r="9879" spans="2:2">
      <c r="B9879" s="274"/>
    </row>
    <row r="9880" spans="2:2">
      <c r="B9880" s="274"/>
    </row>
    <row r="9881" spans="2:2">
      <c r="B9881" s="274"/>
    </row>
    <row r="9882" spans="2:2">
      <c r="B9882" s="274"/>
    </row>
    <row r="9883" spans="2:2">
      <c r="B9883" s="274"/>
    </row>
    <row r="9884" spans="2:2">
      <c r="B9884" s="274"/>
    </row>
    <row r="9885" spans="2:2">
      <c r="B9885" s="274"/>
    </row>
    <row r="9886" spans="2:2">
      <c r="B9886" s="274"/>
    </row>
    <row r="9887" spans="2:2">
      <c r="B9887" s="274"/>
    </row>
    <row r="9888" spans="2:2">
      <c r="B9888" s="274"/>
    </row>
    <row r="9889" spans="2:2">
      <c r="B9889" s="274"/>
    </row>
    <row r="9890" spans="2:2">
      <c r="B9890" s="274"/>
    </row>
    <row r="9891" spans="2:2">
      <c r="B9891" s="274"/>
    </row>
    <row r="9892" spans="2:2">
      <c r="B9892" s="274"/>
    </row>
    <row r="9893" spans="2:2">
      <c r="B9893" s="274"/>
    </row>
    <row r="9894" spans="2:2">
      <c r="B9894" s="274"/>
    </row>
    <row r="9895" spans="2:2">
      <c r="B9895" s="274"/>
    </row>
    <row r="9896" spans="2:2">
      <c r="B9896" s="274"/>
    </row>
    <row r="9897" spans="2:2">
      <c r="B9897" s="274"/>
    </row>
    <row r="9898" spans="2:2">
      <c r="B9898" s="274"/>
    </row>
    <row r="9899" spans="2:2">
      <c r="B9899" s="274"/>
    </row>
    <row r="9900" spans="2:2">
      <c r="B9900" s="274"/>
    </row>
    <row r="9901" spans="2:2">
      <c r="B9901" s="274"/>
    </row>
    <row r="9902" spans="2:2">
      <c r="B9902" s="274"/>
    </row>
    <row r="9903" spans="2:2">
      <c r="B9903" s="274"/>
    </row>
    <row r="9904" spans="2:2">
      <c r="B9904" s="274"/>
    </row>
    <row r="9905" spans="2:2">
      <c r="B9905" s="274"/>
    </row>
    <row r="9906" spans="2:2">
      <c r="B9906" s="274"/>
    </row>
    <row r="9907" spans="2:2">
      <c r="B9907" s="274"/>
    </row>
    <row r="9908" spans="2:2">
      <c r="B9908" s="274"/>
    </row>
    <row r="9909" spans="2:2">
      <c r="B9909" s="274"/>
    </row>
    <row r="9910" spans="2:2">
      <c r="B9910" s="274"/>
    </row>
    <row r="9911" spans="2:2">
      <c r="B9911" s="274"/>
    </row>
    <row r="9912" spans="2:2">
      <c r="B9912" s="274"/>
    </row>
    <row r="9913" spans="2:2">
      <c r="B9913" s="274"/>
    </row>
    <row r="9914" spans="2:2">
      <c r="B9914" s="274"/>
    </row>
    <row r="9915" spans="2:2">
      <c r="B9915" s="274"/>
    </row>
    <row r="9916" spans="2:2">
      <c r="B9916" s="274"/>
    </row>
    <row r="9917" spans="2:2">
      <c r="B9917" s="274"/>
    </row>
    <row r="9918" spans="2:2">
      <c r="B9918" s="274"/>
    </row>
    <row r="9919" spans="2:2">
      <c r="B9919" s="274"/>
    </row>
    <row r="9920" spans="2:2">
      <c r="B9920" s="274"/>
    </row>
    <row r="9921" spans="2:2">
      <c r="B9921" s="274"/>
    </row>
    <row r="9922" spans="2:2">
      <c r="B9922" s="274"/>
    </row>
    <row r="9923" spans="2:2">
      <c r="B9923" s="274"/>
    </row>
    <row r="9924" spans="2:2">
      <c r="B9924" s="274"/>
    </row>
    <row r="9925" spans="2:2">
      <c r="B9925" s="274"/>
    </row>
    <row r="9926" spans="2:2">
      <c r="B9926" s="274"/>
    </row>
    <row r="9927" spans="2:2">
      <c r="B9927" s="274"/>
    </row>
    <row r="9928" spans="2:2">
      <c r="B9928" s="274"/>
    </row>
    <row r="9929" spans="2:2">
      <c r="B9929" s="274"/>
    </row>
    <row r="9930" spans="2:2">
      <c r="B9930" s="274"/>
    </row>
    <row r="9931" spans="2:2">
      <c r="B9931" s="274"/>
    </row>
    <row r="9932" spans="2:2">
      <c r="B9932" s="274"/>
    </row>
    <row r="9933" spans="2:2">
      <c r="B9933" s="274"/>
    </row>
    <row r="9934" spans="2:2">
      <c r="B9934" s="274"/>
    </row>
    <row r="9935" spans="2:2">
      <c r="B9935" s="274"/>
    </row>
    <row r="9936" spans="2:2">
      <c r="B9936" s="274"/>
    </row>
    <row r="9937" spans="2:2">
      <c r="B9937" s="274"/>
    </row>
    <row r="9938" spans="2:2">
      <c r="B9938" s="274"/>
    </row>
    <row r="9939" spans="2:2">
      <c r="B9939" s="274"/>
    </row>
    <row r="9940" spans="2:2">
      <c r="B9940" s="274"/>
    </row>
    <row r="9941" spans="2:2">
      <c r="B9941" s="274"/>
    </row>
    <row r="9942" spans="2:2">
      <c r="B9942" s="274"/>
    </row>
    <row r="9943" spans="2:2">
      <c r="B9943" s="274"/>
    </row>
    <row r="9944" spans="2:2">
      <c r="B9944" s="274"/>
    </row>
    <row r="9945" spans="2:2">
      <c r="B9945" s="274"/>
    </row>
    <row r="9946" spans="2:2">
      <c r="B9946" s="274"/>
    </row>
    <row r="9947" spans="2:2">
      <c r="B9947" s="274"/>
    </row>
    <row r="9948" spans="2:2">
      <c r="B9948" s="274"/>
    </row>
    <row r="9949" spans="2:2">
      <c r="B9949" s="274"/>
    </row>
    <row r="9950" spans="2:2">
      <c r="B9950" s="274"/>
    </row>
    <row r="9951" spans="2:2">
      <c r="B9951" s="274"/>
    </row>
    <row r="9952" spans="2:2">
      <c r="B9952" s="274"/>
    </row>
    <row r="9953" spans="2:2">
      <c r="B9953" s="274"/>
    </row>
    <row r="9954" spans="2:2">
      <c r="B9954" s="274"/>
    </row>
    <row r="9955" spans="2:2">
      <c r="B9955" s="274"/>
    </row>
    <row r="9956" spans="2:2">
      <c r="B9956" s="274"/>
    </row>
    <row r="9957" spans="2:2">
      <c r="B9957" s="274"/>
    </row>
    <row r="9958" spans="2:2">
      <c r="B9958" s="274"/>
    </row>
    <row r="9959" spans="2:2">
      <c r="B9959" s="274"/>
    </row>
    <row r="9960" spans="2:2">
      <c r="B9960" s="274"/>
    </row>
    <row r="9961" spans="2:2">
      <c r="B9961" s="274"/>
    </row>
    <row r="9962" spans="2:2">
      <c r="B9962" s="274"/>
    </row>
    <row r="9963" spans="2:2">
      <c r="B9963" s="274"/>
    </row>
    <row r="9964" spans="2:2">
      <c r="B9964" s="274"/>
    </row>
    <row r="9965" spans="2:2">
      <c r="B9965" s="274"/>
    </row>
    <row r="9966" spans="2:2">
      <c r="B9966" s="274"/>
    </row>
    <row r="9967" spans="2:2">
      <c r="B9967" s="274"/>
    </row>
    <row r="9968" spans="2:2">
      <c r="B9968" s="274"/>
    </row>
    <row r="9969" spans="2:2">
      <c r="B9969" s="274"/>
    </row>
    <row r="9970" spans="2:2">
      <c r="B9970" s="274"/>
    </row>
    <row r="9971" spans="2:2">
      <c r="B9971" s="274"/>
    </row>
    <row r="9972" spans="2:2">
      <c r="B9972" s="274"/>
    </row>
    <row r="9973" spans="2:2">
      <c r="B9973" s="274"/>
    </row>
    <row r="9974" spans="2:2">
      <c r="B9974" s="274"/>
    </row>
    <row r="9975" spans="2:2">
      <c r="B9975" s="274"/>
    </row>
    <row r="9976" spans="2:2">
      <c r="B9976" s="274"/>
    </row>
    <row r="9977" spans="2:2">
      <c r="B9977" s="274"/>
    </row>
    <row r="9978" spans="2:2">
      <c r="B9978" s="274"/>
    </row>
    <row r="9979" spans="2:2">
      <c r="B9979" s="274"/>
    </row>
    <row r="9980" spans="2:2">
      <c r="B9980" s="274"/>
    </row>
    <row r="9981" spans="2:2">
      <c r="B9981" s="274"/>
    </row>
    <row r="9982" spans="2:2">
      <c r="B9982" s="274"/>
    </row>
    <row r="9983" spans="2:2">
      <c r="B9983" s="274"/>
    </row>
    <row r="9984" spans="2:2">
      <c r="B9984" s="274"/>
    </row>
    <row r="9985" spans="2:2">
      <c r="B9985" s="274"/>
    </row>
    <row r="9986" spans="2:2">
      <c r="B9986" s="274"/>
    </row>
    <row r="9987" spans="2:2">
      <c r="B9987" s="274"/>
    </row>
    <row r="9988" spans="2:2">
      <c r="B9988" s="274"/>
    </row>
    <row r="9989" spans="2:2">
      <c r="B9989" s="274"/>
    </row>
    <row r="9990" spans="2:2">
      <c r="B9990" s="274"/>
    </row>
    <row r="9991" spans="2:2">
      <c r="B9991" s="274"/>
    </row>
    <row r="9992" spans="2:2">
      <c r="B9992" s="274"/>
    </row>
    <row r="9993" spans="2:2">
      <c r="B9993" s="274"/>
    </row>
    <row r="9994" spans="2:2">
      <c r="B9994" s="274"/>
    </row>
    <row r="9995" spans="2:2">
      <c r="B9995" s="274"/>
    </row>
    <row r="9996" spans="2:2">
      <c r="B9996" s="274"/>
    </row>
    <row r="9997" spans="2:2">
      <c r="B9997" s="274"/>
    </row>
    <row r="9998" spans="2:2">
      <c r="B9998" s="274"/>
    </row>
    <row r="9999" spans="2:2">
      <c r="B9999" s="274"/>
    </row>
    <row r="10000" spans="2:2">
      <c r="B10000" s="274"/>
    </row>
    <row r="10001" spans="2:2">
      <c r="B10001" s="274"/>
    </row>
    <row r="10002" spans="2:2">
      <c r="B10002" s="274"/>
    </row>
    <row r="10003" spans="2:2">
      <c r="B10003" s="274"/>
    </row>
    <row r="10004" spans="2:2">
      <c r="B10004" s="274"/>
    </row>
    <row r="10005" spans="2:2">
      <c r="B10005" s="274"/>
    </row>
    <row r="10006" spans="2:2">
      <c r="B10006" s="274"/>
    </row>
    <row r="10007" spans="2:2">
      <c r="B10007" s="274"/>
    </row>
    <row r="10008" spans="2:2">
      <c r="B10008" s="274"/>
    </row>
    <row r="10009" spans="2:2">
      <c r="B10009" s="274"/>
    </row>
    <row r="10010" spans="2:2">
      <c r="B10010" s="274"/>
    </row>
    <row r="10011" spans="2:2">
      <c r="B10011" s="274"/>
    </row>
    <row r="10012" spans="2:2">
      <c r="B10012" s="274"/>
    </row>
    <row r="10013" spans="2:2">
      <c r="B10013" s="274"/>
    </row>
    <row r="10014" spans="2:2">
      <c r="B10014" s="274"/>
    </row>
    <row r="10015" spans="2:2">
      <c r="B10015" s="274"/>
    </row>
    <row r="10016" spans="2:2">
      <c r="B10016" s="274"/>
    </row>
    <row r="10017" spans="2:2">
      <c r="B10017" s="274"/>
    </row>
    <row r="10018" spans="2:2">
      <c r="B10018" s="274"/>
    </row>
    <row r="10019" spans="2:2">
      <c r="B10019" s="274"/>
    </row>
    <row r="10020" spans="2:2">
      <c r="B10020" s="274"/>
    </row>
    <row r="10021" spans="2:2">
      <c r="B10021" s="274"/>
    </row>
    <row r="10022" spans="2:2">
      <c r="B10022" s="274"/>
    </row>
    <row r="10023" spans="2:2">
      <c r="B10023" s="274"/>
    </row>
    <row r="10024" spans="2:2">
      <c r="B10024" s="274"/>
    </row>
    <row r="10025" spans="2:2">
      <c r="B10025" s="274"/>
    </row>
    <row r="10026" spans="2:2">
      <c r="B10026" s="274"/>
    </row>
    <row r="10027" spans="2:2">
      <c r="B10027" s="274"/>
    </row>
    <row r="10028" spans="2:2">
      <c r="B10028" s="274"/>
    </row>
    <row r="10029" spans="2:2">
      <c r="B10029" s="274"/>
    </row>
    <row r="10030" spans="2:2">
      <c r="B10030" s="274"/>
    </row>
    <row r="10031" spans="2:2">
      <c r="B10031" s="274"/>
    </row>
    <row r="10032" spans="2:2">
      <c r="B10032" s="274"/>
    </row>
    <row r="10033" spans="2:2">
      <c r="B10033" s="274"/>
    </row>
    <row r="10034" spans="2:2">
      <c r="B10034" s="274"/>
    </row>
    <row r="10035" spans="2:2">
      <c r="B10035" s="274"/>
    </row>
    <row r="10036" spans="2:2">
      <c r="B10036" s="274"/>
    </row>
    <row r="10037" spans="2:2">
      <c r="B10037" s="274"/>
    </row>
    <row r="10038" spans="2:2">
      <c r="B10038" s="274"/>
    </row>
    <row r="10039" spans="2:2">
      <c r="B10039" s="274"/>
    </row>
    <row r="10040" spans="2:2">
      <c r="B10040" s="274"/>
    </row>
    <row r="10041" spans="2:2">
      <c r="B10041" s="274"/>
    </row>
    <row r="10042" spans="2:2">
      <c r="B10042" s="274"/>
    </row>
    <row r="10043" spans="2:2">
      <c r="B10043" s="274"/>
    </row>
    <row r="10044" spans="2:2">
      <c r="B10044" s="274"/>
    </row>
    <row r="10045" spans="2:2">
      <c r="B10045" s="274"/>
    </row>
    <row r="10046" spans="2:2">
      <c r="B10046" s="274"/>
    </row>
    <row r="10047" spans="2:2">
      <c r="B10047" s="274"/>
    </row>
    <row r="10048" spans="2:2">
      <c r="B10048" s="274"/>
    </row>
    <row r="10049" spans="2:2">
      <c r="B10049" s="274"/>
    </row>
    <row r="10050" spans="2:2">
      <c r="B10050" s="274"/>
    </row>
    <row r="10051" spans="2:2">
      <c r="B10051" s="274"/>
    </row>
    <row r="10052" spans="2:2">
      <c r="B10052" s="274"/>
    </row>
    <row r="10053" spans="2:2">
      <c r="B10053" s="274"/>
    </row>
    <row r="10054" spans="2:2">
      <c r="B10054" s="274"/>
    </row>
    <row r="10055" spans="2:2">
      <c r="B10055" s="274"/>
    </row>
    <row r="10056" spans="2:2">
      <c r="B10056" s="274"/>
    </row>
    <row r="10057" spans="2:2">
      <c r="B10057" s="274"/>
    </row>
    <row r="10058" spans="2:2">
      <c r="B10058" s="274"/>
    </row>
    <row r="10059" spans="2:2">
      <c r="B10059" s="274"/>
    </row>
    <row r="10060" spans="2:2">
      <c r="B10060" s="274"/>
    </row>
    <row r="10061" spans="2:2">
      <c r="B10061" s="274"/>
    </row>
    <row r="10062" spans="2:2">
      <c r="B10062" s="274"/>
    </row>
    <row r="10063" spans="2:2">
      <c r="B10063" s="274"/>
    </row>
    <row r="10064" spans="2:2">
      <c r="B10064" s="274"/>
    </row>
    <row r="10065" spans="2:2">
      <c r="B10065" s="274"/>
    </row>
    <row r="10066" spans="2:2">
      <c r="B10066" s="274"/>
    </row>
    <row r="10067" spans="2:2">
      <c r="B10067" s="274"/>
    </row>
    <row r="10068" spans="2:2">
      <c r="B10068" s="274"/>
    </row>
    <row r="10069" spans="2:2">
      <c r="B10069" s="274"/>
    </row>
    <row r="10070" spans="2:2">
      <c r="B10070" s="274"/>
    </row>
    <row r="10071" spans="2:2">
      <c r="B10071" s="274"/>
    </row>
    <row r="10072" spans="2:2">
      <c r="B10072" s="274"/>
    </row>
    <row r="10073" spans="2:2">
      <c r="B10073" s="274"/>
    </row>
    <row r="10074" spans="2:2">
      <c r="B10074" s="274"/>
    </row>
    <row r="10075" spans="2:2">
      <c r="B10075" s="274"/>
    </row>
    <row r="10076" spans="2:2">
      <c r="B10076" s="274"/>
    </row>
    <row r="10077" spans="2:2">
      <c r="B10077" s="274"/>
    </row>
    <row r="10078" spans="2:2">
      <c r="B10078" s="274"/>
    </row>
    <row r="10079" spans="2:2">
      <c r="B10079" s="274"/>
    </row>
    <row r="10080" spans="2:2">
      <c r="B10080" s="274"/>
    </row>
    <row r="10081" spans="2:2">
      <c r="B10081" s="274"/>
    </row>
    <row r="10082" spans="2:2">
      <c r="B10082" s="274"/>
    </row>
    <row r="10083" spans="2:2">
      <c r="B10083" s="274"/>
    </row>
    <row r="10084" spans="2:2">
      <c r="B10084" s="274"/>
    </row>
    <row r="10085" spans="2:2">
      <c r="B10085" s="274"/>
    </row>
    <row r="10086" spans="2:2">
      <c r="B10086" s="274"/>
    </row>
    <row r="10087" spans="2:2">
      <c r="B10087" s="274"/>
    </row>
    <row r="10088" spans="2:2">
      <c r="B10088" s="274"/>
    </row>
    <row r="10089" spans="2:2">
      <c r="B10089" s="274"/>
    </row>
    <row r="10090" spans="2:2">
      <c r="B10090" s="274"/>
    </row>
    <row r="10091" spans="2:2">
      <c r="B10091" s="274"/>
    </row>
    <row r="10092" spans="2:2">
      <c r="B10092" s="274"/>
    </row>
    <row r="10093" spans="2:2">
      <c r="B10093" s="274"/>
    </row>
    <row r="10094" spans="2:2">
      <c r="B10094" s="274"/>
    </row>
    <row r="10095" spans="2:2">
      <c r="B10095" s="274"/>
    </row>
    <row r="10096" spans="2:2">
      <c r="B10096" s="274"/>
    </row>
    <row r="10097" spans="2:2">
      <c r="B10097" s="274"/>
    </row>
    <row r="10098" spans="2:2">
      <c r="B10098" s="274"/>
    </row>
    <row r="10099" spans="2:2">
      <c r="B10099" s="274"/>
    </row>
    <row r="10100" spans="2:2">
      <c r="B10100" s="274"/>
    </row>
    <row r="10101" spans="2:2">
      <c r="B10101" s="274"/>
    </row>
    <row r="10102" spans="2:2">
      <c r="B10102" s="274"/>
    </row>
    <row r="10103" spans="2:2">
      <c r="B10103" s="274"/>
    </row>
    <row r="10104" spans="2:2">
      <c r="B10104" s="274"/>
    </row>
    <row r="10105" spans="2:2">
      <c r="B10105" s="274"/>
    </row>
    <row r="10106" spans="2:2">
      <c r="B10106" s="274"/>
    </row>
    <row r="10107" spans="2:2">
      <c r="B10107" s="274"/>
    </row>
    <row r="10108" spans="2:2">
      <c r="B10108" s="274"/>
    </row>
    <row r="10109" spans="2:2">
      <c r="B10109" s="274"/>
    </row>
    <row r="10110" spans="2:2">
      <c r="B10110" s="274"/>
    </row>
    <row r="10111" spans="2:2">
      <c r="B10111" s="274"/>
    </row>
    <row r="10112" spans="2:2">
      <c r="B10112" s="274"/>
    </row>
    <row r="10113" spans="2:2">
      <c r="B10113" s="274"/>
    </row>
    <row r="10114" spans="2:2">
      <c r="B10114" s="274"/>
    </row>
    <row r="10115" spans="2:2">
      <c r="B10115" s="274"/>
    </row>
    <row r="10116" spans="2:2">
      <c r="B10116" s="274"/>
    </row>
    <row r="10117" spans="2:2">
      <c r="B10117" s="274"/>
    </row>
    <row r="10118" spans="2:2">
      <c r="B10118" s="274"/>
    </row>
    <row r="10119" spans="2:2">
      <c r="B10119" s="274"/>
    </row>
    <row r="10120" spans="2:2">
      <c r="B10120" s="274"/>
    </row>
    <row r="10121" spans="2:2">
      <c r="B10121" s="274"/>
    </row>
    <row r="10122" spans="2:2">
      <c r="B10122" s="274"/>
    </row>
    <row r="10123" spans="2:2">
      <c r="B10123" s="274"/>
    </row>
    <row r="10124" spans="2:2">
      <c r="B10124" s="274"/>
    </row>
    <row r="10125" spans="2:2">
      <c r="B10125" s="274"/>
    </row>
    <row r="10126" spans="2:2">
      <c r="B10126" s="274"/>
    </row>
    <row r="10127" spans="2:2">
      <c r="B10127" s="274"/>
    </row>
    <row r="10128" spans="2:2">
      <c r="B10128" s="274"/>
    </row>
    <row r="10129" spans="2:2">
      <c r="B10129" s="274"/>
    </row>
    <row r="10130" spans="2:2">
      <c r="B10130" s="274"/>
    </row>
    <row r="10131" spans="2:2">
      <c r="B10131" s="274"/>
    </row>
    <row r="10132" spans="2:2">
      <c r="B10132" s="274"/>
    </row>
    <row r="10133" spans="2:2">
      <c r="B10133" s="274"/>
    </row>
    <row r="10134" spans="2:2">
      <c r="B10134" s="274"/>
    </row>
    <row r="10135" spans="2:2">
      <c r="B10135" s="274"/>
    </row>
    <row r="10136" spans="2:2">
      <c r="B10136" s="274"/>
    </row>
    <row r="10137" spans="2:2">
      <c r="B10137" s="274"/>
    </row>
    <row r="10138" spans="2:2">
      <c r="B10138" s="274"/>
    </row>
    <row r="10139" spans="2:2">
      <c r="B10139" s="274"/>
    </row>
    <row r="10140" spans="2:2">
      <c r="B10140" s="274"/>
    </row>
    <row r="10141" spans="2:2">
      <c r="B10141" s="274"/>
    </row>
    <row r="10142" spans="2:2">
      <c r="B10142" s="274"/>
    </row>
    <row r="10143" spans="2:2">
      <c r="B10143" s="274"/>
    </row>
    <row r="10144" spans="2:2">
      <c r="B10144" s="274"/>
    </row>
    <row r="10145" spans="2:2">
      <c r="B10145" s="274"/>
    </row>
    <row r="10146" spans="2:2">
      <c r="B10146" s="274"/>
    </row>
    <row r="10147" spans="2:2">
      <c r="B10147" s="274"/>
    </row>
    <row r="10148" spans="2:2">
      <c r="B10148" s="274"/>
    </row>
    <row r="10149" spans="2:2">
      <c r="B10149" s="274"/>
    </row>
    <row r="10150" spans="2:2">
      <c r="B10150" s="274"/>
    </row>
    <row r="10151" spans="2:2">
      <c r="B10151" s="274"/>
    </row>
    <row r="10152" spans="2:2">
      <c r="B10152" s="274"/>
    </row>
    <row r="10153" spans="2:2">
      <c r="B10153" s="274"/>
    </row>
    <row r="10154" spans="2:2">
      <c r="B10154" s="274"/>
    </row>
    <row r="10155" spans="2:2">
      <c r="B10155" s="274"/>
    </row>
    <row r="10156" spans="2:2">
      <c r="B10156" s="274"/>
    </row>
    <row r="10157" spans="2:2">
      <c r="B10157" s="274"/>
    </row>
    <row r="10158" spans="2:2">
      <c r="B10158" s="274"/>
    </row>
    <row r="10159" spans="2:2">
      <c r="B10159" s="274"/>
    </row>
    <row r="10160" spans="2:2">
      <c r="B10160" s="274"/>
    </row>
    <row r="10161" spans="2:2">
      <c r="B10161" s="274"/>
    </row>
    <row r="10162" spans="2:2">
      <c r="B10162" s="274"/>
    </row>
    <row r="10163" spans="2:2">
      <c r="B10163" s="274"/>
    </row>
    <row r="10164" spans="2:2">
      <c r="B10164" s="274"/>
    </row>
    <row r="10165" spans="2:2">
      <c r="B10165" s="274"/>
    </row>
    <row r="10166" spans="2:2">
      <c r="B10166" s="274"/>
    </row>
    <row r="10167" spans="2:2">
      <c r="B10167" s="274"/>
    </row>
    <row r="10168" spans="2:2">
      <c r="B10168" s="274"/>
    </row>
    <row r="10169" spans="2:2">
      <c r="B10169" s="274"/>
    </row>
    <row r="10170" spans="2:2">
      <c r="B10170" s="274"/>
    </row>
    <row r="10171" spans="2:2">
      <c r="B10171" s="274"/>
    </row>
    <row r="10172" spans="2:2">
      <c r="B10172" s="274"/>
    </row>
    <row r="10173" spans="2:2">
      <c r="B10173" s="274"/>
    </row>
    <row r="10174" spans="2:2">
      <c r="B10174" s="274"/>
    </row>
    <row r="10175" spans="2:2">
      <c r="B10175" s="274"/>
    </row>
    <row r="10176" spans="2:2">
      <c r="B10176" s="274"/>
    </row>
    <row r="10177" spans="2:2">
      <c r="B10177" s="274"/>
    </row>
    <row r="10178" spans="2:2">
      <c r="B10178" s="274"/>
    </row>
    <row r="10179" spans="2:2">
      <c r="B10179" s="274"/>
    </row>
    <row r="10180" spans="2:2">
      <c r="B10180" s="274"/>
    </row>
    <row r="10181" spans="2:2">
      <c r="B10181" s="274"/>
    </row>
    <row r="10182" spans="2:2">
      <c r="B10182" s="274"/>
    </row>
    <row r="10183" spans="2:2">
      <c r="B10183" s="274"/>
    </row>
    <row r="10184" spans="2:2">
      <c r="B10184" s="274"/>
    </row>
    <row r="10185" spans="2:2">
      <c r="B10185" s="274"/>
    </row>
    <row r="10186" spans="2:2">
      <c r="B10186" s="274"/>
    </row>
    <row r="10187" spans="2:2">
      <c r="B10187" s="274"/>
    </row>
    <row r="10188" spans="2:2">
      <c r="B10188" s="274"/>
    </row>
    <row r="10189" spans="2:2">
      <c r="B10189" s="274"/>
    </row>
    <row r="10190" spans="2:2">
      <c r="B10190" s="274"/>
    </row>
    <row r="10191" spans="2:2">
      <c r="B10191" s="274"/>
    </row>
    <row r="10192" spans="2:2">
      <c r="B10192" s="274"/>
    </row>
    <row r="10193" spans="2:2">
      <c r="B10193" s="274"/>
    </row>
    <row r="10194" spans="2:2">
      <c r="B10194" s="274"/>
    </row>
    <row r="10195" spans="2:2">
      <c r="B10195" s="274"/>
    </row>
    <row r="10196" spans="2:2">
      <c r="B10196" s="274"/>
    </row>
    <row r="10197" spans="2:2">
      <c r="B10197" s="274"/>
    </row>
    <row r="10198" spans="2:2">
      <c r="B10198" s="274"/>
    </row>
    <row r="10199" spans="2:2">
      <c r="B10199" s="274"/>
    </row>
    <row r="10200" spans="2:2">
      <c r="B10200" s="274"/>
    </row>
    <row r="10201" spans="2:2">
      <c r="B10201" s="274"/>
    </row>
    <row r="10202" spans="2:2">
      <c r="B10202" s="274"/>
    </row>
    <row r="10203" spans="2:2">
      <c r="B10203" s="274"/>
    </row>
    <row r="10204" spans="2:2">
      <c r="B10204" s="274"/>
    </row>
    <row r="10205" spans="2:2">
      <c r="B10205" s="274"/>
    </row>
    <row r="10206" spans="2:2">
      <c r="B10206" s="274"/>
    </row>
    <row r="10207" spans="2:2">
      <c r="B10207" s="274"/>
    </row>
    <row r="10208" spans="2:2">
      <c r="B10208" s="274"/>
    </row>
    <row r="10209" spans="2:2">
      <c r="B10209" s="274"/>
    </row>
    <row r="10210" spans="2:2">
      <c r="B10210" s="274"/>
    </row>
    <row r="10211" spans="2:2">
      <c r="B10211" s="274"/>
    </row>
    <row r="10212" spans="2:2">
      <c r="B10212" s="274"/>
    </row>
    <row r="10213" spans="2:2">
      <c r="B10213" s="274"/>
    </row>
    <row r="10214" spans="2:2">
      <c r="B10214" s="274"/>
    </row>
    <row r="10215" spans="2:2">
      <c r="B10215" s="274"/>
    </row>
    <row r="10216" spans="2:2">
      <c r="B10216" s="274"/>
    </row>
    <row r="10217" spans="2:2">
      <c r="B10217" s="274"/>
    </row>
    <row r="10218" spans="2:2">
      <c r="B10218" s="274"/>
    </row>
    <row r="10219" spans="2:2">
      <c r="B10219" s="274"/>
    </row>
    <row r="10220" spans="2:2">
      <c r="B10220" s="274"/>
    </row>
    <row r="10221" spans="2:2">
      <c r="B10221" s="274"/>
    </row>
    <row r="10222" spans="2:2">
      <c r="B10222" s="274"/>
    </row>
    <row r="10223" spans="2:2">
      <c r="B10223" s="274"/>
    </row>
    <row r="10224" spans="2:2">
      <c r="B10224" s="274"/>
    </row>
    <row r="10225" spans="2:2">
      <c r="B10225" s="274"/>
    </row>
    <row r="10226" spans="2:2">
      <c r="B10226" s="274"/>
    </row>
    <row r="10227" spans="2:2">
      <c r="B10227" s="274"/>
    </row>
    <row r="10228" spans="2:2">
      <c r="B10228" s="274"/>
    </row>
    <row r="10229" spans="2:2">
      <c r="B10229" s="274"/>
    </row>
    <row r="10230" spans="2:2">
      <c r="B10230" s="274"/>
    </row>
    <row r="10231" spans="2:2">
      <c r="B10231" s="274"/>
    </row>
    <row r="10232" spans="2:2">
      <c r="B10232" s="274"/>
    </row>
    <row r="10233" spans="2:2">
      <c r="B10233" s="274"/>
    </row>
    <row r="10234" spans="2:2">
      <c r="B10234" s="274"/>
    </row>
    <row r="10235" spans="2:2">
      <c r="B10235" s="274"/>
    </row>
    <row r="10236" spans="2:2">
      <c r="B10236" s="274"/>
    </row>
    <row r="10237" spans="2:2">
      <c r="B10237" s="274"/>
    </row>
    <row r="10238" spans="2:2">
      <c r="B10238" s="274"/>
    </row>
    <row r="10239" spans="2:2">
      <c r="B10239" s="274"/>
    </row>
    <row r="10240" spans="2:2">
      <c r="B10240" s="274"/>
    </row>
    <row r="10241" spans="2:2">
      <c r="B10241" s="274"/>
    </row>
    <row r="10242" spans="2:2">
      <c r="B10242" s="274"/>
    </row>
    <row r="10243" spans="2:2">
      <c r="B10243" s="274"/>
    </row>
    <row r="10244" spans="2:2">
      <c r="B10244" s="274"/>
    </row>
    <row r="10245" spans="2:2">
      <c r="B10245" s="274"/>
    </row>
    <row r="10246" spans="2:2">
      <c r="B10246" s="274"/>
    </row>
    <row r="10247" spans="2:2">
      <c r="B10247" s="274"/>
    </row>
    <row r="10248" spans="2:2">
      <c r="B10248" s="274"/>
    </row>
    <row r="10249" spans="2:2">
      <c r="B10249" s="274"/>
    </row>
    <row r="10250" spans="2:2">
      <c r="B10250" s="274"/>
    </row>
    <row r="10251" spans="2:2">
      <c r="B10251" s="274"/>
    </row>
    <row r="10252" spans="2:2">
      <c r="B10252" s="274"/>
    </row>
    <row r="10253" spans="2:2">
      <c r="B10253" s="274"/>
    </row>
    <row r="10254" spans="2:2">
      <c r="B10254" s="274"/>
    </row>
    <row r="10255" spans="2:2">
      <c r="B10255" s="274"/>
    </row>
    <row r="10256" spans="2:2">
      <c r="B10256" s="274"/>
    </row>
    <row r="10257" spans="2:2">
      <c r="B10257" s="274"/>
    </row>
    <row r="10258" spans="2:2">
      <c r="B10258" s="274"/>
    </row>
    <row r="10259" spans="2:2">
      <c r="B10259" s="274"/>
    </row>
    <row r="10260" spans="2:2">
      <c r="B10260" s="274"/>
    </row>
    <row r="10261" spans="2:2">
      <c r="B10261" s="274"/>
    </row>
    <row r="10262" spans="2:2">
      <c r="B10262" s="274"/>
    </row>
    <row r="10263" spans="2:2">
      <c r="B10263" s="274"/>
    </row>
    <row r="10264" spans="2:2">
      <c r="B10264" s="274"/>
    </row>
    <row r="10265" spans="2:2">
      <c r="B10265" s="274"/>
    </row>
    <row r="10266" spans="2:2">
      <c r="B10266" s="274"/>
    </row>
    <row r="10267" spans="2:2">
      <c r="B10267" s="274"/>
    </row>
    <row r="10268" spans="2:2">
      <c r="B10268" s="274"/>
    </row>
    <row r="10269" spans="2:2">
      <c r="B10269" s="274"/>
    </row>
    <row r="10270" spans="2:2">
      <c r="B10270" s="274"/>
    </row>
    <row r="10271" spans="2:2">
      <c r="B10271" s="274"/>
    </row>
    <row r="10272" spans="2:2">
      <c r="B10272" s="274"/>
    </row>
    <row r="10273" spans="2:2">
      <c r="B10273" s="274"/>
    </row>
    <row r="10274" spans="2:2">
      <c r="B10274" s="274"/>
    </row>
    <row r="10275" spans="2:2">
      <c r="B10275" s="274"/>
    </row>
    <row r="10276" spans="2:2">
      <c r="B10276" s="274"/>
    </row>
    <row r="10277" spans="2:2">
      <c r="B10277" s="274"/>
    </row>
    <row r="10278" spans="2:2">
      <c r="B10278" s="274"/>
    </row>
    <row r="10279" spans="2:2">
      <c r="B10279" s="274"/>
    </row>
    <row r="10280" spans="2:2">
      <c r="B10280" s="274"/>
    </row>
    <row r="10281" spans="2:2">
      <c r="B10281" s="274"/>
    </row>
    <row r="10282" spans="2:2">
      <c r="B10282" s="274"/>
    </row>
    <row r="10283" spans="2:2">
      <c r="B10283" s="274"/>
    </row>
    <row r="10284" spans="2:2">
      <c r="B10284" s="274"/>
    </row>
    <row r="10285" spans="2:2">
      <c r="B10285" s="274"/>
    </row>
    <row r="10286" spans="2:2">
      <c r="B10286" s="274"/>
    </row>
    <row r="10287" spans="2:2">
      <c r="B10287" s="274"/>
    </row>
    <row r="10288" spans="2:2">
      <c r="B10288" s="274"/>
    </row>
    <row r="10289" spans="2:2">
      <c r="B10289" s="274"/>
    </row>
    <row r="10290" spans="2:2">
      <c r="B10290" s="274"/>
    </row>
    <row r="10291" spans="2:2">
      <c r="B10291" s="274"/>
    </row>
    <row r="10292" spans="2:2">
      <c r="B10292" s="274"/>
    </row>
    <row r="10293" spans="2:2">
      <c r="B10293" s="274"/>
    </row>
    <row r="10294" spans="2:2">
      <c r="B10294" s="274"/>
    </row>
    <row r="10295" spans="2:2">
      <c r="B10295" s="274"/>
    </row>
    <row r="10296" spans="2:2">
      <c r="B10296" s="274"/>
    </row>
    <row r="10297" spans="2:2">
      <c r="B10297" s="274"/>
    </row>
    <row r="10298" spans="2:2">
      <c r="B10298" s="274"/>
    </row>
    <row r="10299" spans="2:2">
      <c r="B10299" s="274"/>
    </row>
    <row r="10300" spans="2:2">
      <c r="B10300" s="274"/>
    </row>
    <row r="10301" spans="2:2">
      <c r="B10301" s="274"/>
    </row>
    <row r="10302" spans="2:2">
      <c r="B10302" s="274"/>
    </row>
    <row r="10303" spans="2:2">
      <c r="B10303" s="274"/>
    </row>
    <row r="10304" spans="2:2">
      <c r="B10304" s="274"/>
    </row>
    <row r="10305" spans="2:2">
      <c r="B10305" s="274"/>
    </row>
    <row r="10306" spans="2:2">
      <c r="B10306" s="274"/>
    </row>
    <row r="10307" spans="2:2">
      <c r="B10307" s="274"/>
    </row>
    <row r="10308" spans="2:2">
      <c r="B10308" s="274"/>
    </row>
    <row r="10309" spans="2:2">
      <c r="B10309" s="274"/>
    </row>
    <row r="10310" spans="2:2">
      <c r="B10310" s="274"/>
    </row>
    <row r="10311" spans="2:2">
      <c r="B10311" s="274"/>
    </row>
    <row r="10312" spans="2:2">
      <c r="B10312" s="274"/>
    </row>
    <row r="10313" spans="2:2">
      <c r="B10313" s="274"/>
    </row>
    <row r="10314" spans="2:2">
      <c r="B10314" s="274"/>
    </row>
    <row r="10315" spans="2:2">
      <c r="B10315" s="274"/>
    </row>
    <row r="10316" spans="2:2">
      <c r="B10316" s="274"/>
    </row>
    <row r="10317" spans="2:2">
      <c r="B10317" s="274"/>
    </row>
    <row r="10318" spans="2:2">
      <c r="B10318" s="274"/>
    </row>
    <row r="10319" spans="2:2">
      <c r="B10319" s="274"/>
    </row>
    <row r="10320" spans="2:2">
      <c r="B10320" s="274"/>
    </row>
    <row r="10321" spans="2:2">
      <c r="B10321" s="274"/>
    </row>
    <row r="10322" spans="2:2">
      <c r="B10322" s="274"/>
    </row>
    <row r="10323" spans="2:2">
      <c r="B10323" s="274"/>
    </row>
    <row r="10324" spans="2:2">
      <c r="B10324" s="274"/>
    </row>
    <row r="10325" spans="2:2">
      <c r="B10325" s="274"/>
    </row>
    <row r="10326" spans="2:2">
      <c r="B10326" s="274"/>
    </row>
    <row r="10327" spans="2:2">
      <c r="B10327" s="274"/>
    </row>
    <row r="10328" spans="2:2">
      <c r="B10328" s="274"/>
    </row>
    <row r="10329" spans="2:2">
      <c r="B10329" s="274"/>
    </row>
    <row r="10330" spans="2:2">
      <c r="B10330" s="274"/>
    </row>
    <row r="10331" spans="2:2">
      <c r="B10331" s="274"/>
    </row>
    <row r="10332" spans="2:2">
      <c r="B10332" s="274"/>
    </row>
    <row r="10333" spans="2:2">
      <c r="B10333" s="274"/>
    </row>
    <row r="10334" spans="2:2">
      <c r="B10334" s="274"/>
    </row>
    <row r="10335" spans="2:2">
      <c r="B10335" s="274"/>
    </row>
    <row r="10336" spans="2:2">
      <c r="B10336" s="274"/>
    </row>
    <row r="10337" spans="2:2">
      <c r="B10337" s="274"/>
    </row>
    <row r="10338" spans="2:2">
      <c r="B10338" s="274"/>
    </row>
    <row r="10339" spans="2:2">
      <c r="B10339" s="274"/>
    </row>
    <row r="10340" spans="2:2">
      <c r="B10340" s="274"/>
    </row>
    <row r="10341" spans="2:2">
      <c r="B10341" s="274"/>
    </row>
    <row r="10342" spans="2:2">
      <c r="B10342" s="274"/>
    </row>
    <row r="10343" spans="2:2">
      <c r="B10343" s="274"/>
    </row>
    <row r="10344" spans="2:2">
      <c r="B10344" s="274"/>
    </row>
    <row r="10345" spans="2:2">
      <c r="B10345" s="274"/>
    </row>
    <row r="10346" spans="2:2">
      <c r="B10346" s="274"/>
    </row>
    <row r="10347" spans="2:2">
      <c r="B10347" s="274"/>
    </row>
    <row r="10348" spans="2:2">
      <c r="B10348" s="274"/>
    </row>
    <row r="10349" spans="2:2">
      <c r="B10349" s="274"/>
    </row>
    <row r="10350" spans="2:2">
      <c r="B10350" s="274"/>
    </row>
    <row r="10351" spans="2:2">
      <c r="B10351" s="274"/>
    </row>
    <row r="10352" spans="2:2">
      <c r="B10352" s="274"/>
    </row>
    <row r="10353" spans="2:2">
      <c r="B10353" s="274"/>
    </row>
    <row r="10354" spans="2:2">
      <c r="B10354" s="274"/>
    </row>
    <row r="10355" spans="2:2">
      <c r="B10355" s="274"/>
    </row>
    <row r="10356" spans="2:2">
      <c r="B10356" s="274"/>
    </row>
    <row r="10357" spans="2:2">
      <c r="B10357" s="274"/>
    </row>
    <row r="10358" spans="2:2">
      <c r="B10358" s="274"/>
    </row>
    <row r="10359" spans="2:2">
      <c r="B10359" s="274"/>
    </row>
    <row r="10360" spans="2:2">
      <c r="B10360" s="274"/>
    </row>
    <row r="10361" spans="2:2">
      <c r="B10361" s="274"/>
    </row>
    <row r="10362" spans="2:2">
      <c r="B10362" s="274"/>
    </row>
    <row r="10363" spans="2:2">
      <c r="B10363" s="274"/>
    </row>
    <row r="10364" spans="2:2">
      <c r="B10364" s="274"/>
    </row>
    <row r="10365" spans="2:2">
      <c r="B10365" s="274"/>
    </row>
    <row r="10366" spans="2:2">
      <c r="B10366" s="274"/>
    </row>
    <row r="10367" spans="2:2">
      <c r="B10367" s="274"/>
    </row>
    <row r="10368" spans="2:2">
      <c r="B10368" s="274"/>
    </row>
    <row r="10369" spans="2:2">
      <c r="B10369" s="274"/>
    </row>
    <row r="10370" spans="2:2">
      <c r="B10370" s="274"/>
    </row>
    <row r="10371" spans="2:2">
      <c r="B10371" s="274"/>
    </row>
    <row r="10372" spans="2:2">
      <c r="B10372" s="274"/>
    </row>
    <row r="10373" spans="2:2">
      <c r="B10373" s="274"/>
    </row>
    <row r="10374" spans="2:2">
      <c r="B10374" s="274"/>
    </row>
    <row r="10375" spans="2:2">
      <c r="B10375" s="274"/>
    </row>
    <row r="10376" spans="2:2">
      <c r="B10376" s="274"/>
    </row>
    <row r="10377" spans="2:2">
      <c r="B10377" s="274"/>
    </row>
    <row r="10378" spans="2:2">
      <c r="B10378" s="274"/>
    </row>
    <row r="10379" spans="2:2">
      <c r="B10379" s="274"/>
    </row>
    <row r="10380" spans="2:2">
      <c r="B10380" s="274"/>
    </row>
    <row r="10381" spans="2:2">
      <c r="B10381" s="274"/>
    </row>
    <row r="10382" spans="2:2">
      <c r="B10382" s="274"/>
    </row>
    <row r="10383" spans="2:2">
      <c r="B10383" s="274"/>
    </row>
    <row r="10384" spans="2:2">
      <c r="B10384" s="274"/>
    </row>
    <row r="10385" spans="2:2">
      <c r="B10385" s="274"/>
    </row>
    <row r="10386" spans="2:2">
      <c r="B10386" s="274"/>
    </row>
    <row r="10387" spans="2:2">
      <c r="B10387" s="274"/>
    </row>
    <row r="10388" spans="2:2">
      <c r="B10388" s="274"/>
    </row>
    <row r="10389" spans="2:2">
      <c r="B10389" s="274"/>
    </row>
    <row r="10390" spans="2:2">
      <c r="B10390" s="274"/>
    </row>
    <row r="10391" spans="2:2">
      <c r="B10391" s="274"/>
    </row>
    <row r="10392" spans="2:2">
      <c r="B10392" s="274"/>
    </row>
    <row r="10393" spans="2:2">
      <c r="B10393" s="274"/>
    </row>
    <row r="10394" spans="2:2">
      <c r="B10394" s="274"/>
    </row>
    <row r="10395" spans="2:2">
      <c r="B10395" s="274"/>
    </row>
    <row r="10396" spans="2:2">
      <c r="B10396" s="274"/>
    </row>
    <row r="10397" spans="2:2">
      <c r="B10397" s="274"/>
    </row>
    <row r="10398" spans="2:2">
      <c r="B10398" s="274"/>
    </row>
    <row r="10399" spans="2:2">
      <c r="B10399" s="274"/>
    </row>
    <row r="10400" spans="2:2">
      <c r="B10400" s="274"/>
    </row>
    <row r="10401" spans="2:2">
      <c r="B10401" s="274"/>
    </row>
    <row r="10402" spans="2:2">
      <c r="B10402" s="274"/>
    </row>
    <row r="10403" spans="2:2">
      <c r="B10403" s="274"/>
    </row>
    <row r="10404" spans="2:2">
      <c r="B10404" s="274"/>
    </row>
    <row r="10405" spans="2:2">
      <c r="B10405" s="274"/>
    </row>
    <row r="10406" spans="2:2">
      <c r="B10406" s="274"/>
    </row>
    <row r="10407" spans="2:2">
      <c r="B10407" s="274"/>
    </row>
    <row r="10408" spans="2:2">
      <c r="B10408" s="274"/>
    </row>
    <row r="10409" spans="2:2">
      <c r="B10409" s="274"/>
    </row>
    <row r="10410" spans="2:2">
      <c r="B10410" s="274"/>
    </row>
    <row r="10411" spans="2:2">
      <c r="B10411" s="274"/>
    </row>
    <row r="10412" spans="2:2">
      <c r="B10412" s="274"/>
    </row>
    <row r="10413" spans="2:2">
      <c r="B10413" s="274"/>
    </row>
    <row r="10414" spans="2:2">
      <c r="B10414" s="274"/>
    </row>
    <row r="10415" spans="2:2">
      <c r="B10415" s="274"/>
    </row>
    <row r="10416" spans="2:2">
      <c r="B10416" s="274"/>
    </row>
    <row r="10417" spans="2:2">
      <c r="B10417" s="274"/>
    </row>
    <row r="10418" spans="2:2">
      <c r="B10418" s="274"/>
    </row>
    <row r="10419" spans="2:2">
      <c r="B10419" s="274"/>
    </row>
    <row r="10420" spans="2:2">
      <c r="B10420" s="274"/>
    </row>
    <row r="10421" spans="2:2">
      <c r="B10421" s="274"/>
    </row>
    <row r="10422" spans="2:2">
      <c r="B10422" s="274"/>
    </row>
    <row r="10423" spans="2:2">
      <c r="B10423" s="274"/>
    </row>
    <row r="10424" spans="2:2">
      <c r="B10424" s="274"/>
    </row>
    <row r="10425" spans="2:2">
      <c r="B10425" s="274"/>
    </row>
    <row r="10426" spans="2:2">
      <c r="B10426" s="274"/>
    </row>
    <row r="10427" spans="2:2">
      <c r="B10427" s="274"/>
    </row>
    <row r="10428" spans="2:2">
      <c r="B10428" s="274"/>
    </row>
    <row r="10429" spans="2:2">
      <c r="B10429" s="274"/>
    </row>
    <row r="10430" spans="2:2">
      <c r="B10430" s="274"/>
    </row>
    <row r="10431" spans="2:2">
      <c r="B10431" s="274"/>
    </row>
    <row r="10432" spans="2:2">
      <c r="B10432" s="274"/>
    </row>
    <row r="10433" spans="2:2">
      <c r="B10433" s="274"/>
    </row>
    <row r="10434" spans="2:2">
      <c r="B10434" s="274"/>
    </row>
    <row r="10435" spans="2:2">
      <c r="B10435" s="274"/>
    </row>
    <row r="10436" spans="2:2">
      <c r="B10436" s="274"/>
    </row>
    <row r="10437" spans="2:2">
      <c r="B10437" s="274"/>
    </row>
    <row r="10438" spans="2:2">
      <c r="B10438" s="274"/>
    </row>
    <row r="10439" spans="2:2">
      <c r="B10439" s="274"/>
    </row>
    <row r="10440" spans="2:2">
      <c r="B10440" s="274"/>
    </row>
    <row r="10441" spans="2:2">
      <c r="B10441" s="274"/>
    </row>
    <row r="10442" spans="2:2">
      <c r="B10442" s="274"/>
    </row>
    <row r="10443" spans="2:2">
      <c r="B10443" s="274"/>
    </row>
    <row r="10444" spans="2:2">
      <c r="B10444" s="274"/>
    </row>
    <row r="10445" spans="2:2">
      <c r="B10445" s="274"/>
    </row>
    <row r="10446" spans="2:2">
      <c r="B10446" s="274"/>
    </row>
    <row r="10447" spans="2:2">
      <c r="B10447" s="274"/>
    </row>
    <row r="10448" spans="2:2">
      <c r="B10448" s="274"/>
    </row>
    <row r="10449" spans="2:2">
      <c r="B10449" s="274"/>
    </row>
    <row r="10450" spans="2:2">
      <c r="B10450" s="274"/>
    </row>
    <row r="10451" spans="2:2">
      <c r="B10451" s="274"/>
    </row>
    <row r="10452" spans="2:2">
      <c r="B10452" s="274"/>
    </row>
    <row r="10453" spans="2:2">
      <c r="B10453" s="274"/>
    </row>
    <row r="10454" spans="2:2">
      <c r="B10454" s="274"/>
    </row>
    <row r="10455" spans="2:2">
      <c r="B10455" s="274"/>
    </row>
    <row r="10456" spans="2:2">
      <c r="B10456" s="274"/>
    </row>
    <row r="10457" spans="2:2">
      <c r="B10457" s="274"/>
    </row>
    <row r="10458" spans="2:2">
      <c r="B10458" s="274"/>
    </row>
    <row r="10459" spans="2:2">
      <c r="B10459" s="274"/>
    </row>
    <row r="10460" spans="2:2">
      <c r="B10460" s="274"/>
    </row>
    <row r="10461" spans="2:2">
      <c r="B10461" s="274"/>
    </row>
    <row r="10462" spans="2:2">
      <c r="B10462" s="274"/>
    </row>
    <row r="10463" spans="2:2">
      <c r="B10463" s="274"/>
    </row>
    <row r="10464" spans="2:2">
      <c r="B10464" s="274"/>
    </row>
    <row r="10465" spans="2:2">
      <c r="B10465" s="274"/>
    </row>
    <row r="10466" spans="2:2">
      <c r="B10466" s="274"/>
    </row>
    <row r="10467" spans="2:2">
      <c r="B10467" s="274"/>
    </row>
    <row r="10468" spans="2:2">
      <c r="B10468" s="274"/>
    </row>
    <row r="10469" spans="2:2">
      <c r="B10469" s="274"/>
    </row>
    <row r="10470" spans="2:2">
      <c r="B10470" s="274"/>
    </row>
    <row r="10471" spans="2:2">
      <c r="B10471" s="274"/>
    </row>
    <row r="10472" spans="2:2">
      <c r="B10472" s="274"/>
    </row>
    <row r="10473" spans="2:2">
      <c r="B10473" s="274"/>
    </row>
    <row r="10474" spans="2:2">
      <c r="B10474" s="274"/>
    </row>
    <row r="10475" spans="2:2">
      <c r="B10475" s="274"/>
    </row>
    <row r="10476" spans="2:2">
      <c r="B10476" s="274"/>
    </row>
    <row r="10477" spans="2:2">
      <c r="B10477" s="274"/>
    </row>
    <row r="10478" spans="2:2">
      <c r="B10478" s="274"/>
    </row>
    <row r="10479" spans="2:2">
      <c r="B10479" s="274"/>
    </row>
    <row r="10480" spans="2:2">
      <c r="B10480" s="274"/>
    </row>
    <row r="10481" spans="2:2">
      <c r="B10481" s="274"/>
    </row>
    <row r="10482" spans="2:2">
      <c r="B10482" s="274"/>
    </row>
    <row r="10483" spans="2:2">
      <c r="B10483" s="274"/>
    </row>
    <row r="10484" spans="2:2">
      <c r="B10484" s="274"/>
    </row>
    <row r="10485" spans="2:2">
      <c r="B10485" s="274"/>
    </row>
    <row r="10486" spans="2:2">
      <c r="B10486" s="274"/>
    </row>
    <row r="10487" spans="2:2">
      <c r="B10487" s="274"/>
    </row>
    <row r="10488" spans="2:2">
      <c r="B10488" s="274"/>
    </row>
    <row r="10489" spans="2:2">
      <c r="B10489" s="274"/>
    </row>
    <row r="10490" spans="2:2">
      <c r="B10490" s="274"/>
    </row>
    <row r="10491" spans="2:2">
      <c r="B10491" s="274"/>
    </row>
    <row r="10492" spans="2:2">
      <c r="B10492" s="274"/>
    </row>
    <row r="10493" spans="2:2">
      <c r="B10493" s="274"/>
    </row>
    <row r="10494" spans="2:2">
      <c r="B10494" s="274"/>
    </row>
    <row r="10495" spans="2:2">
      <c r="B10495" s="274"/>
    </row>
    <row r="10496" spans="2:2">
      <c r="B10496" s="274"/>
    </row>
    <row r="10497" spans="2:2">
      <c r="B10497" s="274"/>
    </row>
    <row r="10498" spans="2:2">
      <c r="B10498" s="274"/>
    </row>
    <row r="10499" spans="2:2">
      <c r="B10499" s="274"/>
    </row>
    <row r="10500" spans="2:2">
      <c r="B10500" s="274"/>
    </row>
    <row r="10501" spans="2:2">
      <c r="B10501" s="274"/>
    </row>
    <row r="10502" spans="2:2">
      <c r="B10502" s="274"/>
    </row>
    <row r="10503" spans="2:2">
      <c r="B10503" s="274"/>
    </row>
    <row r="10504" spans="2:2">
      <c r="B10504" s="274"/>
    </row>
    <row r="10505" spans="2:2">
      <c r="B10505" s="274"/>
    </row>
    <row r="10506" spans="2:2">
      <c r="B10506" s="274"/>
    </row>
    <row r="10507" spans="2:2">
      <c r="B10507" s="274"/>
    </row>
    <row r="10508" spans="2:2">
      <c r="B10508" s="274"/>
    </row>
    <row r="10509" spans="2:2">
      <c r="B10509" s="274"/>
    </row>
    <row r="10510" spans="2:2">
      <c r="B10510" s="274"/>
    </row>
    <row r="10511" spans="2:2">
      <c r="B10511" s="274"/>
    </row>
    <row r="10512" spans="2:2">
      <c r="B10512" s="274"/>
    </row>
    <row r="10513" spans="2:2">
      <c r="B10513" s="274"/>
    </row>
    <row r="10514" spans="2:2">
      <c r="B10514" s="274"/>
    </row>
    <row r="10515" spans="2:2">
      <c r="B10515" s="274"/>
    </row>
    <row r="10516" spans="2:2">
      <c r="B10516" s="274"/>
    </row>
    <row r="10517" spans="2:2">
      <c r="B10517" s="274"/>
    </row>
    <row r="10518" spans="2:2">
      <c r="B10518" s="274"/>
    </row>
    <row r="10519" spans="2:2">
      <c r="B10519" s="274"/>
    </row>
    <row r="10520" spans="2:2">
      <c r="B10520" s="274"/>
    </row>
    <row r="10521" spans="2:2">
      <c r="B10521" s="274"/>
    </row>
    <row r="10522" spans="2:2">
      <c r="B10522" s="274"/>
    </row>
    <row r="10523" spans="2:2">
      <c r="B10523" s="274"/>
    </row>
    <row r="10524" spans="2:2">
      <c r="B10524" s="274"/>
    </row>
    <row r="10525" spans="2:2">
      <c r="B10525" s="274"/>
    </row>
    <row r="10526" spans="2:2">
      <c r="B10526" s="274"/>
    </row>
    <row r="10527" spans="2:2">
      <c r="B10527" s="274"/>
    </row>
    <row r="10528" spans="2:2">
      <c r="B10528" s="274"/>
    </row>
    <row r="10529" spans="2:2">
      <c r="B10529" s="274"/>
    </row>
    <row r="10530" spans="2:2">
      <c r="B10530" s="274"/>
    </row>
    <row r="10531" spans="2:2">
      <c r="B10531" s="274"/>
    </row>
    <row r="10532" spans="2:2">
      <c r="B10532" s="274"/>
    </row>
    <row r="10533" spans="2:2">
      <c r="B10533" s="274"/>
    </row>
    <row r="10534" spans="2:2">
      <c r="B10534" s="274"/>
    </row>
    <row r="10535" spans="2:2">
      <c r="B10535" s="274"/>
    </row>
    <row r="10536" spans="2:2">
      <c r="B10536" s="274"/>
    </row>
    <row r="10537" spans="2:2">
      <c r="B10537" s="274"/>
    </row>
    <row r="10538" spans="2:2">
      <c r="B10538" s="274"/>
    </row>
    <row r="10539" spans="2:2">
      <c r="B10539" s="274"/>
    </row>
    <row r="10540" spans="2:2">
      <c r="B10540" s="274"/>
    </row>
    <row r="10541" spans="2:2">
      <c r="B10541" s="274"/>
    </row>
    <row r="10542" spans="2:2">
      <c r="B10542" s="274"/>
    </row>
    <row r="10543" spans="2:2">
      <c r="B10543" s="274"/>
    </row>
    <row r="10544" spans="2:2">
      <c r="B10544" s="274"/>
    </row>
    <row r="10545" spans="2:2">
      <c r="B10545" s="274"/>
    </row>
    <row r="10546" spans="2:2">
      <c r="B10546" s="274"/>
    </row>
    <row r="10547" spans="2:2">
      <c r="B10547" s="274"/>
    </row>
    <row r="10548" spans="2:2">
      <c r="B10548" s="274"/>
    </row>
    <row r="10549" spans="2:2">
      <c r="B10549" s="274"/>
    </row>
    <row r="10550" spans="2:2">
      <c r="B10550" s="274"/>
    </row>
    <row r="10551" spans="2:2">
      <c r="B10551" s="274"/>
    </row>
    <row r="10552" spans="2:2">
      <c r="B10552" s="274"/>
    </row>
    <row r="10553" spans="2:2">
      <c r="B10553" s="274"/>
    </row>
    <row r="10554" spans="2:2">
      <c r="B10554" s="274"/>
    </row>
    <row r="10555" spans="2:2">
      <c r="B10555" s="274"/>
    </row>
    <row r="10556" spans="2:2">
      <c r="B10556" s="274"/>
    </row>
    <row r="10557" spans="2:2">
      <c r="B10557" s="274"/>
    </row>
    <row r="10558" spans="2:2">
      <c r="B10558" s="274"/>
    </row>
    <row r="10559" spans="2:2">
      <c r="B10559" s="274"/>
    </row>
    <row r="10560" spans="2:2">
      <c r="B10560" s="274"/>
    </row>
    <row r="10561" spans="2:2">
      <c r="B10561" s="274"/>
    </row>
    <row r="10562" spans="2:2">
      <c r="B10562" s="274"/>
    </row>
    <row r="10563" spans="2:2">
      <c r="B10563" s="274"/>
    </row>
    <row r="10564" spans="2:2">
      <c r="B10564" s="274"/>
    </row>
    <row r="10565" spans="2:2">
      <c r="B10565" s="274"/>
    </row>
    <row r="10566" spans="2:2">
      <c r="B10566" s="274"/>
    </row>
    <row r="10567" spans="2:2">
      <c r="B10567" s="274"/>
    </row>
    <row r="10568" spans="2:2">
      <c r="B10568" s="274"/>
    </row>
    <row r="10569" spans="2:2">
      <c r="B10569" s="274"/>
    </row>
    <row r="10570" spans="2:2">
      <c r="B10570" s="274"/>
    </row>
    <row r="10571" spans="2:2">
      <c r="B10571" s="274"/>
    </row>
    <row r="10572" spans="2:2">
      <c r="B10572" s="274"/>
    </row>
    <row r="10573" spans="2:2">
      <c r="B10573" s="274"/>
    </row>
    <row r="10574" spans="2:2">
      <c r="B10574" s="274"/>
    </row>
    <row r="10575" spans="2:2">
      <c r="B10575" s="274"/>
    </row>
    <row r="10576" spans="2:2">
      <c r="B10576" s="274"/>
    </row>
    <row r="10577" spans="2:2">
      <c r="B10577" s="274"/>
    </row>
    <row r="10578" spans="2:2">
      <c r="B10578" s="274"/>
    </row>
    <row r="10579" spans="2:2">
      <c r="B10579" s="274"/>
    </row>
    <row r="10580" spans="2:2">
      <c r="B10580" s="274"/>
    </row>
    <row r="10581" spans="2:2">
      <c r="B10581" s="274"/>
    </row>
    <row r="10582" spans="2:2">
      <c r="B10582" s="274"/>
    </row>
    <row r="10583" spans="2:2">
      <c r="B10583" s="274"/>
    </row>
    <row r="10584" spans="2:2">
      <c r="B10584" s="274"/>
    </row>
    <row r="10585" spans="2:2">
      <c r="B10585" s="274"/>
    </row>
    <row r="10586" spans="2:2">
      <c r="B10586" s="274"/>
    </row>
    <row r="10587" spans="2:2">
      <c r="B10587" s="274"/>
    </row>
    <row r="10588" spans="2:2">
      <c r="B10588" s="274"/>
    </row>
    <row r="10589" spans="2:2">
      <c r="B10589" s="274"/>
    </row>
    <row r="10590" spans="2:2">
      <c r="B10590" s="274"/>
    </row>
    <row r="10591" spans="2:2">
      <c r="B10591" s="274"/>
    </row>
    <row r="10592" spans="2:2">
      <c r="B10592" s="274"/>
    </row>
    <row r="10593" spans="2:2">
      <c r="B10593" s="274"/>
    </row>
    <row r="10594" spans="2:2">
      <c r="B10594" s="274"/>
    </row>
    <row r="10595" spans="2:2">
      <c r="B10595" s="274"/>
    </row>
    <row r="10596" spans="2:2">
      <c r="B10596" s="274"/>
    </row>
    <row r="10597" spans="2:2">
      <c r="B10597" s="274"/>
    </row>
    <row r="10598" spans="2:2">
      <c r="B10598" s="274"/>
    </row>
    <row r="10599" spans="2:2">
      <c r="B10599" s="274"/>
    </row>
    <row r="10600" spans="2:2">
      <c r="B10600" s="274"/>
    </row>
    <row r="10601" spans="2:2">
      <c r="B10601" s="274"/>
    </row>
    <row r="10602" spans="2:2">
      <c r="B10602" s="274"/>
    </row>
    <row r="10603" spans="2:2">
      <c r="B10603" s="274"/>
    </row>
    <row r="10604" spans="2:2">
      <c r="B10604" s="274"/>
    </row>
    <row r="10605" spans="2:2">
      <c r="B10605" s="274"/>
    </row>
    <row r="10606" spans="2:2">
      <c r="B10606" s="274"/>
    </row>
    <row r="10607" spans="2:2">
      <c r="B10607" s="274"/>
    </row>
    <row r="10608" spans="2:2">
      <c r="B10608" s="274"/>
    </row>
    <row r="10609" spans="2:2">
      <c r="B10609" s="274"/>
    </row>
    <row r="10610" spans="2:2">
      <c r="B10610" s="274"/>
    </row>
    <row r="10611" spans="2:2">
      <c r="B10611" s="274"/>
    </row>
    <row r="10612" spans="2:2">
      <c r="B10612" s="274"/>
    </row>
    <row r="10613" spans="2:2">
      <c r="B10613" s="274"/>
    </row>
    <row r="10614" spans="2:2">
      <c r="B10614" s="274"/>
    </row>
    <row r="10615" spans="2:2">
      <c r="B10615" s="274"/>
    </row>
    <row r="10616" spans="2:2">
      <c r="B10616" s="274"/>
    </row>
    <row r="10617" spans="2:2">
      <c r="B10617" s="274"/>
    </row>
    <row r="10618" spans="2:2">
      <c r="B10618" s="274"/>
    </row>
    <row r="10619" spans="2:2">
      <c r="B10619" s="274"/>
    </row>
    <row r="10620" spans="2:2">
      <c r="B10620" s="274"/>
    </row>
    <row r="10621" spans="2:2">
      <c r="B10621" s="274"/>
    </row>
    <row r="10622" spans="2:2">
      <c r="B10622" s="274"/>
    </row>
    <row r="10623" spans="2:2">
      <c r="B10623" s="274"/>
    </row>
    <row r="10624" spans="2:2">
      <c r="B10624" s="274"/>
    </row>
    <row r="10625" spans="2:2">
      <c r="B10625" s="274"/>
    </row>
    <row r="10626" spans="2:2">
      <c r="B10626" s="274"/>
    </row>
    <row r="10627" spans="2:2">
      <c r="B10627" s="274"/>
    </row>
    <row r="10628" spans="2:2">
      <c r="B10628" s="274"/>
    </row>
    <row r="10629" spans="2:2">
      <c r="B10629" s="274"/>
    </row>
    <row r="10630" spans="2:2">
      <c r="B10630" s="274"/>
    </row>
    <row r="10631" spans="2:2">
      <c r="B10631" s="274"/>
    </row>
    <row r="10632" spans="2:2">
      <c r="B10632" s="274"/>
    </row>
    <row r="10633" spans="2:2">
      <c r="B10633" s="274"/>
    </row>
    <row r="10634" spans="2:2">
      <c r="B10634" s="274"/>
    </row>
    <row r="10635" spans="2:2">
      <c r="B10635" s="274"/>
    </row>
    <row r="10636" spans="2:2">
      <c r="B10636" s="274"/>
    </row>
    <row r="10637" spans="2:2">
      <c r="B10637" s="274"/>
    </row>
    <row r="10638" spans="2:2">
      <c r="B10638" s="274"/>
    </row>
    <row r="10639" spans="2:2">
      <c r="B10639" s="274"/>
    </row>
    <row r="10640" spans="2:2">
      <c r="B10640" s="274"/>
    </row>
    <row r="10641" spans="2:2">
      <c r="B10641" s="274"/>
    </row>
    <row r="10642" spans="2:2">
      <c r="B10642" s="274"/>
    </row>
    <row r="10643" spans="2:2">
      <c r="B10643" s="274"/>
    </row>
    <row r="10644" spans="2:2">
      <c r="B10644" s="274"/>
    </row>
    <row r="10645" spans="2:2">
      <c r="B10645" s="274"/>
    </row>
    <row r="10646" spans="2:2">
      <c r="B10646" s="274"/>
    </row>
    <row r="10647" spans="2:2">
      <c r="B10647" s="274"/>
    </row>
    <row r="10648" spans="2:2">
      <c r="B10648" s="274"/>
    </row>
    <row r="10649" spans="2:2">
      <c r="B10649" s="274"/>
    </row>
    <row r="10650" spans="2:2">
      <c r="B10650" s="274"/>
    </row>
    <row r="10651" spans="2:2">
      <c r="B10651" s="274"/>
    </row>
    <row r="10652" spans="2:2">
      <c r="B10652" s="274"/>
    </row>
    <row r="10653" spans="2:2">
      <c r="B10653" s="274"/>
    </row>
    <row r="10654" spans="2:2">
      <c r="B10654" s="274"/>
    </row>
    <row r="10655" spans="2:2">
      <c r="B10655" s="274"/>
    </row>
    <row r="10656" spans="2:2">
      <c r="B10656" s="274"/>
    </row>
    <row r="10657" spans="2:2">
      <c r="B10657" s="274"/>
    </row>
    <row r="10658" spans="2:2">
      <c r="B10658" s="274"/>
    </row>
    <row r="10659" spans="2:2">
      <c r="B10659" s="274"/>
    </row>
    <row r="10660" spans="2:2">
      <c r="B10660" s="274"/>
    </row>
    <row r="10661" spans="2:2">
      <c r="B10661" s="274"/>
    </row>
    <row r="10662" spans="2:2">
      <c r="B10662" s="274"/>
    </row>
    <row r="10663" spans="2:2">
      <c r="B10663" s="274"/>
    </row>
    <row r="10664" spans="2:2">
      <c r="B10664" s="274"/>
    </row>
    <row r="10665" spans="2:2">
      <c r="B10665" s="274"/>
    </row>
    <row r="10666" spans="2:2">
      <c r="B10666" s="274"/>
    </row>
    <row r="10667" spans="2:2">
      <c r="B10667" s="274"/>
    </row>
    <row r="10668" spans="2:2">
      <c r="B10668" s="274"/>
    </row>
    <row r="10669" spans="2:2">
      <c r="B10669" s="274"/>
    </row>
    <row r="10670" spans="2:2">
      <c r="B10670" s="274"/>
    </row>
    <row r="10671" spans="2:2">
      <c r="B10671" s="274"/>
    </row>
    <row r="10672" spans="2:2">
      <c r="B10672" s="274"/>
    </row>
    <row r="10673" spans="2:2">
      <c r="B10673" s="274"/>
    </row>
    <row r="10674" spans="2:2">
      <c r="B10674" s="274"/>
    </row>
    <row r="10675" spans="2:2">
      <c r="B10675" s="274"/>
    </row>
    <row r="10676" spans="2:2">
      <c r="B10676" s="274"/>
    </row>
    <row r="10677" spans="2:2">
      <c r="B10677" s="274"/>
    </row>
    <row r="10678" spans="2:2">
      <c r="B10678" s="274"/>
    </row>
    <row r="10679" spans="2:2">
      <c r="B10679" s="274"/>
    </row>
    <row r="10680" spans="2:2">
      <c r="B10680" s="274"/>
    </row>
    <row r="10681" spans="2:2">
      <c r="B10681" s="274"/>
    </row>
    <row r="10682" spans="2:2">
      <c r="B10682" s="274"/>
    </row>
    <row r="10683" spans="2:2">
      <c r="B10683" s="274"/>
    </row>
    <row r="10684" spans="2:2">
      <c r="B10684" s="274"/>
    </row>
    <row r="10685" spans="2:2">
      <c r="B10685" s="274"/>
    </row>
    <row r="10686" spans="2:2">
      <c r="B10686" s="274"/>
    </row>
    <row r="10687" spans="2:2">
      <c r="B10687" s="274"/>
    </row>
    <row r="10688" spans="2:2">
      <c r="B10688" s="274"/>
    </row>
    <row r="10689" spans="2:2">
      <c r="B10689" s="274"/>
    </row>
    <row r="10690" spans="2:2">
      <c r="B10690" s="274"/>
    </row>
    <row r="10691" spans="2:2">
      <c r="B10691" s="274"/>
    </row>
    <row r="10692" spans="2:2">
      <c r="B10692" s="274"/>
    </row>
    <row r="10693" spans="2:2">
      <c r="B10693" s="274"/>
    </row>
    <row r="10694" spans="2:2">
      <c r="B10694" s="274"/>
    </row>
    <row r="10695" spans="2:2">
      <c r="B10695" s="274"/>
    </row>
    <row r="10696" spans="2:2">
      <c r="B10696" s="274"/>
    </row>
    <row r="10697" spans="2:2">
      <c r="B10697" s="274"/>
    </row>
    <row r="10698" spans="2:2">
      <c r="B10698" s="274"/>
    </row>
    <row r="10699" spans="2:2">
      <c r="B10699" s="274"/>
    </row>
    <row r="10700" spans="2:2">
      <c r="B10700" s="274"/>
    </row>
    <row r="10701" spans="2:2">
      <c r="B10701" s="274"/>
    </row>
    <row r="10702" spans="2:2">
      <c r="B10702" s="274"/>
    </row>
    <row r="10703" spans="2:2">
      <c r="B10703" s="274"/>
    </row>
    <row r="10704" spans="2:2">
      <c r="B10704" s="274"/>
    </row>
    <row r="10705" spans="2:2">
      <c r="B10705" s="274"/>
    </row>
    <row r="10706" spans="2:2">
      <c r="B10706" s="274"/>
    </row>
    <row r="10707" spans="2:2">
      <c r="B10707" s="274"/>
    </row>
    <row r="10708" spans="2:2">
      <c r="B10708" s="274"/>
    </row>
    <row r="10709" spans="2:2">
      <c r="B10709" s="274"/>
    </row>
    <row r="10710" spans="2:2">
      <c r="B10710" s="274"/>
    </row>
    <row r="10711" spans="2:2">
      <c r="B10711" s="274"/>
    </row>
    <row r="10712" spans="2:2">
      <c r="B10712" s="274"/>
    </row>
    <row r="10713" spans="2:2">
      <c r="B10713" s="274"/>
    </row>
    <row r="10714" spans="2:2">
      <c r="B10714" s="274"/>
    </row>
    <row r="10715" spans="2:2">
      <c r="B10715" s="274"/>
    </row>
    <row r="10716" spans="2:2">
      <c r="B10716" s="274"/>
    </row>
    <row r="10717" spans="2:2">
      <c r="B10717" s="274"/>
    </row>
    <row r="10718" spans="2:2">
      <c r="B10718" s="274"/>
    </row>
    <row r="10719" spans="2:2">
      <c r="B10719" s="274"/>
    </row>
    <row r="10720" spans="2:2">
      <c r="B10720" s="274"/>
    </row>
    <row r="10721" spans="2:2">
      <c r="B10721" s="274"/>
    </row>
    <row r="10722" spans="2:2">
      <c r="B10722" s="274"/>
    </row>
    <row r="10723" spans="2:2">
      <c r="B10723" s="274"/>
    </row>
    <row r="10724" spans="2:2">
      <c r="B10724" s="274"/>
    </row>
    <row r="10725" spans="2:2">
      <c r="B10725" s="274"/>
    </row>
    <row r="10726" spans="2:2">
      <c r="B10726" s="274"/>
    </row>
    <row r="10727" spans="2:2">
      <c r="B10727" s="274"/>
    </row>
    <row r="10728" spans="2:2">
      <c r="B10728" s="274"/>
    </row>
    <row r="10729" spans="2:2">
      <c r="B10729" s="274"/>
    </row>
    <row r="10730" spans="2:2">
      <c r="B10730" s="274"/>
    </row>
    <row r="10731" spans="2:2">
      <c r="B10731" s="274"/>
    </row>
    <row r="10732" spans="2:2">
      <c r="B10732" s="274"/>
    </row>
    <row r="10733" spans="2:2">
      <c r="B10733" s="274"/>
    </row>
    <row r="10734" spans="2:2">
      <c r="B10734" s="274"/>
    </row>
    <row r="10735" spans="2:2">
      <c r="B10735" s="274"/>
    </row>
    <row r="10736" spans="2:2">
      <c r="B10736" s="274"/>
    </row>
    <row r="10737" spans="2:2">
      <c r="B10737" s="274"/>
    </row>
    <row r="10738" spans="2:2">
      <c r="B10738" s="274"/>
    </row>
    <row r="10739" spans="2:2">
      <c r="B10739" s="274"/>
    </row>
    <row r="10740" spans="2:2">
      <c r="B10740" s="274"/>
    </row>
    <row r="10741" spans="2:2">
      <c r="B10741" s="274"/>
    </row>
    <row r="10742" spans="2:2">
      <c r="B10742" s="274"/>
    </row>
    <row r="10743" spans="2:2">
      <c r="B10743" s="274"/>
    </row>
    <row r="10744" spans="2:2">
      <c r="B10744" s="274"/>
    </row>
    <row r="10745" spans="2:2">
      <c r="B10745" s="274"/>
    </row>
    <row r="10746" spans="2:2">
      <c r="B10746" s="274"/>
    </row>
    <row r="10747" spans="2:2">
      <c r="B10747" s="274"/>
    </row>
    <row r="10748" spans="2:2">
      <c r="B10748" s="274"/>
    </row>
    <row r="10749" spans="2:2">
      <c r="B10749" s="274"/>
    </row>
    <row r="10750" spans="2:2">
      <c r="B10750" s="274"/>
    </row>
    <row r="10751" spans="2:2">
      <c r="B10751" s="274"/>
    </row>
    <row r="10752" spans="2:2">
      <c r="B10752" s="274"/>
    </row>
    <row r="10753" spans="2:2">
      <c r="B10753" s="274"/>
    </row>
    <row r="10754" spans="2:2">
      <c r="B10754" s="274"/>
    </row>
    <row r="10755" spans="2:2">
      <c r="B10755" s="274"/>
    </row>
    <row r="10756" spans="2:2">
      <c r="B10756" s="274"/>
    </row>
    <row r="10757" spans="2:2">
      <c r="B10757" s="274"/>
    </row>
    <row r="10758" spans="2:2">
      <c r="B10758" s="274"/>
    </row>
    <row r="10759" spans="2:2">
      <c r="B10759" s="274"/>
    </row>
    <row r="10760" spans="2:2">
      <c r="B10760" s="274"/>
    </row>
    <row r="10761" spans="2:2">
      <c r="B10761" s="274"/>
    </row>
    <row r="10762" spans="2:2">
      <c r="B10762" s="274"/>
    </row>
    <row r="10763" spans="2:2">
      <c r="B10763" s="274"/>
    </row>
    <row r="10764" spans="2:2">
      <c r="B10764" s="274"/>
    </row>
    <row r="10765" spans="2:2">
      <c r="B10765" s="274"/>
    </row>
    <row r="10766" spans="2:2">
      <c r="B10766" s="274"/>
    </row>
    <row r="10767" spans="2:2">
      <c r="B10767" s="274"/>
    </row>
    <row r="10768" spans="2:2">
      <c r="B10768" s="274"/>
    </row>
    <row r="10769" spans="2:2">
      <c r="B10769" s="274"/>
    </row>
    <row r="10770" spans="2:2">
      <c r="B10770" s="274"/>
    </row>
    <row r="10771" spans="2:2">
      <c r="B10771" s="274"/>
    </row>
    <row r="10772" spans="2:2">
      <c r="B10772" s="274"/>
    </row>
    <row r="10773" spans="2:2">
      <c r="B10773" s="274"/>
    </row>
    <row r="10774" spans="2:2">
      <c r="B10774" s="274"/>
    </row>
    <row r="10775" spans="2:2">
      <c r="B10775" s="274"/>
    </row>
    <row r="10776" spans="2:2">
      <c r="B10776" s="274"/>
    </row>
    <row r="10777" spans="2:2">
      <c r="B10777" s="274"/>
    </row>
    <row r="10778" spans="2:2">
      <c r="B10778" s="274"/>
    </row>
    <row r="10779" spans="2:2">
      <c r="B10779" s="274"/>
    </row>
    <row r="10780" spans="2:2">
      <c r="B10780" s="274"/>
    </row>
    <row r="10781" spans="2:2">
      <c r="B10781" s="274"/>
    </row>
    <row r="10782" spans="2:2">
      <c r="B10782" s="274"/>
    </row>
    <row r="10783" spans="2:2">
      <c r="B10783" s="274"/>
    </row>
    <row r="10784" spans="2:2">
      <c r="B10784" s="274"/>
    </row>
    <row r="10785" spans="2:2">
      <c r="B10785" s="274"/>
    </row>
    <row r="10786" spans="2:2">
      <c r="B10786" s="274"/>
    </row>
    <row r="10787" spans="2:2">
      <c r="B10787" s="274"/>
    </row>
    <row r="10788" spans="2:2">
      <c r="B10788" s="274"/>
    </row>
    <row r="10789" spans="2:2">
      <c r="B10789" s="274"/>
    </row>
    <row r="10790" spans="2:2">
      <c r="B10790" s="274"/>
    </row>
    <row r="10791" spans="2:2">
      <c r="B10791" s="274"/>
    </row>
    <row r="10792" spans="2:2">
      <c r="B10792" s="274"/>
    </row>
    <row r="10793" spans="2:2">
      <c r="B10793" s="274"/>
    </row>
    <row r="10794" spans="2:2">
      <c r="B10794" s="274"/>
    </row>
    <row r="10795" spans="2:2">
      <c r="B10795" s="274"/>
    </row>
    <row r="10796" spans="2:2">
      <c r="B10796" s="274"/>
    </row>
    <row r="10797" spans="2:2">
      <c r="B10797" s="274"/>
    </row>
    <row r="10798" spans="2:2">
      <c r="B10798" s="274"/>
    </row>
    <row r="10799" spans="2:2">
      <c r="B10799" s="274"/>
    </row>
    <row r="10800" spans="2:2">
      <c r="B10800" s="274"/>
    </row>
    <row r="10801" spans="2:2">
      <c r="B10801" s="274"/>
    </row>
    <row r="10802" spans="2:2">
      <c r="B10802" s="274"/>
    </row>
    <row r="10803" spans="2:2">
      <c r="B10803" s="274"/>
    </row>
    <row r="10804" spans="2:2">
      <c r="B10804" s="274"/>
    </row>
    <row r="10805" spans="2:2">
      <c r="B10805" s="274"/>
    </row>
    <row r="10806" spans="2:2">
      <c r="B10806" s="274"/>
    </row>
    <row r="10807" spans="2:2">
      <c r="B10807" s="274"/>
    </row>
    <row r="10808" spans="2:2">
      <c r="B10808" s="274"/>
    </row>
    <row r="10809" spans="2:2">
      <c r="B10809" s="274"/>
    </row>
    <row r="10810" spans="2:2">
      <c r="B10810" s="274"/>
    </row>
    <row r="10811" spans="2:2">
      <c r="B10811" s="274"/>
    </row>
    <row r="10812" spans="2:2">
      <c r="B10812" s="274"/>
    </row>
    <row r="10813" spans="2:2">
      <c r="B10813" s="274"/>
    </row>
    <row r="10814" spans="2:2">
      <c r="B10814" s="274"/>
    </row>
    <row r="10815" spans="2:2">
      <c r="B10815" s="274"/>
    </row>
    <row r="10816" spans="2:2">
      <c r="B10816" s="274"/>
    </row>
    <row r="10817" spans="2:2">
      <c r="B10817" s="274"/>
    </row>
    <row r="10818" spans="2:2">
      <c r="B10818" s="274"/>
    </row>
    <row r="10819" spans="2:2">
      <c r="B10819" s="274"/>
    </row>
    <row r="10820" spans="2:2">
      <c r="B10820" s="274"/>
    </row>
    <row r="10821" spans="2:2">
      <c r="B10821" s="274"/>
    </row>
    <row r="10822" spans="2:2">
      <c r="B10822" s="274"/>
    </row>
    <row r="10823" spans="2:2">
      <c r="B10823" s="274"/>
    </row>
    <row r="10824" spans="2:2">
      <c r="B10824" s="274"/>
    </row>
    <row r="10825" spans="2:2">
      <c r="B10825" s="274"/>
    </row>
    <row r="10826" spans="2:2">
      <c r="B10826" s="274"/>
    </row>
    <row r="10827" spans="2:2">
      <c r="B10827" s="274"/>
    </row>
    <row r="10828" spans="2:2">
      <c r="B10828" s="274"/>
    </row>
    <row r="10829" spans="2:2">
      <c r="B10829" s="274"/>
    </row>
    <row r="10830" spans="2:2">
      <c r="B10830" s="274"/>
    </row>
    <row r="10831" spans="2:2">
      <c r="B10831" s="274"/>
    </row>
    <row r="10832" spans="2:2">
      <c r="B10832" s="274"/>
    </row>
    <row r="10833" spans="2:2">
      <c r="B10833" s="274"/>
    </row>
    <row r="10834" spans="2:2">
      <c r="B10834" s="274"/>
    </row>
    <row r="10835" spans="2:2">
      <c r="B10835" s="274"/>
    </row>
    <row r="10836" spans="2:2">
      <c r="B10836" s="274"/>
    </row>
    <row r="10837" spans="2:2">
      <c r="B10837" s="274"/>
    </row>
    <row r="10838" spans="2:2">
      <c r="B10838" s="274"/>
    </row>
    <row r="10839" spans="2:2">
      <c r="B10839" s="274"/>
    </row>
    <row r="10840" spans="2:2">
      <c r="B10840" s="274"/>
    </row>
    <row r="10841" spans="2:2">
      <c r="B10841" s="274"/>
    </row>
    <row r="10842" spans="2:2">
      <c r="B10842" s="274"/>
    </row>
    <row r="10843" spans="2:2">
      <c r="B10843" s="274"/>
    </row>
    <row r="10844" spans="2:2">
      <c r="B10844" s="274"/>
    </row>
    <row r="10845" spans="2:2">
      <c r="B10845" s="274"/>
    </row>
    <row r="10846" spans="2:2">
      <c r="B10846" s="274"/>
    </row>
    <row r="10847" spans="2:2">
      <c r="B10847" s="274"/>
    </row>
    <row r="10848" spans="2:2">
      <c r="B10848" s="274"/>
    </row>
    <row r="10849" spans="2:2">
      <c r="B10849" s="274"/>
    </row>
    <row r="10850" spans="2:2">
      <c r="B10850" s="274"/>
    </row>
    <row r="10851" spans="2:2">
      <c r="B10851" s="274"/>
    </row>
    <row r="10852" spans="2:2">
      <c r="B10852" s="274"/>
    </row>
    <row r="10853" spans="2:2">
      <c r="B10853" s="274"/>
    </row>
    <row r="10854" spans="2:2">
      <c r="B10854" s="274"/>
    </row>
    <row r="10855" spans="2:2">
      <c r="B10855" s="274"/>
    </row>
    <row r="10856" spans="2:2">
      <c r="B10856" s="274"/>
    </row>
    <row r="10857" spans="2:2">
      <c r="B10857" s="274"/>
    </row>
    <row r="10858" spans="2:2">
      <c r="B10858" s="274"/>
    </row>
    <row r="10859" spans="2:2">
      <c r="B10859" s="274"/>
    </row>
    <row r="10860" spans="2:2">
      <c r="B10860" s="274"/>
    </row>
    <row r="10861" spans="2:2">
      <c r="B10861" s="274"/>
    </row>
    <row r="10862" spans="2:2">
      <c r="B10862" s="274"/>
    </row>
    <row r="10863" spans="2:2">
      <c r="B10863" s="274"/>
    </row>
    <row r="10864" spans="2:2">
      <c r="B10864" s="274"/>
    </row>
    <row r="10865" spans="2:2">
      <c r="B10865" s="274"/>
    </row>
    <row r="10866" spans="2:2">
      <c r="B10866" s="274"/>
    </row>
    <row r="10867" spans="2:2">
      <c r="B10867" s="274"/>
    </row>
    <row r="10868" spans="2:2">
      <c r="B10868" s="274"/>
    </row>
    <row r="10869" spans="2:2">
      <c r="B10869" s="274"/>
    </row>
    <row r="10870" spans="2:2">
      <c r="B10870" s="274"/>
    </row>
    <row r="10871" spans="2:2">
      <c r="B10871" s="274"/>
    </row>
    <row r="10872" spans="2:2">
      <c r="B10872" s="274"/>
    </row>
    <row r="10873" spans="2:2">
      <c r="B10873" s="274"/>
    </row>
    <row r="10874" spans="2:2">
      <c r="B10874" s="274"/>
    </row>
    <row r="10875" spans="2:2">
      <c r="B10875" s="274"/>
    </row>
    <row r="10876" spans="2:2">
      <c r="B10876" s="274"/>
    </row>
    <row r="10877" spans="2:2">
      <c r="B10877" s="274"/>
    </row>
    <row r="10878" spans="2:2">
      <c r="B10878" s="274"/>
    </row>
    <row r="10879" spans="2:2">
      <c r="B10879" s="274"/>
    </row>
    <row r="10880" spans="2:2">
      <c r="B10880" s="274"/>
    </row>
    <row r="10881" spans="2:2">
      <c r="B10881" s="274"/>
    </row>
    <row r="10882" spans="2:2">
      <c r="B10882" s="274"/>
    </row>
    <row r="10883" spans="2:2">
      <c r="B10883" s="274"/>
    </row>
    <row r="10884" spans="2:2">
      <c r="B10884" s="274"/>
    </row>
    <row r="10885" spans="2:2">
      <c r="B10885" s="274"/>
    </row>
    <row r="10886" spans="2:2">
      <c r="B10886" s="274"/>
    </row>
    <row r="10887" spans="2:2">
      <c r="B10887" s="274"/>
    </row>
    <row r="10888" spans="2:2">
      <c r="B10888" s="274"/>
    </row>
    <row r="10889" spans="2:2">
      <c r="B10889" s="274"/>
    </row>
    <row r="10890" spans="2:2">
      <c r="B10890" s="274"/>
    </row>
    <row r="10891" spans="2:2">
      <c r="B10891" s="274"/>
    </row>
    <row r="10892" spans="2:2">
      <c r="B10892" s="274"/>
    </row>
    <row r="10893" spans="2:2">
      <c r="B10893" s="274"/>
    </row>
    <row r="10894" spans="2:2">
      <c r="B10894" s="274"/>
    </row>
    <row r="10895" spans="2:2">
      <c r="B10895" s="274"/>
    </row>
    <row r="10896" spans="2:2">
      <c r="B10896" s="274"/>
    </row>
    <row r="10897" spans="2:2">
      <c r="B10897" s="274"/>
    </row>
    <row r="10898" spans="2:2">
      <c r="B10898" s="274"/>
    </row>
    <row r="10899" spans="2:2">
      <c r="B10899" s="274"/>
    </row>
    <row r="10900" spans="2:2">
      <c r="B10900" s="274"/>
    </row>
    <row r="10901" spans="2:2">
      <c r="B10901" s="274"/>
    </row>
    <row r="10902" spans="2:2">
      <c r="B10902" s="274"/>
    </row>
    <row r="10903" spans="2:2">
      <c r="B10903" s="274"/>
    </row>
    <row r="10904" spans="2:2">
      <c r="B10904" s="274"/>
    </row>
    <row r="10905" spans="2:2">
      <c r="B10905" s="274"/>
    </row>
    <row r="10906" spans="2:2">
      <c r="B10906" s="274"/>
    </row>
    <row r="10907" spans="2:2">
      <c r="B10907" s="274"/>
    </row>
    <row r="10908" spans="2:2">
      <c r="B10908" s="274"/>
    </row>
    <row r="10909" spans="2:2">
      <c r="B10909" s="274"/>
    </row>
    <row r="10910" spans="2:2">
      <c r="B10910" s="274"/>
    </row>
    <row r="10911" spans="2:2">
      <c r="B10911" s="274"/>
    </row>
    <row r="10912" spans="2:2">
      <c r="B10912" s="274"/>
    </row>
    <row r="10913" spans="2:2">
      <c r="B10913" s="274"/>
    </row>
    <row r="10914" spans="2:2">
      <c r="B10914" s="274"/>
    </row>
    <row r="10915" spans="2:2">
      <c r="B10915" s="274"/>
    </row>
    <row r="10916" spans="2:2">
      <c r="B10916" s="274"/>
    </row>
    <row r="10917" spans="2:2">
      <c r="B10917" s="274"/>
    </row>
    <row r="10918" spans="2:2">
      <c r="B10918" s="274"/>
    </row>
    <row r="10919" spans="2:2">
      <c r="B10919" s="274"/>
    </row>
    <row r="10920" spans="2:2">
      <c r="B10920" s="274"/>
    </row>
    <row r="10921" spans="2:2">
      <c r="B10921" s="274"/>
    </row>
    <row r="10922" spans="2:2">
      <c r="B10922" s="274"/>
    </row>
    <row r="10923" spans="2:2">
      <c r="B10923" s="274"/>
    </row>
    <row r="10924" spans="2:2">
      <c r="B10924" s="274"/>
    </row>
    <row r="10925" spans="2:2">
      <c r="B10925" s="274"/>
    </row>
    <row r="10926" spans="2:2">
      <c r="B10926" s="274"/>
    </row>
    <row r="10927" spans="2:2">
      <c r="B10927" s="274"/>
    </row>
    <row r="10928" spans="2:2">
      <c r="B10928" s="274"/>
    </row>
    <row r="10929" spans="2:2">
      <c r="B10929" s="274"/>
    </row>
    <row r="10930" spans="2:2">
      <c r="B10930" s="274"/>
    </row>
    <row r="10931" spans="2:2">
      <c r="B10931" s="274"/>
    </row>
    <row r="10932" spans="2:2">
      <c r="B10932" s="274"/>
    </row>
    <row r="10933" spans="2:2">
      <c r="B10933" s="274"/>
    </row>
    <row r="10934" spans="2:2">
      <c r="B10934" s="274"/>
    </row>
    <row r="10935" spans="2:2">
      <c r="B10935" s="274"/>
    </row>
    <row r="10936" spans="2:2">
      <c r="B10936" s="274"/>
    </row>
    <row r="10937" spans="2:2">
      <c r="B10937" s="274"/>
    </row>
    <row r="10938" spans="2:2">
      <c r="B10938" s="274"/>
    </row>
    <row r="10939" spans="2:2">
      <c r="B10939" s="274"/>
    </row>
    <row r="10940" spans="2:2">
      <c r="B10940" s="274"/>
    </row>
    <row r="10941" spans="2:2">
      <c r="B10941" s="274"/>
    </row>
    <row r="10942" spans="2:2">
      <c r="B10942" s="274"/>
    </row>
    <row r="10943" spans="2:2">
      <c r="B10943" s="274"/>
    </row>
    <row r="10944" spans="2:2">
      <c r="B10944" s="274"/>
    </row>
    <row r="10945" spans="2:2">
      <c r="B10945" s="274"/>
    </row>
    <row r="10946" spans="2:2">
      <c r="B10946" s="274"/>
    </row>
    <row r="10947" spans="2:2">
      <c r="B10947" s="274"/>
    </row>
    <row r="10948" spans="2:2">
      <c r="B10948" s="274"/>
    </row>
    <row r="10949" spans="2:2">
      <c r="B10949" s="274"/>
    </row>
    <row r="10950" spans="2:2">
      <c r="B10950" s="274"/>
    </row>
    <row r="10951" spans="2:2">
      <c r="B10951" s="274"/>
    </row>
    <row r="10952" spans="2:2">
      <c r="B10952" s="274"/>
    </row>
    <row r="10953" spans="2:2">
      <c r="B10953" s="274"/>
    </row>
    <row r="10954" spans="2:2">
      <c r="B10954" s="274"/>
    </row>
    <row r="10955" spans="2:2">
      <c r="B10955" s="274"/>
    </row>
    <row r="10956" spans="2:2">
      <c r="B10956" s="274"/>
    </row>
    <row r="10957" spans="2:2">
      <c r="B10957" s="274"/>
    </row>
    <row r="10958" spans="2:2">
      <c r="B10958" s="274"/>
    </row>
    <row r="10959" spans="2:2">
      <c r="B10959" s="274"/>
    </row>
    <row r="10960" spans="2:2">
      <c r="B10960" s="274"/>
    </row>
    <row r="10961" spans="2:2">
      <c r="B10961" s="274"/>
    </row>
    <row r="10962" spans="2:2">
      <c r="B10962" s="274"/>
    </row>
    <row r="10963" spans="2:2">
      <c r="B10963" s="274"/>
    </row>
    <row r="10964" spans="2:2">
      <c r="B10964" s="274"/>
    </row>
    <row r="10965" spans="2:2">
      <c r="B10965" s="274"/>
    </row>
    <row r="10966" spans="2:2">
      <c r="B10966" s="274"/>
    </row>
    <row r="10967" spans="2:2">
      <c r="B10967" s="274"/>
    </row>
    <row r="10968" spans="2:2">
      <c r="B10968" s="274"/>
    </row>
    <row r="10969" spans="2:2">
      <c r="B10969" s="274"/>
    </row>
    <row r="10970" spans="2:2">
      <c r="B10970" s="274"/>
    </row>
    <row r="10971" spans="2:2">
      <c r="B10971" s="274"/>
    </row>
    <row r="10972" spans="2:2">
      <c r="B10972" s="274"/>
    </row>
    <row r="10973" spans="2:2">
      <c r="B10973" s="274"/>
    </row>
    <row r="10974" spans="2:2">
      <c r="B10974" s="274"/>
    </row>
    <row r="10975" spans="2:2">
      <c r="B10975" s="274"/>
    </row>
    <row r="10976" spans="2:2">
      <c r="B10976" s="274"/>
    </row>
    <row r="10977" spans="2:2">
      <c r="B10977" s="274"/>
    </row>
    <row r="10978" spans="2:2">
      <c r="B10978" s="274"/>
    </row>
    <row r="10979" spans="2:2">
      <c r="B10979" s="274"/>
    </row>
    <row r="10980" spans="2:2">
      <c r="B10980" s="274"/>
    </row>
    <row r="10981" spans="2:2">
      <c r="B10981" s="274"/>
    </row>
    <row r="10982" spans="2:2">
      <c r="B10982" s="274"/>
    </row>
    <row r="10983" spans="2:2">
      <c r="B10983" s="274"/>
    </row>
    <row r="10984" spans="2:2">
      <c r="B10984" s="274"/>
    </row>
    <row r="10985" spans="2:2">
      <c r="B10985" s="274"/>
    </row>
    <row r="10986" spans="2:2">
      <c r="B10986" s="274"/>
    </row>
    <row r="10987" spans="2:2">
      <c r="B10987" s="274"/>
    </row>
    <row r="10988" spans="2:2">
      <c r="B10988" s="274"/>
    </row>
    <row r="10989" spans="2:2">
      <c r="B10989" s="274"/>
    </row>
    <row r="10990" spans="2:2">
      <c r="B10990" s="274"/>
    </row>
    <row r="10991" spans="2:2">
      <c r="B10991" s="274"/>
    </row>
    <row r="10992" spans="2:2">
      <c r="B10992" s="274"/>
    </row>
    <row r="10993" spans="2:2">
      <c r="B10993" s="274"/>
    </row>
    <row r="10994" spans="2:2">
      <c r="B10994" s="274"/>
    </row>
    <row r="10995" spans="2:2">
      <c r="B10995" s="274"/>
    </row>
    <row r="10996" spans="2:2">
      <c r="B10996" s="274"/>
    </row>
    <row r="10997" spans="2:2">
      <c r="B10997" s="274"/>
    </row>
    <row r="10998" spans="2:2">
      <c r="B10998" s="274"/>
    </row>
    <row r="10999" spans="2:2">
      <c r="B10999" s="274"/>
    </row>
    <row r="11000" spans="2:2">
      <c r="B11000" s="274"/>
    </row>
    <row r="11001" spans="2:2">
      <c r="B11001" s="274"/>
    </row>
    <row r="11002" spans="2:2">
      <c r="B11002" s="274"/>
    </row>
    <row r="11003" spans="2:2">
      <c r="B11003" s="274"/>
    </row>
    <row r="11004" spans="2:2">
      <c r="B11004" s="274"/>
    </row>
    <row r="11005" spans="2:2">
      <c r="B11005" s="274"/>
    </row>
    <row r="11006" spans="2:2">
      <c r="B11006" s="274"/>
    </row>
    <row r="11007" spans="2:2">
      <c r="B11007" s="274"/>
    </row>
    <row r="11008" spans="2:2">
      <c r="B11008" s="274"/>
    </row>
    <row r="11009" spans="2:2">
      <c r="B11009" s="274"/>
    </row>
    <row r="11010" spans="2:2">
      <c r="B11010" s="274"/>
    </row>
    <row r="11011" spans="2:2">
      <c r="B11011" s="274"/>
    </row>
    <row r="11012" spans="2:2">
      <c r="B11012" s="274"/>
    </row>
    <row r="11013" spans="2:2">
      <c r="B11013" s="274"/>
    </row>
    <row r="11014" spans="2:2">
      <c r="B11014" s="274"/>
    </row>
    <row r="11015" spans="2:2">
      <c r="B11015" s="274"/>
    </row>
    <row r="11016" spans="2:2">
      <c r="B11016" s="274"/>
    </row>
    <row r="11017" spans="2:2">
      <c r="B11017" s="274"/>
    </row>
    <row r="11018" spans="2:2">
      <c r="B11018" s="274"/>
    </row>
    <row r="11019" spans="2:2">
      <c r="B11019" s="274"/>
    </row>
    <row r="11020" spans="2:2">
      <c r="B11020" s="274"/>
    </row>
    <row r="11021" spans="2:2">
      <c r="B11021" s="274"/>
    </row>
    <row r="11022" spans="2:2">
      <c r="B11022" s="274"/>
    </row>
    <row r="11023" spans="2:2">
      <c r="B11023" s="274"/>
    </row>
    <row r="11024" spans="2:2">
      <c r="B11024" s="274"/>
    </row>
    <row r="11025" spans="2:2">
      <c r="B11025" s="274"/>
    </row>
    <row r="11026" spans="2:2">
      <c r="B11026" s="274"/>
    </row>
    <row r="11027" spans="2:2">
      <c r="B11027" s="274"/>
    </row>
    <row r="11028" spans="2:2">
      <c r="B11028" s="274"/>
    </row>
    <row r="11029" spans="2:2">
      <c r="B11029" s="274"/>
    </row>
    <row r="11030" spans="2:2">
      <c r="B11030" s="274"/>
    </row>
    <row r="11031" spans="2:2">
      <c r="B11031" s="274"/>
    </row>
    <row r="11032" spans="2:2">
      <c r="B11032" s="274"/>
    </row>
    <row r="11033" spans="2:2">
      <c r="B11033" s="274"/>
    </row>
    <row r="11034" spans="2:2">
      <c r="B11034" s="274"/>
    </row>
    <row r="11035" spans="2:2">
      <c r="B11035" s="274"/>
    </row>
    <row r="11036" spans="2:2">
      <c r="B11036" s="274"/>
    </row>
    <row r="11037" spans="2:2">
      <c r="B11037" s="274"/>
    </row>
    <row r="11038" spans="2:2">
      <c r="B11038" s="274"/>
    </row>
    <row r="11039" spans="2:2">
      <c r="B11039" s="274"/>
    </row>
    <row r="11040" spans="2:2">
      <c r="B11040" s="274"/>
    </row>
    <row r="11041" spans="2:2">
      <c r="B11041" s="274"/>
    </row>
    <row r="11042" spans="2:2">
      <c r="B11042" s="274"/>
    </row>
    <row r="11043" spans="2:2">
      <c r="B11043" s="274"/>
    </row>
    <row r="11044" spans="2:2">
      <c r="B11044" s="274"/>
    </row>
    <row r="11045" spans="2:2">
      <c r="B11045" s="274"/>
    </row>
    <row r="11046" spans="2:2">
      <c r="B11046" s="274"/>
    </row>
    <row r="11047" spans="2:2">
      <c r="B11047" s="274"/>
    </row>
    <row r="11048" spans="2:2">
      <c r="B11048" s="274"/>
    </row>
    <row r="11049" spans="2:2">
      <c r="B11049" s="274"/>
    </row>
    <row r="11050" spans="2:2">
      <c r="B11050" s="274"/>
    </row>
    <row r="11051" spans="2:2">
      <c r="B11051" s="274"/>
    </row>
    <row r="11052" spans="2:2">
      <c r="B11052" s="274"/>
    </row>
    <row r="11053" spans="2:2">
      <c r="B11053" s="274"/>
    </row>
    <row r="11054" spans="2:2">
      <c r="B11054" s="274"/>
    </row>
    <row r="11055" spans="2:2">
      <c r="B11055" s="274"/>
    </row>
    <row r="11056" spans="2:2">
      <c r="B11056" s="274"/>
    </row>
    <row r="11057" spans="2:2">
      <c r="B11057" s="274"/>
    </row>
    <row r="11058" spans="2:2">
      <c r="B11058" s="274"/>
    </row>
    <row r="11059" spans="2:2">
      <c r="B11059" s="274"/>
    </row>
    <row r="11060" spans="2:2">
      <c r="B11060" s="274"/>
    </row>
    <row r="11061" spans="2:2">
      <c r="B11061" s="274"/>
    </row>
    <row r="11062" spans="2:2">
      <c r="B11062" s="274"/>
    </row>
    <row r="11063" spans="2:2">
      <c r="B11063" s="274"/>
    </row>
    <row r="11064" spans="2:2">
      <c r="B11064" s="274"/>
    </row>
    <row r="11065" spans="2:2">
      <c r="B11065" s="274"/>
    </row>
    <row r="11066" spans="2:2">
      <c r="B11066" s="274"/>
    </row>
    <row r="11067" spans="2:2">
      <c r="B11067" s="274"/>
    </row>
    <row r="11068" spans="2:2">
      <c r="B11068" s="274"/>
    </row>
    <row r="11069" spans="2:2">
      <c r="B11069" s="274"/>
    </row>
    <row r="11070" spans="2:2">
      <c r="B11070" s="274"/>
    </row>
    <row r="11071" spans="2:2">
      <c r="B11071" s="274"/>
    </row>
    <row r="11072" spans="2:2">
      <c r="B11072" s="274"/>
    </row>
    <row r="11073" spans="2:2">
      <c r="B11073" s="274"/>
    </row>
    <row r="11074" spans="2:2">
      <c r="B11074" s="274"/>
    </row>
    <row r="11075" spans="2:2">
      <c r="B11075" s="274"/>
    </row>
    <row r="11076" spans="2:2">
      <c r="B11076" s="274"/>
    </row>
    <row r="11077" spans="2:2">
      <c r="B11077" s="274"/>
    </row>
    <row r="11078" spans="2:2">
      <c r="B11078" s="274"/>
    </row>
    <row r="11079" spans="2:2">
      <c r="B11079" s="274"/>
    </row>
    <row r="11080" spans="2:2">
      <c r="B11080" s="274"/>
    </row>
    <row r="11081" spans="2:2">
      <c r="B11081" s="274"/>
    </row>
    <row r="11082" spans="2:2">
      <c r="B11082" s="274"/>
    </row>
    <row r="11083" spans="2:2">
      <c r="B11083" s="274"/>
    </row>
    <row r="11084" spans="2:2">
      <c r="B11084" s="274"/>
    </row>
    <row r="11085" spans="2:2">
      <c r="B11085" s="274"/>
    </row>
    <row r="11086" spans="2:2">
      <c r="B11086" s="274"/>
    </row>
    <row r="11087" spans="2:2">
      <c r="B11087" s="274"/>
    </row>
    <row r="11088" spans="2:2">
      <c r="B11088" s="274"/>
    </row>
    <row r="11089" spans="2:2">
      <c r="B11089" s="274"/>
    </row>
    <row r="11090" spans="2:2">
      <c r="B11090" s="274"/>
    </row>
    <row r="11091" spans="2:2">
      <c r="B11091" s="274"/>
    </row>
    <row r="11092" spans="2:2">
      <c r="B11092" s="274"/>
    </row>
    <row r="11093" spans="2:2">
      <c r="B11093" s="274"/>
    </row>
    <row r="11094" spans="2:2">
      <c r="B11094" s="274"/>
    </row>
    <row r="11095" spans="2:2">
      <c r="B11095" s="274"/>
    </row>
    <row r="11096" spans="2:2">
      <c r="B11096" s="274"/>
    </row>
    <row r="11097" spans="2:2">
      <c r="B11097" s="274"/>
    </row>
    <row r="11098" spans="2:2">
      <c r="B11098" s="274"/>
    </row>
    <row r="11099" spans="2:2">
      <c r="B11099" s="274"/>
    </row>
    <row r="11100" spans="2:2">
      <c r="B11100" s="274"/>
    </row>
    <row r="11101" spans="2:2">
      <c r="B11101" s="274"/>
    </row>
    <row r="11102" spans="2:2">
      <c r="B11102" s="274"/>
    </row>
    <row r="11103" spans="2:2">
      <c r="B11103" s="274"/>
    </row>
    <row r="11104" spans="2:2">
      <c r="B11104" s="274"/>
    </row>
    <row r="11105" spans="2:2">
      <c r="B11105" s="274"/>
    </row>
    <row r="11106" spans="2:2">
      <c r="B11106" s="274"/>
    </row>
    <row r="11107" spans="2:2">
      <c r="B11107" s="274"/>
    </row>
    <row r="11108" spans="2:2">
      <c r="B11108" s="274"/>
    </row>
    <row r="11109" spans="2:2">
      <c r="B11109" s="274"/>
    </row>
    <row r="11110" spans="2:2">
      <c r="B11110" s="274"/>
    </row>
    <row r="11111" spans="2:2">
      <c r="B11111" s="274"/>
    </row>
    <row r="11112" spans="2:2">
      <c r="B11112" s="274"/>
    </row>
    <row r="11113" spans="2:2">
      <c r="B11113" s="274"/>
    </row>
    <row r="11114" spans="2:2">
      <c r="B11114" s="274"/>
    </row>
    <row r="11115" spans="2:2">
      <c r="B11115" s="274"/>
    </row>
    <row r="11116" spans="2:2">
      <c r="B11116" s="274"/>
    </row>
    <row r="11117" spans="2:2">
      <c r="B11117" s="274"/>
    </row>
    <row r="11118" spans="2:2">
      <c r="B11118" s="274"/>
    </row>
    <row r="11119" spans="2:2">
      <c r="B11119" s="274"/>
    </row>
    <row r="11120" spans="2:2">
      <c r="B11120" s="274"/>
    </row>
    <row r="11121" spans="2:2">
      <c r="B11121" s="274"/>
    </row>
    <row r="11122" spans="2:2">
      <c r="B11122" s="274"/>
    </row>
    <row r="11123" spans="2:2">
      <c r="B11123" s="274"/>
    </row>
    <row r="11124" spans="2:2">
      <c r="B11124" s="274"/>
    </row>
    <row r="11125" spans="2:2">
      <c r="B11125" s="274"/>
    </row>
    <row r="11126" spans="2:2">
      <c r="B11126" s="274"/>
    </row>
    <row r="11127" spans="2:2">
      <c r="B11127" s="274"/>
    </row>
    <row r="11128" spans="2:2">
      <c r="B11128" s="274"/>
    </row>
    <row r="11129" spans="2:2">
      <c r="B11129" s="274"/>
    </row>
    <row r="11130" spans="2:2">
      <c r="B11130" s="274"/>
    </row>
    <row r="11131" spans="2:2">
      <c r="B11131" s="274"/>
    </row>
    <row r="11132" spans="2:2">
      <c r="B11132" s="274"/>
    </row>
    <row r="11133" spans="2:2">
      <c r="B11133" s="274"/>
    </row>
    <row r="11134" spans="2:2">
      <c r="B11134" s="274"/>
    </row>
    <row r="11135" spans="2:2">
      <c r="B11135" s="274"/>
    </row>
    <row r="11136" spans="2:2">
      <c r="B11136" s="274"/>
    </row>
    <row r="11137" spans="2:2">
      <c r="B11137" s="274"/>
    </row>
    <row r="11138" spans="2:2">
      <c r="B11138" s="274"/>
    </row>
    <row r="11139" spans="2:2">
      <c r="B11139" s="274"/>
    </row>
    <row r="11140" spans="2:2">
      <c r="B11140" s="274"/>
    </row>
    <row r="11141" spans="2:2">
      <c r="B11141" s="274"/>
    </row>
    <row r="11142" spans="2:2">
      <c r="B11142" s="274"/>
    </row>
    <row r="11143" spans="2:2">
      <c r="B11143" s="274"/>
    </row>
    <row r="11144" spans="2:2">
      <c r="B11144" s="274"/>
    </row>
    <row r="11145" spans="2:2">
      <c r="B11145" s="274"/>
    </row>
    <row r="11146" spans="2:2">
      <c r="B11146" s="274"/>
    </row>
    <row r="11147" spans="2:2">
      <c r="B11147" s="274"/>
    </row>
    <row r="11148" spans="2:2">
      <c r="B11148" s="274"/>
    </row>
    <row r="11149" spans="2:2">
      <c r="B11149" s="274"/>
    </row>
    <row r="11150" spans="2:2">
      <c r="B11150" s="274"/>
    </row>
    <row r="11151" spans="2:2">
      <c r="B11151" s="274"/>
    </row>
    <row r="11152" spans="2:2">
      <c r="B11152" s="274"/>
    </row>
    <row r="11153" spans="2:2">
      <c r="B11153" s="274"/>
    </row>
    <row r="11154" spans="2:2">
      <c r="B11154" s="274"/>
    </row>
    <row r="11155" spans="2:2">
      <c r="B11155" s="274"/>
    </row>
    <row r="11156" spans="2:2">
      <c r="B11156" s="274"/>
    </row>
    <row r="11157" spans="2:2">
      <c r="B11157" s="274"/>
    </row>
    <row r="11158" spans="2:2">
      <c r="B11158" s="274"/>
    </row>
    <row r="11159" spans="2:2">
      <c r="B11159" s="274"/>
    </row>
    <row r="11160" spans="2:2">
      <c r="B11160" s="274"/>
    </row>
    <row r="11161" spans="2:2">
      <c r="B11161" s="274"/>
    </row>
    <row r="11162" spans="2:2">
      <c r="B11162" s="274"/>
    </row>
    <row r="11163" spans="2:2">
      <c r="B11163" s="274"/>
    </row>
    <row r="11164" spans="2:2">
      <c r="B11164" s="274"/>
    </row>
    <row r="11165" spans="2:2">
      <c r="B11165" s="274"/>
    </row>
    <row r="11166" spans="2:2">
      <c r="B11166" s="274"/>
    </row>
    <row r="11167" spans="2:2">
      <c r="B11167" s="274"/>
    </row>
    <row r="11168" spans="2:2">
      <c r="B11168" s="274"/>
    </row>
    <row r="11169" spans="2:2">
      <c r="B11169" s="274"/>
    </row>
    <row r="11170" spans="2:2">
      <c r="B11170" s="274"/>
    </row>
    <row r="11171" spans="2:2">
      <c r="B11171" s="274"/>
    </row>
    <row r="11172" spans="2:2">
      <c r="B11172" s="274"/>
    </row>
    <row r="11173" spans="2:2">
      <c r="B11173" s="274"/>
    </row>
    <row r="11174" spans="2:2">
      <c r="B11174" s="274"/>
    </row>
    <row r="11175" spans="2:2">
      <c r="B11175" s="274"/>
    </row>
    <row r="11176" spans="2:2">
      <c r="B11176" s="274"/>
    </row>
    <row r="11177" spans="2:2">
      <c r="B11177" s="274"/>
    </row>
    <row r="11178" spans="2:2">
      <c r="B11178" s="274"/>
    </row>
    <row r="11179" spans="2:2">
      <c r="B11179" s="274"/>
    </row>
    <row r="11180" spans="2:2">
      <c r="B11180" s="274"/>
    </row>
    <row r="11181" spans="2:2">
      <c r="B11181" s="274"/>
    </row>
    <row r="11182" spans="2:2">
      <c r="B11182" s="274"/>
    </row>
    <row r="11183" spans="2:2">
      <c r="B11183" s="274"/>
    </row>
    <row r="11184" spans="2:2">
      <c r="B11184" s="274"/>
    </row>
    <row r="11185" spans="2:2">
      <c r="B11185" s="274"/>
    </row>
    <row r="11186" spans="2:2">
      <c r="B11186" s="274"/>
    </row>
    <row r="11187" spans="2:2">
      <c r="B11187" s="274"/>
    </row>
    <row r="11188" spans="2:2">
      <c r="B11188" s="274"/>
    </row>
    <row r="11189" spans="2:2">
      <c r="B11189" s="274"/>
    </row>
    <row r="11190" spans="2:2">
      <c r="B11190" s="274"/>
    </row>
    <row r="11191" spans="2:2">
      <c r="B11191" s="274"/>
    </row>
    <row r="11192" spans="2:2">
      <c r="B11192" s="274"/>
    </row>
    <row r="11193" spans="2:2">
      <c r="B11193" s="274"/>
    </row>
    <row r="11194" spans="2:2">
      <c r="B11194" s="274"/>
    </row>
    <row r="11195" spans="2:2">
      <c r="B11195" s="274"/>
    </row>
    <row r="11196" spans="2:2">
      <c r="B11196" s="274"/>
    </row>
    <row r="11197" spans="2:2">
      <c r="B11197" s="274"/>
    </row>
    <row r="11198" spans="2:2">
      <c r="B11198" s="274"/>
    </row>
    <row r="11199" spans="2:2">
      <c r="B11199" s="274"/>
    </row>
    <row r="11200" spans="2:2">
      <c r="B11200" s="274"/>
    </row>
    <row r="11201" spans="2:2">
      <c r="B11201" s="274"/>
    </row>
    <row r="11202" spans="2:2">
      <c r="B11202" s="274"/>
    </row>
    <row r="11203" spans="2:2">
      <c r="B11203" s="274"/>
    </row>
    <row r="11204" spans="2:2">
      <c r="B11204" s="274"/>
    </row>
    <row r="11205" spans="2:2">
      <c r="B11205" s="274"/>
    </row>
    <row r="11206" spans="2:2">
      <c r="B11206" s="274"/>
    </row>
    <row r="11207" spans="2:2">
      <c r="B11207" s="274"/>
    </row>
    <row r="11208" spans="2:2">
      <c r="B11208" s="274"/>
    </row>
    <row r="11209" spans="2:2">
      <c r="B11209" s="274"/>
    </row>
    <row r="11210" spans="2:2">
      <c r="B11210" s="274"/>
    </row>
    <row r="11211" spans="2:2">
      <c r="B11211" s="274"/>
    </row>
    <row r="11212" spans="2:2">
      <c r="B11212" s="274"/>
    </row>
    <row r="11213" spans="2:2">
      <c r="B11213" s="274"/>
    </row>
    <row r="11214" spans="2:2">
      <c r="B11214" s="274"/>
    </row>
    <row r="11215" spans="2:2">
      <c r="B11215" s="274"/>
    </row>
    <row r="11216" spans="2:2">
      <c r="B11216" s="274"/>
    </row>
    <row r="11217" spans="2:2">
      <c r="B11217" s="274"/>
    </row>
    <row r="11218" spans="2:2">
      <c r="B11218" s="274"/>
    </row>
    <row r="11219" spans="2:2">
      <c r="B11219" s="274"/>
    </row>
    <row r="11220" spans="2:2">
      <c r="B11220" s="274"/>
    </row>
    <row r="11221" spans="2:2">
      <c r="B11221" s="274"/>
    </row>
    <row r="11222" spans="2:2">
      <c r="B11222" s="274"/>
    </row>
    <row r="11223" spans="2:2">
      <c r="B11223" s="274"/>
    </row>
    <row r="11224" spans="2:2">
      <c r="B11224" s="274"/>
    </row>
    <row r="11225" spans="2:2">
      <c r="B11225" s="274"/>
    </row>
    <row r="11226" spans="2:2">
      <c r="B11226" s="274"/>
    </row>
    <row r="11227" spans="2:2">
      <c r="B11227" s="274"/>
    </row>
    <row r="11228" spans="2:2">
      <c r="B11228" s="274"/>
    </row>
    <row r="11229" spans="2:2">
      <c r="B11229" s="274"/>
    </row>
    <row r="11230" spans="2:2">
      <c r="B11230" s="274"/>
    </row>
    <row r="11231" spans="2:2">
      <c r="B11231" s="274"/>
    </row>
    <row r="11232" spans="2:2">
      <c r="B11232" s="274"/>
    </row>
    <row r="11233" spans="2:2">
      <c r="B11233" s="274"/>
    </row>
    <row r="11234" spans="2:2">
      <c r="B11234" s="274"/>
    </row>
    <row r="11235" spans="2:2">
      <c r="B11235" s="274"/>
    </row>
    <row r="11236" spans="2:2">
      <c r="B11236" s="274"/>
    </row>
    <row r="11237" spans="2:2">
      <c r="B11237" s="274"/>
    </row>
    <row r="11238" spans="2:2">
      <c r="B11238" s="274"/>
    </row>
    <row r="11239" spans="2:2">
      <c r="B11239" s="274"/>
    </row>
    <row r="11240" spans="2:2">
      <c r="B11240" s="274"/>
    </row>
    <row r="11241" spans="2:2">
      <c r="B11241" s="274"/>
    </row>
    <row r="11242" spans="2:2">
      <c r="B11242" s="274"/>
    </row>
    <row r="11243" spans="2:2">
      <c r="B11243" s="274"/>
    </row>
    <row r="11244" spans="2:2">
      <c r="B11244" s="274"/>
    </row>
    <row r="11245" spans="2:2">
      <c r="B11245" s="274"/>
    </row>
    <row r="11246" spans="2:2">
      <c r="B11246" s="274"/>
    </row>
    <row r="11247" spans="2:2">
      <c r="B11247" s="274"/>
    </row>
    <row r="11248" spans="2:2">
      <c r="B11248" s="274"/>
    </row>
    <row r="11249" spans="2:2">
      <c r="B11249" s="274"/>
    </row>
    <row r="11250" spans="2:2">
      <c r="B11250" s="274"/>
    </row>
    <row r="11251" spans="2:2">
      <c r="B11251" s="274"/>
    </row>
    <row r="11252" spans="2:2">
      <c r="B11252" s="274"/>
    </row>
    <row r="11253" spans="2:2">
      <c r="B11253" s="274"/>
    </row>
    <row r="11254" spans="2:2">
      <c r="B11254" s="274"/>
    </row>
    <row r="11255" spans="2:2">
      <c r="B11255" s="274"/>
    </row>
    <row r="11256" spans="2:2">
      <c r="B11256" s="274"/>
    </row>
    <row r="11257" spans="2:2">
      <c r="B11257" s="274"/>
    </row>
    <row r="11258" spans="2:2">
      <c r="B11258" s="274"/>
    </row>
    <row r="11259" spans="2:2">
      <c r="B11259" s="274"/>
    </row>
    <row r="11260" spans="2:2">
      <c r="B11260" s="274"/>
    </row>
    <row r="11261" spans="2:2">
      <c r="B11261" s="274"/>
    </row>
    <row r="11262" spans="2:2">
      <c r="B11262" s="274"/>
    </row>
    <row r="11263" spans="2:2">
      <c r="B11263" s="274"/>
    </row>
    <row r="11264" spans="2:2">
      <c r="B11264" s="274"/>
    </row>
    <row r="11265" spans="2:2">
      <c r="B11265" s="274"/>
    </row>
    <row r="11266" spans="2:2">
      <c r="B11266" s="274"/>
    </row>
    <row r="11267" spans="2:2">
      <c r="B11267" s="274"/>
    </row>
    <row r="11268" spans="2:2">
      <c r="B11268" s="274"/>
    </row>
    <row r="11269" spans="2:2">
      <c r="B11269" s="274"/>
    </row>
    <row r="11270" spans="2:2">
      <c r="B11270" s="274"/>
    </row>
    <row r="11271" spans="2:2">
      <c r="B11271" s="274"/>
    </row>
    <row r="11272" spans="2:2">
      <c r="B11272" s="274"/>
    </row>
    <row r="11273" spans="2:2">
      <c r="B11273" s="274"/>
    </row>
    <row r="11274" spans="2:2">
      <c r="B11274" s="274"/>
    </row>
    <row r="11275" spans="2:2">
      <c r="B11275" s="274"/>
    </row>
    <row r="11276" spans="2:2">
      <c r="B11276" s="274"/>
    </row>
    <row r="11277" spans="2:2">
      <c r="B11277" s="274"/>
    </row>
    <row r="11278" spans="2:2">
      <c r="B11278" s="274"/>
    </row>
    <row r="11279" spans="2:2">
      <c r="B11279" s="274"/>
    </row>
    <row r="11280" spans="2:2">
      <c r="B11280" s="274"/>
    </row>
    <row r="11281" spans="2:2">
      <c r="B11281" s="274"/>
    </row>
    <row r="11282" spans="2:2">
      <c r="B11282" s="274"/>
    </row>
    <row r="11283" spans="2:2">
      <c r="B11283" s="274"/>
    </row>
    <row r="11284" spans="2:2">
      <c r="B11284" s="274"/>
    </row>
    <row r="11285" spans="2:2">
      <c r="B11285" s="274"/>
    </row>
    <row r="11286" spans="2:2">
      <c r="B11286" s="274"/>
    </row>
    <row r="11287" spans="2:2">
      <c r="B11287" s="274"/>
    </row>
    <row r="11288" spans="2:2">
      <c r="B11288" s="274"/>
    </row>
    <row r="11289" spans="2:2">
      <c r="B11289" s="274"/>
    </row>
    <row r="11290" spans="2:2">
      <c r="B11290" s="274"/>
    </row>
    <row r="11291" spans="2:2">
      <c r="B11291" s="274"/>
    </row>
    <row r="11292" spans="2:2">
      <c r="B11292" s="274"/>
    </row>
    <row r="11293" spans="2:2">
      <c r="B11293" s="274"/>
    </row>
    <row r="11294" spans="2:2">
      <c r="B11294" s="274"/>
    </row>
    <row r="11295" spans="2:2">
      <c r="B11295" s="274"/>
    </row>
    <row r="11296" spans="2:2">
      <c r="B11296" s="274"/>
    </row>
    <row r="11297" spans="2:2">
      <c r="B11297" s="274"/>
    </row>
    <row r="11298" spans="2:2">
      <c r="B11298" s="274"/>
    </row>
    <row r="11299" spans="2:2">
      <c r="B11299" s="274"/>
    </row>
    <row r="11300" spans="2:2">
      <c r="B11300" s="274"/>
    </row>
    <row r="11301" spans="2:2">
      <c r="B11301" s="274"/>
    </row>
    <row r="11302" spans="2:2">
      <c r="B11302" s="274"/>
    </row>
    <row r="11303" spans="2:2">
      <c r="B11303" s="274"/>
    </row>
    <row r="11304" spans="2:2">
      <c r="B11304" s="274"/>
    </row>
    <row r="11305" spans="2:2">
      <c r="B11305" s="274"/>
    </row>
    <row r="11306" spans="2:2">
      <c r="B11306" s="274"/>
    </row>
    <row r="11307" spans="2:2">
      <c r="B11307" s="274"/>
    </row>
    <row r="11308" spans="2:2">
      <c r="B11308" s="274"/>
    </row>
    <row r="11309" spans="2:2">
      <c r="B11309" s="274"/>
    </row>
    <row r="11310" spans="2:2">
      <c r="B11310" s="274"/>
    </row>
    <row r="11311" spans="2:2">
      <c r="B11311" s="274"/>
    </row>
    <row r="11312" spans="2:2">
      <c r="B11312" s="274"/>
    </row>
    <row r="11313" spans="2:2">
      <c r="B11313" s="274"/>
    </row>
    <row r="11314" spans="2:2">
      <c r="B11314" s="274"/>
    </row>
    <row r="11315" spans="2:2">
      <c r="B11315" s="274"/>
    </row>
    <row r="11316" spans="2:2">
      <c r="B11316" s="274"/>
    </row>
    <row r="11317" spans="2:2">
      <c r="B11317" s="274"/>
    </row>
    <row r="11318" spans="2:2">
      <c r="B11318" s="274"/>
    </row>
    <row r="11319" spans="2:2">
      <c r="B11319" s="274"/>
    </row>
    <row r="11320" spans="2:2">
      <c r="B11320" s="274"/>
    </row>
    <row r="11321" spans="2:2">
      <c r="B11321" s="274"/>
    </row>
    <row r="11322" spans="2:2">
      <c r="B11322" s="274"/>
    </row>
    <row r="11323" spans="2:2">
      <c r="B11323" s="274"/>
    </row>
    <row r="11324" spans="2:2">
      <c r="B11324" s="274"/>
    </row>
    <row r="11325" spans="2:2">
      <c r="B11325" s="274"/>
    </row>
    <row r="11326" spans="2:2">
      <c r="B11326" s="274"/>
    </row>
    <row r="11327" spans="2:2">
      <c r="B11327" s="274"/>
    </row>
    <row r="11328" spans="2:2">
      <c r="B11328" s="274"/>
    </row>
    <row r="11329" spans="2:2">
      <c r="B11329" s="274"/>
    </row>
    <row r="11330" spans="2:2">
      <c r="B11330" s="274"/>
    </row>
    <row r="11331" spans="2:2">
      <c r="B11331" s="274"/>
    </row>
    <row r="11332" spans="2:2">
      <c r="B11332" s="274"/>
    </row>
    <row r="11333" spans="2:2">
      <c r="B11333" s="274"/>
    </row>
    <row r="11334" spans="2:2">
      <c r="B11334" s="274"/>
    </row>
    <row r="11335" spans="2:2">
      <c r="B11335" s="274"/>
    </row>
    <row r="11336" spans="2:2">
      <c r="B11336" s="274"/>
    </row>
    <row r="11337" spans="2:2">
      <c r="B11337" s="274"/>
    </row>
    <row r="11338" spans="2:2">
      <c r="B11338" s="274"/>
    </row>
    <row r="11339" spans="2:2">
      <c r="B11339" s="274"/>
    </row>
    <row r="11340" spans="2:2">
      <c r="B11340" s="274"/>
    </row>
    <row r="11341" spans="2:2">
      <c r="B11341" s="274"/>
    </row>
    <row r="11342" spans="2:2">
      <c r="B11342" s="274"/>
    </row>
    <row r="11343" spans="2:2">
      <c r="B11343" s="274"/>
    </row>
    <row r="11344" spans="2:2">
      <c r="B11344" s="274"/>
    </row>
    <row r="11345" spans="2:2">
      <c r="B11345" s="274"/>
    </row>
    <row r="11346" spans="2:2">
      <c r="B11346" s="274"/>
    </row>
    <row r="11347" spans="2:2">
      <c r="B11347" s="274"/>
    </row>
    <row r="11348" spans="2:2">
      <c r="B11348" s="274"/>
    </row>
    <row r="11349" spans="2:2">
      <c r="B11349" s="274"/>
    </row>
    <row r="11350" spans="2:2">
      <c r="B11350" s="274"/>
    </row>
    <row r="11351" spans="2:2">
      <c r="B11351" s="274"/>
    </row>
    <row r="11352" spans="2:2">
      <c r="B11352" s="274"/>
    </row>
    <row r="11353" spans="2:2">
      <c r="B11353" s="274"/>
    </row>
    <row r="11354" spans="2:2">
      <c r="B11354" s="274"/>
    </row>
    <row r="11355" spans="2:2">
      <c r="B11355" s="274"/>
    </row>
    <row r="11356" spans="2:2">
      <c r="B11356" s="274"/>
    </row>
    <row r="11357" spans="2:2">
      <c r="B11357" s="274"/>
    </row>
    <row r="11358" spans="2:2">
      <c r="B11358" s="274"/>
    </row>
    <row r="11359" spans="2:2">
      <c r="B11359" s="274"/>
    </row>
    <row r="11360" spans="2:2">
      <c r="B11360" s="274"/>
    </row>
    <row r="11361" spans="2:2">
      <c r="B11361" s="274"/>
    </row>
    <row r="11362" spans="2:2">
      <c r="B11362" s="274"/>
    </row>
    <row r="11363" spans="2:2">
      <c r="B11363" s="274"/>
    </row>
    <row r="11364" spans="2:2">
      <c r="B11364" s="274"/>
    </row>
    <row r="11365" spans="2:2">
      <c r="B11365" s="274"/>
    </row>
    <row r="11366" spans="2:2">
      <c r="B11366" s="274"/>
    </row>
    <row r="11367" spans="2:2">
      <c r="B11367" s="274"/>
    </row>
    <row r="11368" spans="2:2">
      <c r="B11368" s="274"/>
    </row>
    <row r="11369" spans="2:2">
      <c r="B11369" s="274"/>
    </row>
    <row r="11370" spans="2:2">
      <c r="B11370" s="274"/>
    </row>
    <row r="11371" spans="2:2">
      <c r="B11371" s="274"/>
    </row>
    <row r="11372" spans="2:2">
      <c r="B11372" s="274"/>
    </row>
    <row r="11373" spans="2:2">
      <c r="B11373" s="274"/>
    </row>
    <row r="11374" spans="2:2">
      <c r="B11374" s="274"/>
    </row>
    <row r="11375" spans="2:2">
      <c r="B11375" s="274"/>
    </row>
    <row r="11376" spans="2:2">
      <c r="B11376" s="274"/>
    </row>
    <row r="11377" spans="2:2">
      <c r="B11377" s="274"/>
    </row>
    <row r="11378" spans="2:2">
      <c r="B11378" s="274"/>
    </row>
    <row r="11379" spans="2:2">
      <c r="B11379" s="274"/>
    </row>
    <row r="11380" spans="2:2">
      <c r="B11380" s="274"/>
    </row>
    <row r="11381" spans="2:2">
      <c r="B11381" s="274"/>
    </row>
    <row r="11382" spans="2:2">
      <c r="B11382" s="274"/>
    </row>
    <row r="11383" spans="2:2">
      <c r="B11383" s="274"/>
    </row>
    <row r="11384" spans="2:2">
      <c r="B11384" s="274"/>
    </row>
    <row r="11385" spans="2:2">
      <c r="B11385" s="274"/>
    </row>
    <row r="11386" spans="2:2">
      <c r="B11386" s="274"/>
    </row>
    <row r="11387" spans="2:2">
      <c r="B11387" s="274"/>
    </row>
    <row r="11388" spans="2:2">
      <c r="B11388" s="274"/>
    </row>
    <row r="11389" spans="2:2">
      <c r="B11389" s="274"/>
    </row>
    <row r="11390" spans="2:2">
      <c r="B11390" s="274"/>
    </row>
    <row r="11391" spans="2:2">
      <c r="B11391" s="274"/>
    </row>
    <row r="11392" spans="2:2">
      <c r="B11392" s="274"/>
    </row>
    <row r="11393" spans="2:2">
      <c r="B11393" s="274"/>
    </row>
    <row r="11394" spans="2:2">
      <c r="B11394" s="274"/>
    </row>
    <row r="11395" spans="2:2">
      <c r="B11395" s="274"/>
    </row>
    <row r="11396" spans="2:2">
      <c r="B11396" s="274"/>
    </row>
    <row r="11397" spans="2:2">
      <c r="B11397" s="274"/>
    </row>
    <row r="11398" spans="2:2">
      <c r="B11398" s="274"/>
    </row>
    <row r="11399" spans="2:2">
      <c r="B11399" s="274"/>
    </row>
    <row r="11400" spans="2:2">
      <c r="B11400" s="274"/>
    </row>
    <row r="11401" spans="2:2">
      <c r="B11401" s="274"/>
    </row>
    <row r="11402" spans="2:2">
      <c r="B11402" s="274"/>
    </row>
    <row r="11403" spans="2:2">
      <c r="B11403" s="274"/>
    </row>
    <row r="11404" spans="2:2">
      <c r="B11404" s="274"/>
    </row>
    <row r="11405" spans="2:2">
      <c r="B11405" s="274"/>
    </row>
    <row r="11406" spans="2:2">
      <c r="B11406" s="274"/>
    </row>
    <row r="11407" spans="2:2">
      <c r="B11407" s="274"/>
    </row>
    <row r="11408" spans="2:2">
      <c r="B11408" s="274"/>
    </row>
    <row r="11409" spans="2:2">
      <c r="B11409" s="274"/>
    </row>
    <row r="11410" spans="2:2">
      <c r="B11410" s="274"/>
    </row>
    <row r="11411" spans="2:2">
      <c r="B11411" s="274"/>
    </row>
    <row r="11412" spans="2:2">
      <c r="B11412" s="274"/>
    </row>
    <row r="11413" spans="2:2">
      <c r="B11413" s="274"/>
    </row>
    <row r="11414" spans="2:2">
      <c r="B11414" s="274"/>
    </row>
    <row r="11415" spans="2:2">
      <c r="B11415" s="274"/>
    </row>
    <row r="11416" spans="2:2">
      <c r="B11416" s="274"/>
    </row>
    <row r="11417" spans="2:2">
      <c r="B11417" s="274"/>
    </row>
    <row r="11418" spans="2:2">
      <c r="B11418" s="274"/>
    </row>
    <row r="11419" spans="2:2">
      <c r="B11419" s="274"/>
    </row>
    <row r="11420" spans="2:2">
      <c r="B11420" s="274"/>
    </row>
    <row r="11421" spans="2:2">
      <c r="B11421" s="274"/>
    </row>
    <row r="11422" spans="2:2">
      <c r="B11422" s="274"/>
    </row>
    <row r="11423" spans="2:2">
      <c r="B11423" s="274"/>
    </row>
    <row r="11424" spans="2:2">
      <c r="B11424" s="274"/>
    </row>
    <row r="11425" spans="2:2">
      <c r="B11425" s="274"/>
    </row>
    <row r="11426" spans="2:2">
      <c r="B11426" s="274"/>
    </row>
    <row r="11427" spans="2:2">
      <c r="B11427" s="274"/>
    </row>
    <row r="11428" spans="2:2">
      <c r="B11428" s="274"/>
    </row>
    <row r="11429" spans="2:2">
      <c r="B11429" s="274"/>
    </row>
    <row r="11430" spans="2:2">
      <c r="B11430" s="274"/>
    </row>
    <row r="11431" spans="2:2">
      <c r="B11431" s="274"/>
    </row>
    <row r="11432" spans="2:2">
      <c r="B11432" s="274"/>
    </row>
    <row r="11433" spans="2:2">
      <c r="B11433" s="274"/>
    </row>
    <row r="11434" spans="2:2">
      <c r="B11434" s="274"/>
    </row>
    <row r="11435" spans="2:2">
      <c r="B11435" s="274"/>
    </row>
    <row r="11436" spans="2:2">
      <c r="B11436" s="274"/>
    </row>
    <row r="11437" spans="2:2">
      <c r="B11437" s="274"/>
    </row>
    <row r="11438" spans="2:2">
      <c r="B11438" s="274"/>
    </row>
    <row r="11439" spans="2:2">
      <c r="B11439" s="274"/>
    </row>
    <row r="11440" spans="2:2">
      <c r="B11440" s="274"/>
    </row>
    <row r="11441" spans="2:2">
      <c r="B11441" s="274"/>
    </row>
    <row r="11442" spans="2:2">
      <c r="B11442" s="274"/>
    </row>
    <row r="11443" spans="2:2">
      <c r="B11443" s="274"/>
    </row>
    <row r="11444" spans="2:2">
      <c r="B11444" s="274"/>
    </row>
    <row r="11445" spans="2:2">
      <c r="B11445" s="274"/>
    </row>
    <row r="11446" spans="2:2">
      <c r="B11446" s="274"/>
    </row>
    <row r="11447" spans="2:2">
      <c r="B11447" s="274"/>
    </row>
    <row r="11448" spans="2:2">
      <c r="B11448" s="274"/>
    </row>
    <row r="11449" spans="2:2">
      <c r="B11449" s="274"/>
    </row>
    <row r="11450" spans="2:2">
      <c r="B11450" s="274"/>
    </row>
    <row r="11451" spans="2:2">
      <c r="B11451" s="274"/>
    </row>
    <row r="11452" spans="2:2">
      <c r="B11452" s="274"/>
    </row>
    <row r="11453" spans="2:2">
      <c r="B11453" s="274"/>
    </row>
    <row r="11454" spans="2:2">
      <c r="B11454" s="274"/>
    </row>
    <row r="11455" spans="2:2">
      <c r="B11455" s="274"/>
    </row>
    <row r="11456" spans="2:2">
      <c r="B11456" s="274"/>
    </row>
    <row r="11457" spans="2:2">
      <c r="B11457" s="274"/>
    </row>
    <row r="11458" spans="2:2">
      <c r="B11458" s="274"/>
    </row>
    <row r="11459" spans="2:2">
      <c r="B11459" s="274"/>
    </row>
    <row r="11460" spans="2:2">
      <c r="B11460" s="274"/>
    </row>
    <row r="11461" spans="2:2">
      <c r="B11461" s="274"/>
    </row>
    <row r="11462" spans="2:2">
      <c r="B11462" s="274"/>
    </row>
    <row r="11463" spans="2:2">
      <c r="B11463" s="274"/>
    </row>
    <row r="11464" spans="2:2">
      <c r="B11464" s="274"/>
    </row>
    <row r="11465" spans="2:2">
      <c r="B11465" s="274"/>
    </row>
    <row r="11466" spans="2:2">
      <c r="B11466" s="274"/>
    </row>
    <row r="11467" spans="2:2">
      <c r="B11467" s="274"/>
    </row>
    <row r="11468" spans="2:2">
      <c r="B11468" s="274"/>
    </row>
    <row r="11469" spans="2:2">
      <c r="B11469" s="274"/>
    </row>
    <row r="11470" spans="2:2">
      <c r="B11470" s="274"/>
    </row>
    <row r="11471" spans="2:2">
      <c r="B11471" s="274"/>
    </row>
    <row r="11472" spans="2:2">
      <c r="B11472" s="274"/>
    </row>
    <row r="11473" spans="2:2">
      <c r="B11473" s="274"/>
    </row>
    <row r="11474" spans="2:2">
      <c r="B11474" s="274"/>
    </row>
    <row r="11475" spans="2:2">
      <c r="B11475" s="274"/>
    </row>
    <row r="11476" spans="2:2">
      <c r="B11476" s="274"/>
    </row>
    <row r="11477" spans="2:2">
      <c r="B11477" s="274"/>
    </row>
    <row r="11478" spans="2:2">
      <c r="B11478" s="274"/>
    </row>
    <row r="11479" spans="2:2">
      <c r="B11479" s="274"/>
    </row>
    <row r="11480" spans="2:2">
      <c r="B11480" s="274"/>
    </row>
    <row r="11481" spans="2:2">
      <c r="B11481" s="274"/>
    </row>
    <row r="11482" spans="2:2">
      <c r="B11482" s="274"/>
    </row>
    <row r="11483" spans="2:2">
      <c r="B11483" s="274"/>
    </row>
    <row r="11484" spans="2:2">
      <c r="B11484" s="274"/>
    </row>
    <row r="11485" spans="2:2">
      <c r="B11485" s="274"/>
    </row>
    <row r="11486" spans="2:2">
      <c r="B11486" s="274"/>
    </row>
    <row r="11487" spans="2:2">
      <c r="B11487" s="274"/>
    </row>
    <row r="11488" spans="2:2">
      <c r="B11488" s="274"/>
    </row>
    <row r="11489" spans="2:2">
      <c r="B11489" s="274"/>
    </row>
    <row r="11490" spans="2:2">
      <c r="B11490" s="274"/>
    </row>
    <row r="11491" spans="2:2">
      <c r="B11491" s="274"/>
    </row>
    <row r="11492" spans="2:2">
      <c r="B11492" s="274"/>
    </row>
    <row r="11493" spans="2:2">
      <c r="B11493" s="274"/>
    </row>
    <row r="11494" spans="2:2">
      <c r="B11494" s="274"/>
    </row>
    <row r="11495" spans="2:2">
      <c r="B11495" s="274"/>
    </row>
    <row r="11496" spans="2:2">
      <c r="B11496" s="274"/>
    </row>
    <row r="11497" spans="2:2">
      <c r="B11497" s="274"/>
    </row>
    <row r="11498" spans="2:2">
      <c r="B11498" s="274"/>
    </row>
    <row r="11499" spans="2:2">
      <c r="B11499" s="274"/>
    </row>
    <row r="11500" spans="2:2">
      <c r="B11500" s="274"/>
    </row>
    <row r="11501" spans="2:2">
      <c r="B11501" s="274"/>
    </row>
    <row r="11502" spans="2:2">
      <c r="B11502" s="274"/>
    </row>
    <row r="11503" spans="2:2">
      <c r="B11503" s="274"/>
    </row>
    <row r="11504" spans="2:2">
      <c r="B11504" s="274"/>
    </row>
    <row r="11505" spans="2:2">
      <c r="B11505" s="274"/>
    </row>
    <row r="11506" spans="2:2">
      <c r="B11506" s="274"/>
    </row>
    <row r="11507" spans="2:2">
      <c r="B11507" s="274"/>
    </row>
    <row r="11508" spans="2:2">
      <c r="B11508" s="274"/>
    </row>
    <row r="11509" spans="2:2">
      <c r="B11509" s="274"/>
    </row>
    <row r="11510" spans="2:2">
      <c r="B11510" s="274"/>
    </row>
    <row r="11511" spans="2:2">
      <c r="B11511" s="274"/>
    </row>
    <row r="11512" spans="2:2">
      <c r="B11512" s="274"/>
    </row>
    <row r="11513" spans="2:2">
      <c r="B11513" s="274"/>
    </row>
    <row r="11514" spans="2:2">
      <c r="B11514" s="274"/>
    </row>
    <row r="11515" spans="2:2">
      <c r="B11515" s="274"/>
    </row>
    <row r="11516" spans="2:2">
      <c r="B11516" s="274"/>
    </row>
    <row r="11517" spans="2:2">
      <c r="B11517" s="274"/>
    </row>
    <row r="11518" spans="2:2">
      <c r="B11518" s="274"/>
    </row>
    <row r="11519" spans="2:2">
      <c r="B11519" s="274"/>
    </row>
    <row r="11520" spans="2:2">
      <c r="B11520" s="274"/>
    </row>
    <row r="11521" spans="2:2">
      <c r="B11521" s="274"/>
    </row>
    <row r="11522" spans="2:2">
      <c r="B11522" s="274"/>
    </row>
    <row r="11523" spans="2:2">
      <c r="B11523" s="274"/>
    </row>
    <row r="11524" spans="2:2">
      <c r="B11524" s="274"/>
    </row>
    <row r="11525" spans="2:2">
      <c r="B11525" s="274"/>
    </row>
    <row r="11526" spans="2:2">
      <c r="B11526" s="274"/>
    </row>
    <row r="11527" spans="2:2">
      <c r="B11527" s="274"/>
    </row>
    <row r="11528" spans="2:2">
      <c r="B11528" s="274"/>
    </row>
    <row r="11529" spans="2:2">
      <c r="B11529" s="274"/>
    </row>
    <row r="11530" spans="2:2">
      <c r="B11530" s="274"/>
    </row>
    <row r="11531" spans="2:2">
      <c r="B11531" s="274"/>
    </row>
    <row r="11532" spans="2:2">
      <c r="B11532" s="274"/>
    </row>
    <row r="11533" spans="2:2">
      <c r="B11533" s="274"/>
    </row>
    <row r="11534" spans="2:2">
      <c r="B11534" s="274"/>
    </row>
    <row r="11535" spans="2:2">
      <c r="B11535" s="274"/>
    </row>
    <row r="11536" spans="2:2">
      <c r="B11536" s="274"/>
    </row>
    <row r="11537" spans="2:2">
      <c r="B11537" s="274"/>
    </row>
    <row r="11538" spans="2:2">
      <c r="B11538" s="274"/>
    </row>
    <row r="11539" spans="2:2">
      <c r="B11539" s="274"/>
    </row>
    <row r="11540" spans="2:2">
      <c r="B11540" s="274"/>
    </row>
    <row r="11541" spans="2:2">
      <c r="B11541" s="274"/>
    </row>
    <row r="11542" spans="2:2">
      <c r="B11542" s="274"/>
    </row>
    <row r="11543" spans="2:2">
      <c r="B11543" s="274"/>
    </row>
    <row r="11544" spans="2:2">
      <c r="B11544" s="274"/>
    </row>
    <row r="11545" spans="2:2">
      <c r="B11545" s="274"/>
    </row>
    <row r="11546" spans="2:2">
      <c r="B11546" s="274"/>
    </row>
    <row r="11547" spans="2:2">
      <c r="B11547" s="274"/>
    </row>
    <row r="11548" spans="2:2">
      <c r="B11548" s="274"/>
    </row>
    <row r="11549" spans="2:2">
      <c r="B11549" s="274"/>
    </row>
    <row r="11550" spans="2:2">
      <c r="B11550" s="274"/>
    </row>
    <row r="11551" spans="2:2">
      <c r="B11551" s="274"/>
    </row>
    <row r="11552" spans="2:2">
      <c r="B11552" s="274"/>
    </row>
    <row r="11553" spans="2:2">
      <c r="B11553" s="274"/>
    </row>
    <row r="11554" spans="2:2">
      <c r="B11554" s="274"/>
    </row>
    <row r="11555" spans="2:2">
      <c r="B11555" s="274"/>
    </row>
    <row r="11556" spans="2:2">
      <c r="B11556" s="274"/>
    </row>
    <row r="11557" spans="2:2">
      <c r="B11557" s="274"/>
    </row>
    <row r="11558" spans="2:2">
      <c r="B11558" s="274"/>
    </row>
    <row r="11559" spans="2:2">
      <c r="B11559" s="274"/>
    </row>
    <row r="11560" spans="2:2">
      <c r="B11560" s="274"/>
    </row>
    <row r="11561" spans="2:2">
      <c r="B11561" s="274"/>
    </row>
    <row r="11562" spans="2:2">
      <c r="B11562" s="274"/>
    </row>
    <row r="11563" spans="2:2">
      <c r="B11563" s="274"/>
    </row>
    <row r="11564" spans="2:2">
      <c r="B11564" s="274"/>
    </row>
    <row r="11565" spans="2:2">
      <c r="B11565" s="274"/>
    </row>
    <row r="11566" spans="2:2">
      <c r="B11566" s="274"/>
    </row>
    <row r="11567" spans="2:2">
      <c r="B11567" s="274"/>
    </row>
    <row r="11568" spans="2:2">
      <c r="B11568" s="274"/>
    </row>
    <row r="11569" spans="2:2">
      <c r="B11569" s="274"/>
    </row>
    <row r="11570" spans="2:2">
      <c r="B11570" s="274"/>
    </row>
    <row r="11571" spans="2:2">
      <c r="B11571" s="274"/>
    </row>
    <row r="11572" spans="2:2">
      <c r="B11572" s="274"/>
    </row>
    <row r="11573" spans="2:2">
      <c r="B11573" s="274"/>
    </row>
    <row r="11574" spans="2:2">
      <c r="B11574" s="274"/>
    </row>
    <row r="11575" spans="2:2">
      <c r="B11575" s="274"/>
    </row>
    <row r="11576" spans="2:2">
      <c r="B11576" s="274"/>
    </row>
    <row r="11577" spans="2:2">
      <c r="B11577" s="274"/>
    </row>
    <row r="11578" spans="2:2">
      <c r="B11578" s="274"/>
    </row>
    <row r="11579" spans="2:2">
      <c r="B11579" s="274"/>
    </row>
    <row r="11580" spans="2:2">
      <c r="B11580" s="274"/>
    </row>
    <row r="11581" spans="2:2">
      <c r="B11581" s="274"/>
    </row>
    <row r="11582" spans="2:2">
      <c r="B11582" s="274"/>
    </row>
    <row r="11583" spans="2:2">
      <c r="B11583" s="274"/>
    </row>
    <row r="11584" spans="2:2">
      <c r="B11584" s="274"/>
    </row>
    <row r="11585" spans="2:2">
      <c r="B11585" s="274"/>
    </row>
    <row r="11586" spans="2:2">
      <c r="B11586" s="274"/>
    </row>
    <row r="11587" spans="2:2">
      <c r="B11587" s="274"/>
    </row>
    <row r="11588" spans="2:2">
      <c r="B11588" s="274"/>
    </row>
    <row r="11589" spans="2:2">
      <c r="B11589" s="274"/>
    </row>
    <row r="11590" spans="2:2">
      <c r="B11590" s="274"/>
    </row>
    <row r="11591" spans="2:2">
      <c r="B11591" s="274"/>
    </row>
    <row r="11592" spans="2:2">
      <c r="B11592" s="274"/>
    </row>
    <row r="11593" spans="2:2">
      <c r="B11593" s="274"/>
    </row>
    <row r="11594" spans="2:2">
      <c r="B11594" s="274"/>
    </row>
    <row r="11595" spans="2:2">
      <c r="B11595" s="274"/>
    </row>
    <row r="11596" spans="2:2">
      <c r="B11596" s="274"/>
    </row>
    <row r="11597" spans="2:2">
      <c r="B11597" s="274"/>
    </row>
    <row r="11598" spans="2:2">
      <c r="B11598" s="274"/>
    </row>
    <row r="11599" spans="2:2">
      <c r="B11599" s="274"/>
    </row>
    <row r="11600" spans="2:2">
      <c r="B11600" s="274"/>
    </row>
    <row r="11601" spans="2:2">
      <c r="B11601" s="274"/>
    </row>
    <row r="11602" spans="2:2">
      <c r="B11602" s="274"/>
    </row>
    <row r="11603" spans="2:2">
      <c r="B11603" s="274"/>
    </row>
    <row r="11604" spans="2:2">
      <c r="B11604" s="274"/>
    </row>
    <row r="11605" spans="2:2">
      <c r="B11605" s="274"/>
    </row>
    <row r="11606" spans="2:2">
      <c r="B11606" s="274"/>
    </row>
    <row r="11607" spans="2:2">
      <c r="B11607" s="274"/>
    </row>
    <row r="11608" spans="2:2">
      <c r="B11608" s="274"/>
    </row>
    <row r="11609" spans="2:2">
      <c r="B11609" s="274"/>
    </row>
    <row r="11610" spans="2:2">
      <c r="B11610" s="274"/>
    </row>
    <row r="11611" spans="2:2">
      <c r="B11611" s="274"/>
    </row>
    <row r="11612" spans="2:2">
      <c r="B11612" s="274"/>
    </row>
    <row r="11613" spans="2:2">
      <c r="B11613" s="274"/>
    </row>
    <row r="11614" spans="2:2">
      <c r="B11614" s="274"/>
    </row>
    <row r="11615" spans="2:2">
      <c r="B11615" s="274"/>
    </row>
    <row r="11616" spans="2:2">
      <c r="B11616" s="274"/>
    </row>
    <row r="11617" spans="2:2">
      <c r="B11617" s="274"/>
    </row>
    <row r="11618" spans="2:2">
      <c r="B11618" s="274"/>
    </row>
    <row r="11619" spans="2:2">
      <c r="B11619" s="274"/>
    </row>
    <row r="11620" spans="2:2">
      <c r="B11620" s="274"/>
    </row>
    <row r="11621" spans="2:2">
      <c r="B11621" s="274"/>
    </row>
    <row r="11622" spans="2:2">
      <c r="B11622" s="274"/>
    </row>
    <row r="11623" spans="2:2">
      <c r="B11623" s="274"/>
    </row>
    <row r="11624" spans="2:2">
      <c r="B11624" s="274"/>
    </row>
    <row r="11625" spans="2:2">
      <c r="B11625" s="274"/>
    </row>
    <row r="11626" spans="2:2">
      <c r="B11626" s="274"/>
    </row>
    <row r="11627" spans="2:2">
      <c r="B11627" s="274"/>
    </row>
    <row r="11628" spans="2:2">
      <c r="B11628" s="274"/>
    </row>
    <row r="11629" spans="2:2">
      <c r="B11629" s="274"/>
    </row>
    <row r="11630" spans="2:2">
      <c r="B11630" s="274"/>
    </row>
    <row r="11631" spans="2:2">
      <c r="B11631" s="274"/>
    </row>
    <row r="11632" spans="2:2">
      <c r="B11632" s="274"/>
    </row>
    <row r="11633" spans="2:2">
      <c r="B11633" s="274"/>
    </row>
    <row r="11634" spans="2:2">
      <c r="B11634" s="274"/>
    </row>
    <row r="11635" spans="2:2">
      <c r="B11635" s="274"/>
    </row>
    <row r="11636" spans="2:2">
      <c r="B11636" s="274"/>
    </row>
    <row r="11637" spans="2:2">
      <c r="B11637" s="274"/>
    </row>
    <row r="11638" spans="2:2">
      <c r="B11638" s="274"/>
    </row>
    <row r="11639" spans="2:2">
      <c r="B11639" s="274"/>
    </row>
    <row r="11640" spans="2:2">
      <c r="B11640" s="274"/>
    </row>
    <row r="11641" spans="2:2">
      <c r="B11641" s="274"/>
    </row>
    <row r="11642" spans="2:2">
      <c r="B11642" s="274"/>
    </row>
    <row r="11643" spans="2:2">
      <c r="B11643" s="274"/>
    </row>
    <row r="11644" spans="2:2">
      <c r="B11644" s="274"/>
    </row>
    <row r="11645" spans="2:2">
      <c r="B11645" s="274"/>
    </row>
    <row r="11646" spans="2:2">
      <c r="B11646" s="274"/>
    </row>
    <row r="11647" spans="2:2">
      <c r="B11647" s="274"/>
    </row>
    <row r="11648" spans="2:2">
      <c r="B11648" s="274"/>
    </row>
    <row r="11649" spans="2:2">
      <c r="B11649" s="274"/>
    </row>
    <row r="11650" spans="2:2">
      <c r="B11650" s="274"/>
    </row>
    <row r="11651" spans="2:2">
      <c r="B11651" s="274"/>
    </row>
    <row r="11652" spans="2:2">
      <c r="B11652" s="274"/>
    </row>
    <row r="11653" spans="2:2">
      <c r="B11653" s="274"/>
    </row>
    <row r="11654" spans="2:2">
      <c r="B11654" s="274"/>
    </row>
    <row r="11655" spans="2:2">
      <c r="B11655" s="274"/>
    </row>
    <row r="11656" spans="2:2">
      <c r="B11656" s="274"/>
    </row>
    <row r="11657" spans="2:2">
      <c r="B11657" s="274"/>
    </row>
    <row r="11658" spans="2:2">
      <c r="B11658" s="274"/>
    </row>
    <row r="11659" spans="2:2">
      <c r="B11659" s="274"/>
    </row>
    <row r="11660" spans="2:2">
      <c r="B11660" s="274"/>
    </row>
    <row r="11661" spans="2:2">
      <c r="B11661" s="274"/>
    </row>
    <row r="11662" spans="2:2">
      <c r="B11662" s="274"/>
    </row>
    <row r="11663" spans="2:2">
      <c r="B11663" s="274"/>
    </row>
    <row r="11664" spans="2:2">
      <c r="B11664" s="274"/>
    </row>
    <row r="11665" spans="2:2">
      <c r="B11665" s="274"/>
    </row>
    <row r="11666" spans="2:2">
      <c r="B11666" s="274"/>
    </row>
    <row r="11667" spans="2:2">
      <c r="B11667" s="274"/>
    </row>
    <row r="11668" spans="2:2">
      <c r="B11668" s="274"/>
    </row>
    <row r="11669" spans="2:2">
      <c r="B11669" s="274"/>
    </row>
    <row r="11670" spans="2:2">
      <c r="B11670" s="274"/>
    </row>
    <row r="11671" spans="2:2">
      <c r="B11671" s="274"/>
    </row>
    <row r="11672" spans="2:2">
      <c r="B11672" s="274"/>
    </row>
    <row r="11673" spans="2:2">
      <c r="B11673" s="274"/>
    </row>
    <row r="11674" spans="2:2">
      <c r="B11674" s="274"/>
    </row>
    <row r="11675" spans="2:2">
      <c r="B11675" s="274"/>
    </row>
    <row r="11676" spans="2:2">
      <c r="B11676" s="274"/>
    </row>
    <row r="11677" spans="2:2">
      <c r="B11677" s="274"/>
    </row>
    <row r="11678" spans="2:2">
      <c r="B11678" s="274"/>
    </row>
    <row r="11679" spans="2:2">
      <c r="B11679" s="274"/>
    </row>
    <row r="11680" spans="2:2">
      <c r="B11680" s="274"/>
    </row>
    <row r="11681" spans="2:2">
      <c r="B11681" s="274"/>
    </row>
    <row r="11682" spans="2:2">
      <c r="B11682" s="274"/>
    </row>
    <row r="11683" spans="2:2">
      <c r="B11683" s="274"/>
    </row>
    <row r="11684" spans="2:2">
      <c r="B11684" s="274"/>
    </row>
    <row r="11685" spans="2:2">
      <c r="B11685" s="274"/>
    </row>
    <row r="11686" spans="2:2">
      <c r="B11686" s="274"/>
    </row>
    <row r="11687" spans="2:2">
      <c r="B11687" s="274"/>
    </row>
    <row r="11688" spans="2:2">
      <c r="B11688" s="274"/>
    </row>
    <row r="11689" spans="2:2">
      <c r="B11689" s="274"/>
    </row>
    <row r="11690" spans="2:2">
      <c r="B11690" s="274"/>
    </row>
    <row r="11691" spans="2:2">
      <c r="B11691" s="274"/>
    </row>
    <row r="11692" spans="2:2">
      <c r="B11692" s="274"/>
    </row>
    <row r="11693" spans="2:2">
      <c r="B11693" s="274"/>
    </row>
    <row r="11694" spans="2:2">
      <c r="B11694" s="274"/>
    </row>
    <row r="11695" spans="2:2">
      <c r="B11695" s="274"/>
    </row>
    <row r="11696" spans="2:2">
      <c r="B11696" s="274"/>
    </row>
    <row r="11697" spans="2:2">
      <c r="B11697" s="274"/>
    </row>
    <row r="11698" spans="2:2">
      <c r="B11698" s="274"/>
    </row>
    <row r="11699" spans="2:2">
      <c r="B11699" s="274"/>
    </row>
    <row r="11700" spans="2:2">
      <c r="B11700" s="274"/>
    </row>
    <row r="11701" spans="2:2">
      <c r="B11701" s="274"/>
    </row>
    <row r="11702" spans="2:2">
      <c r="B11702" s="274"/>
    </row>
    <row r="11703" spans="2:2">
      <c r="B11703" s="274"/>
    </row>
    <row r="11704" spans="2:2">
      <c r="B11704" s="274"/>
    </row>
    <row r="11705" spans="2:2">
      <c r="B11705" s="274"/>
    </row>
    <row r="11706" spans="2:2">
      <c r="B11706" s="274"/>
    </row>
    <row r="11707" spans="2:2">
      <c r="B11707" s="274"/>
    </row>
    <row r="11708" spans="2:2">
      <c r="B11708" s="274"/>
    </row>
    <row r="11709" spans="2:2">
      <c r="B11709" s="274"/>
    </row>
    <row r="11710" spans="2:2">
      <c r="B11710" s="274"/>
    </row>
    <row r="11711" spans="2:2">
      <c r="B11711" s="274"/>
    </row>
    <row r="11712" spans="2:2">
      <c r="B11712" s="274"/>
    </row>
    <row r="11713" spans="2:2">
      <c r="B11713" s="274"/>
    </row>
    <row r="11714" spans="2:2">
      <c r="B11714" s="274"/>
    </row>
    <row r="11715" spans="2:2">
      <c r="B11715" s="274"/>
    </row>
    <row r="11716" spans="2:2">
      <c r="B11716" s="274"/>
    </row>
    <row r="11717" spans="2:2">
      <c r="B11717" s="274"/>
    </row>
    <row r="11718" spans="2:2">
      <c r="B11718" s="274"/>
    </row>
    <row r="11719" spans="2:2">
      <c r="B11719" s="274"/>
    </row>
    <row r="11720" spans="2:2">
      <c r="B11720" s="274"/>
    </row>
    <row r="11721" spans="2:2">
      <c r="B11721" s="274"/>
    </row>
    <row r="11722" spans="2:2">
      <c r="B11722" s="274"/>
    </row>
    <row r="11723" spans="2:2">
      <c r="B11723" s="274"/>
    </row>
    <row r="11724" spans="2:2">
      <c r="B11724" s="274"/>
    </row>
    <row r="11725" spans="2:2">
      <c r="B11725" s="274"/>
    </row>
    <row r="11726" spans="2:2">
      <c r="B11726" s="274"/>
    </row>
    <row r="11727" spans="2:2">
      <c r="B11727" s="274"/>
    </row>
    <row r="11728" spans="2:2">
      <c r="B11728" s="274"/>
    </row>
    <row r="11729" spans="2:2">
      <c r="B11729" s="274"/>
    </row>
    <row r="11730" spans="2:2">
      <c r="B11730" s="274"/>
    </row>
    <row r="11731" spans="2:2">
      <c r="B11731" s="274"/>
    </row>
    <row r="11732" spans="2:2">
      <c r="B11732" s="274"/>
    </row>
    <row r="11733" spans="2:2">
      <c r="B11733" s="274"/>
    </row>
    <row r="11734" spans="2:2">
      <c r="B11734" s="274"/>
    </row>
    <row r="11735" spans="2:2">
      <c r="B11735" s="274"/>
    </row>
    <row r="11736" spans="2:2">
      <c r="B11736" s="274"/>
    </row>
    <row r="11737" spans="2:2">
      <c r="B11737" s="274"/>
    </row>
    <row r="11738" spans="2:2">
      <c r="B11738" s="274"/>
    </row>
    <row r="11739" spans="2:2">
      <c r="B11739" s="274"/>
    </row>
    <row r="11740" spans="2:2">
      <c r="B11740" s="274"/>
    </row>
    <row r="11741" spans="2:2">
      <c r="B11741" s="274"/>
    </row>
    <row r="11742" spans="2:2">
      <c r="B11742" s="274"/>
    </row>
    <row r="11743" spans="2:2">
      <c r="B11743" s="274"/>
    </row>
    <row r="11744" spans="2:2">
      <c r="B11744" s="274"/>
    </row>
    <row r="11745" spans="2:2">
      <c r="B11745" s="274"/>
    </row>
    <row r="11746" spans="2:2">
      <c r="B11746" s="274"/>
    </row>
    <row r="11747" spans="2:2">
      <c r="B11747" s="274"/>
    </row>
    <row r="11748" spans="2:2">
      <c r="B11748" s="274"/>
    </row>
    <row r="11749" spans="2:2">
      <c r="B11749" s="274"/>
    </row>
    <row r="11750" spans="2:2">
      <c r="B11750" s="274"/>
    </row>
    <row r="11751" spans="2:2">
      <c r="B11751" s="274"/>
    </row>
    <row r="11752" spans="2:2">
      <c r="B11752" s="274"/>
    </row>
    <row r="11753" spans="2:2">
      <c r="B11753" s="274"/>
    </row>
    <row r="11754" spans="2:2">
      <c r="B11754" s="274"/>
    </row>
    <row r="11755" spans="2:2">
      <c r="B11755" s="274"/>
    </row>
    <row r="11756" spans="2:2">
      <c r="B11756" s="274"/>
    </row>
    <row r="11757" spans="2:2">
      <c r="B11757" s="274"/>
    </row>
    <row r="11758" spans="2:2">
      <c r="B11758" s="274"/>
    </row>
    <row r="11759" spans="2:2">
      <c r="B11759" s="274"/>
    </row>
    <row r="11760" spans="2:2">
      <c r="B11760" s="274"/>
    </row>
    <row r="11761" spans="2:2">
      <c r="B11761" s="274"/>
    </row>
    <row r="11762" spans="2:2">
      <c r="B11762" s="274"/>
    </row>
    <row r="11763" spans="2:2">
      <c r="B11763" s="274"/>
    </row>
    <row r="11764" spans="2:2">
      <c r="B11764" s="274"/>
    </row>
    <row r="11765" spans="2:2">
      <c r="B11765" s="274"/>
    </row>
    <row r="11766" spans="2:2">
      <c r="B11766" s="274"/>
    </row>
    <row r="11767" spans="2:2">
      <c r="B11767" s="274"/>
    </row>
    <row r="11768" spans="2:2">
      <c r="B11768" s="274"/>
    </row>
    <row r="11769" spans="2:2">
      <c r="B11769" s="274"/>
    </row>
    <row r="11770" spans="2:2">
      <c r="B11770" s="274"/>
    </row>
    <row r="11771" spans="2:2">
      <c r="B11771" s="274"/>
    </row>
    <row r="11772" spans="2:2">
      <c r="B11772" s="274"/>
    </row>
    <row r="11773" spans="2:2">
      <c r="B11773" s="274"/>
    </row>
    <row r="11774" spans="2:2">
      <c r="B11774" s="274"/>
    </row>
    <row r="11775" spans="2:2">
      <c r="B11775" s="274"/>
    </row>
    <row r="11776" spans="2:2">
      <c r="B11776" s="274"/>
    </row>
    <row r="11777" spans="2:2">
      <c r="B11777" s="274"/>
    </row>
    <row r="11778" spans="2:2">
      <c r="B11778" s="274"/>
    </row>
    <row r="11779" spans="2:2">
      <c r="B11779" s="274"/>
    </row>
    <row r="11780" spans="2:2">
      <c r="B11780" s="274"/>
    </row>
    <row r="11781" spans="2:2">
      <c r="B11781" s="274"/>
    </row>
    <row r="11782" spans="2:2">
      <c r="B11782" s="274"/>
    </row>
    <row r="11783" spans="2:2">
      <c r="B11783" s="274"/>
    </row>
    <row r="11784" spans="2:2">
      <c r="B11784" s="274"/>
    </row>
    <row r="11785" spans="2:2">
      <c r="B11785" s="274"/>
    </row>
    <row r="11786" spans="2:2">
      <c r="B11786" s="274"/>
    </row>
    <row r="11787" spans="2:2">
      <c r="B11787" s="274"/>
    </row>
    <row r="11788" spans="2:2">
      <c r="B11788" s="274"/>
    </row>
    <row r="11789" spans="2:2">
      <c r="B11789" s="274"/>
    </row>
    <row r="11790" spans="2:2">
      <c r="B11790" s="274"/>
    </row>
    <row r="11791" spans="2:2">
      <c r="B11791" s="274"/>
    </row>
    <row r="11792" spans="2:2">
      <c r="B11792" s="274"/>
    </row>
    <row r="11793" spans="2:2">
      <c r="B11793" s="274"/>
    </row>
    <row r="11794" spans="2:2">
      <c r="B11794" s="274"/>
    </row>
    <row r="11795" spans="2:2">
      <c r="B11795" s="274"/>
    </row>
    <row r="11796" spans="2:2">
      <c r="B11796" s="274"/>
    </row>
    <row r="11797" spans="2:2">
      <c r="B11797" s="274"/>
    </row>
    <row r="11798" spans="2:2">
      <c r="B11798" s="274"/>
    </row>
    <row r="11799" spans="2:2">
      <c r="B11799" s="274"/>
    </row>
    <row r="11800" spans="2:2">
      <c r="B11800" s="274"/>
    </row>
    <row r="11801" spans="2:2">
      <c r="B11801" s="274"/>
    </row>
    <row r="11802" spans="2:2">
      <c r="B11802" s="274"/>
    </row>
    <row r="11803" spans="2:2">
      <c r="B11803" s="274"/>
    </row>
    <row r="11804" spans="2:2">
      <c r="B11804" s="274"/>
    </row>
    <row r="11805" spans="2:2">
      <c r="B11805" s="274"/>
    </row>
    <row r="11806" spans="2:2">
      <c r="B11806" s="274"/>
    </row>
    <row r="11807" spans="2:2">
      <c r="B11807" s="274"/>
    </row>
    <row r="11808" spans="2:2">
      <c r="B11808" s="274"/>
    </row>
    <row r="11809" spans="2:2">
      <c r="B11809" s="274"/>
    </row>
    <row r="11810" spans="2:2">
      <c r="B11810" s="274"/>
    </row>
    <row r="11811" spans="2:2">
      <c r="B11811" s="274"/>
    </row>
    <row r="11812" spans="2:2">
      <c r="B11812" s="274"/>
    </row>
    <row r="11813" spans="2:2">
      <c r="B11813" s="274"/>
    </row>
    <row r="11814" spans="2:2">
      <c r="B11814" s="274"/>
    </row>
    <row r="11815" spans="2:2">
      <c r="B11815" s="274"/>
    </row>
    <row r="11816" spans="2:2">
      <c r="B11816" s="274"/>
    </row>
    <row r="11817" spans="2:2">
      <c r="B11817" s="274"/>
    </row>
    <row r="11818" spans="2:2">
      <c r="B11818" s="274"/>
    </row>
    <row r="11819" spans="2:2">
      <c r="B11819" s="274"/>
    </row>
    <row r="11820" spans="2:2">
      <c r="B11820" s="274"/>
    </row>
    <row r="11821" spans="2:2">
      <c r="B11821" s="274"/>
    </row>
    <row r="11822" spans="2:2">
      <c r="B11822" s="274"/>
    </row>
    <row r="11823" spans="2:2">
      <c r="B11823" s="274"/>
    </row>
    <row r="11824" spans="2:2">
      <c r="B11824" s="274"/>
    </row>
    <row r="11825" spans="2:2">
      <c r="B11825" s="274"/>
    </row>
    <row r="11826" spans="2:2">
      <c r="B11826" s="274"/>
    </row>
    <row r="11827" spans="2:2">
      <c r="B11827" s="274"/>
    </row>
    <row r="11828" spans="2:2">
      <c r="B11828" s="274"/>
    </row>
    <row r="11829" spans="2:2">
      <c r="B11829" s="274"/>
    </row>
    <row r="11830" spans="2:2">
      <c r="B11830" s="274"/>
    </row>
    <row r="11831" spans="2:2">
      <c r="B11831" s="274"/>
    </row>
    <row r="11832" spans="2:2">
      <c r="B11832" s="274"/>
    </row>
    <row r="11833" spans="2:2">
      <c r="B11833" s="274"/>
    </row>
    <row r="11834" spans="2:2">
      <c r="B11834" s="274"/>
    </row>
    <row r="11835" spans="2:2">
      <c r="B11835" s="274"/>
    </row>
    <row r="11836" spans="2:2">
      <c r="B11836" s="274"/>
    </row>
    <row r="11837" spans="2:2">
      <c r="B11837" s="274"/>
    </row>
    <row r="11838" spans="2:2">
      <c r="B11838" s="274"/>
    </row>
    <row r="11839" spans="2:2">
      <c r="B11839" s="274"/>
    </row>
    <row r="11840" spans="2:2">
      <c r="B11840" s="274"/>
    </row>
    <row r="11841" spans="2:2">
      <c r="B11841" s="274"/>
    </row>
    <row r="11842" spans="2:2">
      <c r="B11842" s="274"/>
    </row>
    <row r="11843" spans="2:2">
      <c r="B11843" s="274"/>
    </row>
    <row r="11844" spans="2:2">
      <c r="B11844" s="274"/>
    </row>
    <row r="11845" spans="2:2">
      <c r="B11845" s="274"/>
    </row>
    <row r="11846" spans="2:2">
      <c r="B11846" s="274"/>
    </row>
    <row r="11847" spans="2:2">
      <c r="B11847" s="274"/>
    </row>
    <row r="11848" spans="2:2">
      <c r="B11848" s="274"/>
    </row>
    <row r="11849" spans="2:2">
      <c r="B11849" s="274"/>
    </row>
    <row r="11850" spans="2:2">
      <c r="B11850" s="274"/>
    </row>
    <row r="11851" spans="2:2">
      <c r="B11851" s="274"/>
    </row>
    <row r="11852" spans="2:2">
      <c r="B11852" s="274"/>
    </row>
    <row r="11853" spans="2:2">
      <c r="B11853" s="274"/>
    </row>
    <row r="11854" spans="2:2">
      <c r="B11854" s="274"/>
    </row>
    <row r="11855" spans="2:2">
      <c r="B11855" s="274"/>
    </row>
    <row r="11856" spans="2:2">
      <c r="B11856" s="274"/>
    </row>
    <row r="11857" spans="2:2">
      <c r="B11857" s="274"/>
    </row>
    <row r="11858" spans="2:2">
      <c r="B11858" s="274"/>
    </row>
    <row r="11859" spans="2:2">
      <c r="B11859" s="274"/>
    </row>
    <row r="11860" spans="2:2">
      <c r="B11860" s="274"/>
    </row>
    <row r="11861" spans="2:2">
      <c r="B11861" s="274"/>
    </row>
    <row r="11862" spans="2:2">
      <c r="B11862" s="274"/>
    </row>
    <row r="11863" spans="2:2">
      <c r="B11863" s="274"/>
    </row>
    <row r="11864" spans="2:2">
      <c r="B11864" s="274"/>
    </row>
    <row r="11865" spans="2:2">
      <c r="B11865" s="274"/>
    </row>
    <row r="11866" spans="2:2">
      <c r="B11866" s="274"/>
    </row>
    <row r="11867" spans="2:2">
      <c r="B11867" s="274"/>
    </row>
    <row r="11868" spans="2:2">
      <c r="B11868" s="274"/>
    </row>
    <row r="11869" spans="2:2">
      <c r="B11869" s="274"/>
    </row>
    <row r="11870" spans="2:2">
      <c r="B11870" s="274"/>
    </row>
    <row r="11871" spans="2:2">
      <c r="B11871" s="274"/>
    </row>
    <row r="11872" spans="2:2">
      <c r="B11872" s="274"/>
    </row>
    <row r="11873" spans="2:2">
      <c r="B11873" s="274"/>
    </row>
    <row r="11874" spans="2:2">
      <c r="B11874" s="274"/>
    </row>
    <row r="11875" spans="2:2">
      <c r="B11875" s="274"/>
    </row>
    <row r="11876" spans="2:2">
      <c r="B11876" s="274"/>
    </row>
    <row r="11877" spans="2:2">
      <c r="B11877" s="274"/>
    </row>
    <row r="11878" spans="2:2">
      <c r="B11878" s="274"/>
    </row>
    <row r="11879" spans="2:2">
      <c r="B11879" s="274"/>
    </row>
    <row r="11880" spans="2:2">
      <c r="B11880" s="274"/>
    </row>
    <row r="11881" spans="2:2">
      <c r="B11881" s="274"/>
    </row>
    <row r="11882" spans="2:2">
      <c r="B11882" s="274"/>
    </row>
    <row r="11883" spans="2:2">
      <c r="B11883" s="274"/>
    </row>
    <row r="11884" spans="2:2">
      <c r="B11884" s="274"/>
    </row>
    <row r="11885" spans="2:2">
      <c r="B11885" s="274"/>
    </row>
    <row r="11886" spans="2:2">
      <c r="B11886" s="274"/>
    </row>
    <row r="11887" spans="2:2">
      <c r="B11887" s="274"/>
    </row>
    <row r="11888" spans="2:2">
      <c r="B11888" s="274"/>
    </row>
    <row r="11889" spans="2:2">
      <c r="B11889" s="274"/>
    </row>
    <row r="11890" spans="2:2">
      <c r="B11890" s="274"/>
    </row>
    <row r="11891" spans="2:2">
      <c r="B11891" s="274"/>
    </row>
    <row r="11892" spans="2:2">
      <c r="B11892" s="274"/>
    </row>
    <row r="11893" spans="2:2">
      <c r="B11893" s="274"/>
    </row>
    <row r="11894" spans="2:2">
      <c r="B11894" s="274"/>
    </row>
    <row r="11895" spans="2:2">
      <c r="B11895" s="274"/>
    </row>
    <row r="11896" spans="2:2">
      <c r="B11896" s="274"/>
    </row>
    <row r="11897" spans="2:2">
      <c r="B11897" s="274"/>
    </row>
    <row r="11898" spans="2:2">
      <c r="B11898" s="274"/>
    </row>
    <row r="11899" spans="2:2">
      <c r="B11899" s="274"/>
    </row>
    <row r="11900" spans="2:2">
      <c r="B11900" s="274"/>
    </row>
    <row r="11901" spans="2:2">
      <c r="B11901" s="274"/>
    </row>
    <row r="11902" spans="2:2">
      <c r="B11902" s="274"/>
    </row>
    <row r="11903" spans="2:2">
      <c r="B11903" s="274"/>
    </row>
    <row r="11904" spans="2:2">
      <c r="B11904" s="274"/>
    </row>
    <row r="11905" spans="2:2">
      <c r="B11905" s="274"/>
    </row>
    <row r="11906" spans="2:2">
      <c r="B11906" s="274"/>
    </row>
    <row r="11907" spans="2:2">
      <c r="B11907" s="274"/>
    </row>
    <row r="11908" spans="2:2">
      <c r="B11908" s="274"/>
    </row>
    <row r="11909" spans="2:2">
      <c r="B11909" s="274"/>
    </row>
    <row r="11910" spans="2:2">
      <c r="B11910" s="274"/>
    </row>
    <row r="11911" spans="2:2">
      <c r="B11911" s="274"/>
    </row>
    <row r="11912" spans="2:2">
      <c r="B11912" s="274"/>
    </row>
    <row r="11913" spans="2:2">
      <c r="B11913" s="274"/>
    </row>
    <row r="11914" spans="2:2">
      <c r="B11914" s="274"/>
    </row>
    <row r="11915" spans="2:2">
      <c r="B11915" s="274"/>
    </row>
    <row r="11916" spans="2:2">
      <c r="B11916" s="274"/>
    </row>
    <row r="11917" spans="2:2">
      <c r="B11917" s="274"/>
    </row>
    <row r="11918" spans="2:2">
      <c r="B11918" s="274"/>
    </row>
    <row r="11919" spans="2:2">
      <c r="B11919" s="274"/>
    </row>
    <row r="11920" spans="2:2">
      <c r="B11920" s="274"/>
    </row>
    <row r="11921" spans="2:2">
      <c r="B11921" s="274"/>
    </row>
    <row r="11922" spans="2:2">
      <c r="B11922" s="274"/>
    </row>
    <row r="11923" spans="2:2">
      <c r="B11923" s="274"/>
    </row>
    <row r="11924" spans="2:2">
      <c r="B11924" s="274"/>
    </row>
    <row r="11925" spans="2:2">
      <c r="B11925" s="274"/>
    </row>
    <row r="11926" spans="2:2">
      <c r="B11926" s="274"/>
    </row>
    <row r="11927" spans="2:2">
      <c r="B11927" s="274"/>
    </row>
    <row r="11928" spans="2:2">
      <c r="B11928" s="274"/>
    </row>
    <row r="11929" spans="2:2">
      <c r="B11929" s="274"/>
    </row>
    <row r="11930" spans="2:2">
      <c r="B11930" s="274"/>
    </row>
    <row r="11931" spans="2:2">
      <c r="B11931" s="274"/>
    </row>
    <row r="11932" spans="2:2">
      <c r="B11932" s="274"/>
    </row>
    <row r="11933" spans="2:2">
      <c r="B11933" s="274"/>
    </row>
    <row r="11934" spans="2:2">
      <c r="B11934" s="274"/>
    </row>
    <row r="11935" spans="2:2">
      <c r="B11935" s="274"/>
    </row>
    <row r="11936" spans="2:2">
      <c r="B11936" s="274"/>
    </row>
    <row r="11937" spans="2:2">
      <c r="B11937" s="274"/>
    </row>
    <row r="11938" spans="2:2">
      <c r="B11938" s="274"/>
    </row>
    <row r="11939" spans="2:2">
      <c r="B11939" s="274"/>
    </row>
    <row r="11940" spans="2:2">
      <c r="B11940" s="274"/>
    </row>
    <row r="11941" spans="2:2">
      <c r="B11941" s="274"/>
    </row>
    <row r="11942" spans="2:2">
      <c r="B11942" s="274"/>
    </row>
    <row r="11943" spans="2:2">
      <c r="B11943" s="274"/>
    </row>
    <row r="11944" spans="2:2">
      <c r="B11944" s="274"/>
    </row>
    <row r="11945" spans="2:2">
      <c r="B11945" s="274"/>
    </row>
    <row r="11946" spans="2:2">
      <c r="B11946" s="274"/>
    </row>
    <row r="11947" spans="2:2">
      <c r="B11947" s="274"/>
    </row>
    <row r="11948" spans="2:2">
      <c r="B11948" s="274"/>
    </row>
    <row r="11949" spans="2:2">
      <c r="B11949" s="274"/>
    </row>
    <row r="11950" spans="2:2">
      <c r="B11950" s="274"/>
    </row>
    <row r="11951" spans="2:2">
      <c r="B11951" s="274"/>
    </row>
    <row r="11952" spans="2:2">
      <c r="B11952" s="274"/>
    </row>
    <row r="11953" spans="2:2">
      <c r="B11953" s="274"/>
    </row>
    <row r="11954" spans="2:2">
      <c r="B11954" s="274"/>
    </row>
    <row r="11955" spans="2:2">
      <c r="B11955" s="274"/>
    </row>
    <row r="11956" spans="2:2">
      <c r="B11956" s="274"/>
    </row>
    <row r="11957" spans="2:2">
      <c r="B11957" s="274"/>
    </row>
    <row r="11958" spans="2:2">
      <c r="B11958" s="274"/>
    </row>
    <row r="11959" spans="2:2">
      <c r="B11959" s="274"/>
    </row>
    <row r="11960" spans="2:2">
      <c r="B11960" s="274"/>
    </row>
    <row r="11961" spans="2:2">
      <c r="B11961" s="274"/>
    </row>
    <row r="11962" spans="2:2">
      <c r="B11962" s="274"/>
    </row>
    <row r="11963" spans="2:2">
      <c r="B11963" s="274"/>
    </row>
    <row r="11964" spans="2:2">
      <c r="B11964" s="274"/>
    </row>
    <row r="11965" spans="2:2">
      <c r="B11965" s="274"/>
    </row>
    <row r="11966" spans="2:2">
      <c r="B11966" s="274"/>
    </row>
    <row r="11967" spans="2:2">
      <c r="B11967" s="274"/>
    </row>
    <row r="11968" spans="2:2">
      <c r="B11968" s="274"/>
    </row>
    <row r="11969" spans="2:2">
      <c r="B11969" s="274"/>
    </row>
    <row r="11970" spans="2:2">
      <c r="B11970" s="274"/>
    </row>
    <row r="11971" spans="2:2">
      <c r="B11971" s="274"/>
    </row>
    <row r="11972" spans="2:2">
      <c r="B11972" s="274"/>
    </row>
    <row r="11973" spans="2:2">
      <c r="B11973" s="274"/>
    </row>
    <row r="11974" spans="2:2">
      <c r="B11974" s="274"/>
    </row>
    <row r="11975" spans="2:2">
      <c r="B11975" s="274"/>
    </row>
    <row r="11976" spans="2:2">
      <c r="B11976" s="274"/>
    </row>
    <row r="11977" spans="2:2">
      <c r="B11977" s="274"/>
    </row>
    <row r="11978" spans="2:2">
      <c r="B11978" s="274"/>
    </row>
    <row r="11979" spans="2:2">
      <c r="B11979" s="274"/>
    </row>
    <row r="11980" spans="2:2">
      <c r="B11980" s="274"/>
    </row>
    <row r="11981" spans="2:2">
      <c r="B11981" s="274"/>
    </row>
    <row r="11982" spans="2:2">
      <c r="B11982" s="274"/>
    </row>
    <row r="11983" spans="2:2">
      <c r="B11983" s="274"/>
    </row>
    <row r="11984" spans="2:2">
      <c r="B11984" s="274"/>
    </row>
    <row r="11985" spans="2:2">
      <c r="B11985" s="274"/>
    </row>
    <row r="11986" spans="2:2">
      <c r="B11986" s="274"/>
    </row>
    <row r="11987" spans="2:2">
      <c r="B11987" s="274"/>
    </row>
    <row r="11988" spans="2:2">
      <c r="B11988" s="274"/>
    </row>
    <row r="11989" spans="2:2">
      <c r="B11989" s="274"/>
    </row>
    <row r="11990" spans="2:2">
      <c r="B11990" s="274"/>
    </row>
    <row r="11991" spans="2:2">
      <c r="B11991" s="274"/>
    </row>
    <row r="11992" spans="2:2">
      <c r="B11992" s="274"/>
    </row>
    <row r="11993" spans="2:2">
      <c r="B11993" s="274"/>
    </row>
    <row r="11994" spans="2:2">
      <c r="B11994" s="274"/>
    </row>
    <row r="11995" spans="2:2">
      <c r="B11995" s="274"/>
    </row>
    <row r="11996" spans="2:2">
      <c r="B11996" s="274"/>
    </row>
    <row r="11997" spans="2:2">
      <c r="B11997" s="274"/>
    </row>
    <row r="11998" spans="2:2">
      <c r="B11998" s="274"/>
    </row>
    <row r="11999" spans="2:2">
      <c r="B11999" s="274"/>
    </row>
    <row r="12000" spans="2:2">
      <c r="B12000" s="274"/>
    </row>
    <row r="12001" spans="2:2">
      <c r="B12001" s="274"/>
    </row>
    <row r="12002" spans="2:2">
      <c r="B12002" s="274"/>
    </row>
    <row r="12003" spans="2:2">
      <c r="B12003" s="274"/>
    </row>
    <row r="12004" spans="2:2">
      <c r="B12004" s="274"/>
    </row>
    <row r="12005" spans="2:2">
      <c r="B12005" s="274"/>
    </row>
    <row r="12006" spans="2:2">
      <c r="B12006" s="274"/>
    </row>
    <row r="12007" spans="2:2">
      <c r="B12007" s="274"/>
    </row>
    <row r="12008" spans="2:2">
      <c r="B12008" s="274"/>
    </row>
    <row r="12009" spans="2:2">
      <c r="B12009" s="274"/>
    </row>
    <row r="12010" spans="2:2">
      <c r="B12010" s="274"/>
    </row>
    <row r="12011" spans="2:2">
      <c r="B12011" s="274"/>
    </row>
    <row r="12012" spans="2:2">
      <c r="B12012" s="274"/>
    </row>
    <row r="12013" spans="2:2">
      <c r="B12013" s="274"/>
    </row>
    <row r="12014" spans="2:2">
      <c r="B12014" s="274"/>
    </row>
    <row r="12015" spans="2:2">
      <c r="B12015" s="274"/>
    </row>
    <row r="12016" spans="2:2">
      <c r="B12016" s="274"/>
    </row>
    <row r="12017" spans="2:2">
      <c r="B12017" s="274"/>
    </row>
    <row r="12018" spans="2:2">
      <c r="B12018" s="274"/>
    </row>
    <row r="12019" spans="2:2">
      <c r="B12019" s="274"/>
    </row>
    <row r="12020" spans="2:2">
      <c r="B12020" s="274"/>
    </row>
    <row r="12021" spans="2:2">
      <c r="B12021" s="274"/>
    </row>
    <row r="12022" spans="2:2">
      <c r="B12022" s="274"/>
    </row>
    <row r="12023" spans="2:2">
      <c r="B12023" s="274"/>
    </row>
    <row r="12024" spans="2:2">
      <c r="B12024" s="274"/>
    </row>
    <row r="12025" spans="2:2">
      <c r="B12025" s="274"/>
    </row>
    <row r="12026" spans="2:2">
      <c r="B12026" s="274"/>
    </row>
    <row r="12027" spans="2:2">
      <c r="B12027" s="274"/>
    </row>
    <row r="12028" spans="2:2">
      <c r="B12028" s="274"/>
    </row>
    <row r="12029" spans="2:2">
      <c r="B12029" s="274"/>
    </row>
    <row r="12030" spans="2:2">
      <c r="B12030" s="274"/>
    </row>
    <row r="12031" spans="2:2">
      <c r="B12031" s="274"/>
    </row>
    <row r="12032" spans="2:2">
      <c r="B12032" s="274"/>
    </row>
    <row r="12033" spans="2:2">
      <c r="B12033" s="274"/>
    </row>
    <row r="12034" spans="2:2">
      <c r="B12034" s="274"/>
    </row>
    <row r="12035" spans="2:2">
      <c r="B12035" s="274"/>
    </row>
    <row r="12036" spans="2:2">
      <c r="B12036" s="274"/>
    </row>
    <row r="12037" spans="2:2">
      <c r="B12037" s="274"/>
    </row>
    <row r="12038" spans="2:2">
      <c r="B12038" s="274"/>
    </row>
    <row r="12039" spans="2:2">
      <c r="B12039" s="274"/>
    </row>
    <row r="12040" spans="2:2">
      <c r="B12040" s="274"/>
    </row>
    <row r="12041" spans="2:2">
      <c r="B12041" s="274"/>
    </row>
    <row r="12042" spans="2:2">
      <c r="B12042" s="274"/>
    </row>
    <row r="12043" spans="2:2">
      <c r="B12043" s="274"/>
    </row>
    <row r="12044" spans="2:2">
      <c r="B12044" s="274"/>
    </row>
    <row r="12045" spans="2:2">
      <c r="B12045" s="274"/>
    </row>
    <row r="12046" spans="2:2">
      <c r="B12046" s="274"/>
    </row>
    <row r="12047" spans="2:2">
      <c r="B12047" s="274"/>
    </row>
    <row r="12048" spans="2:2">
      <c r="B12048" s="274"/>
    </row>
    <row r="12049" spans="2:2">
      <c r="B12049" s="274"/>
    </row>
    <row r="12050" spans="2:2">
      <c r="B12050" s="274"/>
    </row>
    <row r="12051" spans="2:2">
      <c r="B12051" s="274"/>
    </row>
    <row r="12052" spans="2:2">
      <c r="B12052" s="274"/>
    </row>
    <row r="12053" spans="2:2">
      <c r="B12053" s="274"/>
    </row>
    <row r="12054" spans="2:2">
      <c r="B12054" s="274"/>
    </row>
    <row r="12055" spans="2:2">
      <c r="B12055" s="274"/>
    </row>
    <row r="12056" spans="2:2">
      <c r="B12056" s="274"/>
    </row>
    <row r="12057" spans="2:2">
      <c r="B12057" s="274"/>
    </row>
    <row r="12058" spans="2:2">
      <c r="B12058" s="274"/>
    </row>
    <row r="12059" spans="2:2">
      <c r="B12059" s="274"/>
    </row>
    <row r="12060" spans="2:2">
      <c r="B12060" s="274"/>
    </row>
    <row r="12061" spans="2:2">
      <c r="B12061" s="274"/>
    </row>
    <row r="12062" spans="2:2">
      <c r="B12062" s="274"/>
    </row>
    <row r="12063" spans="2:2">
      <c r="B12063" s="274"/>
    </row>
    <row r="12064" spans="2:2">
      <c r="B12064" s="274"/>
    </row>
    <row r="12065" spans="2:2">
      <c r="B12065" s="274"/>
    </row>
    <row r="12066" spans="2:2">
      <c r="B12066" s="274"/>
    </row>
    <row r="12067" spans="2:2">
      <c r="B12067" s="274"/>
    </row>
    <row r="12068" spans="2:2">
      <c r="B12068" s="274"/>
    </row>
    <row r="12069" spans="2:2">
      <c r="B12069" s="274"/>
    </row>
    <row r="12070" spans="2:2">
      <c r="B12070" s="274"/>
    </row>
    <row r="12071" spans="2:2">
      <c r="B12071" s="274"/>
    </row>
    <row r="12072" spans="2:2">
      <c r="B12072" s="274"/>
    </row>
    <row r="12073" spans="2:2">
      <c r="B12073" s="274"/>
    </row>
    <row r="12074" spans="2:2">
      <c r="B12074" s="274"/>
    </row>
    <row r="12075" spans="2:2">
      <c r="B12075" s="274"/>
    </row>
    <row r="12076" spans="2:2">
      <c r="B12076" s="274"/>
    </row>
    <row r="12077" spans="2:2">
      <c r="B12077" s="274"/>
    </row>
    <row r="12078" spans="2:2">
      <c r="B12078" s="274"/>
    </row>
    <row r="12079" spans="2:2">
      <c r="B12079" s="274"/>
    </row>
    <row r="12080" spans="2:2">
      <c r="B12080" s="274"/>
    </row>
    <row r="12081" spans="2:2">
      <c r="B12081" s="274"/>
    </row>
    <row r="12082" spans="2:2">
      <c r="B12082" s="274"/>
    </row>
    <row r="12083" spans="2:2">
      <c r="B12083" s="274"/>
    </row>
    <row r="12084" spans="2:2">
      <c r="B12084" s="274"/>
    </row>
    <row r="12085" spans="2:2">
      <c r="B12085" s="274"/>
    </row>
    <row r="12086" spans="2:2">
      <c r="B12086" s="274"/>
    </row>
    <row r="12087" spans="2:2">
      <c r="B12087" s="274"/>
    </row>
    <row r="12088" spans="2:2">
      <c r="B12088" s="274"/>
    </row>
    <row r="12089" spans="2:2">
      <c r="B12089" s="274"/>
    </row>
    <row r="12090" spans="2:2">
      <c r="B12090" s="274"/>
    </row>
    <row r="12091" spans="2:2">
      <c r="B12091" s="274"/>
    </row>
    <row r="12092" spans="2:2">
      <c r="B12092" s="274"/>
    </row>
    <row r="12093" spans="2:2">
      <c r="B12093" s="274"/>
    </row>
    <row r="12094" spans="2:2">
      <c r="B12094" s="274"/>
    </row>
    <row r="12095" spans="2:2">
      <c r="B12095" s="274"/>
    </row>
    <row r="12096" spans="2:2">
      <c r="B12096" s="274"/>
    </row>
    <row r="12097" spans="2:2">
      <c r="B12097" s="274"/>
    </row>
    <row r="12098" spans="2:2">
      <c r="B12098" s="274"/>
    </row>
    <row r="12099" spans="2:2">
      <c r="B12099" s="274"/>
    </row>
    <row r="12100" spans="2:2">
      <c r="B12100" s="274"/>
    </row>
    <row r="12101" spans="2:2">
      <c r="B12101" s="274"/>
    </row>
    <row r="12102" spans="2:2">
      <c r="B12102" s="274"/>
    </row>
    <row r="12103" spans="2:2">
      <c r="B12103" s="274"/>
    </row>
    <row r="12104" spans="2:2">
      <c r="B12104" s="274"/>
    </row>
    <row r="12105" spans="2:2">
      <c r="B12105" s="274"/>
    </row>
    <row r="12106" spans="2:2">
      <c r="B12106" s="274"/>
    </row>
    <row r="12107" spans="2:2">
      <c r="B12107" s="274"/>
    </row>
    <row r="12108" spans="2:2">
      <c r="B12108" s="274"/>
    </row>
    <row r="12109" spans="2:2">
      <c r="B12109" s="274"/>
    </row>
    <row r="12110" spans="2:2">
      <c r="B12110" s="274"/>
    </row>
    <row r="12111" spans="2:2">
      <c r="B12111" s="274"/>
    </row>
    <row r="12112" spans="2:2">
      <c r="B12112" s="274"/>
    </row>
    <row r="12113" spans="2:2">
      <c r="B12113" s="274"/>
    </row>
    <row r="12114" spans="2:2">
      <c r="B12114" s="274"/>
    </row>
    <row r="12115" spans="2:2">
      <c r="B12115" s="274"/>
    </row>
    <row r="12116" spans="2:2">
      <c r="B12116" s="274"/>
    </row>
    <row r="12117" spans="2:2">
      <c r="B12117" s="274"/>
    </row>
    <row r="12118" spans="2:2">
      <c r="B12118" s="274"/>
    </row>
    <row r="12119" spans="2:2">
      <c r="B12119" s="274"/>
    </row>
    <row r="12120" spans="2:2">
      <c r="B12120" s="274"/>
    </row>
    <row r="12121" spans="2:2">
      <c r="B12121" s="274"/>
    </row>
    <row r="12122" spans="2:2">
      <c r="B12122" s="274"/>
    </row>
    <row r="12123" spans="2:2">
      <c r="B12123" s="274"/>
    </row>
    <row r="12124" spans="2:2">
      <c r="B12124" s="274"/>
    </row>
    <row r="12125" spans="2:2">
      <c r="B12125" s="274"/>
    </row>
    <row r="12126" spans="2:2">
      <c r="B12126" s="274"/>
    </row>
    <row r="12127" spans="2:2">
      <c r="B12127" s="274"/>
    </row>
    <row r="12128" spans="2:2">
      <c r="B12128" s="274"/>
    </row>
    <row r="12129" spans="2:2">
      <c r="B12129" s="274"/>
    </row>
    <row r="12130" spans="2:2">
      <c r="B12130" s="274"/>
    </row>
    <row r="12131" spans="2:2">
      <c r="B12131" s="274"/>
    </row>
    <row r="12132" spans="2:2">
      <c r="B12132" s="274"/>
    </row>
    <row r="12133" spans="2:2">
      <c r="B12133" s="274"/>
    </row>
    <row r="12134" spans="2:2">
      <c r="B12134" s="274"/>
    </row>
    <row r="12135" spans="2:2">
      <c r="B12135" s="274"/>
    </row>
    <row r="12136" spans="2:2">
      <c r="B12136" s="274"/>
    </row>
    <row r="12137" spans="2:2">
      <c r="B12137" s="274"/>
    </row>
    <row r="12138" spans="2:2">
      <c r="B12138" s="274"/>
    </row>
    <row r="12139" spans="2:2">
      <c r="B12139" s="274"/>
    </row>
    <row r="12140" spans="2:2">
      <c r="B12140" s="274"/>
    </row>
    <row r="12141" spans="2:2">
      <c r="B12141" s="274"/>
    </row>
    <row r="12142" spans="2:2">
      <c r="B12142" s="274"/>
    </row>
    <row r="12143" spans="2:2">
      <c r="B12143" s="274"/>
    </row>
    <row r="12144" spans="2:2">
      <c r="B12144" s="274"/>
    </row>
    <row r="12145" spans="2:2">
      <c r="B12145" s="274"/>
    </row>
    <row r="12146" spans="2:2">
      <c r="B12146" s="274"/>
    </row>
    <row r="12147" spans="2:2">
      <c r="B12147" s="274"/>
    </row>
    <row r="12148" spans="2:2">
      <c r="B12148" s="274"/>
    </row>
    <row r="12149" spans="2:2">
      <c r="B12149" s="274"/>
    </row>
    <row r="12150" spans="2:2">
      <c r="B12150" s="274"/>
    </row>
    <row r="12151" spans="2:2">
      <c r="B12151" s="274"/>
    </row>
    <row r="12152" spans="2:2">
      <c r="B12152" s="274"/>
    </row>
    <row r="12153" spans="2:2">
      <c r="B12153" s="274"/>
    </row>
    <row r="12154" spans="2:2">
      <c r="B12154" s="274"/>
    </row>
    <row r="12155" spans="2:2">
      <c r="B12155" s="274"/>
    </row>
    <row r="12156" spans="2:2">
      <c r="B12156" s="274"/>
    </row>
    <row r="12157" spans="2:2">
      <c r="B12157" s="274"/>
    </row>
    <row r="12158" spans="2:2">
      <c r="B12158" s="274"/>
    </row>
    <row r="12159" spans="2:2">
      <c r="B12159" s="274"/>
    </row>
    <row r="12160" spans="2:2">
      <c r="B12160" s="274"/>
    </row>
    <row r="12161" spans="2:2">
      <c r="B12161" s="274"/>
    </row>
    <row r="12162" spans="2:2">
      <c r="B12162" s="274"/>
    </row>
    <row r="12163" spans="2:2">
      <c r="B12163" s="274"/>
    </row>
    <row r="12164" spans="2:2">
      <c r="B12164" s="274"/>
    </row>
    <row r="12165" spans="2:2">
      <c r="B12165" s="274"/>
    </row>
    <row r="12166" spans="2:2">
      <c r="B12166" s="274"/>
    </row>
    <row r="12167" spans="2:2">
      <c r="B12167" s="274"/>
    </row>
    <row r="12168" spans="2:2">
      <c r="B12168" s="274"/>
    </row>
    <row r="12169" spans="2:2">
      <c r="B12169" s="274"/>
    </row>
    <row r="12170" spans="2:2">
      <c r="B12170" s="274"/>
    </row>
    <row r="12171" spans="2:2">
      <c r="B12171" s="274"/>
    </row>
    <row r="12172" spans="2:2">
      <c r="B12172" s="274"/>
    </row>
    <row r="12173" spans="2:2">
      <c r="B12173" s="274"/>
    </row>
    <row r="12174" spans="2:2">
      <c r="B12174" s="274"/>
    </row>
    <row r="12175" spans="2:2">
      <c r="B12175" s="274"/>
    </row>
    <row r="12176" spans="2:2">
      <c r="B12176" s="274"/>
    </row>
    <row r="12177" spans="2:2">
      <c r="B12177" s="274"/>
    </row>
    <row r="12178" spans="2:2">
      <c r="B12178" s="274"/>
    </row>
    <row r="12179" spans="2:2">
      <c r="B12179" s="274"/>
    </row>
    <row r="12180" spans="2:2">
      <c r="B12180" s="274"/>
    </row>
    <row r="12181" spans="2:2">
      <c r="B12181" s="274"/>
    </row>
    <row r="12182" spans="2:2">
      <c r="B12182" s="274"/>
    </row>
    <row r="12183" spans="2:2">
      <c r="B12183" s="274"/>
    </row>
    <row r="12184" spans="2:2">
      <c r="B12184" s="274"/>
    </row>
    <row r="12185" spans="2:2">
      <c r="B12185" s="274"/>
    </row>
    <row r="12186" spans="2:2">
      <c r="B12186" s="274"/>
    </row>
    <row r="12187" spans="2:2">
      <c r="B12187" s="274"/>
    </row>
    <row r="12188" spans="2:2">
      <c r="B12188" s="274"/>
    </row>
    <row r="12189" spans="2:2">
      <c r="B12189" s="274"/>
    </row>
    <row r="12190" spans="2:2">
      <c r="B12190" s="274"/>
    </row>
    <row r="12191" spans="2:2">
      <c r="B12191" s="274"/>
    </row>
    <row r="12192" spans="2:2">
      <c r="B12192" s="274"/>
    </row>
    <row r="12193" spans="2:2">
      <c r="B12193" s="274"/>
    </row>
    <row r="12194" spans="2:2">
      <c r="B12194" s="274"/>
    </row>
    <row r="12195" spans="2:2">
      <c r="B12195" s="274"/>
    </row>
    <row r="12196" spans="2:2">
      <c r="B12196" s="274"/>
    </row>
    <row r="12197" spans="2:2">
      <c r="B12197" s="274"/>
    </row>
    <row r="12198" spans="2:2">
      <c r="B12198" s="274"/>
    </row>
    <row r="12199" spans="2:2">
      <c r="B12199" s="274"/>
    </row>
    <row r="12200" spans="2:2">
      <c r="B12200" s="274"/>
    </row>
    <row r="12201" spans="2:2">
      <c r="B12201" s="274"/>
    </row>
    <row r="12202" spans="2:2">
      <c r="B12202" s="274"/>
    </row>
    <row r="12203" spans="2:2">
      <c r="B12203" s="274"/>
    </row>
    <row r="12204" spans="2:2">
      <c r="B12204" s="274"/>
    </row>
    <row r="12205" spans="2:2">
      <c r="B12205" s="274"/>
    </row>
    <row r="12206" spans="2:2">
      <c r="B12206" s="274"/>
    </row>
    <row r="12207" spans="2:2">
      <c r="B12207" s="274"/>
    </row>
    <row r="12208" spans="2:2">
      <c r="B12208" s="274"/>
    </row>
    <row r="12209" spans="2:2">
      <c r="B12209" s="274"/>
    </row>
    <row r="12210" spans="2:2">
      <c r="B12210" s="274"/>
    </row>
    <row r="12211" spans="2:2">
      <c r="B12211" s="274"/>
    </row>
    <row r="12212" spans="2:2">
      <c r="B12212" s="274"/>
    </row>
    <row r="12213" spans="2:2">
      <c r="B12213" s="274"/>
    </row>
    <row r="12214" spans="2:2">
      <c r="B12214" s="274"/>
    </row>
    <row r="12215" spans="2:2">
      <c r="B12215" s="274"/>
    </row>
    <row r="12216" spans="2:2">
      <c r="B12216" s="274"/>
    </row>
    <row r="12217" spans="2:2">
      <c r="B12217" s="274"/>
    </row>
    <row r="12218" spans="2:2">
      <c r="B12218" s="274"/>
    </row>
    <row r="12219" spans="2:2">
      <c r="B12219" s="274"/>
    </row>
    <row r="12220" spans="2:2">
      <c r="B12220" s="274"/>
    </row>
    <row r="12221" spans="2:2">
      <c r="B12221" s="274"/>
    </row>
    <row r="12222" spans="2:2">
      <c r="B12222" s="274"/>
    </row>
    <row r="12223" spans="2:2">
      <c r="B12223" s="274"/>
    </row>
    <row r="12224" spans="2:2">
      <c r="B12224" s="274"/>
    </row>
    <row r="12225" spans="2:2">
      <c r="B12225" s="274"/>
    </row>
    <row r="12226" spans="2:2">
      <c r="B12226" s="274"/>
    </row>
    <row r="12227" spans="2:2">
      <c r="B12227" s="274"/>
    </row>
    <row r="12228" spans="2:2">
      <c r="B12228" s="274"/>
    </row>
    <row r="12229" spans="2:2">
      <c r="B12229" s="274"/>
    </row>
    <row r="12230" spans="2:2">
      <c r="B12230" s="274"/>
    </row>
    <row r="12231" spans="2:2">
      <c r="B12231" s="274"/>
    </row>
    <row r="12232" spans="2:2">
      <c r="B12232" s="274"/>
    </row>
    <row r="12233" spans="2:2">
      <c r="B12233" s="274"/>
    </row>
    <row r="12234" spans="2:2">
      <c r="B12234" s="274"/>
    </row>
    <row r="12235" spans="2:2">
      <c r="B12235" s="274"/>
    </row>
    <row r="12236" spans="2:2">
      <c r="B12236" s="274"/>
    </row>
    <row r="12237" spans="2:2">
      <c r="B12237" s="274"/>
    </row>
    <row r="12238" spans="2:2">
      <c r="B12238" s="274"/>
    </row>
    <row r="12239" spans="2:2">
      <c r="B12239" s="274"/>
    </row>
    <row r="12240" spans="2:2">
      <c r="B12240" s="274"/>
    </row>
    <row r="12241" spans="2:2">
      <c r="B12241" s="274"/>
    </row>
    <row r="12242" spans="2:2">
      <c r="B12242" s="274"/>
    </row>
    <row r="12243" spans="2:2">
      <c r="B12243" s="274"/>
    </row>
    <row r="12244" spans="2:2">
      <c r="B12244" s="274"/>
    </row>
    <row r="12245" spans="2:2">
      <c r="B12245" s="274"/>
    </row>
    <row r="12246" spans="2:2">
      <c r="B12246" s="274"/>
    </row>
    <row r="12247" spans="2:2">
      <c r="B12247" s="274"/>
    </row>
    <row r="12248" spans="2:2">
      <c r="B12248" s="274"/>
    </row>
    <row r="12249" spans="2:2">
      <c r="B12249" s="274"/>
    </row>
    <row r="12250" spans="2:2">
      <c r="B12250" s="274"/>
    </row>
    <row r="12251" spans="2:2">
      <c r="B12251" s="274"/>
    </row>
    <row r="12252" spans="2:2">
      <c r="B12252" s="274"/>
    </row>
    <row r="12253" spans="2:2">
      <c r="B12253" s="274"/>
    </row>
    <row r="12254" spans="2:2">
      <c r="B12254" s="274"/>
    </row>
    <row r="12255" spans="2:2">
      <c r="B12255" s="274"/>
    </row>
    <row r="12256" spans="2:2">
      <c r="B12256" s="274"/>
    </row>
    <row r="12257" spans="2:2">
      <c r="B12257" s="274"/>
    </row>
    <row r="12258" spans="2:2">
      <c r="B12258" s="274"/>
    </row>
    <row r="12259" spans="2:2">
      <c r="B12259" s="274"/>
    </row>
    <row r="12260" spans="2:2">
      <c r="B12260" s="274"/>
    </row>
    <row r="12261" spans="2:2">
      <c r="B12261" s="274"/>
    </row>
    <row r="12262" spans="2:2">
      <c r="B12262" s="274"/>
    </row>
    <row r="12263" spans="2:2">
      <c r="B12263" s="274"/>
    </row>
    <row r="12264" spans="2:2">
      <c r="B12264" s="274"/>
    </row>
    <row r="12265" spans="2:2">
      <c r="B12265" s="274"/>
    </row>
    <row r="12266" spans="2:2">
      <c r="B12266" s="274"/>
    </row>
    <row r="12267" spans="2:2">
      <c r="B12267" s="274"/>
    </row>
    <row r="12268" spans="2:2">
      <c r="B12268" s="274"/>
    </row>
    <row r="12269" spans="2:2">
      <c r="B12269" s="274"/>
    </row>
    <row r="12270" spans="2:2">
      <c r="B12270" s="274"/>
    </row>
    <row r="12271" spans="2:2">
      <c r="B12271" s="274"/>
    </row>
    <row r="12272" spans="2:2">
      <c r="B12272" s="274"/>
    </row>
    <row r="12273" spans="2:2">
      <c r="B12273" s="274"/>
    </row>
    <row r="12274" spans="2:2">
      <c r="B12274" s="274"/>
    </row>
    <row r="12275" spans="2:2">
      <c r="B12275" s="274"/>
    </row>
    <row r="12276" spans="2:2">
      <c r="B12276" s="274"/>
    </row>
    <row r="12277" spans="2:2">
      <c r="B12277" s="274"/>
    </row>
    <row r="12278" spans="2:2">
      <c r="B12278" s="274"/>
    </row>
    <row r="12279" spans="2:2">
      <c r="B12279" s="274"/>
    </row>
    <row r="12280" spans="2:2">
      <c r="B12280" s="274"/>
    </row>
    <row r="12281" spans="2:2">
      <c r="B12281" s="274"/>
    </row>
    <row r="12282" spans="2:2">
      <c r="B12282" s="274"/>
    </row>
    <row r="12283" spans="2:2">
      <c r="B12283" s="274"/>
    </row>
    <row r="12284" spans="2:2">
      <c r="B12284" s="274"/>
    </row>
    <row r="12285" spans="2:2">
      <c r="B12285" s="274"/>
    </row>
    <row r="12286" spans="2:2">
      <c r="B12286" s="274"/>
    </row>
    <row r="12287" spans="2:2">
      <c r="B12287" s="274"/>
    </row>
    <row r="12288" spans="2:2">
      <c r="B12288" s="274"/>
    </row>
    <row r="12289" spans="2:2">
      <c r="B12289" s="274"/>
    </row>
    <row r="12290" spans="2:2">
      <c r="B12290" s="274"/>
    </row>
    <row r="12291" spans="2:2">
      <c r="B12291" s="274"/>
    </row>
    <row r="12292" spans="2:2">
      <c r="B12292" s="274"/>
    </row>
    <row r="12293" spans="2:2">
      <c r="B12293" s="274"/>
    </row>
    <row r="12294" spans="2:2">
      <c r="B12294" s="274"/>
    </row>
    <row r="12295" spans="2:2">
      <c r="B12295" s="274"/>
    </row>
    <row r="12296" spans="2:2">
      <c r="B12296" s="274"/>
    </row>
    <row r="12297" spans="2:2">
      <c r="B12297" s="274"/>
    </row>
    <row r="12298" spans="2:2">
      <c r="B12298" s="274"/>
    </row>
    <row r="12299" spans="2:2">
      <c r="B12299" s="274"/>
    </row>
    <row r="12300" spans="2:2">
      <c r="B12300" s="274"/>
    </row>
    <row r="12301" spans="2:2">
      <c r="B12301" s="274"/>
    </row>
    <row r="12302" spans="2:2">
      <c r="B12302" s="274"/>
    </row>
    <row r="12303" spans="2:2">
      <c r="B12303" s="274"/>
    </row>
    <row r="12304" spans="2:2">
      <c r="B12304" s="274"/>
    </row>
    <row r="12305" spans="2:2">
      <c r="B12305" s="274"/>
    </row>
    <row r="12306" spans="2:2">
      <c r="B12306" s="274"/>
    </row>
    <row r="12307" spans="2:2">
      <c r="B12307" s="274"/>
    </row>
    <row r="12308" spans="2:2">
      <c r="B12308" s="274"/>
    </row>
    <row r="12309" spans="2:2">
      <c r="B12309" s="274"/>
    </row>
    <row r="12310" spans="2:2">
      <c r="B12310" s="274"/>
    </row>
    <row r="12311" spans="2:2">
      <c r="B12311" s="274"/>
    </row>
    <row r="12312" spans="2:2">
      <c r="B12312" s="274"/>
    </row>
    <row r="12313" spans="2:2">
      <c r="B12313" s="274"/>
    </row>
    <row r="12314" spans="2:2">
      <c r="B12314" s="274"/>
    </row>
    <row r="12315" spans="2:2">
      <c r="B12315" s="274"/>
    </row>
    <row r="12316" spans="2:2">
      <c r="B12316" s="274"/>
    </row>
    <row r="12317" spans="2:2">
      <c r="B12317" s="274"/>
    </row>
    <row r="12318" spans="2:2">
      <c r="B12318" s="274"/>
    </row>
    <row r="12319" spans="2:2">
      <c r="B12319" s="274"/>
    </row>
    <row r="12320" spans="2:2">
      <c r="B12320" s="274"/>
    </row>
    <row r="12321" spans="2:2">
      <c r="B12321" s="274"/>
    </row>
    <row r="12322" spans="2:2">
      <c r="B12322" s="274"/>
    </row>
    <row r="12323" spans="2:2">
      <c r="B12323" s="274"/>
    </row>
    <row r="12324" spans="2:2">
      <c r="B12324" s="274"/>
    </row>
    <row r="12325" spans="2:2">
      <c r="B12325" s="274"/>
    </row>
    <row r="12326" spans="2:2">
      <c r="B12326" s="274"/>
    </row>
    <row r="12327" spans="2:2">
      <c r="B12327" s="274"/>
    </row>
    <row r="12328" spans="2:2">
      <c r="B12328" s="274"/>
    </row>
    <row r="12329" spans="2:2">
      <c r="B12329" s="274"/>
    </row>
    <row r="12330" spans="2:2">
      <c r="B12330" s="274"/>
    </row>
    <row r="12331" spans="2:2">
      <c r="B12331" s="274"/>
    </row>
    <row r="12332" spans="2:2">
      <c r="B12332" s="274"/>
    </row>
    <row r="12333" spans="2:2">
      <c r="B12333" s="274"/>
    </row>
    <row r="12334" spans="2:2">
      <c r="B12334" s="274"/>
    </row>
    <row r="12335" spans="2:2">
      <c r="B12335" s="274"/>
    </row>
    <row r="12336" spans="2:2">
      <c r="B12336" s="274"/>
    </row>
    <row r="12337" spans="2:2">
      <c r="B12337" s="274"/>
    </row>
    <row r="12338" spans="2:2">
      <c r="B12338" s="274"/>
    </row>
    <row r="12339" spans="2:2">
      <c r="B12339" s="274"/>
    </row>
    <row r="12340" spans="2:2">
      <c r="B12340" s="274"/>
    </row>
    <row r="12341" spans="2:2">
      <c r="B12341" s="274"/>
    </row>
    <row r="12342" spans="2:2">
      <c r="B12342" s="274"/>
    </row>
    <row r="12343" spans="2:2">
      <c r="B12343" s="274"/>
    </row>
    <row r="12344" spans="2:2">
      <c r="B12344" s="274"/>
    </row>
    <row r="12345" spans="2:2">
      <c r="B12345" s="274"/>
    </row>
    <row r="12346" spans="2:2">
      <c r="B12346" s="274"/>
    </row>
    <row r="12347" spans="2:2">
      <c r="B12347" s="274"/>
    </row>
    <row r="12348" spans="2:2">
      <c r="B12348" s="274"/>
    </row>
    <row r="12349" spans="2:2">
      <c r="B12349" s="274"/>
    </row>
    <row r="12350" spans="2:2">
      <c r="B12350" s="274"/>
    </row>
    <row r="12351" spans="2:2">
      <c r="B12351" s="274"/>
    </row>
    <row r="12352" spans="2:2">
      <c r="B12352" s="274"/>
    </row>
    <row r="12353" spans="2:2">
      <c r="B12353" s="274"/>
    </row>
    <row r="12354" spans="2:2">
      <c r="B12354" s="274"/>
    </row>
    <row r="12355" spans="2:2">
      <c r="B12355" s="274"/>
    </row>
    <row r="12356" spans="2:2">
      <c r="B12356" s="274"/>
    </row>
    <row r="12357" spans="2:2">
      <c r="B12357" s="274"/>
    </row>
    <row r="12358" spans="2:2">
      <c r="B12358" s="274"/>
    </row>
    <row r="12359" spans="2:2">
      <c r="B12359" s="274"/>
    </row>
    <row r="12360" spans="2:2">
      <c r="B12360" s="274"/>
    </row>
    <row r="12361" spans="2:2">
      <c r="B12361" s="274"/>
    </row>
    <row r="12362" spans="2:2">
      <c r="B12362" s="274"/>
    </row>
    <row r="12363" spans="2:2">
      <c r="B12363" s="274"/>
    </row>
    <row r="12364" spans="2:2">
      <c r="B12364" s="274"/>
    </row>
    <row r="12365" spans="2:2">
      <c r="B12365" s="274"/>
    </row>
    <row r="12366" spans="2:2">
      <c r="B12366" s="274"/>
    </row>
    <row r="12367" spans="2:2">
      <c r="B12367" s="274"/>
    </row>
    <row r="12368" spans="2:2">
      <c r="B12368" s="274"/>
    </row>
    <row r="12369" spans="2:2">
      <c r="B12369" s="274"/>
    </row>
    <row r="12370" spans="2:2">
      <c r="B12370" s="274"/>
    </row>
    <row r="12371" spans="2:2">
      <c r="B12371" s="274"/>
    </row>
    <row r="12372" spans="2:2">
      <c r="B12372" s="274"/>
    </row>
    <row r="12373" spans="2:2">
      <c r="B12373" s="274"/>
    </row>
    <row r="12374" spans="2:2">
      <c r="B12374" s="274"/>
    </row>
    <row r="12375" spans="2:2">
      <c r="B12375" s="274"/>
    </row>
    <row r="12376" spans="2:2">
      <c r="B12376" s="274"/>
    </row>
    <row r="12377" spans="2:2">
      <c r="B12377" s="274"/>
    </row>
    <row r="12378" spans="2:2">
      <c r="B12378" s="274"/>
    </row>
    <row r="12379" spans="2:2">
      <c r="B12379" s="274"/>
    </row>
    <row r="12380" spans="2:2">
      <c r="B12380" s="274"/>
    </row>
    <row r="12381" spans="2:2">
      <c r="B12381" s="274"/>
    </row>
    <row r="12382" spans="2:2">
      <c r="B12382" s="274"/>
    </row>
    <row r="12383" spans="2:2">
      <c r="B12383" s="274"/>
    </row>
    <row r="12384" spans="2:2">
      <c r="B12384" s="274"/>
    </row>
    <row r="12385" spans="2:2">
      <c r="B12385" s="274"/>
    </row>
    <row r="12386" spans="2:2">
      <c r="B12386" s="274"/>
    </row>
    <row r="12387" spans="2:2">
      <c r="B12387" s="274"/>
    </row>
    <row r="12388" spans="2:2">
      <c r="B12388" s="274"/>
    </row>
    <row r="12389" spans="2:2">
      <c r="B12389" s="274"/>
    </row>
    <row r="12390" spans="2:2">
      <c r="B12390" s="274"/>
    </row>
    <row r="12391" spans="2:2">
      <c r="B12391" s="274"/>
    </row>
    <row r="12392" spans="2:2">
      <c r="B12392" s="274"/>
    </row>
    <row r="12393" spans="2:2">
      <c r="B12393" s="274"/>
    </row>
    <row r="12394" spans="2:2">
      <c r="B12394" s="274"/>
    </row>
    <row r="12395" spans="2:2">
      <c r="B12395" s="274"/>
    </row>
    <row r="12396" spans="2:2">
      <c r="B12396" s="274"/>
    </row>
    <row r="12397" spans="2:2">
      <c r="B12397" s="274"/>
    </row>
    <row r="12398" spans="2:2">
      <c r="B12398" s="274"/>
    </row>
    <row r="12399" spans="2:2">
      <c r="B12399" s="274"/>
    </row>
    <row r="12400" spans="2:2">
      <c r="B12400" s="274"/>
    </row>
    <row r="12401" spans="2:2">
      <c r="B12401" s="274"/>
    </row>
    <row r="12402" spans="2:2">
      <c r="B12402" s="274"/>
    </row>
    <row r="12403" spans="2:2">
      <c r="B12403" s="274"/>
    </row>
    <row r="12404" spans="2:2">
      <c r="B12404" s="274"/>
    </row>
    <row r="12405" spans="2:2">
      <c r="B12405" s="274"/>
    </row>
    <row r="12406" spans="2:2">
      <c r="B12406" s="274"/>
    </row>
    <row r="12407" spans="2:2">
      <c r="B12407" s="274"/>
    </row>
    <row r="12408" spans="2:2">
      <c r="B12408" s="274"/>
    </row>
    <row r="12409" spans="2:2">
      <c r="B12409" s="274"/>
    </row>
    <row r="12410" spans="2:2">
      <c r="B12410" s="274"/>
    </row>
    <row r="12411" spans="2:2">
      <c r="B12411" s="274"/>
    </row>
    <row r="12412" spans="2:2">
      <c r="B12412" s="274"/>
    </row>
    <row r="12413" spans="2:2">
      <c r="B12413" s="274"/>
    </row>
    <row r="12414" spans="2:2">
      <c r="B12414" s="274"/>
    </row>
    <row r="12415" spans="2:2">
      <c r="B12415" s="274"/>
    </row>
    <row r="12416" spans="2:2">
      <c r="B12416" s="274"/>
    </row>
    <row r="12417" spans="2:2">
      <c r="B12417" s="274"/>
    </row>
    <row r="12418" spans="2:2">
      <c r="B12418" s="274"/>
    </row>
    <row r="12419" spans="2:2">
      <c r="B12419" s="274"/>
    </row>
    <row r="12420" spans="2:2">
      <c r="B12420" s="274"/>
    </row>
    <row r="12421" spans="2:2">
      <c r="B12421" s="274"/>
    </row>
    <row r="12422" spans="2:2">
      <c r="B12422" s="274"/>
    </row>
    <row r="12423" spans="2:2">
      <c r="B12423" s="274"/>
    </row>
    <row r="12424" spans="2:2">
      <c r="B12424" s="274"/>
    </row>
    <row r="12425" spans="2:2">
      <c r="B12425" s="274"/>
    </row>
    <row r="12426" spans="2:2">
      <c r="B12426" s="274"/>
    </row>
    <row r="12427" spans="2:2">
      <c r="B12427" s="274"/>
    </row>
    <row r="12428" spans="2:2">
      <c r="B12428" s="274"/>
    </row>
    <row r="12429" spans="2:2">
      <c r="B12429" s="274"/>
    </row>
    <row r="12430" spans="2:2">
      <c r="B12430" s="274"/>
    </row>
    <row r="12431" spans="2:2">
      <c r="B12431" s="274"/>
    </row>
    <row r="12432" spans="2:2">
      <c r="B12432" s="274"/>
    </row>
    <row r="12433" spans="2:2">
      <c r="B12433" s="274"/>
    </row>
    <row r="12434" spans="2:2">
      <c r="B12434" s="274"/>
    </row>
    <row r="12435" spans="2:2">
      <c r="B12435" s="274"/>
    </row>
    <row r="12436" spans="2:2">
      <c r="B12436" s="274"/>
    </row>
    <row r="12437" spans="2:2">
      <c r="B12437" s="274"/>
    </row>
    <row r="12438" spans="2:2">
      <c r="B12438" s="274"/>
    </row>
    <row r="12439" spans="2:2">
      <c r="B12439" s="274"/>
    </row>
    <row r="12440" spans="2:2">
      <c r="B12440" s="274"/>
    </row>
    <row r="12441" spans="2:2">
      <c r="B12441" s="274"/>
    </row>
    <row r="12442" spans="2:2">
      <c r="B12442" s="274"/>
    </row>
    <row r="12443" spans="2:2">
      <c r="B12443" s="274"/>
    </row>
    <row r="12444" spans="2:2">
      <c r="B12444" s="274"/>
    </row>
    <row r="12445" spans="2:2">
      <c r="B12445" s="274"/>
    </row>
    <row r="12446" spans="2:2">
      <c r="B12446" s="274"/>
    </row>
    <row r="12447" spans="2:2">
      <c r="B12447" s="274"/>
    </row>
    <row r="12448" spans="2:2">
      <c r="B12448" s="274"/>
    </row>
    <row r="12449" spans="2:2">
      <c r="B12449" s="274"/>
    </row>
    <row r="12450" spans="2:2">
      <c r="B12450" s="274"/>
    </row>
    <row r="12451" spans="2:2">
      <c r="B12451" s="274"/>
    </row>
    <row r="12452" spans="2:2">
      <c r="B12452" s="274"/>
    </row>
    <row r="12453" spans="2:2">
      <c r="B12453" s="274"/>
    </row>
    <row r="12454" spans="2:2">
      <c r="B12454" s="274"/>
    </row>
    <row r="12455" spans="2:2">
      <c r="B12455" s="274"/>
    </row>
    <row r="12456" spans="2:2">
      <c r="B12456" s="274"/>
    </row>
    <row r="12457" spans="2:2">
      <c r="B12457" s="274"/>
    </row>
    <row r="12458" spans="2:2">
      <c r="B12458" s="274"/>
    </row>
    <row r="12459" spans="2:2">
      <c r="B12459" s="274"/>
    </row>
    <row r="12460" spans="2:2">
      <c r="B12460" s="274"/>
    </row>
    <row r="12461" spans="2:2">
      <c r="B12461" s="274"/>
    </row>
    <row r="12462" spans="2:2">
      <c r="B12462" s="274"/>
    </row>
    <row r="12463" spans="2:2">
      <c r="B12463" s="274"/>
    </row>
    <row r="12464" spans="2:2">
      <c r="B12464" s="274"/>
    </row>
    <row r="12465" spans="2:2">
      <c r="B12465" s="274"/>
    </row>
    <row r="12466" spans="2:2">
      <c r="B12466" s="274"/>
    </row>
    <row r="12467" spans="2:2">
      <c r="B12467" s="274"/>
    </row>
    <row r="12468" spans="2:2">
      <c r="B12468" s="274"/>
    </row>
    <row r="12469" spans="2:2">
      <c r="B12469" s="274"/>
    </row>
    <row r="12470" spans="2:2">
      <c r="B12470" s="274"/>
    </row>
    <row r="12471" spans="2:2">
      <c r="B12471" s="274"/>
    </row>
    <row r="12472" spans="2:2">
      <c r="B12472" s="274"/>
    </row>
    <row r="12473" spans="2:2">
      <c r="B12473" s="274"/>
    </row>
    <row r="12474" spans="2:2">
      <c r="B12474" s="274"/>
    </row>
    <row r="12475" spans="2:2">
      <c r="B12475" s="274"/>
    </row>
    <row r="12476" spans="2:2">
      <c r="B12476" s="274"/>
    </row>
    <row r="12477" spans="2:2">
      <c r="B12477" s="274"/>
    </row>
    <row r="12478" spans="2:2">
      <c r="B12478" s="274"/>
    </row>
    <row r="12479" spans="2:2">
      <c r="B12479" s="274"/>
    </row>
    <row r="12480" spans="2:2">
      <c r="B12480" s="274"/>
    </row>
    <row r="12481" spans="2:2">
      <c r="B12481" s="274"/>
    </row>
    <row r="12482" spans="2:2">
      <c r="B12482" s="274"/>
    </row>
    <row r="12483" spans="2:2">
      <c r="B12483" s="274"/>
    </row>
    <row r="12484" spans="2:2">
      <c r="B12484" s="274"/>
    </row>
    <row r="12485" spans="2:2">
      <c r="B12485" s="274"/>
    </row>
    <row r="12486" spans="2:2">
      <c r="B12486" s="274"/>
    </row>
    <row r="12487" spans="2:2">
      <c r="B12487" s="274"/>
    </row>
    <row r="12488" spans="2:2">
      <c r="B12488" s="274"/>
    </row>
    <row r="12489" spans="2:2">
      <c r="B12489" s="274"/>
    </row>
    <row r="12490" spans="2:2">
      <c r="B12490" s="274"/>
    </row>
    <row r="12491" spans="2:2">
      <c r="B12491" s="274"/>
    </row>
    <row r="12492" spans="2:2">
      <c r="B12492" s="274"/>
    </row>
    <row r="12493" spans="2:2">
      <c r="B12493" s="274"/>
    </row>
    <row r="12494" spans="2:2">
      <c r="B12494" s="274"/>
    </row>
    <row r="12495" spans="2:2">
      <c r="B12495" s="274"/>
    </row>
    <row r="12496" spans="2:2">
      <c r="B12496" s="274"/>
    </row>
    <row r="12497" spans="2:2">
      <c r="B12497" s="274"/>
    </row>
    <row r="12498" spans="2:2">
      <c r="B12498" s="274"/>
    </row>
    <row r="12499" spans="2:2">
      <c r="B12499" s="274"/>
    </row>
    <row r="12500" spans="2:2">
      <c r="B12500" s="274"/>
    </row>
    <row r="12501" spans="2:2">
      <c r="B12501" s="274"/>
    </row>
    <row r="12502" spans="2:2">
      <c r="B12502" s="274"/>
    </row>
    <row r="12503" spans="2:2">
      <c r="B12503" s="274"/>
    </row>
    <row r="12504" spans="2:2">
      <c r="B12504" s="274"/>
    </row>
    <row r="12505" spans="2:2">
      <c r="B12505" s="274"/>
    </row>
    <row r="12506" spans="2:2">
      <c r="B12506" s="274"/>
    </row>
    <row r="12507" spans="2:2">
      <c r="B12507" s="274"/>
    </row>
    <row r="12508" spans="2:2">
      <c r="B12508" s="274"/>
    </row>
    <row r="12509" spans="2:2">
      <c r="B12509" s="274"/>
    </row>
    <row r="12510" spans="2:2">
      <c r="B12510" s="274"/>
    </row>
    <row r="12511" spans="2:2">
      <c r="B12511" s="274"/>
    </row>
    <row r="12512" spans="2:2">
      <c r="B12512" s="274"/>
    </row>
    <row r="12513" spans="2:2">
      <c r="B12513" s="274"/>
    </row>
    <row r="12514" spans="2:2">
      <c r="B12514" s="274"/>
    </row>
    <row r="12515" spans="2:2">
      <c r="B12515" s="274"/>
    </row>
    <row r="12516" spans="2:2">
      <c r="B12516" s="274"/>
    </row>
    <row r="12517" spans="2:2">
      <c r="B12517" s="274"/>
    </row>
    <row r="12518" spans="2:2">
      <c r="B12518" s="274"/>
    </row>
    <row r="12519" spans="2:2">
      <c r="B12519" s="274"/>
    </row>
    <row r="12520" spans="2:2">
      <c r="B12520" s="274"/>
    </row>
    <row r="12521" spans="2:2">
      <c r="B12521" s="274"/>
    </row>
    <row r="12522" spans="2:2">
      <c r="B12522" s="274"/>
    </row>
    <row r="12523" spans="2:2">
      <c r="B12523" s="274"/>
    </row>
    <row r="12524" spans="2:2">
      <c r="B12524" s="274"/>
    </row>
    <row r="12525" spans="2:2">
      <c r="B12525" s="274"/>
    </row>
    <row r="12526" spans="2:2">
      <c r="B12526" s="274"/>
    </row>
    <row r="12527" spans="2:2">
      <c r="B12527" s="274"/>
    </row>
    <row r="12528" spans="2:2">
      <c r="B12528" s="274"/>
    </row>
    <row r="12529" spans="2:2">
      <c r="B12529" s="274"/>
    </row>
    <row r="12530" spans="2:2">
      <c r="B12530" s="274"/>
    </row>
    <row r="12531" spans="2:2">
      <c r="B12531" s="274"/>
    </row>
    <row r="12532" spans="2:2">
      <c r="B12532" s="274"/>
    </row>
    <row r="12533" spans="2:2">
      <c r="B12533" s="274"/>
    </row>
    <row r="12534" spans="2:2">
      <c r="B12534" s="274"/>
    </row>
    <row r="12535" spans="2:2">
      <c r="B12535" s="274"/>
    </row>
    <row r="12536" spans="2:2">
      <c r="B12536" s="274"/>
    </row>
    <row r="12537" spans="2:2">
      <c r="B12537" s="274"/>
    </row>
    <row r="12538" spans="2:2">
      <c r="B12538" s="274"/>
    </row>
    <row r="12539" spans="2:2">
      <c r="B12539" s="274"/>
    </row>
    <row r="12540" spans="2:2">
      <c r="B12540" s="274"/>
    </row>
    <row r="12541" spans="2:2">
      <c r="B12541" s="274"/>
    </row>
    <row r="12542" spans="2:2">
      <c r="B12542" s="274"/>
    </row>
    <row r="12543" spans="2:2">
      <c r="B12543" s="274"/>
    </row>
    <row r="12544" spans="2:2">
      <c r="B12544" s="274"/>
    </row>
    <row r="12545" spans="2:2">
      <c r="B12545" s="274"/>
    </row>
    <row r="12546" spans="2:2">
      <c r="B12546" s="274"/>
    </row>
    <row r="12547" spans="2:2">
      <c r="B12547" s="274"/>
    </row>
    <row r="12548" spans="2:2">
      <c r="B12548" s="274"/>
    </row>
    <row r="12549" spans="2:2">
      <c r="B12549" s="274"/>
    </row>
    <row r="12550" spans="2:2">
      <c r="B12550" s="274"/>
    </row>
    <row r="12551" spans="2:2">
      <c r="B12551" s="274"/>
    </row>
    <row r="12552" spans="2:2">
      <c r="B12552" s="274"/>
    </row>
    <row r="12553" spans="2:2">
      <c r="B12553" s="274"/>
    </row>
    <row r="12554" spans="2:2">
      <c r="B12554" s="274"/>
    </row>
    <row r="12555" spans="2:2">
      <c r="B12555" s="274"/>
    </row>
    <row r="12556" spans="2:2">
      <c r="B12556" s="274"/>
    </row>
    <row r="12557" spans="2:2">
      <c r="B12557" s="274"/>
    </row>
    <row r="12558" spans="2:2">
      <c r="B12558" s="274"/>
    </row>
    <row r="12559" spans="2:2">
      <c r="B12559" s="274"/>
    </row>
    <row r="12560" spans="2:2">
      <c r="B12560" s="274"/>
    </row>
    <row r="12561" spans="2:2">
      <c r="B12561" s="274"/>
    </row>
    <row r="12562" spans="2:2">
      <c r="B12562" s="274"/>
    </row>
    <row r="12563" spans="2:2">
      <c r="B12563" s="274"/>
    </row>
    <row r="12564" spans="2:2">
      <c r="B12564" s="274"/>
    </row>
    <row r="12565" spans="2:2">
      <c r="B12565" s="274"/>
    </row>
    <row r="12566" spans="2:2">
      <c r="B12566" s="274"/>
    </row>
    <row r="12567" spans="2:2">
      <c r="B12567" s="274"/>
    </row>
    <row r="12568" spans="2:2">
      <c r="B12568" s="274"/>
    </row>
    <row r="12569" spans="2:2">
      <c r="B12569" s="274"/>
    </row>
    <row r="12570" spans="2:2">
      <c r="B12570" s="274"/>
    </row>
    <row r="12571" spans="2:2">
      <c r="B12571" s="274"/>
    </row>
    <row r="12572" spans="2:2">
      <c r="B12572" s="274"/>
    </row>
    <row r="12573" spans="2:2">
      <c r="B12573" s="274"/>
    </row>
    <row r="12574" spans="2:2">
      <c r="B12574" s="274"/>
    </row>
    <row r="12575" spans="2:2">
      <c r="B12575" s="274"/>
    </row>
    <row r="12576" spans="2:2">
      <c r="B12576" s="274"/>
    </row>
    <row r="12577" spans="2:2">
      <c r="B12577" s="274"/>
    </row>
    <row r="12578" spans="2:2">
      <c r="B12578" s="274"/>
    </row>
    <row r="12579" spans="2:2">
      <c r="B12579" s="274"/>
    </row>
    <row r="12580" spans="2:2">
      <c r="B12580" s="274"/>
    </row>
    <row r="12581" spans="2:2">
      <c r="B12581" s="274"/>
    </row>
    <row r="12582" spans="2:2">
      <c r="B12582" s="274"/>
    </row>
    <row r="12583" spans="2:2">
      <c r="B12583" s="274"/>
    </row>
    <row r="12584" spans="2:2">
      <c r="B12584" s="274"/>
    </row>
    <row r="12585" spans="2:2">
      <c r="B12585" s="274"/>
    </row>
    <row r="12586" spans="2:2">
      <c r="B12586" s="274"/>
    </row>
    <row r="12587" spans="2:2">
      <c r="B12587" s="274"/>
    </row>
    <row r="12588" spans="2:2">
      <c r="B12588" s="274"/>
    </row>
    <row r="12589" spans="2:2">
      <c r="B12589" s="274"/>
    </row>
    <row r="12590" spans="2:2">
      <c r="B12590" s="274"/>
    </row>
    <row r="12591" spans="2:2">
      <c r="B12591" s="274"/>
    </row>
    <row r="12592" spans="2:2">
      <c r="B12592" s="274"/>
    </row>
    <row r="12593" spans="2:2">
      <c r="B12593" s="274"/>
    </row>
    <row r="12594" spans="2:2">
      <c r="B12594" s="274"/>
    </row>
    <row r="12595" spans="2:2">
      <c r="B12595" s="274"/>
    </row>
    <row r="12596" spans="2:2">
      <c r="B12596" s="274"/>
    </row>
    <row r="12597" spans="2:2">
      <c r="B12597" s="274"/>
    </row>
    <row r="12598" spans="2:2">
      <c r="B12598" s="274"/>
    </row>
    <row r="12599" spans="2:2">
      <c r="B12599" s="274"/>
    </row>
    <row r="12600" spans="2:2">
      <c r="B12600" s="274"/>
    </row>
    <row r="12601" spans="2:2">
      <c r="B12601" s="274"/>
    </row>
    <row r="12602" spans="2:2">
      <c r="B12602" s="274"/>
    </row>
    <row r="12603" spans="2:2">
      <c r="B12603" s="274"/>
    </row>
    <row r="12604" spans="2:2">
      <c r="B12604" s="274"/>
    </row>
    <row r="12605" spans="2:2">
      <c r="B12605" s="274"/>
    </row>
    <row r="12606" spans="2:2">
      <c r="B12606" s="274"/>
    </row>
    <row r="12607" spans="2:2">
      <c r="B12607" s="274"/>
    </row>
    <row r="12608" spans="2:2">
      <c r="B12608" s="274"/>
    </row>
    <row r="12609" spans="2:2">
      <c r="B12609" s="274"/>
    </row>
    <row r="12610" spans="2:2">
      <c r="B12610" s="274"/>
    </row>
    <row r="12611" spans="2:2">
      <c r="B12611" s="274"/>
    </row>
    <row r="12612" spans="2:2">
      <c r="B12612" s="274"/>
    </row>
    <row r="12613" spans="2:2">
      <c r="B12613" s="274"/>
    </row>
    <row r="12614" spans="2:2">
      <c r="B12614" s="274"/>
    </row>
    <row r="12615" spans="2:2">
      <c r="B12615" s="274"/>
    </row>
    <row r="12616" spans="2:2">
      <c r="B12616" s="274"/>
    </row>
    <row r="12617" spans="2:2">
      <c r="B12617" s="274"/>
    </row>
    <row r="12618" spans="2:2">
      <c r="B12618" s="274"/>
    </row>
    <row r="12619" spans="2:2">
      <c r="B12619" s="274"/>
    </row>
    <row r="12620" spans="2:2">
      <c r="B12620" s="274"/>
    </row>
    <row r="12621" spans="2:2">
      <c r="B12621" s="274"/>
    </row>
    <row r="12622" spans="2:2">
      <c r="B12622" s="274"/>
    </row>
    <row r="12623" spans="2:2">
      <c r="B12623" s="274"/>
    </row>
    <row r="12624" spans="2:2">
      <c r="B12624" s="274"/>
    </row>
    <row r="12625" spans="2:2">
      <c r="B12625" s="274"/>
    </row>
    <row r="12626" spans="2:2">
      <c r="B12626" s="274"/>
    </row>
    <row r="12627" spans="2:2">
      <c r="B12627" s="274"/>
    </row>
    <row r="12628" spans="2:2">
      <c r="B12628" s="274"/>
    </row>
    <row r="12629" spans="2:2">
      <c r="B12629" s="274"/>
    </row>
    <row r="12630" spans="2:2">
      <c r="B12630" s="274"/>
    </row>
    <row r="12631" spans="2:2">
      <c r="B12631" s="274"/>
    </row>
    <row r="12632" spans="2:2">
      <c r="B12632" s="274"/>
    </row>
    <row r="12633" spans="2:2">
      <c r="B12633" s="274"/>
    </row>
    <row r="12634" spans="2:2">
      <c r="B12634" s="274"/>
    </row>
    <row r="12635" spans="2:2">
      <c r="B12635" s="274"/>
    </row>
    <row r="12636" spans="2:2">
      <c r="B12636" s="274"/>
    </row>
    <row r="12637" spans="2:2">
      <c r="B12637" s="274"/>
    </row>
    <row r="12638" spans="2:2">
      <c r="B12638" s="274"/>
    </row>
    <row r="12639" spans="2:2">
      <c r="B12639" s="274"/>
    </row>
    <row r="12640" spans="2:2">
      <c r="B12640" s="274"/>
    </row>
    <row r="12641" spans="2:2">
      <c r="B12641" s="274"/>
    </row>
    <row r="12642" spans="2:2">
      <c r="B12642" s="274"/>
    </row>
    <row r="12643" spans="2:2">
      <c r="B12643" s="274"/>
    </row>
    <row r="12644" spans="2:2">
      <c r="B12644" s="274"/>
    </row>
    <row r="12645" spans="2:2">
      <c r="B12645" s="274"/>
    </row>
    <row r="12646" spans="2:2">
      <c r="B12646" s="274"/>
    </row>
    <row r="12647" spans="2:2">
      <c r="B12647" s="274"/>
    </row>
    <row r="12648" spans="2:2">
      <c r="B12648" s="274"/>
    </row>
    <row r="12649" spans="2:2">
      <c r="B12649" s="274"/>
    </row>
    <row r="12650" spans="2:2">
      <c r="B12650" s="274"/>
    </row>
    <row r="12651" spans="2:2">
      <c r="B12651" s="274"/>
    </row>
    <row r="12652" spans="2:2">
      <c r="B12652" s="274"/>
    </row>
    <row r="12653" spans="2:2">
      <c r="B12653" s="274"/>
    </row>
    <row r="12654" spans="2:2">
      <c r="B12654" s="274"/>
    </row>
    <row r="12655" spans="2:2">
      <c r="B12655" s="274"/>
    </row>
    <row r="12656" spans="2:2">
      <c r="B12656" s="274"/>
    </row>
    <row r="12657" spans="2:2">
      <c r="B12657" s="274"/>
    </row>
    <row r="12658" spans="2:2">
      <c r="B12658" s="274"/>
    </row>
    <row r="12659" spans="2:2">
      <c r="B12659" s="274"/>
    </row>
    <row r="12660" spans="2:2">
      <c r="B12660" s="274"/>
    </row>
    <row r="12661" spans="2:2">
      <c r="B12661" s="274"/>
    </row>
    <row r="12662" spans="2:2">
      <c r="B12662" s="274"/>
    </row>
    <row r="12663" spans="2:2">
      <c r="B12663" s="274"/>
    </row>
    <row r="12664" spans="2:2">
      <c r="B12664" s="274"/>
    </row>
    <row r="12665" spans="2:2">
      <c r="B12665" s="274"/>
    </row>
    <row r="12666" spans="2:2">
      <c r="B12666" s="274"/>
    </row>
    <row r="12667" spans="2:2">
      <c r="B12667" s="274"/>
    </row>
    <row r="12668" spans="2:2">
      <c r="B12668" s="274"/>
    </row>
    <row r="12669" spans="2:2">
      <c r="B12669" s="274"/>
    </row>
    <row r="12670" spans="2:2">
      <c r="B12670" s="274"/>
    </row>
    <row r="12671" spans="2:2">
      <c r="B12671" s="274"/>
    </row>
    <row r="12672" spans="2:2">
      <c r="B12672" s="274"/>
    </row>
    <row r="12673" spans="2:2">
      <c r="B12673" s="274"/>
    </row>
    <row r="12674" spans="2:2">
      <c r="B12674" s="274"/>
    </row>
    <row r="12675" spans="2:2">
      <c r="B12675" s="274"/>
    </row>
    <row r="12676" spans="2:2">
      <c r="B12676" s="274"/>
    </row>
    <row r="12677" spans="2:2">
      <c r="B12677" s="274"/>
    </row>
    <row r="12678" spans="2:2">
      <c r="B12678" s="274"/>
    </row>
    <row r="12679" spans="2:2">
      <c r="B12679" s="274"/>
    </row>
    <row r="12680" spans="2:2">
      <c r="B12680" s="274"/>
    </row>
    <row r="12681" spans="2:2">
      <c r="B12681" s="274"/>
    </row>
    <row r="12682" spans="2:2">
      <c r="B12682" s="274"/>
    </row>
    <row r="12683" spans="2:2">
      <c r="B12683" s="274"/>
    </row>
    <row r="12684" spans="2:2">
      <c r="B12684" s="274"/>
    </row>
    <row r="12685" spans="2:2">
      <c r="B12685" s="274"/>
    </row>
    <row r="12686" spans="2:2">
      <c r="B12686" s="274"/>
    </row>
    <row r="12687" spans="2:2">
      <c r="B12687" s="274"/>
    </row>
    <row r="12688" spans="2:2">
      <c r="B12688" s="274"/>
    </row>
    <row r="12689" spans="2:2">
      <c r="B12689" s="274"/>
    </row>
    <row r="12690" spans="2:2">
      <c r="B12690" s="274"/>
    </row>
    <row r="12691" spans="2:2">
      <c r="B12691" s="274"/>
    </row>
    <row r="12692" spans="2:2">
      <c r="B12692" s="274"/>
    </row>
    <row r="12693" spans="2:2">
      <c r="B12693" s="274"/>
    </row>
    <row r="12694" spans="2:2">
      <c r="B12694" s="274"/>
    </row>
    <row r="12695" spans="2:2">
      <c r="B12695" s="274"/>
    </row>
    <row r="12696" spans="2:2">
      <c r="B12696" s="274"/>
    </row>
    <row r="12697" spans="2:2">
      <c r="B12697" s="274"/>
    </row>
    <row r="12698" spans="2:2">
      <c r="B12698" s="274"/>
    </row>
    <row r="12699" spans="2:2">
      <c r="B12699" s="274"/>
    </row>
    <row r="12700" spans="2:2">
      <c r="B12700" s="274"/>
    </row>
    <row r="12701" spans="2:2">
      <c r="B12701" s="274"/>
    </row>
    <row r="12702" spans="2:2">
      <c r="B12702" s="274"/>
    </row>
    <row r="12703" spans="2:2">
      <c r="B12703" s="274"/>
    </row>
    <row r="12704" spans="2:2">
      <c r="B12704" s="274"/>
    </row>
    <row r="12705" spans="2:2">
      <c r="B12705" s="274"/>
    </row>
    <row r="12706" spans="2:2">
      <c r="B12706" s="274"/>
    </row>
    <row r="12707" spans="2:2">
      <c r="B12707" s="274"/>
    </row>
    <row r="12708" spans="2:2">
      <c r="B12708" s="274"/>
    </row>
    <row r="12709" spans="2:2">
      <c r="B12709" s="274"/>
    </row>
    <row r="12710" spans="2:2">
      <c r="B12710" s="274"/>
    </row>
    <row r="12711" spans="2:2">
      <c r="B12711" s="274"/>
    </row>
    <row r="12712" spans="2:2">
      <c r="B12712" s="274"/>
    </row>
    <row r="12713" spans="2:2">
      <c r="B12713" s="274"/>
    </row>
    <row r="12714" spans="2:2">
      <c r="B12714" s="274"/>
    </row>
    <row r="12715" spans="2:2">
      <c r="B12715" s="274"/>
    </row>
    <row r="12716" spans="2:2">
      <c r="B12716" s="274"/>
    </row>
    <row r="12717" spans="2:2">
      <c r="B12717" s="274"/>
    </row>
    <row r="12718" spans="2:2">
      <c r="B12718" s="274"/>
    </row>
    <row r="12719" spans="2:2">
      <c r="B12719" s="274"/>
    </row>
    <row r="12720" spans="2:2">
      <c r="B12720" s="274"/>
    </row>
    <row r="12721" spans="2:2">
      <c r="B12721" s="274"/>
    </row>
    <row r="12722" spans="2:2">
      <c r="B12722" s="274"/>
    </row>
    <row r="12723" spans="2:2">
      <c r="B12723" s="274"/>
    </row>
    <row r="12724" spans="2:2">
      <c r="B12724" s="274"/>
    </row>
    <row r="12725" spans="2:2">
      <c r="B12725" s="274"/>
    </row>
    <row r="12726" spans="2:2">
      <c r="B12726" s="274"/>
    </row>
    <row r="12727" spans="2:2">
      <c r="B12727" s="274"/>
    </row>
    <row r="12728" spans="2:2">
      <c r="B12728" s="274"/>
    </row>
    <row r="12729" spans="2:2">
      <c r="B12729" s="274"/>
    </row>
    <row r="12730" spans="2:2">
      <c r="B12730" s="274"/>
    </row>
    <row r="12731" spans="2:2">
      <c r="B12731" s="274"/>
    </row>
    <row r="12732" spans="2:2">
      <c r="B12732" s="274"/>
    </row>
    <row r="12733" spans="2:2">
      <c r="B12733" s="274"/>
    </row>
    <row r="12734" spans="2:2">
      <c r="B12734" s="274"/>
    </row>
    <row r="12735" spans="2:2">
      <c r="B12735" s="274"/>
    </row>
    <row r="12736" spans="2:2">
      <c r="B12736" s="274"/>
    </row>
    <row r="12737" spans="2:2">
      <c r="B12737" s="274"/>
    </row>
    <row r="12738" spans="2:2">
      <c r="B12738" s="274"/>
    </row>
    <row r="12739" spans="2:2">
      <c r="B12739" s="274"/>
    </row>
    <row r="12740" spans="2:2">
      <c r="B12740" s="274"/>
    </row>
    <row r="12741" spans="2:2">
      <c r="B12741" s="274"/>
    </row>
    <row r="12742" spans="2:2">
      <c r="B12742" s="274"/>
    </row>
    <row r="12743" spans="2:2">
      <c r="B12743" s="274"/>
    </row>
    <row r="12744" spans="2:2">
      <c r="B12744" s="274"/>
    </row>
    <row r="12745" spans="2:2">
      <c r="B12745" s="274"/>
    </row>
    <row r="12746" spans="2:2">
      <c r="B12746" s="274"/>
    </row>
    <row r="12747" spans="2:2">
      <c r="B12747" s="274"/>
    </row>
    <row r="12748" spans="2:2">
      <c r="B12748" s="274"/>
    </row>
    <row r="12749" spans="2:2">
      <c r="B12749" s="274"/>
    </row>
    <row r="12750" spans="2:2">
      <c r="B12750" s="274"/>
    </row>
    <row r="12751" spans="2:2">
      <c r="B12751" s="274"/>
    </row>
    <row r="12752" spans="2:2">
      <c r="B12752" s="274"/>
    </row>
    <row r="12753" spans="2:2">
      <c r="B12753" s="274"/>
    </row>
    <row r="12754" spans="2:2">
      <c r="B12754" s="274"/>
    </row>
    <row r="12755" spans="2:2">
      <c r="B12755" s="274"/>
    </row>
    <row r="12756" spans="2:2">
      <c r="B12756" s="274"/>
    </row>
    <row r="12757" spans="2:2">
      <c r="B12757" s="274"/>
    </row>
    <row r="12758" spans="2:2">
      <c r="B12758" s="274"/>
    </row>
    <row r="12759" spans="2:2">
      <c r="B12759" s="274"/>
    </row>
    <row r="12760" spans="2:2">
      <c r="B12760" s="274"/>
    </row>
    <row r="12761" spans="2:2">
      <c r="B12761" s="274"/>
    </row>
    <row r="12762" spans="2:2">
      <c r="B12762" s="274"/>
    </row>
    <row r="12763" spans="2:2">
      <c r="B12763" s="274"/>
    </row>
    <row r="12764" spans="2:2">
      <c r="B12764" s="274"/>
    </row>
    <row r="12765" spans="2:2">
      <c r="B12765" s="274"/>
    </row>
    <row r="12766" spans="2:2">
      <c r="B12766" s="274"/>
    </row>
    <row r="12767" spans="2:2">
      <c r="B12767" s="274"/>
    </row>
    <row r="12768" spans="2:2">
      <c r="B12768" s="274"/>
    </row>
    <row r="12769" spans="2:2">
      <c r="B12769" s="274"/>
    </row>
    <row r="12770" spans="2:2">
      <c r="B12770" s="274"/>
    </row>
    <row r="12771" spans="2:2">
      <c r="B12771" s="274"/>
    </row>
    <row r="12772" spans="2:2">
      <c r="B12772" s="274"/>
    </row>
    <row r="12773" spans="2:2">
      <c r="B12773" s="274"/>
    </row>
    <row r="12774" spans="2:2">
      <c r="B12774" s="274"/>
    </row>
    <row r="12775" spans="2:2">
      <c r="B12775" s="274"/>
    </row>
    <row r="12776" spans="2:2">
      <c r="B12776" s="274"/>
    </row>
    <row r="12777" spans="2:2">
      <c r="B12777" s="274"/>
    </row>
    <row r="12778" spans="2:2">
      <c r="B12778" s="274"/>
    </row>
    <row r="12779" spans="2:2">
      <c r="B12779" s="274"/>
    </row>
    <row r="12780" spans="2:2">
      <c r="B12780" s="274"/>
    </row>
    <row r="12781" spans="2:2">
      <c r="B12781" s="274"/>
    </row>
    <row r="12782" spans="2:2">
      <c r="B12782" s="274"/>
    </row>
    <row r="12783" spans="2:2">
      <c r="B12783" s="274"/>
    </row>
    <row r="12784" spans="2:2">
      <c r="B12784" s="274"/>
    </row>
    <row r="12785" spans="2:2">
      <c r="B12785" s="274"/>
    </row>
    <row r="12786" spans="2:2">
      <c r="B12786" s="274"/>
    </row>
    <row r="12787" spans="2:2">
      <c r="B12787" s="274"/>
    </row>
    <row r="12788" spans="2:2">
      <c r="B12788" s="274"/>
    </row>
    <row r="12789" spans="2:2">
      <c r="B12789" s="274"/>
    </row>
    <row r="12790" spans="2:2">
      <c r="B12790" s="274"/>
    </row>
    <row r="12791" spans="2:2">
      <c r="B12791" s="274"/>
    </row>
    <row r="12792" spans="2:2">
      <c r="B12792" s="274"/>
    </row>
    <row r="12793" spans="2:2">
      <c r="B12793" s="274"/>
    </row>
    <row r="12794" spans="2:2">
      <c r="B12794" s="274"/>
    </row>
    <row r="12795" spans="2:2">
      <c r="B12795" s="274"/>
    </row>
    <row r="12796" spans="2:2">
      <c r="B12796" s="274"/>
    </row>
    <row r="12797" spans="2:2">
      <c r="B12797" s="274"/>
    </row>
    <row r="12798" spans="2:2">
      <c r="B12798" s="274"/>
    </row>
    <row r="12799" spans="2:2">
      <c r="B12799" s="274"/>
    </row>
    <row r="12800" spans="2:2">
      <c r="B12800" s="274"/>
    </row>
    <row r="12801" spans="2:2">
      <c r="B12801" s="274"/>
    </row>
    <row r="12802" spans="2:2">
      <c r="B12802" s="274"/>
    </row>
    <row r="12803" spans="2:2">
      <c r="B12803" s="274"/>
    </row>
    <row r="12804" spans="2:2">
      <c r="B12804" s="274"/>
    </row>
    <row r="12805" spans="2:2">
      <c r="B12805" s="274"/>
    </row>
    <row r="12806" spans="2:2">
      <c r="B12806" s="274"/>
    </row>
    <row r="12807" spans="2:2">
      <c r="B12807" s="274"/>
    </row>
    <row r="12808" spans="2:2">
      <c r="B12808" s="274"/>
    </row>
    <row r="12809" spans="2:2">
      <c r="B12809" s="274"/>
    </row>
    <row r="12810" spans="2:2">
      <c r="B12810" s="274"/>
    </row>
    <row r="12811" spans="2:2">
      <c r="B12811" s="274"/>
    </row>
    <row r="12812" spans="2:2">
      <c r="B12812" s="274"/>
    </row>
    <row r="12813" spans="2:2">
      <c r="B12813" s="274"/>
    </row>
    <row r="12814" spans="2:2">
      <c r="B12814" s="274"/>
    </row>
    <row r="12815" spans="2:2">
      <c r="B12815" s="274"/>
    </row>
    <row r="12816" spans="2:2">
      <c r="B12816" s="274"/>
    </row>
    <row r="12817" spans="2:2">
      <c r="B12817" s="274"/>
    </row>
    <row r="12818" spans="2:2">
      <c r="B12818" s="274"/>
    </row>
    <row r="12819" spans="2:2">
      <c r="B12819" s="274"/>
    </row>
    <row r="12820" spans="2:2">
      <c r="B12820" s="274"/>
    </row>
    <row r="12821" spans="2:2">
      <c r="B12821" s="274"/>
    </row>
    <row r="12822" spans="2:2">
      <c r="B12822" s="274"/>
    </row>
    <row r="12823" spans="2:2">
      <c r="B12823" s="274"/>
    </row>
    <row r="12824" spans="2:2">
      <c r="B12824" s="274"/>
    </row>
    <row r="12825" spans="2:2">
      <c r="B12825" s="274"/>
    </row>
    <row r="12826" spans="2:2">
      <c r="B12826" s="274"/>
    </row>
    <row r="12827" spans="2:2">
      <c r="B12827" s="274"/>
    </row>
    <row r="12828" spans="2:2">
      <c r="B12828" s="274"/>
    </row>
    <row r="12829" spans="2:2">
      <c r="B12829" s="274"/>
    </row>
    <row r="12830" spans="2:2">
      <c r="B12830" s="274"/>
    </row>
    <row r="12831" spans="2:2">
      <c r="B12831" s="274"/>
    </row>
    <row r="12832" spans="2:2">
      <c r="B12832" s="274"/>
    </row>
    <row r="12833" spans="2:2">
      <c r="B12833" s="274"/>
    </row>
    <row r="12834" spans="2:2">
      <c r="B12834" s="274"/>
    </row>
    <row r="12835" spans="2:2">
      <c r="B12835" s="274"/>
    </row>
    <row r="12836" spans="2:2">
      <c r="B12836" s="274"/>
    </row>
    <row r="12837" spans="2:2">
      <c r="B12837" s="274"/>
    </row>
    <row r="12838" spans="2:2">
      <c r="B12838" s="274"/>
    </row>
    <row r="12839" spans="2:2">
      <c r="B12839" s="274"/>
    </row>
    <row r="12840" spans="2:2">
      <c r="B12840" s="274"/>
    </row>
    <row r="12841" spans="2:2">
      <c r="B12841" s="274"/>
    </row>
    <row r="12842" spans="2:2">
      <c r="B12842" s="274"/>
    </row>
    <row r="12843" spans="2:2">
      <c r="B12843" s="274"/>
    </row>
    <row r="12844" spans="2:2">
      <c r="B12844" s="274"/>
    </row>
    <row r="12845" spans="2:2">
      <c r="B12845" s="274"/>
    </row>
    <row r="12846" spans="2:2">
      <c r="B12846" s="274"/>
    </row>
    <row r="12847" spans="2:2">
      <c r="B12847" s="274"/>
    </row>
    <row r="12848" spans="2:2">
      <c r="B12848" s="274"/>
    </row>
    <row r="12849" spans="2:2">
      <c r="B12849" s="274"/>
    </row>
    <row r="12850" spans="2:2">
      <c r="B12850" s="274"/>
    </row>
    <row r="12851" spans="2:2">
      <c r="B12851" s="274"/>
    </row>
    <row r="12852" spans="2:2">
      <c r="B12852" s="274"/>
    </row>
    <row r="12853" spans="2:2">
      <c r="B12853" s="274"/>
    </row>
    <row r="12854" spans="2:2">
      <c r="B12854" s="274"/>
    </row>
    <row r="12855" spans="2:2">
      <c r="B12855" s="274"/>
    </row>
    <row r="12856" spans="2:2">
      <c r="B12856" s="274"/>
    </row>
    <row r="12857" spans="2:2">
      <c r="B12857" s="274"/>
    </row>
    <row r="12858" spans="2:2">
      <c r="B12858" s="274"/>
    </row>
    <row r="12859" spans="2:2">
      <c r="B12859" s="274"/>
    </row>
    <row r="12860" spans="2:2">
      <c r="B12860" s="274"/>
    </row>
    <row r="12861" spans="2:2">
      <c r="B12861" s="274"/>
    </row>
    <row r="12862" spans="2:2">
      <c r="B12862" s="274"/>
    </row>
    <row r="12863" spans="2:2">
      <c r="B12863" s="274"/>
    </row>
    <row r="12864" spans="2:2">
      <c r="B12864" s="274"/>
    </row>
    <row r="12865" spans="2:2">
      <c r="B12865" s="274"/>
    </row>
    <row r="12866" spans="2:2">
      <c r="B12866" s="274"/>
    </row>
    <row r="12867" spans="2:2">
      <c r="B12867" s="274"/>
    </row>
    <row r="12868" spans="2:2">
      <c r="B12868" s="274"/>
    </row>
    <row r="12869" spans="2:2">
      <c r="B12869" s="274"/>
    </row>
    <row r="12870" spans="2:2">
      <c r="B12870" s="274"/>
    </row>
    <row r="12871" spans="2:2">
      <c r="B12871" s="274"/>
    </row>
    <row r="12872" spans="2:2">
      <c r="B12872" s="274"/>
    </row>
    <row r="12873" spans="2:2">
      <c r="B12873" s="274"/>
    </row>
    <row r="12874" spans="2:2">
      <c r="B12874" s="274"/>
    </row>
    <row r="12875" spans="2:2">
      <c r="B12875" s="274"/>
    </row>
    <row r="12876" spans="2:2">
      <c r="B12876" s="274"/>
    </row>
    <row r="12877" spans="2:2">
      <c r="B12877" s="274"/>
    </row>
    <row r="12878" spans="2:2">
      <c r="B12878" s="274"/>
    </row>
    <row r="12879" spans="2:2">
      <c r="B12879" s="274"/>
    </row>
    <row r="12880" spans="2:2">
      <c r="B12880" s="274"/>
    </row>
    <row r="12881" spans="2:2">
      <c r="B12881" s="274"/>
    </row>
    <row r="12882" spans="2:2">
      <c r="B12882" s="274"/>
    </row>
    <row r="12883" spans="2:2">
      <c r="B12883" s="274"/>
    </row>
    <row r="12884" spans="2:2">
      <c r="B12884" s="274"/>
    </row>
    <row r="12885" spans="2:2">
      <c r="B12885" s="274"/>
    </row>
    <row r="12886" spans="2:2">
      <c r="B12886" s="274"/>
    </row>
    <row r="12887" spans="2:2">
      <c r="B12887" s="274"/>
    </row>
    <row r="12888" spans="2:2">
      <c r="B12888" s="274"/>
    </row>
    <row r="12889" spans="2:2">
      <c r="B12889" s="274"/>
    </row>
    <row r="12890" spans="2:2">
      <c r="B12890" s="274"/>
    </row>
    <row r="12891" spans="2:2">
      <c r="B12891" s="274"/>
    </row>
    <row r="12892" spans="2:2">
      <c r="B12892" s="274"/>
    </row>
    <row r="12893" spans="2:2">
      <c r="B12893" s="274"/>
    </row>
    <row r="12894" spans="2:2">
      <c r="B12894" s="274"/>
    </row>
    <row r="12895" spans="2:2">
      <c r="B12895" s="274"/>
    </row>
    <row r="12896" spans="2:2">
      <c r="B12896" s="274"/>
    </row>
    <row r="12897" spans="2:2">
      <c r="B12897" s="274"/>
    </row>
    <row r="12898" spans="2:2">
      <c r="B12898" s="274"/>
    </row>
    <row r="12899" spans="2:2">
      <c r="B12899" s="274"/>
    </row>
    <row r="12900" spans="2:2">
      <c r="B12900" s="274"/>
    </row>
    <row r="12901" spans="2:2">
      <c r="B12901" s="274"/>
    </row>
    <row r="12902" spans="2:2">
      <c r="B12902" s="274"/>
    </row>
    <row r="12903" spans="2:2">
      <c r="B12903" s="274"/>
    </row>
    <row r="12904" spans="2:2">
      <c r="B12904" s="274"/>
    </row>
    <row r="12905" spans="2:2">
      <c r="B12905" s="274"/>
    </row>
    <row r="12906" spans="2:2">
      <c r="B12906" s="274"/>
    </row>
    <row r="12907" spans="2:2">
      <c r="B12907" s="274"/>
    </row>
    <row r="12908" spans="2:2">
      <c r="B12908" s="274"/>
    </row>
    <row r="12909" spans="2:2">
      <c r="B12909" s="274"/>
    </row>
    <row r="12910" spans="2:2">
      <c r="B12910" s="274"/>
    </row>
    <row r="12911" spans="2:2">
      <c r="B12911" s="274"/>
    </row>
    <row r="12912" spans="2:2">
      <c r="B12912" s="274"/>
    </row>
    <row r="12913" spans="2:2">
      <c r="B12913" s="274"/>
    </row>
    <row r="12914" spans="2:2">
      <c r="B12914" s="274"/>
    </row>
    <row r="12915" spans="2:2">
      <c r="B12915" s="274"/>
    </row>
    <row r="12916" spans="2:2">
      <c r="B12916" s="274"/>
    </row>
    <row r="12917" spans="2:2">
      <c r="B12917" s="274"/>
    </row>
    <row r="12918" spans="2:2">
      <c r="B12918" s="274"/>
    </row>
    <row r="12919" spans="2:2">
      <c r="B12919" s="274"/>
    </row>
    <row r="12920" spans="2:2">
      <c r="B12920" s="274"/>
    </row>
    <row r="12921" spans="2:2">
      <c r="B12921" s="274"/>
    </row>
    <row r="12922" spans="2:2">
      <c r="B12922" s="274"/>
    </row>
    <row r="12923" spans="2:2">
      <c r="B12923" s="274"/>
    </row>
    <row r="12924" spans="2:2">
      <c r="B12924" s="274"/>
    </row>
    <row r="12925" spans="2:2">
      <c r="B12925" s="274"/>
    </row>
    <row r="12926" spans="2:2">
      <c r="B12926" s="274"/>
    </row>
    <row r="12927" spans="2:2">
      <c r="B12927" s="274"/>
    </row>
    <row r="12928" spans="2:2">
      <c r="B12928" s="274"/>
    </row>
    <row r="12929" spans="2:2">
      <c r="B12929" s="274"/>
    </row>
    <row r="12930" spans="2:2">
      <c r="B12930" s="274"/>
    </row>
    <row r="12931" spans="2:2">
      <c r="B12931" s="274"/>
    </row>
    <row r="12932" spans="2:2">
      <c r="B12932" s="274"/>
    </row>
    <row r="12933" spans="2:2">
      <c r="B12933" s="274"/>
    </row>
    <row r="12934" spans="2:2">
      <c r="B12934" s="274"/>
    </row>
    <row r="12935" spans="2:2">
      <c r="B12935" s="274"/>
    </row>
    <row r="12936" spans="2:2">
      <c r="B12936" s="274"/>
    </row>
    <row r="12937" spans="2:2">
      <c r="B12937" s="274"/>
    </row>
    <row r="12938" spans="2:2">
      <c r="B12938" s="274"/>
    </row>
    <row r="12939" spans="2:2">
      <c r="B12939" s="274"/>
    </row>
    <row r="12940" spans="2:2">
      <c r="B12940" s="274"/>
    </row>
    <row r="12941" spans="2:2">
      <c r="B12941" s="274"/>
    </row>
    <row r="12942" spans="2:2">
      <c r="B12942" s="274"/>
    </row>
    <row r="12943" spans="2:2">
      <c r="B12943" s="274"/>
    </row>
    <row r="12944" spans="2:2">
      <c r="B12944" s="274"/>
    </row>
    <row r="12945" spans="2:2">
      <c r="B12945" s="274"/>
    </row>
    <row r="12946" spans="2:2">
      <c r="B12946" s="274"/>
    </row>
    <row r="12947" spans="2:2">
      <c r="B12947" s="274"/>
    </row>
    <row r="12948" spans="2:2">
      <c r="B12948" s="274"/>
    </row>
    <row r="12949" spans="2:2">
      <c r="B12949" s="274"/>
    </row>
    <row r="12950" spans="2:2">
      <c r="B12950" s="274"/>
    </row>
    <row r="12951" spans="2:2">
      <c r="B12951" s="274"/>
    </row>
    <row r="12952" spans="2:2">
      <c r="B12952" s="274"/>
    </row>
    <row r="12953" spans="2:2">
      <c r="B12953" s="274"/>
    </row>
    <row r="12954" spans="2:2">
      <c r="B12954" s="274"/>
    </row>
    <row r="12955" spans="2:2">
      <c r="B12955" s="274"/>
    </row>
    <row r="12956" spans="2:2">
      <c r="B12956" s="274"/>
    </row>
    <row r="12957" spans="2:2">
      <c r="B12957" s="274"/>
    </row>
    <row r="12958" spans="2:2">
      <c r="B12958" s="274"/>
    </row>
    <row r="12959" spans="2:2">
      <c r="B12959" s="274"/>
    </row>
    <row r="12960" spans="2:2">
      <c r="B12960" s="274"/>
    </row>
    <row r="12961" spans="2:2">
      <c r="B12961" s="274"/>
    </row>
    <row r="12962" spans="2:2">
      <c r="B12962" s="274"/>
    </row>
    <row r="12963" spans="2:2">
      <c r="B12963" s="274"/>
    </row>
    <row r="12964" spans="2:2">
      <c r="B12964" s="274"/>
    </row>
    <row r="12965" spans="2:2">
      <c r="B12965" s="274"/>
    </row>
    <row r="12966" spans="2:2">
      <c r="B12966" s="274"/>
    </row>
    <row r="12967" spans="2:2">
      <c r="B12967" s="274"/>
    </row>
    <row r="12968" spans="2:2">
      <c r="B12968" s="274"/>
    </row>
    <row r="12969" spans="2:2">
      <c r="B12969" s="274"/>
    </row>
    <row r="12970" spans="2:2">
      <c r="B12970" s="274"/>
    </row>
    <row r="12971" spans="2:2">
      <c r="B12971" s="274"/>
    </row>
    <row r="12972" spans="2:2">
      <c r="B12972" s="274"/>
    </row>
    <row r="12973" spans="2:2">
      <c r="B12973" s="274"/>
    </row>
    <row r="12974" spans="2:2">
      <c r="B12974" s="274"/>
    </row>
    <row r="12975" spans="2:2">
      <c r="B12975" s="274"/>
    </row>
    <row r="12976" spans="2:2">
      <c r="B12976" s="274"/>
    </row>
    <row r="12977" spans="2:2">
      <c r="B12977" s="274"/>
    </row>
    <row r="12978" spans="2:2">
      <c r="B12978" s="274"/>
    </row>
    <row r="12979" spans="2:2">
      <c r="B12979" s="274"/>
    </row>
    <row r="12980" spans="2:2">
      <c r="B12980" s="274"/>
    </row>
    <row r="12981" spans="2:2">
      <c r="B12981" s="274"/>
    </row>
    <row r="12982" spans="2:2">
      <c r="B12982" s="274"/>
    </row>
    <row r="12983" spans="2:2">
      <c r="B12983" s="274"/>
    </row>
    <row r="12984" spans="2:2">
      <c r="B12984" s="274"/>
    </row>
    <row r="12985" spans="2:2">
      <c r="B12985" s="274"/>
    </row>
    <row r="12986" spans="2:2">
      <c r="B12986" s="274"/>
    </row>
    <row r="12987" spans="2:2">
      <c r="B12987" s="274"/>
    </row>
    <row r="12988" spans="2:2">
      <c r="B12988" s="274"/>
    </row>
    <row r="12989" spans="2:2">
      <c r="B12989" s="274"/>
    </row>
    <row r="12990" spans="2:2">
      <c r="B12990" s="274"/>
    </row>
    <row r="12991" spans="2:2">
      <c r="B12991" s="274"/>
    </row>
    <row r="12992" spans="2:2">
      <c r="B12992" s="274"/>
    </row>
    <row r="12993" spans="2:2">
      <c r="B12993" s="274"/>
    </row>
    <row r="12994" spans="2:2">
      <c r="B12994" s="274"/>
    </row>
    <row r="12995" spans="2:2">
      <c r="B12995" s="274"/>
    </row>
    <row r="12996" spans="2:2">
      <c r="B12996" s="274"/>
    </row>
    <row r="12997" spans="2:2">
      <c r="B12997" s="274"/>
    </row>
    <row r="12998" spans="2:2">
      <c r="B12998" s="274"/>
    </row>
    <row r="12999" spans="2:2">
      <c r="B12999" s="274"/>
    </row>
    <row r="13000" spans="2:2">
      <c r="B13000" s="274"/>
    </row>
    <row r="13001" spans="2:2">
      <c r="B13001" s="274"/>
    </row>
    <row r="13002" spans="2:2">
      <c r="B13002" s="274"/>
    </row>
    <row r="13003" spans="2:2">
      <c r="B13003" s="274"/>
    </row>
    <row r="13004" spans="2:2">
      <c r="B13004" s="274"/>
    </row>
    <row r="13005" spans="2:2">
      <c r="B13005" s="274"/>
    </row>
    <row r="13006" spans="2:2">
      <c r="B13006" s="274"/>
    </row>
    <row r="13007" spans="2:2">
      <c r="B13007" s="274"/>
    </row>
    <row r="13008" spans="2:2">
      <c r="B13008" s="274"/>
    </row>
    <row r="13009" spans="2:2">
      <c r="B13009" s="274"/>
    </row>
    <row r="13010" spans="2:2">
      <c r="B13010" s="274"/>
    </row>
    <row r="13011" spans="2:2">
      <c r="B13011" s="274"/>
    </row>
    <row r="13012" spans="2:2">
      <c r="B13012" s="274"/>
    </row>
    <row r="13013" spans="2:2">
      <c r="B13013" s="274"/>
    </row>
    <row r="13014" spans="2:2">
      <c r="B13014" s="274"/>
    </row>
    <row r="13015" spans="2:2">
      <c r="B13015" s="274"/>
    </row>
    <row r="13016" spans="2:2">
      <c r="B13016" s="274"/>
    </row>
    <row r="13017" spans="2:2">
      <c r="B13017" s="274"/>
    </row>
    <row r="13018" spans="2:2">
      <c r="B13018" s="274"/>
    </row>
    <row r="13019" spans="2:2">
      <c r="B13019" s="274"/>
    </row>
    <row r="13020" spans="2:2">
      <c r="B13020" s="274"/>
    </row>
    <row r="13021" spans="2:2">
      <c r="B13021" s="274"/>
    </row>
    <row r="13022" spans="2:2">
      <c r="B13022" s="274"/>
    </row>
    <row r="13023" spans="2:2">
      <c r="B13023" s="274"/>
    </row>
    <row r="13024" spans="2:2">
      <c r="B13024" s="274"/>
    </row>
    <row r="13025" spans="2:2">
      <c r="B13025" s="274"/>
    </row>
    <row r="13026" spans="2:2">
      <c r="B13026" s="274"/>
    </row>
    <row r="13027" spans="2:2">
      <c r="B13027" s="274"/>
    </row>
    <row r="13028" spans="2:2">
      <c r="B13028" s="274"/>
    </row>
    <row r="13029" spans="2:2">
      <c r="B13029" s="274"/>
    </row>
    <row r="13030" spans="2:2">
      <c r="B13030" s="274"/>
    </row>
    <row r="13031" spans="2:2">
      <c r="B13031" s="274"/>
    </row>
    <row r="13032" spans="2:2">
      <c r="B13032" s="274"/>
    </row>
    <row r="13033" spans="2:2">
      <c r="B13033" s="274"/>
    </row>
    <row r="13034" spans="2:2">
      <c r="B13034" s="274"/>
    </row>
    <row r="13035" spans="2:2">
      <c r="B13035" s="274"/>
    </row>
    <row r="13036" spans="2:2">
      <c r="B13036" s="274"/>
    </row>
    <row r="13037" spans="2:2">
      <c r="B13037" s="274"/>
    </row>
    <row r="13038" spans="2:2">
      <c r="B13038" s="274"/>
    </row>
    <row r="13039" spans="2:2">
      <c r="B13039" s="274"/>
    </row>
    <row r="13040" spans="2:2">
      <c r="B13040" s="274"/>
    </row>
    <row r="13041" spans="2:2">
      <c r="B13041" s="274"/>
    </row>
    <row r="13042" spans="2:2">
      <c r="B13042" s="274"/>
    </row>
    <row r="13043" spans="2:2">
      <c r="B13043" s="274"/>
    </row>
    <row r="13044" spans="2:2">
      <c r="B13044" s="274"/>
    </row>
    <row r="13045" spans="2:2">
      <c r="B13045" s="274"/>
    </row>
    <row r="13046" spans="2:2">
      <c r="B13046" s="274"/>
    </row>
    <row r="13047" spans="2:2">
      <c r="B13047" s="274"/>
    </row>
    <row r="13048" spans="2:2">
      <c r="B13048" s="274"/>
    </row>
    <row r="13049" spans="2:2">
      <c r="B13049" s="274"/>
    </row>
    <row r="13050" spans="2:2">
      <c r="B13050" s="274"/>
    </row>
    <row r="13051" spans="2:2">
      <c r="B13051" s="274"/>
    </row>
    <row r="13052" spans="2:2">
      <c r="B13052" s="274"/>
    </row>
    <row r="13053" spans="2:2">
      <c r="B13053" s="274"/>
    </row>
    <row r="13054" spans="2:2">
      <c r="B13054" s="274"/>
    </row>
    <row r="13055" spans="2:2">
      <c r="B13055" s="274"/>
    </row>
    <row r="13056" spans="2:2">
      <c r="B13056" s="274"/>
    </row>
    <row r="13057" spans="2:2">
      <c r="B13057" s="274"/>
    </row>
    <row r="13058" spans="2:2">
      <c r="B13058" s="274"/>
    </row>
    <row r="13059" spans="2:2">
      <c r="B13059" s="274"/>
    </row>
    <row r="13060" spans="2:2">
      <c r="B13060" s="274"/>
    </row>
    <row r="13061" spans="2:2">
      <c r="B13061" s="274"/>
    </row>
    <row r="13062" spans="2:2">
      <c r="B13062" s="274"/>
    </row>
    <row r="13063" spans="2:2">
      <c r="B13063" s="274"/>
    </row>
    <row r="13064" spans="2:2">
      <c r="B13064" s="274"/>
    </row>
    <row r="13065" spans="2:2">
      <c r="B13065" s="274"/>
    </row>
    <row r="13066" spans="2:2">
      <c r="B13066" s="274"/>
    </row>
    <row r="13067" spans="2:2">
      <c r="B13067" s="274"/>
    </row>
    <row r="13068" spans="2:2">
      <c r="B13068" s="274"/>
    </row>
    <row r="13069" spans="2:2">
      <c r="B13069" s="274"/>
    </row>
    <row r="13070" spans="2:2">
      <c r="B13070" s="274"/>
    </row>
    <row r="13071" spans="2:2">
      <c r="B13071" s="274"/>
    </row>
    <row r="13072" spans="2:2">
      <c r="B13072" s="274"/>
    </row>
    <row r="13073" spans="2:2">
      <c r="B13073" s="274"/>
    </row>
    <row r="13074" spans="2:2">
      <c r="B13074" s="274"/>
    </row>
    <row r="13075" spans="2:2">
      <c r="B13075" s="274"/>
    </row>
    <row r="13076" spans="2:2">
      <c r="B13076" s="274"/>
    </row>
    <row r="13077" spans="2:2">
      <c r="B13077" s="274"/>
    </row>
    <row r="13078" spans="2:2">
      <c r="B13078" s="274"/>
    </row>
    <row r="13079" spans="2:2">
      <c r="B13079" s="274"/>
    </row>
    <row r="13080" spans="2:2">
      <c r="B13080" s="274"/>
    </row>
    <row r="13081" spans="2:2">
      <c r="B13081" s="274"/>
    </row>
    <row r="13082" spans="2:2">
      <c r="B13082" s="274"/>
    </row>
    <row r="13083" spans="2:2">
      <c r="B13083" s="274"/>
    </row>
    <row r="13084" spans="2:2">
      <c r="B13084" s="274"/>
    </row>
    <row r="13085" spans="2:2">
      <c r="B13085" s="274"/>
    </row>
    <row r="13086" spans="2:2">
      <c r="B13086" s="274"/>
    </row>
    <row r="13087" spans="2:2">
      <c r="B13087" s="274"/>
    </row>
    <row r="13088" spans="2:2">
      <c r="B13088" s="274"/>
    </row>
    <row r="13089" spans="2:2">
      <c r="B13089" s="274"/>
    </row>
    <row r="13090" spans="2:2">
      <c r="B13090" s="274"/>
    </row>
    <row r="13091" spans="2:2">
      <c r="B13091" s="274"/>
    </row>
    <row r="13092" spans="2:2">
      <c r="B13092" s="274"/>
    </row>
    <row r="13093" spans="2:2">
      <c r="B13093" s="274"/>
    </row>
    <row r="13094" spans="2:2">
      <c r="B13094" s="274"/>
    </row>
    <row r="13095" spans="2:2">
      <c r="B13095" s="274"/>
    </row>
    <row r="13096" spans="2:2">
      <c r="B13096" s="274"/>
    </row>
    <row r="13097" spans="2:2">
      <c r="B13097" s="274"/>
    </row>
    <row r="13098" spans="2:2">
      <c r="B13098" s="274"/>
    </row>
    <row r="13099" spans="2:2">
      <c r="B13099" s="274"/>
    </row>
    <row r="13100" spans="2:2">
      <c r="B13100" s="274"/>
    </row>
    <row r="13101" spans="2:2">
      <c r="B13101" s="274"/>
    </row>
    <row r="13102" spans="2:2">
      <c r="B13102" s="274"/>
    </row>
    <row r="13103" spans="2:2">
      <c r="B13103" s="274"/>
    </row>
    <row r="13104" spans="2:2">
      <c r="B13104" s="274"/>
    </row>
    <row r="13105" spans="2:2">
      <c r="B13105" s="274"/>
    </row>
    <row r="13106" spans="2:2">
      <c r="B13106" s="274"/>
    </row>
    <row r="13107" spans="2:2">
      <c r="B13107" s="274"/>
    </row>
    <row r="13108" spans="2:2">
      <c r="B13108" s="274"/>
    </row>
    <row r="13109" spans="2:2">
      <c r="B13109" s="274"/>
    </row>
    <row r="13110" spans="2:2">
      <c r="B13110" s="274"/>
    </row>
    <row r="13111" spans="2:2">
      <c r="B13111" s="274"/>
    </row>
    <row r="13112" spans="2:2">
      <c r="B13112" s="274"/>
    </row>
    <row r="13113" spans="2:2">
      <c r="B13113" s="274"/>
    </row>
    <row r="13114" spans="2:2">
      <c r="B13114" s="274"/>
    </row>
    <row r="13115" spans="2:2">
      <c r="B13115" s="274"/>
    </row>
    <row r="13116" spans="2:2">
      <c r="B13116" s="274"/>
    </row>
    <row r="13117" spans="2:2">
      <c r="B13117" s="274"/>
    </row>
    <row r="13118" spans="2:2">
      <c r="B13118" s="274"/>
    </row>
    <row r="13119" spans="2:2">
      <c r="B13119" s="274"/>
    </row>
    <row r="13120" spans="2:2">
      <c r="B13120" s="274"/>
    </row>
    <row r="13121" spans="2:2">
      <c r="B13121" s="274"/>
    </row>
    <row r="13122" spans="2:2">
      <c r="B13122" s="274"/>
    </row>
    <row r="13123" spans="2:2">
      <c r="B13123" s="274"/>
    </row>
    <row r="13124" spans="2:2">
      <c r="B13124" s="274"/>
    </row>
    <row r="13125" spans="2:2">
      <c r="B13125" s="274"/>
    </row>
    <row r="13126" spans="2:2">
      <c r="B13126" s="274"/>
    </row>
    <row r="13127" spans="2:2">
      <c r="B13127" s="274"/>
    </row>
    <row r="13128" spans="2:2">
      <c r="B13128" s="274"/>
    </row>
    <row r="13129" spans="2:2">
      <c r="B13129" s="274"/>
    </row>
    <row r="13130" spans="2:2">
      <c r="B13130" s="274"/>
    </row>
    <row r="13131" spans="2:2">
      <c r="B13131" s="274"/>
    </row>
    <row r="13132" spans="2:2">
      <c r="B13132" s="274"/>
    </row>
    <row r="13133" spans="2:2">
      <c r="B13133" s="274"/>
    </row>
    <row r="13134" spans="2:2">
      <c r="B13134" s="274"/>
    </row>
    <row r="13135" spans="2:2">
      <c r="B13135" s="274"/>
    </row>
    <row r="13136" spans="2:2">
      <c r="B13136" s="274"/>
    </row>
    <row r="13137" spans="2:2">
      <c r="B13137" s="274"/>
    </row>
    <row r="13138" spans="2:2">
      <c r="B13138" s="274"/>
    </row>
    <row r="13139" spans="2:2">
      <c r="B13139" s="274"/>
    </row>
    <row r="13140" spans="2:2">
      <c r="B13140" s="274"/>
    </row>
    <row r="13141" spans="2:2">
      <c r="B13141" s="274"/>
    </row>
    <row r="13142" spans="2:2">
      <c r="B13142" s="274"/>
    </row>
    <row r="13143" spans="2:2">
      <c r="B13143" s="274"/>
    </row>
    <row r="13144" spans="2:2">
      <c r="B13144" s="274"/>
    </row>
    <row r="13145" spans="2:2">
      <c r="B13145" s="274"/>
    </row>
    <row r="13146" spans="2:2">
      <c r="B13146" s="274"/>
    </row>
    <row r="13147" spans="2:2">
      <c r="B13147" s="274"/>
    </row>
    <row r="13148" spans="2:2">
      <c r="B13148" s="274"/>
    </row>
    <row r="13149" spans="2:2">
      <c r="B13149" s="274"/>
    </row>
    <row r="13150" spans="2:2">
      <c r="B13150" s="274"/>
    </row>
    <row r="13151" spans="2:2">
      <c r="B13151" s="274"/>
    </row>
    <row r="13152" spans="2:2">
      <c r="B13152" s="274"/>
    </row>
    <row r="13153" spans="2:2">
      <c r="B13153" s="274"/>
    </row>
    <row r="13154" spans="2:2">
      <c r="B13154" s="274"/>
    </row>
    <row r="13155" spans="2:2">
      <c r="B13155" s="274"/>
    </row>
    <row r="13156" spans="2:2">
      <c r="B13156" s="274"/>
    </row>
    <row r="13157" spans="2:2">
      <c r="B13157" s="274"/>
    </row>
    <row r="13158" spans="2:2">
      <c r="B13158" s="274"/>
    </row>
    <row r="13159" spans="2:2">
      <c r="B13159" s="274"/>
    </row>
    <row r="13160" spans="2:2">
      <c r="B13160" s="274"/>
    </row>
    <row r="13161" spans="2:2">
      <c r="B13161" s="274"/>
    </row>
    <row r="13162" spans="2:2">
      <c r="B13162" s="274"/>
    </row>
    <row r="13163" spans="2:2">
      <c r="B13163" s="274"/>
    </row>
    <row r="13164" spans="2:2">
      <c r="B13164" s="274"/>
    </row>
    <row r="13165" spans="2:2">
      <c r="B13165" s="274"/>
    </row>
    <row r="13166" spans="2:2">
      <c r="B13166" s="274"/>
    </row>
    <row r="13167" spans="2:2">
      <c r="B13167" s="274"/>
    </row>
    <row r="13168" spans="2:2">
      <c r="B13168" s="274"/>
    </row>
    <row r="13169" spans="2:2">
      <c r="B13169" s="274"/>
    </row>
    <row r="13170" spans="2:2">
      <c r="B13170" s="274"/>
    </row>
    <row r="13171" spans="2:2">
      <c r="B13171" s="274"/>
    </row>
    <row r="13172" spans="2:2">
      <c r="B13172" s="274"/>
    </row>
    <row r="13173" spans="2:2">
      <c r="B13173" s="274"/>
    </row>
    <row r="13174" spans="2:2">
      <c r="B13174" s="274"/>
    </row>
    <row r="13175" spans="2:2">
      <c r="B13175" s="274"/>
    </row>
    <row r="13176" spans="2:2">
      <c r="B13176" s="274"/>
    </row>
    <row r="13177" spans="2:2">
      <c r="B13177" s="274"/>
    </row>
    <row r="13178" spans="2:2">
      <c r="B13178" s="274"/>
    </row>
    <row r="13179" spans="2:2">
      <c r="B13179" s="274"/>
    </row>
    <row r="13180" spans="2:2">
      <c r="B13180" s="274"/>
    </row>
    <row r="13181" spans="2:2">
      <c r="B13181" s="274"/>
    </row>
    <row r="13182" spans="2:2">
      <c r="B13182" s="274"/>
    </row>
    <row r="13183" spans="2:2">
      <c r="B13183" s="274"/>
    </row>
    <row r="13184" spans="2:2">
      <c r="B13184" s="274"/>
    </row>
    <row r="13185" spans="2:2">
      <c r="B13185" s="274"/>
    </row>
    <row r="13186" spans="2:2">
      <c r="B13186" s="274"/>
    </row>
    <row r="13187" spans="2:2">
      <c r="B13187" s="274"/>
    </row>
    <row r="13188" spans="2:2">
      <c r="B13188" s="274"/>
    </row>
    <row r="13189" spans="2:2">
      <c r="B13189" s="274"/>
    </row>
    <row r="13190" spans="2:2">
      <c r="B13190" s="274"/>
    </row>
    <row r="13191" spans="2:2">
      <c r="B13191" s="274"/>
    </row>
    <row r="13192" spans="2:2">
      <c r="B13192" s="274"/>
    </row>
    <row r="13193" spans="2:2">
      <c r="B13193" s="274"/>
    </row>
    <row r="13194" spans="2:2">
      <c r="B13194" s="274"/>
    </row>
    <row r="13195" spans="2:2">
      <c r="B13195" s="274"/>
    </row>
    <row r="13196" spans="2:2">
      <c r="B13196" s="274"/>
    </row>
    <row r="13197" spans="2:2">
      <c r="B13197" s="274"/>
    </row>
    <row r="13198" spans="2:2">
      <c r="B13198" s="274"/>
    </row>
    <row r="13199" spans="2:2">
      <c r="B13199" s="274"/>
    </row>
    <row r="13200" spans="2:2">
      <c r="B13200" s="274"/>
    </row>
    <row r="13201" spans="2:2">
      <c r="B13201" s="274"/>
    </row>
    <row r="13202" spans="2:2">
      <c r="B13202" s="274"/>
    </row>
    <row r="13203" spans="2:2">
      <c r="B13203" s="274"/>
    </row>
    <row r="13204" spans="2:2">
      <c r="B13204" s="274"/>
    </row>
    <row r="13205" spans="2:2">
      <c r="B13205" s="274"/>
    </row>
    <row r="13206" spans="2:2">
      <c r="B13206" s="274"/>
    </row>
    <row r="13207" spans="2:2">
      <c r="B13207" s="274"/>
    </row>
    <row r="13208" spans="2:2">
      <c r="B13208" s="274"/>
    </row>
    <row r="13209" spans="2:2">
      <c r="B13209" s="274"/>
    </row>
    <row r="13210" spans="2:2">
      <c r="B13210" s="274"/>
    </row>
    <row r="13211" spans="2:2">
      <c r="B13211" s="274"/>
    </row>
    <row r="13212" spans="2:2">
      <c r="B13212" s="274"/>
    </row>
    <row r="13213" spans="2:2">
      <c r="B13213" s="274"/>
    </row>
    <row r="13214" spans="2:2">
      <c r="B13214" s="274"/>
    </row>
    <row r="13215" spans="2:2">
      <c r="B13215" s="274"/>
    </row>
    <row r="13216" spans="2:2">
      <c r="B13216" s="274"/>
    </row>
    <row r="13217" spans="2:2">
      <c r="B13217" s="274"/>
    </row>
    <row r="13218" spans="2:2">
      <c r="B13218" s="274"/>
    </row>
    <row r="13219" spans="2:2">
      <c r="B13219" s="274"/>
    </row>
    <row r="13220" spans="2:2">
      <c r="B13220" s="274"/>
    </row>
    <row r="13221" spans="2:2">
      <c r="B13221" s="274"/>
    </row>
    <row r="13222" spans="2:2">
      <c r="B13222" s="274"/>
    </row>
    <row r="13223" spans="2:2">
      <c r="B13223" s="274"/>
    </row>
    <row r="13224" spans="2:2">
      <c r="B13224" s="274"/>
    </row>
    <row r="13225" spans="2:2">
      <c r="B13225" s="274"/>
    </row>
    <row r="13226" spans="2:2">
      <c r="B13226" s="274"/>
    </row>
    <row r="13227" spans="2:2">
      <c r="B13227" s="274"/>
    </row>
    <row r="13228" spans="2:2">
      <c r="B13228" s="274"/>
    </row>
    <row r="13229" spans="2:2">
      <c r="B13229" s="274"/>
    </row>
    <row r="13230" spans="2:2">
      <c r="B13230" s="274"/>
    </row>
    <row r="13231" spans="2:2">
      <c r="B13231" s="274"/>
    </row>
    <row r="13232" spans="2:2">
      <c r="B13232" s="274"/>
    </row>
    <row r="13233" spans="2:2">
      <c r="B13233" s="274"/>
    </row>
    <row r="13234" spans="2:2">
      <c r="B13234" s="274"/>
    </row>
    <row r="13235" spans="2:2">
      <c r="B13235" s="274"/>
    </row>
    <row r="13236" spans="2:2">
      <c r="B13236" s="274"/>
    </row>
    <row r="13237" spans="2:2">
      <c r="B13237" s="274"/>
    </row>
    <row r="13238" spans="2:2">
      <c r="B13238" s="274"/>
    </row>
    <row r="13239" spans="2:2">
      <c r="B13239" s="274"/>
    </row>
    <row r="13240" spans="2:2">
      <c r="B13240" s="274"/>
    </row>
    <row r="13241" spans="2:2">
      <c r="B13241" s="274"/>
    </row>
    <row r="13242" spans="2:2">
      <c r="B13242" s="274"/>
    </row>
    <row r="13243" spans="2:2">
      <c r="B13243" s="274"/>
    </row>
    <row r="13244" spans="2:2">
      <c r="B13244" s="274"/>
    </row>
    <row r="13245" spans="2:2">
      <c r="B13245" s="274"/>
    </row>
    <row r="13246" spans="2:2">
      <c r="B13246" s="274"/>
    </row>
    <row r="13247" spans="2:2">
      <c r="B13247" s="274"/>
    </row>
    <row r="13248" spans="2:2">
      <c r="B13248" s="274"/>
    </row>
    <row r="13249" spans="2:2">
      <c r="B13249" s="274"/>
    </row>
    <row r="13250" spans="2:2">
      <c r="B13250" s="274"/>
    </row>
    <row r="13251" spans="2:2">
      <c r="B13251" s="274"/>
    </row>
    <row r="13252" spans="2:2">
      <c r="B13252" s="274"/>
    </row>
    <row r="13253" spans="2:2">
      <c r="B13253" s="274"/>
    </row>
    <row r="13254" spans="2:2">
      <c r="B13254" s="274"/>
    </row>
    <row r="13255" spans="2:2">
      <c r="B13255" s="274"/>
    </row>
    <row r="13256" spans="2:2">
      <c r="B13256" s="274"/>
    </row>
    <row r="13257" spans="2:2">
      <c r="B13257" s="274"/>
    </row>
    <row r="13258" spans="2:2">
      <c r="B13258" s="274"/>
    </row>
    <row r="13259" spans="2:2">
      <c r="B13259" s="274"/>
    </row>
    <row r="13260" spans="2:2">
      <c r="B13260" s="274"/>
    </row>
    <row r="13261" spans="2:2">
      <c r="B13261" s="274"/>
    </row>
    <row r="13262" spans="2:2">
      <c r="B13262" s="274"/>
    </row>
    <row r="13263" spans="2:2">
      <c r="B13263" s="274"/>
    </row>
    <row r="13264" spans="2:2">
      <c r="B13264" s="274"/>
    </row>
    <row r="13265" spans="2:2">
      <c r="B13265" s="274"/>
    </row>
    <row r="13266" spans="2:2">
      <c r="B13266" s="274"/>
    </row>
    <row r="13267" spans="2:2">
      <c r="B13267" s="274"/>
    </row>
    <row r="13268" spans="2:2">
      <c r="B13268" s="274"/>
    </row>
    <row r="13269" spans="2:2">
      <c r="B13269" s="274"/>
    </row>
    <row r="13270" spans="2:2">
      <c r="B13270" s="274"/>
    </row>
    <row r="13271" spans="2:2">
      <c r="B13271" s="274"/>
    </row>
    <row r="13272" spans="2:2">
      <c r="B13272" s="274"/>
    </row>
    <row r="13273" spans="2:2">
      <c r="B13273" s="274"/>
    </row>
    <row r="13274" spans="2:2">
      <c r="B13274" s="274"/>
    </row>
    <row r="13275" spans="2:2">
      <c r="B13275" s="274"/>
    </row>
    <row r="13276" spans="2:2">
      <c r="B13276" s="274"/>
    </row>
    <row r="13277" spans="2:2">
      <c r="B13277" s="274"/>
    </row>
    <row r="13278" spans="2:2">
      <c r="B13278" s="274"/>
    </row>
    <row r="13279" spans="2:2">
      <c r="B13279" s="274"/>
    </row>
    <row r="13280" spans="2:2">
      <c r="B13280" s="274"/>
    </row>
    <row r="13281" spans="2:2">
      <c r="B13281" s="274"/>
    </row>
    <row r="13282" spans="2:2">
      <c r="B13282" s="274"/>
    </row>
    <row r="13283" spans="2:2">
      <c r="B13283" s="274"/>
    </row>
    <row r="13284" spans="2:2">
      <c r="B13284" s="274"/>
    </row>
    <row r="13285" spans="2:2">
      <c r="B13285" s="274"/>
    </row>
    <row r="13286" spans="2:2">
      <c r="B13286" s="274"/>
    </row>
    <row r="13287" spans="2:2">
      <c r="B13287" s="274"/>
    </row>
    <row r="13288" spans="2:2">
      <c r="B13288" s="274"/>
    </row>
    <row r="13289" spans="2:2">
      <c r="B13289" s="274"/>
    </row>
    <row r="13290" spans="2:2">
      <c r="B13290" s="274"/>
    </row>
    <row r="13291" spans="2:2">
      <c r="B13291" s="274"/>
    </row>
    <row r="13292" spans="2:2">
      <c r="B13292" s="274"/>
    </row>
    <row r="13293" spans="2:2">
      <c r="B13293" s="274"/>
    </row>
    <row r="13294" spans="2:2">
      <c r="B13294" s="274"/>
    </row>
    <row r="13295" spans="2:2">
      <c r="B13295" s="274"/>
    </row>
    <row r="13296" spans="2:2">
      <c r="B13296" s="274"/>
    </row>
    <row r="13297" spans="2:2">
      <c r="B13297" s="274"/>
    </row>
    <row r="13298" spans="2:2">
      <c r="B13298" s="274"/>
    </row>
    <row r="13299" spans="2:2">
      <c r="B13299" s="274"/>
    </row>
    <row r="13300" spans="2:2">
      <c r="B13300" s="274"/>
    </row>
    <row r="13301" spans="2:2">
      <c r="B13301" s="274"/>
    </row>
    <row r="13302" spans="2:2">
      <c r="B13302" s="274"/>
    </row>
    <row r="13303" spans="2:2">
      <c r="B13303" s="274"/>
    </row>
    <row r="13304" spans="2:2">
      <c r="B13304" s="274"/>
    </row>
    <row r="13305" spans="2:2">
      <c r="B13305" s="274"/>
    </row>
    <row r="13306" spans="2:2">
      <c r="B13306" s="274"/>
    </row>
    <row r="13307" spans="2:2">
      <c r="B13307" s="274"/>
    </row>
    <row r="13308" spans="2:2">
      <c r="B13308" s="274"/>
    </row>
    <row r="13309" spans="2:2">
      <c r="B13309" s="274"/>
    </row>
    <row r="13310" spans="2:2">
      <c r="B13310" s="274"/>
    </row>
    <row r="13311" spans="2:2">
      <c r="B13311" s="274"/>
    </row>
    <row r="13312" spans="2:2">
      <c r="B13312" s="274"/>
    </row>
    <row r="13313" spans="2:2">
      <c r="B13313" s="274"/>
    </row>
    <row r="13314" spans="2:2">
      <c r="B13314" s="274"/>
    </row>
    <row r="13315" spans="2:2">
      <c r="B13315" s="274"/>
    </row>
    <row r="13316" spans="2:2">
      <c r="B13316" s="274"/>
    </row>
    <row r="13317" spans="2:2">
      <c r="B13317" s="274"/>
    </row>
    <row r="13318" spans="2:2">
      <c r="B13318" s="274"/>
    </row>
    <row r="13319" spans="2:2">
      <c r="B13319" s="274"/>
    </row>
    <row r="13320" spans="2:2">
      <c r="B13320" s="274"/>
    </row>
    <row r="13321" spans="2:2">
      <c r="B13321" s="274"/>
    </row>
    <row r="13322" spans="2:2">
      <c r="B13322" s="274"/>
    </row>
    <row r="13323" spans="2:2">
      <c r="B13323" s="274"/>
    </row>
    <row r="13324" spans="2:2">
      <c r="B13324" s="274"/>
    </row>
    <row r="13325" spans="2:2">
      <c r="B13325" s="274"/>
    </row>
    <row r="13326" spans="2:2">
      <c r="B13326" s="274"/>
    </row>
    <row r="13327" spans="2:2">
      <c r="B13327" s="274"/>
    </row>
    <row r="13328" spans="2:2">
      <c r="B13328" s="274"/>
    </row>
    <row r="13329" spans="2:2">
      <c r="B13329" s="274"/>
    </row>
    <row r="13330" spans="2:2">
      <c r="B13330" s="274"/>
    </row>
    <row r="13331" spans="2:2">
      <c r="B13331" s="274"/>
    </row>
    <row r="13332" spans="2:2">
      <c r="B13332" s="274"/>
    </row>
    <row r="13333" spans="2:2">
      <c r="B13333" s="274"/>
    </row>
    <row r="13334" spans="2:2">
      <c r="B13334" s="274"/>
    </row>
    <row r="13335" spans="2:2">
      <c r="B13335" s="274"/>
    </row>
    <row r="13336" spans="2:2">
      <c r="B13336" s="274"/>
    </row>
    <row r="13337" spans="2:2">
      <c r="B13337" s="274"/>
    </row>
    <row r="13338" spans="2:2">
      <c r="B13338" s="274"/>
    </row>
    <row r="13339" spans="2:2">
      <c r="B13339" s="274"/>
    </row>
    <row r="13340" spans="2:2">
      <c r="B13340" s="274"/>
    </row>
    <row r="13341" spans="2:2">
      <c r="B13341" s="274"/>
    </row>
    <row r="13342" spans="2:2">
      <c r="B13342" s="274"/>
    </row>
    <row r="13343" spans="2:2">
      <c r="B13343" s="274"/>
    </row>
    <row r="13344" spans="2:2">
      <c r="B13344" s="274"/>
    </row>
    <row r="13345" spans="2:2">
      <c r="B13345" s="274"/>
    </row>
    <row r="13346" spans="2:2">
      <c r="B13346" s="274"/>
    </row>
    <row r="13347" spans="2:2">
      <c r="B13347" s="274"/>
    </row>
    <row r="13348" spans="2:2">
      <c r="B13348" s="274"/>
    </row>
    <row r="13349" spans="2:2">
      <c r="B13349" s="274"/>
    </row>
    <row r="13350" spans="2:2">
      <c r="B13350" s="274"/>
    </row>
    <row r="13351" spans="2:2">
      <c r="B13351" s="274"/>
    </row>
    <row r="13352" spans="2:2">
      <c r="B13352" s="274"/>
    </row>
    <row r="13353" spans="2:2">
      <c r="B13353" s="274"/>
    </row>
    <row r="13354" spans="2:2">
      <c r="B13354" s="274"/>
    </row>
    <row r="13355" spans="2:2">
      <c r="B13355" s="274"/>
    </row>
    <row r="13356" spans="2:2">
      <c r="B13356" s="274"/>
    </row>
    <row r="13357" spans="2:2">
      <c r="B13357" s="274"/>
    </row>
    <row r="13358" spans="2:2">
      <c r="B13358" s="274"/>
    </row>
    <row r="13359" spans="2:2">
      <c r="B13359" s="274"/>
    </row>
    <row r="13360" spans="2:2">
      <c r="B13360" s="274"/>
    </row>
    <row r="13361" spans="2:2">
      <c r="B13361" s="274"/>
    </row>
    <row r="13362" spans="2:2">
      <c r="B13362" s="274"/>
    </row>
    <row r="13363" spans="2:2">
      <c r="B13363" s="274"/>
    </row>
    <row r="13364" spans="2:2">
      <c r="B13364" s="274"/>
    </row>
    <row r="13365" spans="2:2">
      <c r="B13365" s="274"/>
    </row>
    <row r="13366" spans="2:2">
      <c r="B13366" s="274"/>
    </row>
    <row r="13367" spans="2:2">
      <c r="B13367" s="274"/>
    </row>
    <row r="13368" spans="2:2">
      <c r="B13368" s="274"/>
    </row>
    <row r="13369" spans="2:2">
      <c r="B13369" s="274"/>
    </row>
    <row r="13370" spans="2:2">
      <c r="B13370" s="274"/>
    </row>
    <row r="13371" spans="2:2">
      <c r="B13371" s="274"/>
    </row>
    <row r="13372" spans="2:2">
      <c r="B13372" s="274"/>
    </row>
    <row r="13373" spans="2:2">
      <c r="B13373" s="274"/>
    </row>
    <row r="13374" spans="2:2">
      <c r="B13374" s="274"/>
    </row>
    <row r="13375" spans="2:2">
      <c r="B13375" s="274"/>
    </row>
    <row r="13376" spans="2:2">
      <c r="B13376" s="274"/>
    </row>
    <row r="13377" spans="2:2">
      <c r="B13377" s="274"/>
    </row>
    <row r="13378" spans="2:2">
      <c r="B13378" s="274"/>
    </row>
    <row r="13379" spans="2:2">
      <c r="B13379" s="274"/>
    </row>
    <row r="13380" spans="2:2">
      <c r="B13380" s="274"/>
    </row>
    <row r="13381" spans="2:2">
      <c r="B13381" s="274"/>
    </row>
    <row r="13382" spans="2:2">
      <c r="B13382" s="274"/>
    </row>
    <row r="13383" spans="2:2">
      <c r="B13383" s="274"/>
    </row>
    <row r="13384" spans="2:2">
      <c r="B13384" s="274"/>
    </row>
    <row r="13385" spans="2:2">
      <c r="B13385" s="274"/>
    </row>
    <row r="13386" spans="2:2">
      <c r="B13386" s="274"/>
    </row>
    <row r="13387" spans="2:2">
      <c r="B13387" s="274"/>
    </row>
    <row r="13388" spans="2:2">
      <c r="B13388" s="274"/>
    </row>
    <row r="13389" spans="2:2">
      <c r="B13389" s="274"/>
    </row>
    <row r="13390" spans="2:2">
      <c r="B13390" s="274"/>
    </row>
    <row r="13391" spans="2:2">
      <c r="B13391" s="274"/>
    </row>
    <row r="13392" spans="2:2">
      <c r="B13392" s="274"/>
    </row>
    <row r="13393" spans="2:2">
      <c r="B13393" s="274"/>
    </row>
    <row r="13394" spans="2:2">
      <c r="B13394" s="274"/>
    </row>
    <row r="13395" spans="2:2">
      <c r="B13395" s="274"/>
    </row>
    <row r="13396" spans="2:2">
      <c r="B13396" s="274"/>
    </row>
    <row r="13397" spans="2:2">
      <c r="B13397" s="274"/>
    </row>
    <row r="13398" spans="2:2">
      <c r="B13398" s="274"/>
    </row>
    <row r="13399" spans="2:2">
      <c r="B13399" s="274"/>
    </row>
    <row r="13400" spans="2:2">
      <c r="B13400" s="274"/>
    </row>
    <row r="13401" spans="2:2">
      <c r="B13401" s="274"/>
    </row>
    <row r="13402" spans="2:2">
      <c r="B13402" s="274"/>
    </row>
    <row r="13403" spans="2:2">
      <c r="B13403" s="274"/>
    </row>
    <row r="13404" spans="2:2">
      <c r="B13404" s="274"/>
    </row>
    <row r="13405" spans="2:2">
      <c r="B13405" s="274"/>
    </row>
    <row r="13406" spans="2:2">
      <c r="B13406" s="274"/>
    </row>
    <row r="13407" spans="2:2">
      <c r="B13407" s="274"/>
    </row>
    <row r="13408" spans="2:2">
      <c r="B13408" s="274"/>
    </row>
    <row r="13409" spans="2:2">
      <c r="B13409" s="274"/>
    </row>
    <row r="13410" spans="2:2">
      <c r="B13410" s="274"/>
    </row>
    <row r="13411" spans="2:2">
      <c r="B13411" s="274"/>
    </row>
    <row r="13412" spans="2:2">
      <c r="B13412" s="274"/>
    </row>
    <row r="13413" spans="2:2">
      <c r="B13413" s="274"/>
    </row>
    <row r="13414" spans="2:2">
      <c r="B13414" s="274"/>
    </row>
    <row r="13415" spans="2:2">
      <c r="B13415" s="274"/>
    </row>
    <row r="13416" spans="2:2">
      <c r="B13416" s="274"/>
    </row>
    <row r="13417" spans="2:2">
      <c r="B13417" s="274"/>
    </row>
    <row r="13418" spans="2:2">
      <c r="B13418" s="274"/>
    </row>
    <row r="13419" spans="2:2">
      <c r="B13419" s="274"/>
    </row>
    <row r="13420" spans="2:2">
      <c r="B13420" s="274"/>
    </row>
    <row r="13421" spans="2:2">
      <c r="B13421" s="274"/>
    </row>
    <row r="13422" spans="2:2">
      <c r="B13422" s="274"/>
    </row>
    <row r="13423" spans="2:2">
      <c r="B13423" s="274"/>
    </row>
    <row r="13424" spans="2:2">
      <c r="B13424" s="274"/>
    </row>
    <row r="13425" spans="2:2">
      <c r="B13425" s="274"/>
    </row>
    <row r="13426" spans="2:2">
      <c r="B13426" s="274"/>
    </row>
    <row r="13427" spans="2:2">
      <c r="B13427" s="274"/>
    </row>
    <row r="13428" spans="2:2">
      <c r="B13428" s="274"/>
    </row>
    <row r="13429" spans="2:2">
      <c r="B13429" s="274"/>
    </row>
    <row r="13430" spans="2:2">
      <c r="B13430" s="274"/>
    </row>
    <row r="13431" spans="2:2">
      <c r="B13431" s="274"/>
    </row>
    <row r="13432" spans="2:2">
      <c r="B13432" s="274"/>
    </row>
    <row r="13433" spans="2:2">
      <c r="B13433" s="274"/>
    </row>
    <row r="13434" spans="2:2">
      <c r="B13434" s="274"/>
    </row>
    <row r="13435" spans="2:2">
      <c r="B13435" s="274"/>
    </row>
    <row r="13436" spans="2:2">
      <c r="B13436" s="274"/>
    </row>
    <row r="13437" spans="2:2">
      <c r="B13437" s="274"/>
    </row>
    <row r="13438" spans="2:2">
      <c r="B13438" s="274"/>
    </row>
    <row r="13439" spans="2:2">
      <c r="B13439" s="274"/>
    </row>
    <row r="13440" spans="2:2">
      <c r="B13440" s="274"/>
    </row>
    <row r="13441" spans="2:2">
      <c r="B13441" s="274"/>
    </row>
    <row r="13442" spans="2:2">
      <c r="B13442" s="274"/>
    </row>
    <row r="13443" spans="2:2">
      <c r="B13443" s="274"/>
    </row>
    <row r="13444" spans="2:2">
      <c r="B13444" s="274"/>
    </row>
    <row r="13445" spans="2:2">
      <c r="B13445" s="274"/>
    </row>
    <row r="13446" spans="2:2">
      <c r="B13446" s="274"/>
    </row>
    <row r="13447" spans="2:2">
      <c r="B13447" s="274"/>
    </row>
    <row r="13448" spans="2:2">
      <c r="B13448" s="274"/>
    </row>
    <row r="13449" spans="2:2">
      <c r="B13449" s="274"/>
    </row>
    <row r="13450" spans="2:2">
      <c r="B13450" s="274"/>
    </row>
    <row r="13451" spans="2:2">
      <c r="B13451" s="274"/>
    </row>
    <row r="13452" spans="2:2">
      <c r="B13452" s="274"/>
    </row>
    <row r="13453" spans="2:2">
      <c r="B13453" s="274"/>
    </row>
    <row r="13454" spans="2:2">
      <c r="B13454" s="274"/>
    </row>
    <row r="13455" spans="2:2">
      <c r="B13455" s="274"/>
    </row>
    <row r="13456" spans="2:2">
      <c r="B13456" s="274"/>
    </row>
    <row r="13457" spans="2:2">
      <c r="B13457" s="274"/>
    </row>
    <row r="13458" spans="2:2">
      <c r="B13458" s="274"/>
    </row>
    <row r="13459" spans="2:2">
      <c r="B13459" s="274"/>
    </row>
    <row r="13460" spans="2:2">
      <c r="B13460" s="274"/>
    </row>
    <row r="13461" spans="2:2">
      <c r="B13461" s="274"/>
    </row>
    <row r="13462" spans="2:2">
      <c r="B13462" s="274"/>
    </row>
    <row r="13463" spans="2:2">
      <c r="B13463" s="274"/>
    </row>
    <row r="13464" spans="2:2">
      <c r="B13464" s="274"/>
    </row>
    <row r="13465" spans="2:2">
      <c r="B13465" s="274"/>
    </row>
    <row r="13466" spans="2:2">
      <c r="B13466" s="274"/>
    </row>
    <row r="13467" spans="2:2">
      <c r="B13467" s="274"/>
    </row>
    <row r="13468" spans="2:2">
      <c r="B13468" s="274"/>
    </row>
    <row r="13469" spans="2:2">
      <c r="B13469" s="274"/>
    </row>
    <row r="13470" spans="2:2">
      <c r="B13470" s="274"/>
    </row>
    <row r="13471" spans="2:2">
      <c r="B13471" s="274"/>
    </row>
    <row r="13472" spans="2:2">
      <c r="B13472" s="274"/>
    </row>
    <row r="13473" spans="2:2">
      <c r="B13473" s="274"/>
    </row>
    <row r="13474" spans="2:2">
      <c r="B13474" s="274"/>
    </row>
    <row r="13475" spans="2:2">
      <c r="B13475" s="274"/>
    </row>
    <row r="13476" spans="2:2">
      <c r="B13476" s="274"/>
    </row>
    <row r="13477" spans="2:2">
      <c r="B13477" s="274"/>
    </row>
    <row r="13478" spans="2:2">
      <c r="B13478" s="274"/>
    </row>
    <row r="13479" spans="2:2">
      <c r="B13479" s="274"/>
    </row>
    <row r="13480" spans="2:2">
      <c r="B13480" s="274"/>
    </row>
    <row r="13481" spans="2:2">
      <c r="B13481" s="274"/>
    </row>
    <row r="13482" spans="2:2">
      <c r="B13482" s="274"/>
    </row>
    <row r="13483" spans="2:2">
      <c r="B13483" s="274"/>
    </row>
    <row r="13484" spans="2:2">
      <c r="B13484" s="274"/>
    </row>
    <row r="13485" spans="2:2">
      <c r="B13485" s="274"/>
    </row>
    <row r="13486" spans="2:2">
      <c r="B13486" s="274"/>
    </row>
    <row r="13487" spans="2:2">
      <c r="B13487" s="274"/>
    </row>
    <row r="13488" spans="2:2">
      <c r="B13488" s="274"/>
    </row>
    <row r="13489" spans="2:2">
      <c r="B13489" s="274"/>
    </row>
    <row r="13490" spans="2:2">
      <c r="B13490" s="274"/>
    </row>
    <row r="13491" spans="2:2">
      <c r="B13491" s="274"/>
    </row>
    <row r="13492" spans="2:2">
      <c r="B13492" s="274"/>
    </row>
    <row r="13493" spans="2:2">
      <c r="B13493" s="274"/>
    </row>
    <row r="13494" spans="2:2">
      <c r="B13494" s="274"/>
    </row>
    <row r="13495" spans="2:2">
      <c r="B13495" s="274"/>
    </row>
    <row r="13496" spans="2:2">
      <c r="B13496" s="274"/>
    </row>
    <row r="13497" spans="2:2">
      <c r="B13497" s="274"/>
    </row>
    <row r="13498" spans="2:2">
      <c r="B13498" s="274"/>
    </row>
    <row r="13499" spans="2:2">
      <c r="B13499" s="274"/>
    </row>
    <row r="13500" spans="2:2">
      <c r="B13500" s="274"/>
    </row>
    <row r="13501" spans="2:2">
      <c r="B13501" s="274"/>
    </row>
    <row r="13502" spans="2:2">
      <c r="B13502" s="274"/>
    </row>
    <row r="13503" spans="2:2">
      <c r="B13503" s="274"/>
    </row>
    <row r="13504" spans="2:2">
      <c r="B13504" s="274"/>
    </row>
    <row r="13505" spans="2:2">
      <c r="B13505" s="274"/>
    </row>
    <row r="13506" spans="2:2">
      <c r="B13506" s="274"/>
    </row>
    <row r="13507" spans="2:2">
      <c r="B13507" s="274"/>
    </row>
    <row r="13508" spans="2:2">
      <c r="B13508" s="274"/>
    </row>
    <row r="13509" spans="2:2">
      <c r="B13509" s="274"/>
    </row>
    <row r="13510" spans="2:2">
      <c r="B13510" s="274"/>
    </row>
    <row r="13511" spans="2:2">
      <c r="B13511" s="274"/>
    </row>
    <row r="13512" spans="2:2">
      <c r="B13512" s="274"/>
    </row>
    <row r="13513" spans="2:2">
      <c r="B13513" s="274"/>
    </row>
    <row r="13514" spans="2:2">
      <c r="B13514" s="274"/>
    </row>
    <row r="13515" spans="2:2">
      <c r="B13515" s="274"/>
    </row>
    <row r="13516" spans="2:2">
      <c r="B13516" s="274"/>
    </row>
    <row r="13517" spans="2:2">
      <c r="B13517" s="274"/>
    </row>
    <row r="13518" spans="2:2">
      <c r="B13518" s="274"/>
    </row>
    <row r="13519" spans="2:2">
      <c r="B13519" s="274"/>
    </row>
    <row r="13520" spans="2:2">
      <c r="B13520" s="274"/>
    </row>
    <row r="13521" spans="2:2">
      <c r="B13521" s="274"/>
    </row>
    <row r="13522" spans="2:2">
      <c r="B13522" s="274"/>
    </row>
    <row r="13523" spans="2:2">
      <c r="B13523" s="274"/>
    </row>
    <row r="13524" spans="2:2">
      <c r="B13524" s="274"/>
    </row>
    <row r="13525" spans="2:2">
      <c r="B13525" s="274"/>
    </row>
    <row r="13526" spans="2:2">
      <c r="B13526" s="274"/>
    </row>
    <row r="13527" spans="2:2">
      <c r="B13527" s="274"/>
    </row>
    <row r="13528" spans="2:2">
      <c r="B13528" s="274"/>
    </row>
    <row r="13529" spans="2:2">
      <c r="B13529" s="274"/>
    </row>
    <row r="13530" spans="2:2">
      <c r="B13530" s="274"/>
    </row>
    <row r="13531" spans="2:2">
      <c r="B13531" s="274"/>
    </row>
    <row r="13532" spans="2:2">
      <c r="B13532" s="274"/>
    </row>
    <row r="13533" spans="2:2">
      <c r="B13533" s="274"/>
    </row>
    <row r="13534" spans="2:2">
      <c r="B13534" s="274"/>
    </row>
    <row r="13535" spans="2:2">
      <c r="B13535" s="274"/>
    </row>
    <row r="13536" spans="2:2">
      <c r="B13536" s="274"/>
    </row>
    <row r="13537" spans="2:2">
      <c r="B13537" s="274"/>
    </row>
    <row r="13538" spans="2:2">
      <c r="B13538" s="274"/>
    </row>
    <row r="13539" spans="2:2">
      <c r="B13539" s="274"/>
    </row>
    <row r="13540" spans="2:2">
      <c r="B13540" s="274"/>
    </row>
    <row r="13541" spans="2:2">
      <c r="B13541" s="274"/>
    </row>
    <row r="13542" spans="2:2">
      <c r="B13542" s="274"/>
    </row>
    <row r="13543" spans="2:2">
      <c r="B13543" s="274"/>
    </row>
    <row r="13544" spans="2:2">
      <c r="B13544" s="274"/>
    </row>
    <row r="13545" spans="2:2">
      <c r="B13545" s="274"/>
    </row>
    <row r="13546" spans="2:2">
      <c r="B13546" s="274"/>
    </row>
    <row r="13547" spans="2:2">
      <c r="B13547" s="274"/>
    </row>
    <row r="13548" spans="2:2">
      <c r="B13548" s="274"/>
    </row>
    <row r="13549" spans="2:2">
      <c r="B13549" s="274"/>
    </row>
    <row r="13550" spans="2:2">
      <c r="B13550" s="274"/>
    </row>
    <row r="13551" spans="2:2">
      <c r="B13551" s="274"/>
    </row>
    <row r="13552" spans="2:2">
      <c r="B13552" s="274"/>
    </row>
    <row r="13553" spans="2:2">
      <c r="B13553" s="274"/>
    </row>
    <row r="13554" spans="2:2">
      <c r="B13554" s="274"/>
    </row>
    <row r="13555" spans="2:2">
      <c r="B13555" s="274"/>
    </row>
    <row r="13556" spans="2:2">
      <c r="B13556" s="274"/>
    </row>
    <row r="13557" spans="2:2">
      <c r="B13557" s="274"/>
    </row>
    <row r="13558" spans="2:2">
      <c r="B13558" s="274"/>
    </row>
    <row r="13559" spans="2:2">
      <c r="B13559" s="274"/>
    </row>
    <row r="13560" spans="2:2">
      <c r="B13560" s="274"/>
    </row>
    <row r="13561" spans="2:2">
      <c r="B13561" s="274"/>
    </row>
    <row r="13562" spans="2:2">
      <c r="B13562" s="274"/>
    </row>
    <row r="13563" spans="2:2">
      <c r="B13563" s="274"/>
    </row>
    <row r="13564" spans="2:2">
      <c r="B13564" s="274"/>
    </row>
    <row r="13565" spans="2:2">
      <c r="B13565" s="274"/>
    </row>
    <row r="13566" spans="2:2">
      <c r="B13566" s="274"/>
    </row>
    <row r="13567" spans="2:2">
      <c r="B13567" s="274"/>
    </row>
    <row r="13568" spans="2:2">
      <c r="B13568" s="274"/>
    </row>
    <row r="13569" spans="2:2">
      <c r="B13569" s="274"/>
    </row>
    <row r="13570" spans="2:2">
      <c r="B13570" s="274"/>
    </row>
    <row r="13571" spans="2:2">
      <c r="B13571" s="274"/>
    </row>
    <row r="13572" spans="2:2">
      <c r="B13572" s="274"/>
    </row>
    <row r="13573" spans="2:2">
      <c r="B13573" s="274"/>
    </row>
    <row r="13574" spans="2:2">
      <c r="B13574" s="274"/>
    </row>
    <row r="13575" spans="2:2">
      <c r="B13575" s="274"/>
    </row>
    <row r="13576" spans="2:2">
      <c r="B13576" s="274"/>
    </row>
    <row r="13577" spans="2:2">
      <c r="B13577" s="274"/>
    </row>
    <row r="13578" spans="2:2">
      <c r="B13578" s="274"/>
    </row>
    <row r="13579" spans="2:2">
      <c r="B13579" s="274"/>
    </row>
    <row r="13580" spans="2:2">
      <c r="B13580" s="274"/>
    </row>
    <row r="13581" spans="2:2">
      <c r="B13581" s="274"/>
    </row>
    <row r="13582" spans="2:2">
      <c r="B13582" s="274"/>
    </row>
    <row r="13583" spans="2:2">
      <c r="B13583" s="274"/>
    </row>
    <row r="13584" spans="2:2">
      <c r="B13584" s="274"/>
    </row>
    <row r="13585" spans="2:2">
      <c r="B13585" s="274"/>
    </row>
    <row r="13586" spans="2:2">
      <c r="B13586" s="274"/>
    </row>
    <row r="13587" spans="2:2">
      <c r="B13587" s="274"/>
    </row>
    <row r="13588" spans="2:2">
      <c r="B13588" s="274"/>
    </row>
    <row r="13589" spans="2:2">
      <c r="B13589" s="274"/>
    </row>
    <row r="13590" spans="2:2">
      <c r="B13590" s="274"/>
    </row>
    <row r="13591" spans="2:2">
      <c r="B13591" s="274"/>
    </row>
    <row r="13592" spans="2:2">
      <c r="B13592" s="274"/>
    </row>
    <row r="13593" spans="2:2">
      <c r="B13593" s="274"/>
    </row>
    <row r="13594" spans="2:2">
      <c r="B13594" s="274"/>
    </row>
    <row r="13595" spans="2:2">
      <c r="B13595" s="274"/>
    </row>
    <row r="13596" spans="2:2">
      <c r="B13596" s="274"/>
    </row>
    <row r="13597" spans="2:2">
      <c r="B13597" s="274"/>
    </row>
    <row r="13598" spans="2:2">
      <c r="B13598" s="274"/>
    </row>
    <row r="13599" spans="2:2">
      <c r="B13599" s="274"/>
    </row>
    <row r="13600" spans="2:2">
      <c r="B13600" s="274"/>
    </row>
    <row r="13601" spans="2:2">
      <c r="B13601" s="274"/>
    </row>
    <row r="13602" spans="2:2">
      <c r="B13602" s="274"/>
    </row>
    <row r="13603" spans="2:2">
      <c r="B13603" s="274"/>
    </row>
    <row r="13604" spans="2:2">
      <c r="B13604" s="274"/>
    </row>
    <row r="13605" spans="2:2">
      <c r="B13605" s="274"/>
    </row>
    <row r="13606" spans="2:2">
      <c r="B13606" s="274"/>
    </row>
    <row r="13607" spans="2:2">
      <c r="B13607" s="274"/>
    </row>
    <row r="13608" spans="2:2">
      <c r="B13608" s="274"/>
    </row>
    <row r="13609" spans="2:2">
      <c r="B13609" s="274"/>
    </row>
    <row r="13610" spans="2:2">
      <c r="B13610" s="274"/>
    </row>
    <row r="13611" spans="2:2">
      <c r="B13611" s="274"/>
    </row>
    <row r="13612" spans="2:2">
      <c r="B13612" s="274"/>
    </row>
    <row r="13613" spans="2:2">
      <c r="B13613" s="274"/>
    </row>
    <row r="13614" spans="2:2">
      <c r="B13614" s="274"/>
    </row>
    <row r="13615" spans="2:2">
      <c r="B13615" s="274"/>
    </row>
    <row r="13616" spans="2:2">
      <c r="B13616" s="274"/>
    </row>
    <row r="13617" spans="2:2">
      <c r="B13617" s="274"/>
    </row>
    <row r="13618" spans="2:2">
      <c r="B13618" s="274"/>
    </row>
    <row r="13619" spans="2:2">
      <c r="B13619" s="274"/>
    </row>
    <row r="13620" spans="2:2">
      <c r="B13620" s="274"/>
    </row>
    <row r="13621" spans="2:2">
      <c r="B13621" s="274"/>
    </row>
    <row r="13622" spans="2:2">
      <c r="B13622" s="274"/>
    </row>
    <row r="13623" spans="2:2">
      <c r="B13623" s="274"/>
    </row>
    <row r="13624" spans="2:2">
      <c r="B13624" s="274"/>
    </row>
    <row r="13625" spans="2:2">
      <c r="B13625" s="274"/>
    </row>
    <row r="13626" spans="2:2">
      <c r="B13626" s="274"/>
    </row>
    <row r="13627" spans="2:2">
      <c r="B13627" s="274"/>
    </row>
    <row r="13628" spans="2:2">
      <c r="B13628" s="274"/>
    </row>
    <row r="13629" spans="2:2">
      <c r="B13629" s="274"/>
    </row>
    <row r="13630" spans="2:2">
      <c r="B13630" s="274"/>
    </row>
    <row r="13631" spans="2:2">
      <c r="B13631" s="274"/>
    </row>
    <row r="13632" spans="2:2">
      <c r="B13632" s="274"/>
    </row>
    <row r="13633" spans="2:2">
      <c r="B13633" s="274"/>
    </row>
    <row r="13634" spans="2:2">
      <c r="B13634" s="274"/>
    </row>
    <row r="13635" spans="2:2">
      <c r="B13635" s="274"/>
    </row>
    <row r="13636" spans="2:2">
      <c r="B13636" s="274"/>
    </row>
    <row r="13637" spans="2:2">
      <c r="B13637" s="274"/>
    </row>
    <row r="13638" spans="2:2">
      <c r="B13638" s="274"/>
    </row>
    <row r="13639" spans="2:2">
      <c r="B13639" s="274"/>
    </row>
    <row r="13640" spans="2:2">
      <c r="B13640" s="274"/>
    </row>
    <row r="13641" spans="2:2">
      <c r="B13641" s="274"/>
    </row>
    <row r="13642" spans="2:2">
      <c r="B13642" s="274"/>
    </row>
    <row r="13643" spans="2:2">
      <c r="B13643" s="274"/>
    </row>
    <row r="13644" spans="2:2">
      <c r="B13644" s="274"/>
    </row>
    <row r="13645" spans="2:2">
      <c r="B13645" s="274"/>
    </row>
    <row r="13646" spans="2:2">
      <c r="B13646" s="274"/>
    </row>
    <row r="13647" spans="2:2">
      <c r="B13647" s="274"/>
    </row>
    <row r="13648" spans="2:2">
      <c r="B13648" s="274"/>
    </row>
    <row r="13649" spans="2:2">
      <c r="B13649" s="274"/>
    </row>
    <row r="13650" spans="2:2">
      <c r="B13650" s="274"/>
    </row>
    <row r="13651" spans="2:2">
      <c r="B13651" s="274"/>
    </row>
    <row r="13652" spans="2:2">
      <c r="B13652" s="274"/>
    </row>
    <row r="13653" spans="2:2">
      <c r="B13653" s="274"/>
    </row>
    <row r="13654" spans="2:2">
      <c r="B13654" s="274"/>
    </row>
    <row r="13655" spans="2:2">
      <c r="B13655" s="274"/>
    </row>
    <row r="13656" spans="2:2">
      <c r="B13656" s="274"/>
    </row>
    <row r="13657" spans="2:2">
      <c r="B13657" s="274"/>
    </row>
    <row r="13658" spans="2:2">
      <c r="B13658" s="274"/>
    </row>
    <row r="13659" spans="2:2">
      <c r="B13659" s="274"/>
    </row>
    <row r="13660" spans="2:2">
      <c r="B13660" s="274"/>
    </row>
    <row r="13661" spans="2:2">
      <c r="B13661" s="274"/>
    </row>
    <row r="13662" spans="2:2">
      <c r="B13662" s="274"/>
    </row>
    <row r="13663" spans="2:2">
      <c r="B13663" s="274"/>
    </row>
    <row r="13664" spans="2:2">
      <c r="B13664" s="274"/>
    </row>
    <row r="13665" spans="2:2">
      <c r="B13665" s="274"/>
    </row>
    <row r="13666" spans="2:2">
      <c r="B13666" s="274"/>
    </row>
    <row r="13667" spans="2:2">
      <c r="B13667" s="274"/>
    </row>
    <row r="13668" spans="2:2">
      <c r="B13668" s="274"/>
    </row>
    <row r="13669" spans="2:2">
      <c r="B13669" s="274"/>
    </row>
    <row r="13670" spans="2:2">
      <c r="B13670" s="274"/>
    </row>
    <row r="13671" spans="2:2">
      <c r="B13671" s="274"/>
    </row>
    <row r="13672" spans="2:2">
      <c r="B13672" s="274"/>
    </row>
    <row r="13673" spans="2:2">
      <c r="B13673" s="274"/>
    </row>
    <row r="13674" spans="2:2">
      <c r="B13674" s="274"/>
    </row>
    <row r="13675" spans="2:2">
      <c r="B13675" s="274"/>
    </row>
    <row r="13676" spans="2:2">
      <c r="B13676" s="274"/>
    </row>
    <row r="13677" spans="2:2">
      <c r="B13677" s="274"/>
    </row>
    <row r="13678" spans="2:2">
      <c r="B13678" s="274"/>
    </row>
    <row r="13679" spans="2:2">
      <c r="B13679" s="274"/>
    </row>
    <row r="13680" spans="2:2">
      <c r="B13680" s="274"/>
    </row>
    <row r="13681" spans="2:2">
      <c r="B13681" s="274"/>
    </row>
    <row r="13682" spans="2:2">
      <c r="B13682" s="274"/>
    </row>
    <row r="13683" spans="2:2">
      <c r="B13683" s="274"/>
    </row>
    <row r="13684" spans="2:2">
      <c r="B13684" s="274"/>
    </row>
    <row r="13685" spans="2:2">
      <c r="B13685" s="274"/>
    </row>
    <row r="13686" spans="2:2">
      <c r="B13686" s="274"/>
    </row>
    <row r="13687" spans="2:2">
      <c r="B13687" s="274"/>
    </row>
    <row r="13688" spans="2:2">
      <c r="B13688" s="274"/>
    </row>
    <row r="13689" spans="2:2">
      <c r="B13689" s="274"/>
    </row>
    <row r="13690" spans="2:2">
      <c r="B13690" s="274"/>
    </row>
    <row r="13691" spans="2:2">
      <c r="B13691" s="274"/>
    </row>
    <row r="13692" spans="2:2">
      <c r="B13692" s="274"/>
    </row>
    <row r="13693" spans="2:2">
      <c r="B13693" s="274"/>
    </row>
    <row r="13694" spans="2:2">
      <c r="B13694" s="274"/>
    </row>
    <row r="13695" spans="2:2">
      <c r="B13695" s="274"/>
    </row>
    <row r="13696" spans="2:2">
      <c r="B13696" s="274"/>
    </row>
    <row r="13697" spans="2:2">
      <c r="B13697" s="274"/>
    </row>
    <row r="13698" spans="2:2">
      <c r="B13698" s="274"/>
    </row>
    <row r="13699" spans="2:2">
      <c r="B13699" s="274"/>
    </row>
    <row r="13700" spans="2:2">
      <c r="B13700" s="274"/>
    </row>
    <row r="13701" spans="2:2">
      <c r="B13701" s="274"/>
    </row>
    <row r="13702" spans="2:2">
      <c r="B13702" s="274"/>
    </row>
    <row r="13703" spans="2:2">
      <c r="B13703" s="274"/>
    </row>
    <row r="13704" spans="2:2">
      <c r="B13704" s="274"/>
    </row>
    <row r="13705" spans="2:2">
      <c r="B13705" s="274"/>
    </row>
    <row r="13706" spans="2:2">
      <c r="B13706" s="274"/>
    </row>
    <row r="13707" spans="2:2">
      <c r="B13707" s="274"/>
    </row>
    <row r="13708" spans="2:2">
      <c r="B13708" s="274"/>
    </row>
    <row r="13709" spans="2:2">
      <c r="B13709" s="274"/>
    </row>
    <row r="13710" spans="2:2">
      <c r="B13710" s="274"/>
    </row>
    <row r="13711" spans="2:2">
      <c r="B13711" s="274"/>
    </row>
    <row r="13712" spans="2:2">
      <c r="B13712" s="274"/>
    </row>
    <row r="13713" spans="2:2">
      <c r="B13713" s="274"/>
    </row>
    <row r="13714" spans="2:2">
      <c r="B13714" s="274"/>
    </row>
    <row r="13715" spans="2:2">
      <c r="B13715" s="274"/>
    </row>
    <row r="13716" spans="2:2">
      <c r="B13716" s="274"/>
    </row>
    <row r="13717" spans="2:2">
      <c r="B13717" s="274"/>
    </row>
    <row r="13718" spans="2:2">
      <c r="B13718" s="274"/>
    </row>
    <row r="13719" spans="2:2">
      <c r="B13719" s="274"/>
    </row>
    <row r="13720" spans="2:2">
      <c r="B13720" s="274"/>
    </row>
    <row r="13721" spans="2:2">
      <c r="B13721" s="274"/>
    </row>
    <row r="13722" spans="2:2">
      <c r="B13722" s="274"/>
    </row>
    <row r="13723" spans="2:2">
      <c r="B13723" s="274"/>
    </row>
    <row r="13724" spans="2:2">
      <c r="B13724" s="274"/>
    </row>
    <row r="13725" spans="2:2">
      <c r="B13725" s="274"/>
    </row>
    <row r="13726" spans="2:2">
      <c r="B13726" s="274"/>
    </row>
    <row r="13727" spans="2:2">
      <c r="B13727" s="274"/>
    </row>
    <row r="13728" spans="2:2">
      <c r="B13728" s="274"/>
    </row>
    <row r="13729" spans="2:2">
      <c r="B13729" s="274"/>
    </row>
    <row r="13730" spans="2:2">
      <c r="B13730" s="274"/>
    </row>
    <row r="13731" spans="2:2">
      <c r="B13731" s="274"/>
    </row>
    <row r="13732" spans="2:2">
      <c r="B13732" s="274"/>
    </row>
    <row r="13733" spans="2:2">
      <c r="B13733" s="274"/>
    </row>
    <row r="13734" spans="2:2">
      <c r="B13734" s="274"/>
    </row>
    <row r="13735" spans="2:2">
      <c r="B13735" s="274"/>
    </row>
    <row r="13736" spans="2:2">
      <c r="B13736" s="274"/>
    </row>
    <row r="13737" spans="2:2">
      <c r="B13737" s="274"/>
    </row>
    <row r="13738" spans="2:2">
      <c r="B13738" s="274"/>
    </row>
    <row r="13739" spans="2:2">
      <c r="B13739" s="274"/>
    </row>
    <row r="13740" spans="2:2">
      <c r="B13740" s="274"/>
    </row>
    <row r="13741" spans="2:2">
      <c r="B13741" s="274"/>
    </row>
    <row r="13742" spans="2:2">
      <c r="B13742" s="274"/>
    </row>
    <row r="13743" spans="2:2">
      <c r="B13743" s="274"/>
    </row>
    <row r="13744" spans="2:2">
      <c r="B13744" s="274"/>
    </row>
    <row r="13745" spans="2:2">
      <c r="B13745" s="274"/>
    </row>
    <row r="13746" spans="2:2">
      <c r="B13746" s="274"/>
    </row>
    <row r="13747" spans="2:2">
      <c r="B13747" s="274"/>
    </row>
    <row r="13748" spans="2:2">
      <c r="B13748" s="274"/>
    </row>
    <row r="13749" spans="2:2">
      <c r="B13749" s="274"/>
    </row>
    <row r="13750" spans="2:2">
      <c r="B13750" s="274"/>
    </row>
    <row r="13751" spans="2:2">
      <c r="B13751" s="274"/>
    </row>
    <row r="13752" spans="2:2">
      <c r="B13752" s="274"/>
    </row>
    <row r="13753" spans="2:2">
      <c r="B13753" s="274"/>
    </row>
    <row r="13754" spans="2:2">
      <c r="B13754" s="274"/>
    </row>
    <row r="13755" spans="2:2">
      <c r="B13755" s="274"/>
    </row>
    <row r="13756" spans="2:2">
      <c r="B13756" s="274"/>
    </row>
    <row r="13757" spans="2:2">
      <c r="B13757" s="274"/>
    </row>
    <row r="13758" spans="2:2">
      <c r="B13758" s="274"/>
    </row>
    <row r="13759" spans="2:2">
      <c r="B13759" s="274"/>
    </row>
    <row r="13760" spans="2:2">
      <c r="B13760" s="274"/>
    </row>
    <row r="13761" spans="2:2">
      <c r="B13761" s="274"/>
    </row>
    <row r="13762" spans="2:2">
      <c r="B13762" s="274"/>
    </row>
    <row r="13763" spans="2:2">
      <c r="B13763" s="274"/>
    </row>
    <row r="13764" spans="2:2">
      <c r="B13764" s="274"/>
    </row>
    <row r="13765" spans="2:2">
      <c r="B13765" s="274"/>
    </row>
    <row r="13766" spans="2:2">
      <c r="B13766" s="274"/>
    </row>
    <row r="13767" spans="2:2">
      <c r="B13767" s="274"/>
    </row>
    <row r="13768" spans="2:2">
      <c r="B13768" s="274"/>
    </row>
    <row r="13769" spans="2:2">
      <c r="B13769" s="274"/>
    </row>
    <row r="13770" spans="2:2">
      <c r="B13770" s="274"/>
    </row>
    <row r="13771" spans="2:2">
      <c r="B13771" s="274"/>
    </row>
    <row r="13772" spans="2:2">
      <c r="B13772" s="274"/>
    </row>
    <row r="13773" spans="2:2">
      <c r="B13773" s="274"/>
    </row>
    <row r="13774" spans="2:2">
      <c r="B13774" s="274"/>
    </row>
    <row r="13775" spans="2:2">
      <c r="B13775" s="274"/>
    </row>
    <row r="13776" spans="2:2">
      <c r="B13776" s="274"/>
    </row>
    <row r="13777" spans="2:2">
      <c r="B13777" s="274"/>
    </row>
    <row r="13778" spans="2:2">
      <c r="B13778" s="274"/>
    </row>
    <row r="13779" spans="2:2">
      <c r="B13779" s="274"/>
    </row>
    <row r="13780" spans="2:2">
      <c r="B13780" s="274"/>
    </row>
    <row r="13781" spans="2:2">
      <c r="B13781" s="274"/>
    </row>
    <row r="13782" spans="2:2">
      <c r="B13782" s="274"/>
    </row>
    <row r="13783" spans="2:2">
      <c r="B13783" s="274"/>
    </row>
    <row r="13784" spans="2:2">
      <c r="B13784" s="274"/>
    </row>
    <row r="13785" spans="2:2">
      <c r="B13785" s="274"/>
    </row>
    <row r="13786" spans="2:2">
      <c r="B13786" s="274"/>
    </row>
    <row r="13787" spans="2:2">
      <c r="B13787" s="274"/>
    </row>
    <row r="13788" spans="2:2">
      <c r="B13788" s="274"/>
    </row>
    <row r="13789" spans="2:2">
      <c r="B13789" s="274"/>
    </row>
    <row r="13790" spans="2:2">
      <c r="B13790" s="274"/>
    </row>
    <row r="13791" spans="2:2">
      <c r="B13791" s="274"/>
    </row>
    <row r="13792" spans="2:2">
      <c r="B13792" s="274"/>
    </row>
    <row r="13793" spans="2:2">
      <c r="B13793" s="274"/>
    </row>
    <row r="13794" spans="2:2">
      <c r="B13794" s="274"/>
    </row>
    <row r="13795" spans="2:2">
      <c r="B13795" s="274"/>
    </row>
    <row r="13796" spans="2:2">
      <c r="B13796" s="274"/>
    </row>
    <row r="13797" spans="2:2">
      <c r="B13797" s="274"/>
    </row>
    <row r="13798" spans="2:2">
      <c r="B13798" s="274"/>
    </row>
    <row r="13799" spans="2:2">
      <c r="B13799" s="274"/>
    </row>
    <row r="13800" spans="2:2">
      <c r="B13800" s="274"/>
    </row>
    <row r="13801" spans="2:2">
      <c r="B13801" s="274"/>
    </row>
    <row r="13802" spans="2:2">
      <c r="B13802" s="274"/>
    </row>
    <row r="13803" spans="2:2">
      <c r="B13803" s="274"/>
    </row>
    <row r="13804" spans="2:2">
      <c r="B13804" s="274"/>
    </row>
    <row r="13805" spans="2:2">
      <c r="B13805" s="274"/>
    </row>
    <row r="13806" spans="2:2">
      <c r="B13806" s="274"/>
    </row>
    <row r="13807" spans="2:2">
      <c r="B13807" s="274"/>
    </row>
    <row r="13808" spans="2:2">
      <c r="B13808" s="274"/>
    </row>
    <row r="13809" spans="2:2">
      <c r="B13809" s="274"/>
    </row>
    <row r="13810" spans="2:2">
      <c r="B13810" s="274"/>
    </row>
    <row r="13811" spans="2:2">
      <c r="B13811" s="274"/>
    </row>
    <row r="13812" spans="2:2">
      <c r="B13812" s="274"/>
    </row>
    <row r="13813" spans="2:2">
      <c r="B13813" s="274"/>
    </row>
    <row r="13814" spans="2:2">
      <c r="B13814" s="274"/>
    </row>
    <row r="13815" spans="2:2">
      <c r="B13815" s="274"/>
    </row>
    <row r="13816" spans="2:2">
      <c r="B13816" s="274"/>
    </row>
    <row r="13817" spans="2:2">
      <c r="B13817" s="274"/>
    </row>
    <row r="13818" spans="2:2">
      <c r="B13818" s="274"/>
    </row>
    <row r="13819" spans="2:2">
      <c r="B13819" s="274"/>
    </row>
    <row r="13820" spans="2:2">
      <c r="B13820" s="274"/>
    </row>
    <row r="13821" spans="2:2">
      <c r="B13821" s="274"/>
    </row>
    <row r="13822" spans="2:2">
      <c r="B13822" s="274"/>
    </row>
    <row r="13823" spans="2:2">
      <c r="B13823" s="274"/>
    </row>
    <row r="13824" spans="2:2">
      <c r="B13824" s="274"/>
    </row>
    <row r="13825" spans="2:2">
      <c r="B13825" s="274"/>
    </row>
    <row r="13826" spans="2:2">
      <c r="B13826" s="274"/>
    </row>
    <row r="13827" spans="2:2">
      <c r="B13827" s="274"/>
    </row>
    <row r="13828" spans="2:2">
      <c r="B13828" s="274"/>
    </row>
    <row r="13829" spans="2:2">
      <c r="B13829" s="274"/>
    </row>
    <row r="13830" spans="2:2">
      <c r="B13830" s="274"/>
    </row>
    <row r="13831" spans="2:2">
      <c r="B13831" s="274"/>
    </row>
    <row r="13832" spans="2:2">
      <c r="B13832" s="274"/>
    </row>
    <row r="13833" spans="2:2">
      <c r="B13833" s="274"/>
    </row>
    <row r="13834" spans="2:2">
      <c r="B13834" s="274"/>
    </row>
    <row r="13835" spans="2:2">
      <c r="B13835" s="274"/>
    </row>
    <row r="13836" spans="2:2">
      <c r="B13836" s="274"/>
    </row>
    <row r="13837" spans="2:2">
      <c r="B13837" s="274"/>
    </row>
    <row r="13838" spans="2:2">
      <c r="B13838" s="274"/>
    </row>
    <row r="13839" spans="2:2">
      <c r="B13839" s="274"/>
    </row>
    <row r="13840" spans="2:2">
      <c r="B13840" s="274"/>
    </row>
    <row r="13841" spans="2:2">
      <c r="B13841" s="274"/>
    </row>
    <row r="13842" spans="2:2">
      <c r="B13842" s="274"/>
    </row>
    <row r="13843" spans="2:2">
      <c r="B13843" s="274"/>
    </row>
    <row r="13844" spans="2:2">
      <c r="B13844" s="274"/>
    </row>
    <row r="13845" spans="2:2">
      <c r="B13845" s="274"/>
    </row>
    <row r="13846" spans="2:2">
      <c r="B13846" s="274"/>
    </row>
    <row r="13847" spans="2:2">
      <c r="B13847" s="274"/>
    </row>
    <row r="13848" spans="2:2">
      <c r="B13848" s="274"/>
    </row>
    <row r="13849" spans="2:2">
      <c r="B13849" s="274"/>
    </row>
    <row r="13850" spans="2:2">
      <c r="B13850" s="274"/>
    </row>
    <row r="13851" spans="2:2">
      <c r="B13851" s="274"/>
    </row>
    <row r="13852" spans="2:2">
      <c r="B13852" s="274"/>
    </row>
    <row r="13853" spans="2:2">
      <c r="B13853" s="274"/>
    </row>
    <row r="13854" spans="2:2">
      <c r="B13854" s="274"/>
    </row>
    <row r="13855" spans="2:2">
      <c r="B13855" s="274"/>
    </row>
    <row r="13856" spans="2:2">
      <c r="B13856" s="274"/>
    </row>
    <row r="13857" spans="2:2">
      <c r="B13857" s="274"/>
    </row>
    <row r="13858" spans="2:2">
      <c r="B13858" s="274"/>
    </row>
    <row r="13859" spans="2:2">
      <c r="B13859" s="274"/>
    </row>
    <row r="13860" spans="2:2">
      <c r="B13860" s="274"/>
    </row>
    <row r="13861" spans="2:2">
      <c r="B13861" s="274"/>
    </row>
    <row r="13862" spans="2:2">
      <c r="B13862" s="274"/>
    </row>
    <row r="13863" spans="2:2">
      <c r="B13863" s="274"/>
    </row>
    <row r="13864" spans="2:2">
      <c r="B13864" s="274"/>
    </row>
    <row r="13865" spans="2:2">
      <c r="B13865" s="274"/>
    </row>
    <row r="13866" spans="2:2">
      <c r="B13866" s="274"/>
    </row>
    <row r="13867" spans="2:2">
      <c r="B13867" s="274"/>
    </row>
    <row r="13868" spans="2:2">
      <c r="B13868" s="274"/>
    </row>
    <row r="13869" spans="2:2">
      <c r="B13869" s="274"/>
    </row>
    <row r="13870" spans="2:2">
      <c r="B13870" s="274"/>
    </row>
    <row r="13871" spans="2:2">
      <c r="B13871" s="274"/>
    </row>
    <row r="13872" spans="2:2">
      <c r="B13872" s="274"/>
    </row>
    <row r="13873" spans="2:2">
      <c r="B13873" s="274"/>
    </row>
    <row r="13874" spans="2:2">
      <c r="B13874" s="274"/>
    </row>
    <row r="13875" spans="2:2">
      <c r="B13875" s="274"/>
    </row>
    <row r="13876" spans="2:2">
      <c r="B13876" s="274"/>
    </row>
    <row r="13877" spans="2:2">
      <c r="B13877" s="274"/>
    </row>
    <row r="13878" spans="2:2">
      <c r="B13878" s="274"/>
    </row>
    <row r="13879" spans="2:2">
      <c r="B13879" s="274"/>
    </row>
    <row r="13880" spans="2:2">
      <c r="B13880" s="274"/>
    </row>
    <row r="13881" spans="2:2">
      <c r="B13881" s="274"/>
    </row>
    <row r="13882" spans="2:2">
      <c r="B13882" s="274"/>
    </row>
    <row r="13883" spans="2:2">
      <c r="B13883" s="274"/>
    </row>
    <row r="13884" spans="2:2">
      <c r="B13884" s="274"/>
    </row>
    <row r="13885" spans="2:2">
      <c r="B13885" s="274"/>
    </row>
    <row r="13886" spans="2:2">
      <c r="B13886" s="274"/>
    </row>
    <row r="13887" spans="2:2">
      <c r="B13887" s="274"/>
    </row>
    <row r="13888" spans="2:2">
      <c r="B13888" s="274"/>
    </row>
    <row r="13889" spans="2:2">
      <c r="B13889" s="274"/>
    </row>
    <row r="13890" spans="2:2">
      <c r="B13890" s="274"/>
    </row>
    <row r="13891" spans="2:2">
      <c r="B13891" s="274"/>
    </row>
    <row r="13892" spans="2:2">
      <c r="B13892" s="274"/>
    </row>
    <row r="13893" spans="2:2">
      <c r="B13893" s="274"/>
    </row>
    <row r="13894" spans="2:2">
      <c r="B13894" s="274"/>
    </row>
    <row r="13895" spans="2:2">
      <c r="B13895" s="274"/>
    </row>
    <row r="13896" spans="2:2">
      <c r="B13896" s="274"/>
    </row>
    <row r="13897" spans="2:2">
      <c r="B13897" s="274"/>
    </row>
    <row r="13898" spans="2:2">
      <c r="B13898" s="274"/>
    </row>
    <row r="13899" spans="2:2">
      <c r="B13899" s="274"/>
    </row>
    <row r="13900" spans="2:2">
      <c r="B13900" s="274"/>
    </row>
    <row r="13901" spans="2:2">
      <c r="B13901" s="274"/>
    </row>
    <row r="13902" spans="2:2">
      <c r="B13902" s="274"/>
    </row>
    <row r="13903" spans="2:2">
      <c r="B13903" s="274"/>
    </row>
    <row r="13904" spans="2:2">
      <c r="B13904" s="274"/>
    </row>
    <row r="13905" spans="2:2">
      <c r="B13905" s="274"/>
    </row>
    <row r="13906" spans="2:2">
      <c r="B13906" s="274"/>
    </row>
    <row r="13907" spans="2:2">
      <c r="B13907" s="274"/>
    </row>
    <row r="13908" spans="2:2">
      <c r="B13908" s="274"/>
    </row>
    <row r="13909" spans="2:2">
      <c r="B13909" s="274"/>
    </row>
    <row r="13910" spans="2:2">
      <c r="B13910" s="274"/>
    </row>
    <row r="13911" spans="2:2">
      <c r="B13911" s="274"/>
    </row>
    <row r="13912" spans="2:2">
      <c r="B13912" s="274"/>
    </row>
    <row r="13913" spans="2:2">
      <c r="B13913" s="274"/>
    </row>
    <row r="13914" spans="2:2">
      <c r="B13914" s="274"/>
    </row>
    <row r="13915" spans="2:2">
      <c r="B13915" s="274"/>
    </row>
    <row r="13916" spans="2:2">
      <c r="B13916" s="274"/>
    </row>
    <row r="13917" spans="2:2">
      <c r="B13917" s="274"/>
    </row>
    <row r="13918" spans="2:2">
      <c r="B13918" s="274"/>
    </row>
    <row r="13919" spans="2:2">
      <c r="B13919" s="274"/>
    </row>
    <row r="13920" spans="2:2">
      <c r="B13920" s="274"/>
    </row>
    <row r="13921" spans="2:2">
      <c r="B13921" s="274"/>
    </row>
    <row r="13922" spans="2:2">
      <c r="B13922" s="274"/>
    </row>
    <row r="13923" spans="2:2">
      <c r="B13923" s="274"/>
    </row>
    <row r="13924" spans="2:2">
      <c r="B13924" s="274"/>
    </row>
    <row r="13925" spans="2:2">
      <c r="B13925" s="274"/>
    </row>
    <row r="13926" spans="2:2">
      <c r="B13926" s="274"/>
    </row>
    <row r="13927" spans="2:2">
      <c r="B13927" s="274"/>
    </row>
    <row r="13928" spans="2:2">
      <c r="B13928" s="274"/>
    </row>
    <row r="13929" spans="2:2">
      <c r="B13929" s="274"/>
    </row>
    <row r="13930" spans="2:2">
      <c r="B13930" s="274"/>
    </row>
    <row r="13931" spans="2:2">
      <c r="B13931" s="274"/>
    </row>
    <row r="13932" spans="2:2">
      <c r="B13932" s="274"/>
    </row>
    <row r="13933" spans="2:2">
      <c r="B13933" s="274"/>
    </row>
    <row r="13934" spans="2:2">
      <c r="B13934" s="274"/>
    </row>
    <row r="13935" spans="2:2">
      <c r="B13935" s="274"/>
    </row>
    <row r="13936" spans="2:2">
      <c r="B13936" s="274"/>
    </row>
    <row r="13937" spans="2:2">
      <c r="B13937" s="274"/>
    </row>
    <row r="13938" spans="2:2">
      <c r="B13938" s="274"/>
    </row>
    <row r="13939" spans="2:2">
      <c r="B13939" s="274"/>
    </row>
    <row r="13940" spans="2:2">
      <c r="B13940" s="274"/>
    </row>
    <row r="13941" spans="2:2">
      <c r="B13941" s="274"/>
    </row>
    <row r="13942" spans="2:2">
      <c r="B13942" s="274"/>
    </row>
    <row r="13943" spans="2:2">
      <c r="B13943" s="274"/>
    </row>
    <row r="13944" spans="2:2">
      <c r="B13944" s="274"/>
    </row>
    <row r="13945" spans="2:2">
      <c r="B13945" s="274"/>
    </row>
    <row r="13946" spans="2:2">
      <c r="B13946" s="274"/>
    </row>
    <row r="13947" spans="2:2">
      <c r="B13947" s="274"/>
    </row>
    <row r="13948" spans="2:2">
      <c r="B13948" s="274"/>
    </row>
    <row r="13949" spans="2:2">
      <c r="B13949" s="274"/>
    </row>
    <row r="13950" spans="2:2">
      <c r="B13950" s="274"/>
    </row>
    <row r="13951" spans="2:2">
      <c r="B13951" s="274"/>
    </row>
    <row r="13952" spans="2:2">
      <c r="B13952" s="274"/>
    </row>
    <row r="13953" spans="2:2">
      <c r="B13953" s="274"/>
    </row>
    <row r="13954" spans="2:2">
      <c r="B13954" s="274"/>
    </row>
    <row r="13955" spans="2:2">
      <c r="B13955" s="274"/>
    </row>
    <row r="13956" spans="2:2">
      <c r="B13956" s="274"/>
    </row>
    <row r="13957" spans="2:2">
      <c r="B13957" s="274"/>
    </row>
    <row r="13958" spans="2:2">
      <c r="B13958" s="274"/>
    </row>
    <row r="13959" spans="2:2">
      <c r="B13959" s="274"/>
    </row>
    <row r="13960" spans="2:2">
      <c r="B13960" s="274"/>
    </row>
    <row r="13961" spans="2:2">
      <c r="B13961" s="274"/>
    </row>
    <row r="13962" spans="2:2">
      <c r="B13962" s="274"/>
    </row>
    <row r="13963" spans="2:2">
      <c r="B13963" s="274"/>
    </row>
    <row r="13964" spans="2:2">
      <c r="B13964" s="274"/>
    </row>
    <row r="13965" spans="2:2">
      <c r="B13965" s="274"/>
    </row>
    <row r="13966" spans="2:2">
      <c r="B13966" s="274"/>
    </row>
    <row r="13967" spans="2:2">
      <c r="B13967" s="274"/>
    </row>
    <row r="13968" spans="2:2">
      <c r="B13968" s="274"/>
    </row>
    <row r="13969" spans="2:2">
      <c r="B13969" s="274"/>
    </row>
    <row r="13970" spans="2:2">
      <c r="B13970" s="274"/>
    </row>
    <row r="13971" spans="2:2">
      <c r="B13971" s="274"/>
    </row>
    <row r="13972" spans="2:2">
      <c r="B13972" s="274"/>
    </row>
    <row r="13973" spans="2:2">
      <c r="B13973" s="274"/>
    </row>
    <row r="13974" spans="2:2">
      <c r="B13974" s="274"/>
    </row>
    <row r="13975" spans="2:2">
      <c r="B13975" s="274"/>
    </row>
    <row r="13976" spans="2:2">
      <c r="B13976" s="274"/>
    </row>
    <row r="13977" spans="2:2">
      <c r="B13977" s="274"/>
    </row>
    <row r="13978" spans="2:2">
      <c r="B13978" s="274"/>
    </row>
    <row r="13979" spans="2:2">
      <c r="B13979" s="274"/>
    </row>
    <row r="13980" spans="2:2">
      <c r="B13980" s="274"/>
    </row>
    <row r="13981" spans="2:2">
      <c r="B13981" s="274"/>
    </row>
    <row r="13982" spans="2:2">
      <c r="B13982" s="274"/>
    </row>
    <row r="13983" spans="2:2">
      <c r="B13983" s="274"/>
    </row>
    <row r="13984" spans="2:2">
      <c r="B13984" s="274"/>
    </row>
    <row r="13985" spans="2:2">
      <c r="B13985" s="274"/>
    </row>
    <row r="13986" spans="2:2">
      <c r="B13986" s="274"/>
    </row>
    <row r="13987" spans="2:2">
      <c r="B13987" s="274"/>
    </row>
    <row r="13988" spans="2:2">
      <c r="B13988" s="274"/>
    </row>
    <row r="13989" spans="2:2">
      <c r="B13989" s="274"/>
    </row>
    <row r="13990" spans="2:2">
      <c r="B13990" s="274"/>
    </row>
    <row r="13991" spans="2:2">
      <c r="B13991" s="274"/>
    </row>
    <row r="13992" spans="2:2">
      <c r="B13992" s="274"/>
    </row>
    <row r="13993" spans="2:2">
      <c r="B13993" s="274"/>
    </row>
    <row r="13994" spans="2:2">
      <c r="B13994" s="274"/>
    </row>
    <row r="13995" spans="2:2">
      <c r="B13995" s="274"/>
    </row>
    <row r="13996" spans="2:2">
      <c r="B13996" s="274"/>
    </row>
    <row r="13997" spans="2:2">
      <c r="B13997" s="274"/>
    </row>
    <row r="13998" spans="2:2">
      <c r="B13998" s="274"/>
    </row>
    <row r="13999" spans="2:2">
      <c r="B13999" s="274"/>
    </row>
    <row r="14000" spans="2:2">
      <c r="B14000" s="274"/>
    </row>
    <row r="14001" spans="2:2">
      <c r="B14001" s="274"/>
    </row>
    <row r="14002" spans="2:2">
      <c r="B14002" s="274"/>
    </row>
    <row r="14003" spans="2:2">
      <c r="B14003" s="274"/>
    </row>
    <row r="14004" spans="2:2">
      <c r="B14004" s="274"/>
    </row>
    <row r="14005" spans="2:2">
      <c r="B14005" s="274"/>
    </row>
    <row r="14006" spans="2:2">
      <c r="B14006" s="274"/>
    </row>
    <row r="14007" spans="2:2">
      <c r="B14007" s="274"/>
    </row>
    <row r="14008" spans="2:2">
      <c r="B14008" s="274"/>
    </row>
    <row r="14009" spans="2:2">
      <c r="B14009" s="274"/>
    </row>
    <row r="14010" spans="2:2">
      <c r="B14010" s="274"/>
    </row>
    <row r="14011" spans="2:2">
      <c r="B14011" s="274"/>
    </row>
    <row r="14012" spans="2:2">
      <c r="B14012" s="274"/>
    </row>
    <row r="14013" spans="2:2">
      <c r="B14013" s="274"/>
    </row>
    <row r="14014" spans="2:2">
      <c r="B14014" s="274"/>
    </row>
    <row r="14015" spans="2:2">
      <c r="B14015" s="274"/>
    </row>
    <row r="14016" spans="2:2">
      <c r="B14016" s="274"/>
    </row>
    <row r="14017" spans="2:2">
      <c r="B14017" s="274"/>
    </row>
    <row r="14018" spans="2:2">
      <c r="B14018" s="274"/>
    </row>
    <row r="14019" spans="2:2">
      <c r="B14019" s="274"/>
    </row>
    <row r="14020" spans="2:2">
      <c r="B14020" s="274"/>
    </row>
    <row r="14021" spans="2:2">
      <c r="B14021" s="274"/>
    </row>
    <row r="14022" spans="2:2">
      <c r="B14022" s="274"/>
    </row>
    <row r="14023" spans="2:2">
      <c r="B14023" s="274"/>
    </row>
    <row r="14024" spans="2:2">
      <c r="B14024" s="274"/>
    </row>
    <row r="14025" spans="2:2">
      <c r="B14025" s="274"/>
    </row>
    <row r="14026" spans="2:2">
      <c r="B14026" s="274"/>
    </row>
    <row r="14027" spans="2:2">
      <c r="B14027" s="274"/>
    </row>
    <row r="14028" spans="2:2">
      <c r="B14028" s="274"/>
    </row>
    <row r="14029" spans="2:2">
      <c r="B14029" s="274"/>
    </row>
    <row r="14030" spans="2:2">
      <c r="B14030" s="274"/>
    </row>
    <row r="14031" spans="2:2">
      <c r="B14031" s="274"/>
    </row>
    <row r="14032" spans="2:2">
      <c r="B14032" s="274"/>
    </row>
    <row r="14033" spans="2:2">
      <c r="B14033" s="274"/>
    </row>
    <row r="14034" spans="2:2">
      <c r="B14034" s="274"/>
    </row>
    <row r="14035" spans="2:2">
      <c r="B14035" s="274"/>
    </row>
    <row r="14036" spans="2:2">
      <c r="B14036" s="274"/>
    </row>
    <row r="14037" spans="2:2">
      <c r="B14037" s="274"/>
    </row>
    <row r="14038" spans="2:2">
      <c r="B14038" s="274"/>
    </row>
    <row r="14039" spans="2:2">
      <c r="B14039" s="274"/>
    </row>
    <row r="14040" spans="2:2">
      <c r="B14040" s="274"/>
    </row>
    <row r="14041" spans="2:2">
      <c r="B14041" s="274"/>
    </row>
    <row r="14042" spans="2:2">
      <c r="B14042" s="274"/>
    </row>
    <row r="14043" spans="2:2">
      <c r="B14043" s="274"/>
    </row>
    <row r="14044" spans="2:2">
      <c r="B14044" s="274"/>
    </row>
    <row r="14045" spans="2:2">
      <c r="B14045" s="274"/>
    </row>
    <row r="14046" spans="2:2">
      <c r="B14046" s="274"/>
    </row>
    <row r="14047" spans="2:2">
      <c r="B14047" s="274"/>
    </row>
    <row r="14048" spans="2:2">
      <c r="B14048" s="274"/>
    </row>
    <row r="14049" spans="2:2">
      <c r="B14049" s="274"/>
    </row>
    <row r="14050" spans="2:2">
      <c r="B14050" s="274"/>
    </row>
    <row r="14051" spans="2:2">
      <c r="B14051" s="274"/>
    </row>
    <row r="14052" spans="2:2">
      <c r="B14052" s="274"/>
    </row>
    <row r="14053" spans="2:2">
      <c r="B14053" s="274"/>
    </row>
    <row r="14054" spans="2:2">
      <c r="B14054" s="274"/>
    </row>
    <row r="14055" spans="2:2">
      <c r="B14055" s="274"/>
    </row>
    <row r="14056" spans="2:2">
      <c r="B14056" s="274"/>
    </row>
    <row r="14057" spans="2:2">
      <c r="B14057" s="274"/>
    </row>
    <row r="14058" spans="2:2">
      <c r="B14058" s="274"/>
    </row>
    <row r="14059" spans="2:2">
      <c r="B14059" s="274"/>
    </row>
    <row r="14060" spans="2:2">
      <c r="B14060" s="274"/>
    </row>
    <row r="14061" spans="2:2">
      <c r="B14061" s="274"/>
    </row>
    <row r="14062" spans="2:2">
      <c r="B14062" s="274"/>
    </row>
    <row r="14063" spans="2:2">
      <c r="B14063" s="274"/>
    </row>
    <row r="14064" spans="2:2">
      <c r="B14064" s="274"/>
    </row>
    <row r="14065" spans="2:2">
      <c r="B14065" s="274"/>
    </row>
    <row r="14066" spans="2:2">
      <c r="B14066" s="274"/>
    </row>
    <row r="14067" spans="2:2">
      <c r="B14067" s="274"/>
    </row>
    <row r="14068" spans="2:2">
      <c r="B14068" s="274"/>
    </row>
    <row r="14069" spans="2:2">
      <c r="B14069" s="274"/>
    </row>
    <row r="14070" spans="2:2">
      <c r="B14070" s="274"/>
    </row>
    <row r="14071" spans="2:2">
      <c r="B14071" s="274"/>
    </row>
    <row r="14072" spans="2:2">
      <c r="B14072" s="274"/>
    </row>
    <row r="14073" spans="2:2">
      <c r="B14073" s="274"/>
    </row>
    <row r="14074" spans="2:2">
      <c r="B14074" s="274"/>
    </row>
    <row r="14075" spans="2:2">
      <c r="B14075" s="274"/>
    </row>
    <row r="14076" spans="2:2">
      <c r="B14076" s="274"/>
    </row>
    <row r="14077" spans="2:2">
      <c r="B14077" s="274"/>
    </row>
    <row r="14078" spans="2:2">
      <c r="B14078" s="274"/>
    </row>
    <row r="14079" spans="2:2">
      <c r="B14079" s="274"/>
    </row>
    <row r="14080" spans="2:2">
      <c r="B14080" s="274"/>
    </row>
    <row r="14081" spans="2:2">
      <c r="B14081" s="274"/>
    </row>
    <row r="14082" spans="2:2">
      <c r="B14082" s="274"/>
    </row>
    <row r="14083" spans="2:2">
      <c r="B14083" s="274"/>
    </row>
    <row r="14084" spans="2:2">
      <c r="B14084" s="274"/>
    </row>
    <row r="14085" spans="2:2">
      <c r="B14085" s="274"/>
    </row>
    <row r="14086" spans="2:2">
      <c r="B14086" s="274"/>
    </row>
    <row r="14087" spans="2:2">
      <c r="B14087" s="274"/>
    </row>
    <row r="14088" spans="2:2">
      <c r="B14088" s="274"/>
    </row>
    <row r="14089" spans="2:2">
      <c r="B14089" s="274"/>
    </row>
    <row r="14090" spans="2:2">
      <c r="B14090" s="274"/>
    </row>
    <row r="14091" spans="2:2">
      <c r="B14091" s="274"/>
    </row>
    <row r="14092" spans="2:2">
      <c r="B14092" s="274"/>
    </row>
    <row r="14093" spans="2:2">
      <c r="B14093" s="274"/>
    </row>
    <row r="14094" spans="2:2">
      <c r="B14094" s="274"/>
    </row>
    <row r="14095" spans="2:2">
      <c r="B14095" s="274"/>
    </row>
    <row r="14096" spans="2:2">
      <c r="B14096" s="274"/>
    </row>
    <row r="14097" spans="2:2">
      <c r="B14097" s="274"/>
    </row>
    <row r="14098" spans="2:2">
      <c r="B14098" s="274"/>
    </row>
    <row r="14099" spans="2:2">
      <c r="B14099" s="274"/>
    </row>
    <row r="14100" spans="2:2">
      <c r="B14100" s="274"/>
    </row>
    <row r="14101" spans="2:2">
      <c r="B14101" s="274"/>
    </row>
    <row r="14102" spans="2:2">
      <c r="B14102" s="274"/>
    </row>
    <row r="14103" spans="2:2">
      <c r="B14103" s="274"/>
    </row>
    <row r="14104" spans="2:2">
      <c r="B14104" s="274"/>
    </row>
    <row r="14105" spans="2:2">
      <c r="B14105" s="274"/>
    </row>
    <row r="14106" spans="2:2">
      <c r="B14106" s="274"/>
    </row>
    <row r="14107" spans="2:2">
      <c r="B14107" s="274"/>
    </row>
    <row r="14108" spans="2:2">
      <c r="B14108" s="274"/>
    </row>
    <row r="14109" spans="2:2">
      <c r="B14109" s="274"/>
    </row>
    <row r="14110" spans="2:2">
      <c r="B14110" s="274"/>
    </row>
    <row r="14111" spans="2:2">
      <c r="B14111" s="274"/>
    </row>
    <row r="14112" spans="2:2">
      <c r="B14112" s="274"/>
    </row>
    <row r="14113" spans="2:2">
      <c r="B14113" s="274"/>
    </row>
    <row r="14114" spans="2:2">
      <c r="B14114" s="274"/>
    </row>
    <row r="14115" spans="2:2">
      <c r="B14115" s="274"/>
    </row>
    <row r="14116" spans="2:2">
      <c r="B14116" s="274"/>
    </row>
    <row r="14117" spans="2:2">
      <c r="B14117" s="274"/>
    </row>
    <row r="14118" spans="2:2">
      <c r="B14118" s="274"/>
    </row>
    <row r="14119" spans="2:2">
      <c r="B14119" s="274"/>
    </row>
    <row r="14120" spans="2:2">
      <c r="B14120" s="274"/>
    </row>
    <row r="14121" spans="2:2">
      <c r="B14121" s="274"/>
    </row>
    <row r="14122" spans="2:2">
      <c r="B14122" s="274"/>
    </row>
    <row r="14123" spans="2:2">
      <c r="B14123" s="274"/>
    </row>
    <row r="14124" spans="2:2">
      <c r="B14124" s="274"/>
    </row>
    <row r="14125" spans="2:2">
      <c r="B14125" s="274"/>
    </row>
    <row r="14126" spans="2:2">
      <c r="B14126" s="274"/>
    </row>
    <row r="14127" spans="2:2">
      <c r="B14127" s="274"/>
    </row>
    <row r="14128" spans="2:2">
      <c r="B14128" s="274"/>
    </row>
    <row r="14129" spans="2:2">
      <c r="B14129" s="274"/>
    </row>
    <row r="14130" spans="2:2">
      <c r="B14130" s="274"/>
    </row>
    <row r="14131" spans="2:2">
      <c r="B14131" s="274"/>
    </row>
    <row r="14132" spans="2:2">
      <c r="B14132" s="274"/>
    </row>
    <row r="14133" spans="2:2">
      <c r="B14133" s="274"/>
    </row>
    <row r="14134" spans="2:2">
      <c r="B14134" s="274"/>
    </row>
    <row r="14135" spans="2:2">
      <c r="B14135" s="274"/>
    </row>
    <row r="14136" spans="2:2">
      <c r="B14136" s="274"/>
    </row>
    <row r="14137" spans="2:2">
      <c r="B14137" s="274"/>
    </row>
    <row r="14138" spans="2:2">
      <c r="B14138" s="274"/>
    </row>
    <row r="14139" spans="2:2">
      <c r="B14139" s="274"/>
    </row>
    <row r="14140" spans="2:2">
      <c r="B14140" s="274"/>
    </row>
    <row r="14141" spans="2:2">
      <c r="B14141" s="274"/>
    </row>
    <row r="14142" spans="2:2">
      <c r="B14142" s="274"/>
    </row>
    <row r="14143" spans="2:2">
      <c r="B14143" s="274"/>
    </row>
    <row r="14144" spans="2:2">
      <c r="B14144" s="274"/>
    </row>
    <row r="14145" spans="2:2">
      <c r="B14145" s="274"/>
    </row>
    <row r="14146" spans="2:2">
      <c r="B14146" s="274"/>
    </row>
    <row r="14147" spans="2:2">
      <c r="B14147" s="274"/>
    </row>
    <row r="14148" spans="2:2">
      <c r="B14148" s="274"/>
    </row>
    <row r="14149" spans="2:2">
      <c r="B14149" s="274"/>
    </row>
    <row r="14150" spans="2:2">
      <c r="B14150" s="274"/>
    </row>
    <row r="14151" spans="2:2">
      <c r="B14151" s="274"/>
    </row>
    <row r="14152" spans="2:2">
      <c r="B14152" s="274"/>
    </row>
    <row r="14153" spans="2:2">
      <c r="B14153" s="274"/>
    </row>
    <row r="14154" spans="2:2">
      <c r="B14154" s="274"/>
    </row>
    <row r="14155" spans="2:2">
      <c r="B14155" s="274"/>
    </row>
    <row r="14156" spans="2:2">
      <c r="B14156" s="274"/>
    </row>
    <row r="14157" spans="2:2">
      <c r="B14157" s="274"/>
    </row>
    <row r="14158" spans="2:2">
      <c r="B14158" s="274"/>
    </row>
    <row r="14159" spans="2:2">
      <c r="B14159" s="274"/>
    </row>
    <row r="14160" spans="2:2">
      <c r="B14160" s="274"/>
    </row>
    <row r="14161" spans="2:2">
      <c r="B14161" s="274"/>
    </row>
    <row r="14162" spans="2:2">
      <c r="B14162" s="274"/>
    </row>
    <row r="14163" spans="2:2">
      <c r="B14163" s="274"/>
    </row>
    <row r="14164" spans="2:2">
      <c r="B14164" s="274"/>
    </row>
    <row r="14165" spans="2:2">
      <c r="B14165" s="274"/>
    </row>
    <row r="14166" spans="2:2">
      <c r="B14166" s="274"/>
    </row>
    <row r="14167" spans="2:2">
      <c r="B14167" s="274"/>
    </row>
    <row r="14168" spans="2:2">
      <c r="B14168" s="274"/>
    </row>
    <row r="14169" spans="2:2">
      <c r="B14169" s="274"/>
    </row>
    <row r="14170" spans="2:2">
      <c r="B14170" s="274"/>
    </row>
    <row r="14171" spans="2:2">
      <c r="B14171" s="274"/>
    </row>
    <row r="14172" spans="2:2">
      <c r="B14172" s="274"/>
    </row>
    <row r="14173" spans="2:2">
      <c r="B14173" s="274"/>
    </row>
    <row r="14174" spans="2:2">
      <c r="B14174" s="274"/>
    </row>
    <row r="14175" spans="2:2">
      <c r="B14175" s="274"/>
    </row>
    <row r="14176" spans="2:2">
      <c r="B14176" s="274"/>
    </row>
    <row r="14177" spans="2:2">
      <c r="B14177" s="274"/>
    </row>
    <row r="14178" spans="2:2">
      <c r="B14178" s="274"/>
    </row>
    <row r="14179" spans="2:2">
      <c r="B14179" s="274"/>
    </row>
    <row r="14180" spans="2:2">
      <c r="B14180" s="274"/>
    </row>
    <row r="14181" spans="2:2">
      <c r="B14181" s="274"/>
    </row>
    <row r="14182" spans="2:2">
      <c r="B14182" s="274"/>
    </row>
    <row r="14183" spans="2:2">
      <c r="B14183" s="274"/>
    </row>
    <row r="14184" spans="2:2">
      <c r="B14184" s="274"/>
    </row>
    <row r="14185" spans="2:2">
      <c r="B14185" s="274"/>
    </row>
    <row r="14186" spans="2:2">
      <c r="B14186" s="274"/>
    </row>
    <row r="14187" spans="2:2">
      <c r="B14187" s="274"/>
    </row>
    <row r="14188" spans="2:2">
      <c r="B14188" s="274"/>
    </row>
    <row r="14189" spans="2:2">
      <c r="B14189" s="274"/>
    </row>
    <row r="14190" spans="2:2">
      <c r="B14190" s="274"/>
    </row>
    <row r="14191" spans="2:2">
      <c r="B14191" s="274"/>
    </row>
    <row r="14192" spans="2:2">
      <c r="B14192" s="274"/>
    </row>
    <row r="14193" spans="2:2">
      <c r="B14193" s="274"/>
    </row>
    <row r="14194" spans="2:2">
      <c r="B14194" s="274"/>
    </row>
    <row r="14195" spans="2:2">
      <c r="B14195" s="274"/>
    </row>
    <row r="14196" spans="2:2">
      <c r="B14196" s="274"/>
    </row>
    <row r="14197" spans="2:2">
      <c r="B14197" s="274"/>
    </row>
    <row r="14198" spans="2:2">
      <c r="B14198" s="274"/>
    </row>
    <row r="14199" spans="2:2">
      <c r="B14199" s="274"/>
    </row>
    <row r="14200" spans="2:2">
      <c r="B14200" s="274"/>
    </row>
    <row r="14201" spans="2:2">
      <c r="B14201" s="274"/>
    </row>
    <row r="14202" spans="2:2">
      <c r="B14202" s="274"/>
    </row>
    <row r="14203" spans="2:2">
      <c r="B14203" s="274"/>
    </row>
    <row r="14204" spans="2:2">
      <c r="B14204" s="274"/>
    </row>
    <row r="14205" spans="2:2">
      <c r="B14205" s="274"/>
    </row>
    <row r="14206" spans="2:2">
      <c r="B14206" s="274"/>
    </row>
    <row r="14207" spans="2:2">
      <c r="B14207" s="274"/>
    </row>
    <row r="14208" spans="2:2">
      <c r="B14208" s="274"/>
    </row>
    <row r="14209" spans="2:2">
      <c r="B14209" s="274"/>
    </row>
    <row r="14210" spans="2:2">
      <c r="B14210" s="274"/>
    </row>
    <row r="14211" spans="2:2">
      <c r="B14211" s="274"/>
    </row>
    <row r="14212" spans="2:2">
      <c r="B14212" s="274"/>
    </row>
    <row r="14213" spans="2:2">
      <c r="B14213" s="274"/>
    </row>
    <row r="14214" spans="2:2">
      <c r="B14214" s="274"/>
    </row>
    <row r="14215" spans="2:2">
      <c r="B14215" s="274"/>
    </row>
    <row r="14216" spans="2:2">
      <c r="B14216" s="274"/>
    </row>
    <row r="14217" spans="2:2">
      <c r="B14217" s="274"/>
    </row>
    <row r="14218" spans="2:2">
      <c r="B14218" s="274"/>
    </row>
    <row r="14219" spans="2:2">
      <c r="B14219" s="274"/>
    </row>
    <row r="14220" spans="2:2">
      <c r="B14220" s="274"/>
    </row>
    <row r="14221" spans="2:2">
      <c r="B14221" s="274"/>
    </row>
    <row r="14222" spans="2:2">
      <c r="B14222" s="274"/>
    </row>
    <row r="14223" spans="2:2">
      <c r="B14223" s="274"/>
    </row>
    <row r="14224" spans="2:2">
      <c r="B14224" s="274"/>
    </row>
    <row r="14225" spans="2:2">
      <c r="B14225" s="274"/>
    </row>
    <row r="14226" spans="2:2">
      <c r="B14226" s="274"/>
    </row>
    <row r="14227" spans="2:2">
      <c r="B14227" s="274"/>
    </row>
    <row r="14228" spans="2:2">
      <c r="B14228" s="274"/>
    </row>
    <row r="14229" spans="2:2">
      <c r="B14229" s="274"/>
    </row>
    <row r="14230" spans="2:2">
      <c r="B14230" s="274"/>
    </row>
    <row r="14231" spans="2:2">
      <c r="B14231" s="274"/>
    </row>
    <row r="14232" spans="2:2">
      <c r="B14232" s="274"/>
    </row>
    <row r="14233" spans="2:2">
      <c r="B14233" s="274"/>
    </row>
    <row r="14234" spans="2:2">
      <c r="B14234" s="274"/>
    </row>
    <row r="14235" spans="2:2">
      <c r="B14235" s="274"/>
    </row>
    <row r="14236" spans="2:2">
      <c r="B14236" s="274"/>
    </row>
    <row r="14237" spans="2:2">
      <c r="B14237" s="274"/>
    </row>
    <row r="14238" spans="2:2">
      <c r="B14238" s="274"/>
    </row>
    <row r="14239" spans="2:2">
      <c r="B14239" s="274"/>
    </row>
    <row r="14240" spans="2:2">
      <c r="B14240" s="274"/>
    </row>
    <row r="14241" spans="2:2">
      <c r="B14241" s="274"/>
    </row>
    <row r="14242" spans="2:2">
      <c r="B14242" s="274"/>
    </row>
    <row r="14243" spans="2:2">
      <c r="B14243" s="274"/>
    </row>
    <row r="14244" spans="2:2">
      <c r="B14244" s="274"/>
    </row>
    <row r="14245" spans="2:2">
      <c r="B14245" s="274"/>
    </row>
    <row r="14246" spans="2:2">
      <c r="B14246" s="274"/>
    </row>
    <row r="14247" spans="2:2">
      <c r="B14247" s="274"/>
    </row>
    <row r="14248" spans="2:2">
      <c r="B14248" s="274"/>
    </row>
    <row r="14249" spans="2:2">
      <c r="B14249" s="274"/>
    </row>
    <row r="14250" spans="2:2">
      <c r="B14250" s="274"/>
    </row>
    <row r="14251" spans="2:2">
      <c r="B14251" s="274"/>
    </row>
    <row r="14252" spans="2:2">
      <c r="B14252" s="274"/>
    </row>
    <row r="14253" spans="2:2">
      <c r="B14253" s="274"/>
    </row>
    <row r="14254" spans="2:2">
      <c r="B14254" s="274"/>
    </row>
    <row r="14255" spans="2:2">
      <c r="B14255" s="274"/>
    </row>
    <row r="14256" spans="2:2">
      <c r="B14256" s="274"/>
    </row>
    <row r="14257" spans="2:2">
      <c r="B14257" s="274"/>
    </row>
    <row r="14258" spans="2:2">
      <c r="B14258" s="274"/>
    </row>
    <row r="14259" spans="2:2">
      <c r="B14259" s="274"/>
    </row>
    <row r="14260" spans="2:2">
      <c r="B14260" s="274"/>
    </row>
    <row r="14261" spans="2:2">
      <c r="B14261" s="274"/>
    </row>
    <row r="14262" spans="2:2">
      <c r="B14262" s="274"/>
    </row>
    <row r="14263" spans="2:2">
      <c r="B14263" s="274"/>
    </row>
    <row r="14264" spans="2:2">
      <c r="B14264" s="274"/>
    </row>
    <row r="14265" spans="2:2">
      <c r="B14265" s="274"/>
    </row>
    <row r="14266" spans="2:2">
      <c r="B14266" s="274"/>
    </row>
    <row r="14267" spans="2:2">
      <c r="B14267" s="274"/>
    </row>
    <row r="14268" spans="2:2">
      <c r="B14268" s="274"/>
    </row>
    <row r="14269" spans="2:2">
      <c r="B14269" s="274"/>
    </row>
    <row r="14270" spans="2:2">
      <c r="B14270" s="274"/>
    </row>
    <row r="14271" spans="2:2">
      <c r="B14271" s="274"/>
    </row>
    <row r="14272" spans="2:2">
      <c r="B14272" s="274"/>
    </row>
    <row r="14273" spans="2:2">
      <c r="B14273" s="274"/>
    </row>
    <row r="14274" spans="2:2">
      <c r="B14274" s="274"/>
    </row>
    <row r="14275" spans="2:2">
      <c r="B14275" s="274"/>
    </row>
    <row r="14276" spans="2:2">
      <c r="B14276" s="274"/>
    </row>
    <row r="14277" spans="2:2">
      <c r="B14277" s="274"/>
    </row>
    <row r="14278" spans="2:2">
      <c r="B14278" s="274"/>
    </row>
    <row r="14279" spans="2:2">
      <c r="B14279" s="274"/>
    </row>
    <row r="14280" spans="2:2">
      <c r="B14280" s="274"/>
    </row>
    <row r="14281" spans="2:2">
      <c r="B14281" s="274"/>
    </row>
    <row r="14282" spans="2:2">
      <c r="B14282" s="274"/>
    </row>
    <row r="14283" spans="2:2">
      <c r="B14283" s="274"/>
    </row>
    <row r="14284" spans="2:2">
      <c r="B14284" s="274"/>
    </row>
    <row r="14285" spans="2:2">
      <c r="B14285" s="274"/>
    </row>
    <row r="14286" spans="2:2">
      <c r="B14286" s="274"/>
    </row>
    <row r="14287" spans="2:2">
      <c r="B14287" s="274"/>
    </row>
    <row r="14288" spans="2:2">
      <c r="B14288" s="274"/>
    </row>
    <row r="14289" spans="2:2">
      <c r="B14289" s="274"/>
    </row>
    <row r="14290" spans="2:2">
      <c r="B14290" s="274"/>
    </row>
    <row r="14291" spans="2:2">
      <c r="B14291" s="274"/>
    </row>
    <row r="14292" spans="2:2">
      <c r="B14292" s="274"/>
    </row>
    <row r="14293" spans="2:2">
      <c r="B14293" s="274"/>
    </row>
    <row r="14294" spans="2:2">
      <c r="B14294" s="274"/>
    </row>
    <row r="14295" spans="2:2">
      <c r="B14295" s="274"/>
    </row>
    <row r="14296" spans="2:2">
      <c r="B14296" s="274"/>
    </row>
    <row r="14297" spans="2:2">
      <c r="B14297" s="274"/>
    </row>
    <row r="14298" spans="2:2">
      <c r="B14298" s="274"/>
    </row>
    <row r="14299" spans="2:2">
      <c r="B14299" s="274"/>
    </row>
    <row r="14300" spans="2:2">
      <c r="B14300" s="274"/>
    </row>
    <row r="14301" spans="2:2">
      <c r="B14301" s="274"/>
    </row>
    <row r="14302" spans="2:2">
      <c r="B14302" s="274"/>
    </row>
    <row r="14303" spans="2:2">
      <c r="B14303" s="274"/>
    </row>
    <row r="14304" spans="2:2">
      <c r="B14304" s="274"/>
    </row>
    <row r="14305" spans="2:2">
      <c r="B14305" s="274"/>
    </row>
    <row r="14306" spans="2:2">
      <c r="B14306" s="274"/>
    </row>
    <row r="14307" spans="2:2">
      <c r="B14307" s="274"/>
    </row>
    <row r="14308" spans="2:2">
      <c r="B14308" s="274"/>
    </row>
    <row r="14309" spans="2:2">
      <c r="B14309" s="274"/>
    </row>
    <row r="14310" spans="2:2">
      <c r="B14310" s="274"/>
    </row>
    <row r="14311" spans="2:2">
      <c r="B14311" s="274"/>
    </row>
    <row r="14312" spans="2:2">
      <c r="B14312" s="274"/>
    </row>
    <row r="14313" spans="2:2">
      <c r="B14313" s="274"/>
    </row>
    <row r="14314" spans="2:2">
      <c r="B14314" s="274"/>
    </row>
    <row r="14315" spans="2:2">
      <c r="B14315" s="274"/>
    </row>
    <row r="14316" spans="2:2">
      <c r="B14316" s="274"/>
    </row>
    <row r="14317" spans="2:2">
      <c r="B14317" s="274"/>
    </row>
    <row r="14318" spans="2:2">
      <c r="B14318" s="274"/>
    </row>
    <row r="14319" spans="2:2">
      <c r="B14319" s="274"/>
    </row>
    <row r="14320" spans="2:2">
      <c r="B14320" s="274"/>
    </row>
    <row r="14321" spans="2:2">
      <c r="B14321" s="274"/>
    </row>
    <row r="14322" spans="2:2">
      <c r="B14322" s="274"/>
    </row>
    <row r="14323" spans="2:2">
      <c r="B14323" s="274"/>
    </row>
    <row r="14324" spans="2:2">
      <c r="B14324" s="274"/>
    </row>
    <row r="14325" spans="2:2">
      <c r="B14325" s="274"/>
    </row>
    <row r="14326" spans="2:2">
      <c r="B14326" s="274"/>
    </row>
    <row r="14327" spans="2:2">
      <c r="B14327" s="274"/>
    </row>
    <row r="14328" spans="2:2">
      <c r="B14328" s="274"/>
    </row>
    <row r="14329" spans="2:2">
      <c r="B14329" s="274"/>
    </row>
    <row r="14330" spans="2:2">
      <c r="B14330" s="274"/>
    </row>
    <row r="14331" spans="2:2">
      <c r="B14331" s="274"/>
    </row>
    <row r="14332" spans="2:2">
      <c r="B14332" s="274"/>
    </row>
    <row r="14333" spans="2:2">
      <c r="B14333" s="274"/>
    </row>
    <row r="14334" spans="2:2">
      <c r="B14334" s="274"/>
    </row>
    <row r="14335" spans="2:2">
      <c r="B14335" s="274"/>
    </row>
    <row r="14336" spans="2:2">
      <c r="B14336" s="274"/>
    </row>
    <row r="14337" spans="2:2">
      <c r="B14337" s="274"/>
    </row>
    <row r="14338" spans="2:2">
      <c r="B14338" s="274"/>
    </row>
    <row r="14339" spans="2:2">
      <c r="B14339" s="274"/>
    </row>
    <row r="14340" spans="2:2">
      <c r="B14340" s="274"/>
    </row>
    <row r="14341" spans="2:2">
      <c r="B14341" s="274"/>
    </row>
    <row r="14342" spans="2:2">
      <c r="B14342" s="274"/>
    </row>
    <row r="14343" spans="2:2">
      <c r="B14343" s="274"/>
    </row>
    <row r="14344" spans="2:2">
      <c r="B14344" s="274"/>
    </row>
    <row r="14345" spans="2:2">
      <c r="B14345" s="274"/>
    </row>
    <row r="14346" spans="2:2">
      <c r="B14346" s="274"/>
    </row>
    <row r="14347" spans="2:2">
      <c r="B14347" s="274"/>
    </row>
    <row r="14348" spans="2:2">
      <c r="B14348" s="274"/>
    </row>
    <row r="14349" spans="2:2">
      <c r="B14349" s="274"/>
    </row>
    <row r="14350" spans="2:2">
      <c r="B14350" s="274"/>
    </row>
    <row r="14351" spans="2:2">
      <c r="B14351" s="274"/>
    </row>
    <row r="14352" spans="2:2">
      <c r="B14352" s="274"/>
    </row>
    <row r="14353" spans="2:2">
      <c r="B14353" s="274"/>
    </row>
    <row r="14354" spans="2:2">
      <c r="B14354" s="274"/>
    </row>
    <row r="14355" spans="2:2">
      <c r="B14355" s="274"/>
    </row>
    <row r="14356" spans="2:2">
      <c r="B14356" s="274"/>
    </row>
    <row r="14357" spans="2:2">
      <c r="B14357" s="274"/>
    </row>
    <row r="14358" spans="2:2">
      <c r="B14358" s="274"/>
    </row>
    <row r="14359" spans="2:2">
      <c r="B14359" s="274"/>
    </row>
    <row r="14360" spans="2:2">
      <c r="B14360" s="274"/>
    </row>
    <row r="14361" spans="2:2">
      <c r="B14361" s="274"/>
    </row>
    <row r="14362" spans="2:2">
      <c r="B14362" s="274"/>
    </row>
    <row r="14363" spans="2:2">
      <c r="B14363" s="274"/>
    </row>
    <row r="14364" spans="2:2">
      <c r="B14364" s="274"/>
    </row>
    <row r="14365" spans="2:2">
      <c r="B14365" s="274"/>
    </row>
    <row r="14366" spans="2:2">
      <c r="B14366" s="274"/>
    </row>
    <row r="14367" spans="2:2">
      <c r="B14367" s="274"/>
    </row>
    <row r="14368" spans="2:2">
      <c r="B14368" s="274"/>
    </row>
    <row r="14369" spans="2:2">
      <c r="B14369" s="274"/>
    </row>
    <row r="14370" spans="2:2">
      <c r="B14370" s="274"/>
    </row>
    <row r="14371" spans="2:2">
      <c r="B14371" s="274"/>
    </row>
    <row r="14372" spans="2:2">
      <c r="B14372" s="274"/>
    </row>
    <row r="14373" spans="2:2">
      <c r="B14373" s="274"/>
    </row>
    <row r="14374" spans="2:2">
      <c r="B14374" s="274"/>
    </row>
    <row r="14375" spans="2:2">
      <c r="B14375" s="274"/>
    </row>
    <row r="14376" spans="2:2">
      <c r="B14376" s="274"/>
    </row>
    <row r="14377" spans="2:2">
      <c r="B14377" s="274"/>
    </row>
    <row r="14378" spans="2:2">
      <c r="B14378" s="274"/>
    </row>
    <row r="14379" spans="2:2">
      <c r="B14379" s="274"/>
    </row>
    <row r="14380" spans="2:2">
      <c r="B14380" s="274"/>
    </row>
    <row r="14381" spans="2:2">
      <c r="B14381" s="274"/>
    </row>
    <row r="14382" spans="2:2">
      <c r="B14382" s="274"/>
    </row>
    <row r="14383" spans="2:2">
      <c r="B14383" s="274"/>
    </row>
    <row r="14384" spans="2:2">
      <c r="B14384" s="274"/>
    </row>
    <row r="14385" spans="2:2">
      <c r="B14385" s="274"/>
    </row>
    <row r="14386" spans="2:2">
      <c r="B14386" s="274"/>
    </row>
    <row r="14387" spans="2:2">
      <c r="B14387" s="274"/>
    </row>
    <row r="14388" spans="2:2">
      <c r="B14388" s="274"/>
    </row>
    <row r="14389" spans="2:2">
      <c r="B14389" s="274"/>
    </row>
    <row r="14390" spans="2:2">
      <c r="B14390" s="274"/>
    </row>
    <row r="14391" spans="2:2">
      <c r="B14391" s="274"/>
    </row>
    <row r="14392" spans="2:2">
      <c r="B14392" s="274"/>
    </row>
    <row r="14393" spans="2:2">
      <c r="B14393" s="274"/>
    </row>
    <row r="14394" spans="2:2">
      <c r="B14394" s="274"/>
    </row>
    <row r="14395" spans="2:2">
      <c r="B14395" s="274"/>
    </row>
    <row r="14396" spans="2:2">
      <c r="B14396" s="274"/>
    </row>
    <row r="14397" spans="2:2">
      <c r="B14397" s="274"/>
    </row>
    <row r="14398" spans="2:2">
      <c r="B14398" s="274"/>
    </row>
    <row r="14399" spans="2:2">
      <c r="B14399" s="274"/>
    </row>
    <row r="14400" spans="2:2">
      <c r="B14400" s="274"/>
    </row>
    <row r="14401" spans="2:2">
      <c r="B14401" s="274"/>
    </row>
    <row r="14402" spans="2:2">
      <c r="B14402" s="274"/>
    </row>
    <row r="14403" spans="2:2">
      <c r="B14403" s="274"/>
    </row>
    <row r="14404" spans="2:2">
      <c r="B14404" s="274"/>
    </row>
    <row r="14405" spans="2:2">
      <c r="B14405" s="274"/>
    </row>
    <row r="14406" spans="2:2">
      <c r="B14406" s="274"/>
    </row>
    <row r="14407" spans="2:2">
      <c r="B14407" s="274"/>
    </row>
    <row r="14408" spans="2:2">
      <c r="B14408" s="274"/>
    </row>
    <row r="14409" spans="2:2">
      <c r="B14409" s="274"/>
    </row>
    <row r="14410" spans="2:2">
      <c r="B14410" s="274"/>
    </row>
    <row r="14411" spans="2:2">
      <c r="B14411" s="274"/>
    </row>
    <row r="14412" spans="2:2">
      <c r="B14412" s="274"/>
    </row>
    <row r="14413" spans="2:2">
      <c r="B14413" s="274"/>
    </row>
    <row r="14414" spans="2:2">
      <c r="B14414" s="274"/>
    </row>
    <row r="14415" spans="2:2">
      <c r="B14415" s="274"/>
    </row>
    <row r="14416" spans="2:2">
      <c r="B14416" s="274"/>
    </row>
    <row r="14417" spans="2:2">
      <c r="B14417" s="274"/>
    </row>
    <row r="14418" spans="2:2">
      <c r="B14418" s="274"/>
    </row>
    <row r="14419" spans="2:2">
      <c r="B14419" s="274"/>
    </row>
    <row r="14420" spans="2:2">
      <c r="B14420" s="274"/>
    </row>
    <row r="14421" spans="2:2">
      <c r="B14421" s="274"/>
    </row>
    <row r="14422" spans="2:2">
      <c r="B14422" s="274"/>
    </row>
    <row r="14423" spans="2:2">
      <c r="B14423" s="274"/>
    </row>
    <row r="14424" spans="2:2">
      <c r="B14424" s="274"/>
    </row>
    <row r="14425" spans="2:2">
      <c r="B14425" s="274"/>
    </row>
    <row r="14426" spans="2:2">
      <c r="B14426" s="274"/>
    </row>
    <row r="14427" spans="2:2">
      <c r="B14427" s="274"/>
    </row>
    <row r="14428" spans="2:2">
      <c r="B14428" s="274"/>
    </row>
    <row r="14429" spans="2:2">
      <c r="B14429" s="274"/>
    </row>
    <row r="14430" spans="2:2">
      <c r="B14430" s="274"/>
    </row>
    <row r="14431" spans="2:2">
      <c r="B14431" s="274"/>
    </row>
    <row r="14432" spans="2:2">
      <c r="B14432" s="274"/>
    </row>
    <row r="14433" spans="2:2">
      <c r="B14433" s="274"/>
    </row>
    <row r="14434" spans="2:2">
      <c r="B14434" s="274"/>
    </row>
    <row r="14435" spans="2:2">
      <c r="B14435" s="274"/>
    </row>
    <row r="14436" spans="2:2">
      <c r="B14436" s="274"/>
    </row>
    <row r="14437" spans="2:2">
      <c r="B14437" s="274"/>
    </row>
    <row r="14438" spans="2:2">
      <c r="B14438" s="274"/>
    </row>
    <row r="14439" spans="2:2">
      <c r="B14439" s="274"/>
    </row>
    <row r="14440" spans="2:2">
      <c r="B14440" s="274"/>
    </row>
    <row r="14441" spans="2:2">
      <c r="B14441" s="274"/>
    </row>
    <row r="14442" spans="2:2">
      <c r="B14442" s="274"/>
    </row>
    <row r="14443" spans="2:2">
      <c r="B14443" s="274"/>
    </row>
    <row r="14444" spans="2:2">
      <c r="B14444" s="274"/>
    </row>
    <row r="14445" spans="2:2">
      <c r="B14445" s="274"/>
    </row>
    <row r="14446" spans="2:2">
      <c r="B14446" s="274"/>
    </row>
    <row r="14447" spans="2:2">
      <c r="B14447" s="274"/>
    </row>
    <row r="14448" spans="2:2">
      <c r="B14448" s="274"/>
    </row>
    <row r="14449" spans="2:2">
      <c r="B14449" s="274"/>
    </row>
    <row r="14450" spans="2:2">
      <c r="B14450" s="274"/>
    </row>
    <row r="14451" spans="2:2">
      <c r="B14451" s="274"/>
    </row>
    <row r="14452" spans="2:2">
      <c r="B14452" s="274"/>
    </row>
    <row r="14453" spans="2:2">
      <c r="B14453" s="274"/>
    </row>
    <row r="14454" spans="2:2">
      <c r="B14454" s="274"/>
    </row>
    <row r="14455" spans="2:2">
      <c r="B14455" s="274"/>
    </row>
    <row r="14456" spans="2:2">
      <c r="B14456" s="274"/>
    </row>
    <row r="14457" spans="2:2">
      <c r="B14457" s="274"/>
    </row>
    <row r="14458" spans="2:2">
      <c r="B14458" s="274"/>
    </row>
    <row r="14459" spans="2:2">
      <c r="B14459" s="274"/>
    </row>
    <row r="14460" spans="2:2">
      <c r="B14460" s="274"/>
    </row>
    <row r="14461" spans="2:2">
      <c r="B14461" s="274"/>
    </row>
    <row r="14462" spans="2:2">
      <c r="B14462" s="274"/>
    </row>
    <row r="14463" spans="2:2">
      <c r="B14463" s="274"/>
    </row>
    <row r="14464" spans="2:2">
      <c r="B14464" s="274"/>
    </row>
    <row r="14465" spans="2:2">
      <c r="B14465" s="274"/>
    </row>
    <row r="14466" spans="2:2">
      <c r="B14466" s="274"/>
    </row>
    <row r="14467" spans="2:2">
      <c r="B14467" s="274"/>
    </row>
    <row r="14468" spans="2:2">
      <c r="B14468" s="274"/>
    </row>
    <row r="14469" spans="2:2">
      <c r="B14469" s="274"/>
    </row>
    <row r="14470" spans="2:2">
      <c r="B14470" s="274"/>
    </row>
    <row r="14471" spans="2:2">
      <c r="B14471" s="274"/>
    </row>
    <row r="14472" spans="2:2">
      <c r="B14472" s="274"/>
    </row>
    <row r="14473" spans="2:2">
      <c r="B14473" s="274"/>
    </row>
    <row r="14474" spans="2:2">
      <c r="B14474" s="274"/>
    </row>
    <row r="14475" spans="2:2">
      <c r="B14475" s="274"/>
    </row>
    <row r="14476" spans="2:2">
      <c r="B14476" s="274"/>
    </row>
    <row r="14477" spans="2:2">
      <c r="B14477" s="274"/>
    </row>
    <row r="14478" spans="2:2">
      <c r="B14478" s="274"/>
    </row>
    <row r="14479" spans="2:2">
      <c r="B14479" s="274"/>
    </row>
    <row r="14480" spans="2:2">
      <c r="B14480" s="274"/>
    </row>
    <row r="14481" spans="2:2">
      <c r="B14481" s="274"/>
    </row>
    <row r="14482" spans="2:2">
      <c r="B14482" s="274"/>
    </row>
    <row r="14483" spans="2:2">
      <c r="B14483" s="274"/>
    </row>
    <row r="14484" spans="2:2">
      <c r="B14484" s="274"/>
    </row>
    <row r="14485" spans="2:2">
      <c r="B14485" s="274"/>
    </row>
    <row r="14486" spans="2:2">
      <c r="B14486" s="274"/>
    </row>
    <row r="14487" spans="2:2">
      <c r="B14487" s="274"/>
    </row>
    <row r="14488" spans="2:2">
      <c r="B14488" s="274"/>
    </row>
    <row r="14489" spans="2:2">
      <c r="B14489" s="274"/>
    </row>
    <row r="14490" spans="2:2">
      <c r="B14490" s="274"/>
    </row>
    <row r="14491" spans="2:2">
      <c r="B14491" s="274"/>
    </row>
    <row r="14492" spans="2:2">
      <c r="B14492" s="274"/>
    </row>
    <row r="14493" spans="2:2">
      <c r="B14493" s="274"/>
    </row>
    <row r="14494" spans="2:2">
      <c r="B14494" s="274"/>
    </row>
    <row r="14495" spans="2:2">
      <c r="B14495" s="274"/>
    </row>
    <row r="14496" spans="2:2">
      <c r="B14496" s="274"/>
    </row>
    <row r="14497" spans="2:2">
      <c r="B14497" s="274"/>
    </row>
    <row r="14498" spans="2:2">
      <c r="B14498" s="274"/>
    </row>
    <row r="14499" spans="2:2">
      <c r="B14499" s="274"/>
    </row>
    <row r="14500" spans="2:2">
      <c r="B14500" s="274"/>
    </row>
    <row r="14501" spans="2:2">
      <c r="B14501" s="274"/>
    </row>
    <row r="14502" spans="2:2">
      <c r="B14502" s="274"/>
    </row>
    <row r="14503" spans="2:2">
      <c r="B14503" s="274"/>
    </row>
    <row r="14504" spans="2:2">
      <c r="B14504" s="274"/>
    </row>
    <row r="14505" spans="2:2">
      <c r="B14505" s="274"/>
    </row>
    <row r="14506" spans="2:2">
      <c r="B14506" s="274"/>
    </row>
    <row r="14507" spans="2:2">
      <c r="B14507" s="274"/>
    </row>
    <row r="14508" spans="2:2">
      <c r="B14508" s="274"/>
    </row>
    <row r="14509" spans="2:2">
      <c r="B14509" s="274"/>
    </row>
    <row r="14510" spans="2:2">
      <c r="B14510" s="274"/>
    </row>
    <row r="14511" spans="2:2">
      <c r="B14511" s="274"/>
    </row>
    <row r="14512" spans="2:2">
      <c r="B14512" s="274"/>
    </row>
    <row r="14513" spans="2:2">
      <c r="B14513" s="274"/>
    </row>
    <row r="14514" spans="2:2">
      <c r="B14514" s="274"/>
    </row>
    <row r="14515" spans="2:2">
      <c r="B14515" s="274"/>
    </row>
    <row r="14516" spans="2:2">
      <c r="B14516" s="274"/>
    </row>
    <row r="14517" spans="2:2">
      <c r="B14517" s="274"/>
    </row>
    <row r="14518" spans="2:2">
      <c r="B14518" s="274"/>
    </row>
    <row r="14519" spans="2:2">
      <c r="B14519" s="274"/>
    </row>
    <row r="14520" spans="2:2">
      <c r="B14520" s="274"/>
    </row>
    <row r="14521" spans="2:2">
      <c r="B14521" s="274"/>
    </row>
    <row r="14522" spans="2:2">
      <c r="B14522" s="274"/>
    </row>
    <row r="14523" spans="2:2">
      <c r="B14523" s="274"/>
    </row>
    <row r="14524" spans="2:2">
      <c r="B14524" s="274"/>
    </row>
    <row r="14525" spans="2:2">
      <c r="B14525" s="274"/>
    </row>
    <row r="14526" spans="2:2">
      <c r="B14526" s="274"/>
    </row>
    <row r="14527" spans="2:2">
      <c r="B14527" s="274"/>
    </row>
    <row r="14528" spans="2:2">
      <c r="B14528" s="274"/>
    </row>
    <row r="14529" spans="2:2">
      <c r="B14529" s="274"/>
    </row>
    <row r="14530" spans="2:2">
      <c r="B14530" s="274"/>
    </row>
    <row r="14531" spans="2:2">
      <c r="B14531" s="274"/>
    </row>
    <row r="14532" spans="2:2">
      <c r="B14532" s="274"/>
    </row>
    <row r="14533" spans="2:2">
      <c r="B14533" s="274"/>
    </row>
    <row r="14534" spans="2:2">
      <c r="B14534" s="274"/>
    </row>
    <row r="14535" spans="2:2">
      <c r="B14535" s="274"/>
    </row>
    <row r="14536" spans="2:2">
      <c r="B14536" s="274"/>
    </row>
    <row r="14537" spans="2:2">
      <c r="B14537" s="274"/>
    </row>
    <row r="14538" spans="2:2">
      <c r="B14538" s="274"/>
    </row>
    <row r="14539" spans="2:2">
      <c r="B14539" s="274"/>
    </row>
    <row r="14540" spans="2:2">
      <c r="B14540" s="274"/>
    </row>
    <row r="14541" spans="2:2">
      <c r="B14541" s="274"/>
    </row>
    <row r="14542" spans="2:2">
      <c r="B14542" s="274"/>
    </row>
    <row r="14543" spans="2:2">
      <c r="B14543" s="274"/>
    </row>
    <row r="14544" spans="2:2">
      <c r="B14544" s="274"/>
    </row>
    <row r="14545" spans="2:2">
      <c r="B14545" s="274"/>
    </row>
    <row r="14546" spans="2:2">
      <c r="B14546" s="274"/>
    </row>
    <row r="14547" spans="2:2">
      <c r="B14547" s="274"/>
    </row>
    <row r="14548" spans="2:2">
      <c r="B14548" s="274"/>
    </row>
    <row r="14549" spans="2:2">
      <c r="B14549" s="274"/>
    </row>
    <row r="14550" spans="2:2">
      <c r="B14550" s="274"/>
    </row>
    <row r="14551" spans="2:2">
      <c r="B14551" s="274"/>
    </row>
    <row r="14552" spans="2:2">
      <c r="B14552" s="274"/>
    </row>
    <row r="14553" spans="2:2">
      <c r="B14553" s="274"/>
    </row>
    <row r="14554" spans="2:2">
      <c r="B14554" s="274"/>
    </row>
    <row r="14555" spans="2:2">
      <c r="B14555" s="274"/>
    </row>
    <row r="14556" spans="2:2">
      <c r="B14556" s="274"/>
    </row>
    <row r="14557" spans="2:2">
      <c r="B14557" s="274"/>
    </row>
    <row r="14558" spans="2:2">
      <c r="B14558" s="274"/>
    </row>
    <row r="14559" spans="2:2">
      <c r="B14559" s="274"/>
    </row>
    <row r="14560" spans="2:2">
      <c r="B14560" s="274"/>
    </row>
    <row r="14561" spans="2:2">
      <c r="B14561" s="274"/>
    </row>
    <row r="14562" spans="2:2">
      <c r="B14562" s="274"/>
    </row>
    <row r="14563" spans="2:2">
      <c r="B14563" s="274"/>
    </row>
    <row r="14564" spans="2:2">
      <c r="B14564" s="274"/>
    </row>
    <row r="14565" spans="2:2">
      <c r="B14565" s="274"/>
    </row>
    <row r="14566" spans="2:2">
      <c r="B14566" s="274"/>
    </row>
    <row r="14567" spans="2:2">
      <c r="B14567" s="274"/>
    </row>
    <row r="14568" spans="2:2">
      <c r="B14568" s="274"/>
    </row>
    <row r="14569" spans="2:2">
      <c r="B14569" s="274"/>
    </row>
    <row r="14570" spans="2:2">
      <c r="B14570" s="274"/>
    </row>
    <row r="14571" spans="2:2">
      <c r="B14571" s="274"/>
    </row>
    <row r="14572" spans="2:2">
      <c r="B14572" s="274"/>
    </row>
    <row r="14573" spans="2:2">
      <c r="B14573" s="274"/>
    </row>
    <row r="14574" spans="2:2">
      <c r="B14574" s="274"/>
    </row>
    <row r="14575" spans="2:2">
      <c r="B14575" s="274"/>
    </row>
    <row r="14576" spans="2:2">
      <c r="B14576" s="274"/>
    </row>
    <row r="14577" spans="2:2">
      <c r="B14577" s="274"/>
    </row>
    <row r="14578" spans="2:2">
      <c r="B14578" s="274"/>
    </row>
    <row r="14579" spans="2:2">
      <c r="B14579" s="274"/>
    </row>
    <row r="14580" spans="2:2">
      <c r="B14580" s="274"/>
    </row>
    <row r="14581" spans="2:2">
      <c r="B14581" s="274"/>
    </row>
    <row r="14582" spans="2:2">
      <c r="B14582" s="274"/>
    </row>
    <row r="14583" spans="2:2">
      <c r="B14583" s="274"/>
    </row>
    <row r="14584" spans="2:2">
      <c r="B14584" s="274"/>
    </row>
    <row r="14585" spans="2:2">
      <c r="B14585" s="274"/>
    </row>
    <row r="14586" spans="2:2">
      <c r="B14586" s="274"/>
    </row>
    <row r="14587" spans="2:2">
      <c r="B14587" s="274"/>
    </row>
    <row r="14588" spans="2:2">
      <c r="B14588" s="274"/>
    </row>
    <row r="14589" spans="2:2">
      <c r="B14589" s="274"/>
    </row>
    <row r="14590" spans="2:2">
      <c r="B14590" s="274"/>
    </row>
    <row r="14591" spans="2:2">
      <c r="B14591" s="274"/>
    </row>
    <row r="14592" spans="2:2">
      <c r="B14592" s="274"/>
    </row>
    <row r="14593" spans="2:2">
      <c r="B14593" s="274"/>
    </row>
    <row r="14594" spans="2:2">
      <c r="B14594" s="274"/>
    </row>
    <row r="14595" spans="2:2">
      <c r="B14595" s="274"/>
    </row>
    <row r="14596" spans="2:2">
      <c r="B14596" s="274"/>
    </row>
    <row r="14597" spans="2:2">
      <c r="B14597" s="274"/>
    </row>
    <row r="14598" spans="2:2">
      <c r="B14598" s="274"/>
    </row>
    <row r="14599" spans="2:2">
      <c r="B14599" s="274"/>
    </row>
    <row r="14600" spans="2:2">
      <c r="B14600" s="274"/>
    </row>
    <row r="14601" spans="2:2">
      <c r="B14601" s="274"/>
    </row>
    <row r="14602" spans="2:2">
      <c r="B14602" s="274"/>
    </row>
    <row r="14603" spans="2:2">
      <c r="B14603" s="274"/>
    </row>
    <row r="14604" spans="2:2">
      <c r="B14604" s="274"/>
    </row>
    <row r="14605" spans="2:2">
      <c r="B14605" s="274"/>
    </row>
    <row r="14606" spans="2:2">
      <c r="B14606" s="274"/>
    </row>
    <row r="14607" spans="2:2">
      <c r="B14607" s="274"/>
    </row>
    <row r="14608" spans="2:2">
      <c r="B14608" s="274"/>
    </row>
    <row r="14609" spans="2:2">
      <c r="B14609" s="274"/>
    </row>
    <row r="14610" spans="2:2">
      <c r="B14610" s="274"/>
    </row>
    <row r="14611" spans="2:2">
      <c r="B14611" s="274"/>
    </row>
    <row r="14612" spans="2:2">
      <c r="B14612" s="274"/>
    </row>
    <row r="14613" spans="2:2">
      <c r="B14613" s="274"/>
    </row>
    <row r="14614" spans="2:2">
      <c r="B14614" s="274"/>
    </row>
    <row r="14615" spans="2:2">
      <c r="B14615" s="274"/>
    </row>
    <row r="14616" spans="2:2">
      <c r="B14616" s="274"/>
    </row>
    <row r="14617" spans="2:2">
      <c r="B14617" s="274"/>
    </row>
    <row r="14618" spans="2:2">
      <c r="B14618" s="274"/>
    </row>
    <row r="14619" spans="2:2">
      <c r="B14619" s="274"/>
    </row>
    <row r="14620" spans="2:2">
      <c r="B14620" s="274"/>
    </row>
    <row r="14621" spans="2:2">
      <c r="B14621" s="274"/>
    </row>
    <row r="14622" spans="2:2">
      <c r="B14622" s="274"/>
    </row>
    <row r="14623" spans="2:2">
      <c r="B14623" s="274"/>
    </row>
    <row r="14624" spans="2:2">
      <c r="B14624" s="274"/>
    </row>
    <row r="14625" spans="2:2">
      <c r="B14625" s="274"/>
    </row>
    <row r="14626" spans="2:2">
      <c r="B14626" s="274"/>
    </row>
    <row r="14627" spans="2:2">
      <c r="B14627" s="274"/>
    </row>
    <row r="14628" spans="2:2">
      <c r="B14628" s="274"/>
    </row>
    <row r="14629" spans="2:2">
      <c r="B14629" s="274"/>
    </row>
    <row r="14630" spans="2:2">
      <c r="B14630" s="274"/>
    </row>
    <row r="14631" spans="2:2">
      <c r="B14631" s="274"/>
    </row>
    <row r="14632" spans="2:2">
      <c r="B14632" s="274"/>
    </row>
    <row r="14633" spans="2:2">
      <c r="B14633" s="274"/>
    </row>
    <row r="14634" spans="2:2">
      <c r="B14634" s="274"/>
    </row>
    <row r="14635" spans="2:2">
      <c r="B14635" s="274"/>
    </row>
    <row r="14636" spans="2:2">
      <c r="B14636" s="274"/>
    </row>
    <row r="14637" spans="2:2">
      <c r="B14637" s="274"/>
    </row>
    <row r="14638" spans="2:2">
      <c r="B14638" s="274"/>
    </row>
    <row r="14639" spans="2:2">
      <c r="B14639" s="274"/>
    </row>
    <row r="14640" spans="2:2">
      <c r="B14640" s="274"/>
    </row>
    <row r="14641" spans="2:2">
      <c r="B14641" s="274"/>
    </row>
    <row r="14642" spans="2:2">
      <c r="B14642" s="274"/>
    </row>
    <row r="14643" spans="2:2">
      <c r="B14643" s="274"/>
    </row>
    <row r="14644" spans="2:2">
      <c r="B14644" s="274"/>
    </row>
    <row r="14645" spans="2:2">
      <c r="B14645" s="274"/>
    </row>
    <row r="14646" spans="2:2">
      <c r="B14646" s="274"/>
    </row>
    <row r="14647" spans="2:2">
      <c r="B14647" s="274"/>
    </row>
    <row r="14648" spans="2:2">
      <c r="B14648" s="274"/>
    </row>
    <row r="14649" spans="2:2">
      <c r="B14649" s="274"/>
    </row>
    <row r="14650" spans="2:2">
      <c r="B14650" s="274"/>
    </row>
    <row r="14651" spans="2:2">
      <c r="B14651" s="274"/>
    </row>
    <row r="14652" spans="2:2">
      <c r="B14652" s="274"/>
    </row>
    <row r="14653" spans="2:2">
      <c r="B14653" s="274"/>
    </row>
    <row r="14654" spans="2:2">
      <c r="B14654" s="274"/>
    </row>
    <row r="14655" spans="2:2">
      <c r="B14655" s="274"/>
    </row>
    <row r="14656" spans="2:2">
      <c r="B14656" s="274"/>
    </row>
    <row r="14657" spans="2:2">
      <c r="B14657" s="274"/>
    </row>
    <row r="14658" spans="2:2">
      <c r="B14658" s="274"/>
    </row>
    <row r="14659" spans="2:2">
      <c r="B14659" s="274"/>
    </row>
    <row r="14660" spans="2:2">
      <c r="B14660" s="274"/>
    </row>
    <row r="14661" spans="2:2">
      <c r="B14661" s="274"/>
    </row>
    <row r="14662" spans="2:2">
      <c r="B14662" s="274"/>
    </row>
    <row r="14663" spans="2:2">
      <c r="B14663" s="274"/>
    </row>
    <row r="14664" spans="2:2">
      <c r="B14664" s="274"/>
    </row>
    <row r="14665" spans="2:2">
      <c r="B14665" s="274"/>
    </row>
    <row r="14666" spans="2:2">
      <c r="B14666" s="274"/>
    </row>
    <row r="14667" spans="2:2">
      <c r="B14667" s="274"/>
    </row>
    <row r="14668" spans="2:2">
      <c r="B14668" s="274"/>
    </row>
    <row r="14669" spans="2:2">
      <c r="B14669" s="274"/>
    </row>
    <row r="14670" spans="2:2">
      <c r="B14670" s="274"/>
    </row>
    <row r="14671" spans="2:2">
      <c r="B14671" s="274"/>
    </row>
    <row r="14672" spans="2:2">
      <c r="B14672" s="274"/>
    </row>
    <row r="14673" spans="2:2">
      <c r="B14673" s="274"/>
    </row>
    <row r="14674" spans="2:2">
      <c r="B14674" s="274"/>
    </row>
    <row r="14675" spans="2:2">
      <c r="B14675" s="274"/>
    </row>
    <row r="14676" spans="2:2">
      <c r="B14676" s="274"/>
    </row>
    <row r="14677" spans="2:2">
      <c r="B14677" s="274"/>
    </row>
    <row r="14678" spans="2:2">
      <c r="B14678" s="274"/>
    </row>
    <row r="14679" spans="2:2">
      <c r="B14679" s="274"/>
    </row>
    <row r="14680" spans="2:2">
      <c r="B14680" s="274"/>
    </row>
    <row r="14681" spans="2:2">
      <c r="B14681" s="274"/>
    </row>
    <row r="14682" spans="2:2">
      <c r="B14682" s="274"/>
    </row>
    <row r="14683" spans="2:2">
      <c r="B14683" s="274"/>
    </row>
    <row r="14684" spans="2:2">
      <c r="B14684" s="274"/>
    </row>
    <row r="14685" spans="2:2">
      <c r="B14685" s="274"/>
    </row>
    <row r="14686" spans="2:2">
      <c r="B14686" s="274"/>
    </row>
    <row r="14687" spans="2:2">
      <c r="B14687" s="274"/>
    </row>
    <row r="14688" spans="2:2">
      <c r="B14688" s="274"/>
    </row>
    <row r="14689" spans="2:2">
      <c r="B14689" s="274"/>
    </row>
    <row r="14690" spans="2:2">
      <c r="B14690" s="274"/>
    </row>
    <row r="14691" spans="2:2">
      <c r="B14691" s="274"/>
    </row>
    <row r="14692" spans="2:2">
      <c r="B14692" s="274"/>
    </row>
    <row r="14693" spans="2:2">
      <c r="B14693" s="274"/>
    </row>
    <row r="14694" spans="2:2">
      <c r="B14694" s="274"/>
    </row>
    <row r="14695" spans="2:2">
      <c r="B14695" s="274"/>
    </row>
    <row r="14696" spans="2:2">
      <c r="B14696" s="274"/>
    </row>
    <row r="14697" spans="2:2">
      <c r="B14697" s="274"/>
    </row>
    <row r="14698" spans="2:2">
      <c r="B14698" s="274"/>
    </row>
    <row r="14699" spans="2:2">
      <c r="B14699" s="274"/>
    </row>
    <row r="14700" spans="2:2">
      <c r="B14700" s="274"/>
    </row>
    <row r="14701" spans="2:2">
      <c r="B14701" s="274"/>
    </row>
    <row r="14702" spans="2:2">
      <c r="B14702" s="274"/>
    </row>
    <row r="14703" spans="2:2">
      <c r="B14703" s="274"/>
    </row>
    <row r="14704" spans="2:2">
      <c r="B14704" s="274"/>
    </row>
    <row r="14705" spans="2:2">
      <c r="B14705" s="274"/>
    </row>
    <row r="14706" spans="2:2">
      <c r="B14706" s="274"/>
    </row>
    <row r="14707" spans="2:2">
      <c r="B14707" s="274"/>
    </row>
    <row r="14708" spans="2:2">
      <c r="B14708" s="274"/>
    </row>
    <row r="14709" spans="2:2">
      <c r="B14709" s="274"/>
    </row>
    <row r="14710" spans="2:2">
      <c r="B14710" s="274"/>
    </row>
    <row r="14711" spans="2:2">
      <c r="B14711" s="274"/>
    </row>
    <row r="14712" spans="2:2">
      <c r="B14712" s="274"/>
    </row>
    <row r="14713" spans="2:2">
      <c r="B14713" s="274"/>
    </row>
    <row r="14714" spans="2:2">
      <c r="B14714" s="274"/>
    </row>
    <row r="14715" spans="2:2">
      <c r="B14715" s="274"/>
    </row>
    <row r="14716" spans="2:2">
      <c r="B14716" s="274"/>
    </row>
    <row r="14717" spans="2:2">
      <c r="B14717" s="274"/>
    </row>
    <row r="14718" spans="2:2">
      <c r="B14718" s="274"/>
    </row>
    <row r="14719" spans="2:2">
      <c r="B14719" s="274"/>
    </row>
    <row r="14720" spans="2:2">
      <c r="B14720" s="274"/>
    </row>
    <row r="14721" spans="2:2">
      <c r="B14721" s="274"/>
    </row>
    <row r="14722" spans="2:2">
      <c r="B14722" s="274"/>
    </row>
    <row r="14723" spans="2:2">
      <c r="B14723" s="274"/>
    </row>
    <row r="14724" spans="2:2">
      <c r="B14724" s="274"/>
    </row>
    <row r="14725" spans="2:2">
      <c r="B14725" s="274"/>
    </row>
    <row r="14726" spans="2:2">
      <c r="B14726" s="274"/>
    </row>
    <row r="14727" spans="2:2">
      <c r="B14727" s="274"/>
    </row>
    <row r="14728" spans="2:2">
      <c r="B14728" s="274"/>
    </row>
    <row r="14729" spans="2:2">
      <c r="B14729" s="274"/>
    </row>
    <row r="14730" spans="2:2">
      <c r="B14730" s="274"/>
    </row>
    <row r="14731" spans="2:2">
      <c r="B14731" s="274"/>
    </row>
    <row r="14732" spans="2:2">
      <c r="B14732" s="274"/>
    </row>
    <row r="14733" spans="2:2">
      <c r="B14733" s="274"/>
    </row>
    <row r="14734" spans="2:2">
      <c r="B14734" s="274"/>
    </row>
    <row r="14735" spans="2:2">
      <c r="B14735" s="274"/>
    </row>
    <row r="14736" spans="2:2">
      <c r="B14736" s="274"/>
    </row>
    <row r="14737" spans="2:2">
      <c r="B14737" s="274"/>
    </row>
    <row r="14738" spans="2:2">
      <c r="B14738" s="274"/>
    </row>
    <row r="14739" spans="2:2">
      <c r="B14739" s="274"/>
    </row>
    <row r="14740" spans="2:2">
      <c r="B14740" s="274"/>
    </row>
    <row r="14741" spans="2:2">
      <c r="B14741" s="274"/>
    </row>
    <row r="14742" spans="2:2">
      <c r="B14742" s="274"/>
    </row>
    <row r="14743" spans="2:2">
      <c r="B14743" s="274"/>
    </row>
    <row r="14744" spans="2:2">
      <c r="B14744" s="274"/>
    </row>
    <row r="14745" spans="2:2">
      <c r="B14745" s="274"/>
    </row>
    <row r="14746" spans="2:2">
      <c r="B14746" s="274"/>
    </row>
    <row r="14747" spans="2:2">
      <c r="B14747" s="274"/>
    </row>
    <row r="14748" spans="2:2">
      <c r="B14748" s="274"/>
    </row>
    <row r="14749" spans="2:2">
      <c r="B14749" s="274"/>
    </row>
    <row r="14750" spans="2:2">
      <c r="B14750" s="274"/>
    </row>
    <row r="14751" spans="2:2">
      <c r="B14751" s="274"/>
    </row>
    <row r="14752" spans="2:2">
      <c r="B14752" s="274"/>
    </row>
    <row r="14753" spans="2:2">
      <c r="B14753" s="274"/>
    </row>
    <row r="14754" spans="2:2">
      <c r="B14754" s="274"/>
    </row>
    <row r="14755" spans="2:2">
      <c r="B14755" s="274"/>
    </row>
    <row r="14756" spans="2:2">
      <c r="B14756" s="274"/>
    </row>
    <row r="14757" spans="2:2">
      <c r="B14757" s="274"/>
    </row>
    <row r="14758" spans="2:2">
      <c r="B14758" s="274"/>
    </row>
    <row r="14759" spans="2:2">
      <c r="B14759" s="274"/>
    </row>
    <row r="14760" spans="2:2">
      <c r="B14760" s="274"/>
    </row>
    <row r="14761" spans="2:2">
      <c r="B14761" s="274"/>
    </row>
    <row r="14762" spans="2:2">
      <c r="B14762" s="274"/>
    </row>
    <row r="14763" spans="2:2">
      <c r="B14763" s="274"/>
    </row>
    <row r="14764" spans="2:2">
      <c r="B14764" s="274"/>
    </row>
    <row r="14765" spans="2:2">
      <c r="B14765" s="274"/>
    </row>
    <row r="14766" spans="2:2">
      <c r="B14766" s="274"/>
    </row>
    <row r="14767" spans="2:2">
      <c r="B14767" s="274"/>
    </row>
    <row r="14768" spans="2:2">
      <c r="B14768" s="274"/>
    </row>
    <row r="14769" spans="2:2">
      <c r="B14769" s="274"/>
    </row>
    <row r="14770" spans="2:2">
      <c r="B14770" s="274"/>
    </row>
    <row r="14771" spans="2:2">
      <c r="B14771" s="274"/>
    </row>
    <row r="14772" spans="2:2">
      <c r="B14772" s="274"/>
    </row>
    <row r="14773" spans="2:2">
      <c r="B14773" s="274"/>
    </row>
    <row r="14774" spans="2:2">
      <c r="B14774" s="274"/>
    </row>
    <row r="14775" spans="2:2">
      <c r="B14775" s="274"/>
    </row>
    <row r="14776" spans="2:2">
      <c r="B14776" s="274"/>
    </row>
    <row r="14777" spans="2:2">
      <c r="B14777" s="274"/>
    </row>
    <row r="14778" spans="2:2">
      <c r="B14778" s="274"/>
    </row>
    <row r="14779" spans="2:2">
      <c r="B14779" s="274"/>
    </row>
    <row r="14780" spans="2:2">
      <c r="B14780" s="274"/>
    </row>
    <row r="14781" spans="2:2">
      <c r="B14781" s="274"/>
    </row>
    <row r="14782" spans="2:2">
      <c r="B14782" s="274"/>
    </row>
    <row r="14783" spans="2:2">
      <c r="B14783" s="274"/>
    </row>
    <row r="14784" spans="2:2">
      <c r="B14784" s="274"/>
    </row>
    <row r="14785" spans="2:2">
      <c r="B14785" s="274"/>
    </row>
    <row r="14786" spans="2:2">
      <c r="B14786" s="274"/>
    </row>
    <row r="14787" spans="2:2">
      <c r="B14787" s="274"/>
    </row>
    <row r="14788" spans="2:2">
      <c r="B14788" s="274"/>
    </row>
    <row r="14789" spans="2:2">
      <c r="B14789" s="274"/>
    </row>
    <row r="14790" spans="2:2">
      <c r="B14790" s="274"/>
    </row>
    <row r="14791" spans="2:2">
      <c r="B14791" s="274"/>
    </row>
    <row r="14792" spans="2:2">
      <c r="B14792" s="274"/>
    </row>
    <row r="14793" spans="2:2">
      <c r="B14793" s="274"/>
    </row>
    <row r="14794" spans="2:2">
      <c r="B14794" s="274"/>
    </row>
    <row r="14795" spans="2:2">
      <c r="B14795" s="274"/>
    </row>
    <row r="14796" spans="2:2">
      <c r="B14796" s="274"/>
    </row>
    <row r="14797" spans="2:2">
      <c r="B14797" s="274"/>
    </row>
    <row r="14798" spans="2:2">
      <c r="B14798" s="274"/>
    </row>
    <row r="14799" spans="2:2">
      <c r="B14799" s="274"/>
    </row>
    <row r="14800" spans="2:2">
      <c r="B14800" s="274"/>
    </row>
    <row r="14801" spans="2:2">
      <c r="B14801" s="274"/>
    </row>
    <row r="14802" spans="2:2">
      <c r="B14802" s="274"/>
    </row>
    <row r="14803" spans="2:2">
      <c r="B14803" s="274"/>
    </row>
    <row r="14804" spans="2:2">
      <c r="B14804" s="274"/>
    </row>
    <row r="14805" spans="2:2">
      <c r="B14805" s="274"/>
    </row>
    <row r="14806" spans="2:2">
      <c r="B14806" s="274"/>
    </row>
    <row r="14807" spans="2:2">
      <c r="B14807" s="274"/>
    </row>
    <row r="14808" spans="2:2">
      <c r="B14808" s="274"/>
    </row>
    <row r="14809" spans="2:2">
      <c r="B14809" s="274"/>
    </row>
    <row r="14810" spans="2:2">
      <c r="B14810" s="274"/>
    </row>
    <row r="14811" spans="2:2">
      <c r="B14811" s="274"/>
    </row>
    <row r="14812" spans="2:2">
      <c r="B14812" s="274"/>
    </row>
    <row r="14813" spans="2:2">
      <c r="B14813" s="274"/>
    </row>
    <row r="14814" spans="2:2">
      <c r="B14814" s="274"/>
    </row>
    <row r="14815" spans="2:2">
      <c r="B14815" s="274"/>
    </row>
    <row r="14816" spans="2:2">
      <c r="B14816" s="274"/>
    </row>
    <row r="14817" spans="2:2">
      <c r="B14817" s="274"/>
    </row>
    <row r="14818" spans="2:2">
      <c r="B14818" s="274"/>
    </row>
    <row r="14819" spans="2:2">
      <c r="B14819" s="274"/>
    </row>
    <row r="14820" spans="2:2">
      <c r="B14820" s="274"/>
    </row>
    <row r="14821" spans="2:2">
      <c r="B14821" s="274"/>
    </row>
    <row r="14822" spans="2:2">
      <c r="B14822" s="274"/>
    </row>
    <row r="14823" spans="2:2">
      <c r="B14823" s="274"/>
    </row>
    <row r="14824" spans="2:2">
      <c r="B14824" s="274"/>
    </row>
    <row r="14825" spans="2:2">
      <c r="B14825" s="274"/>
    </row>
    <row r="14826" spans="2:2">
      <c r="B14826" s="274"/>
    </row>
    <row r="14827" spans="2:2">
      <c r="B14827" s="274"/>
    </row>
    <row r="14828" spans="2:2">
      <c r="B14828" s="274"/>
    </row>
    <row r="14829" spans="2:2">
      <c r="B14829" s="274"/>
    </row>
    <row r="14830" spans="2:2">
      <c r="B14830" s="274"/>
    </row>
    <row r="14831" spans="2:2">
      <c r="B14831" s="274"/>
    </row>
    <row r="14832" spans="2:2">
      <c r="B14832" s="274"/>
    </row>
    <row r="14833" spans="2:2">
      <c r="B14833" s="274"/>
    </row>
    <row r="14834" spans="2:2">
      <c r="B14834" s="274"/>
    </row>
    <row r="14835" spans="2:2">
      <c r="B14835" s="274"/>
    </row>
    <row r="14836" spans="2:2">
      <c r="B14836" s="274"/>
    </row>
    <row r="14837" spans="2:2">
      <c r="B14837" s="274"/>
    </row>
    <row r="14838" spans="2:2">
      <c r="B14838" s="274"/>
    </row>
    <row r="14839" spans="2:2">
      <c r="B14839" s="274"/>
    </row>
    <row r="14840" spans="2:2">
      <c r="B14840" s="274"/>
    </row>
    <row r="14841" spans="2:2">
      <c r="B14841" s="274"/>
    </row>
    <row r="14842" spans="2:2">
      <c r="B14842" s="274"/>
    </row>
    <row r="14843" spans="2:2">
      <c r="B14843" s="274"/>
    </row>
    <row r="14844" spans="2:2">
      <c r="B14844" s="274"/>
    </row>
    <row r="14845" spans="2:2">
      <c r="B14845" s="274"/>
    </row>
    <row r="14846" spans="2:2">
      <c r="B14846" s="274"/>
    </row>
    <row r="14847" spans="2:2">
      <c r="B14847" s="274"/>
    </row>
    <row r="14848" spans="2:2">
      <c r="B14848" s="274"/>
    </row>
    <row r="14849" spans="2:2">
      <c r="B14849" s="274"/>
    </row>
    <row r="14850" spans="2:2">
      <c r="B14850" s="274"/>
    </row>
    <row r="14851" spans="2:2">
      <c r="B14851" s="274"/>
    </row>
    <row r="14852" spans="2:2">
      <c r="B14852" s="274"/>
    </row>
    <row r="14853" spans="2:2">
      <c r="B14853" s="274"/>
    </row>
    <row r="14854" spans="2:2">
      <c r="B14854" s="274"/>
    </row>
    <row r="14855" spans="2:2">
      <c r="B14855" s="274"/>
    </row>
    <row r="14856" spans="2:2">
      <c r="B14856" s="274"/>
    </row>
    <row r="14857" spans="2:2">
      <c r="B14857" s="274"/>
    </row>
    <row r="14858" spans="2:2">
      <c r="B14858" s="274"/>
    </row>
    <row r="14859" spans="2:2">
      <c r="B14859" s="274"/>
    </row>
    <row r="14860" spans="2:2">
      <c r="B14860" s="274"/>
    </row>
    <row r="14861" spans="2:2">
      <c r="B14861" s="274"/>
    </row>
    <row r="14862" spans="2:2">
      <c r="B14862" s="274"/>
    </row>
    <row r="14863" spans="2:2">
      <c r="B14863" s="274"/>
    </row>
    <row r="14864" spans="2:2">
      <c r="B14864" s="274"/>
    </row>
    <row r="14865" spans="2:2">
      <c r="B14865" s="274"/>
    </row>
    <row r="14866" spans="2:2">
      <c r="B14866" s="274"/>
    </row>
    <row r="14867" spans="2:2">
      <c r="B14867" s="274"/>
    </row>
    <row r="14868" spans="2:2">
      <c r="B14868" s="274"/>
    </row>
    <row r="14869" spans="2:2">
      <c r="B14869" s="274"/>
    </row>
    <row r="14870" spans="2:2">
      <c r="B14870" s="274"/>
    </row>
    <row r="14871" spans="2:2">
      <c r="B14871" s="274"/>
    </row>
    <row r="14872" spans="2:2">
      <c r="B14872" s="274"/>
    </row>
    <row r="14873" spans="2:2">
      <c r="B14873" s="274"/>
    </row>
    <row r="14874" spans="2:2">
      <c r="B14874" s="274"/>
    </row>
    <row r="14875" spans="2:2">
      <c r="B14875" s="274"/>
    </row>
    <row r="14876" spans="2:2">
      <c r="B14876" s="274"/>
    </row>
    <row r="14877" spans="2:2">
      <c r="B14877" s="274"/>
    </row>
    <row r="14878" spans="2:2">
      <c r="B14878" s="274"/>
    </row>
    <row r="14879" spans="2:2">
      <c r="B14879" s="274"/>
    </row>
    <row r="14880" spans="2:2">
      <c r="B14880" s="274"/>
    </row>
    <row r="14881" spans="2:2">
      <c r="B14881" s="274"/>
    </row>
    <row r="14882" spans="2:2">
      <c r="B14882" s="274"/>
    </row>
    <row r="14883" spans="2:2">
      <c r="B14883" s="274"/>
    </row>
    <row r="14884" spans="2:2">
      <c r="B14884" s="274"/>
    </row>
    <row r="14885" spans="2:2">
      <c r="B14885" s="274"/>
    </row>
    <row r="14886" spans="2:2">
      <c r="B14886" s="274"/>
    </row>
    <row r="14887" spans="2:2">
      <c r="B14887" s="274"/>
    </row>
    <row r="14888" spans="2:2">
      <c r="B14888" s="274"/>
    </row>
    <row r="14889" spans="2:2">
      <c r="B14889" s="274"/>
    </row>
    <row r="14890" spans="2:2">
      <c r="B14890" s="274"/>
    </row>
    <row r="14891" spans="2:2">
      <c r="B14891" s="274"/>
    </row>
    <row r="14892" spans="2:2">
      <c r="B14892" s="274"/>
    </row>
    <row r="14893" spans="2:2">
      <c r="B14893" s="274"/>
    </row>
    <row r="14894" spans="2:2">
      <c r="B14894" s="274"/>
    </row>
    <row r="14895" spans="2:2">
      <c r="B14895" s="274"/>
    </row>
    <row r="14896" spans="2:2">
      <c r="B14896" s="274"/>
    </row>
    <row r="14897" spans="2:2">
      <c r="B14897" s="274"/>
    </row>
    <row r="14898" spans="2:2">
      <c r="B14898" s="274"/>
    </row>
    <row r="14899" spans="2:2">
      <c r="B14899" s="274"/>
    </row>
    <row r="14900" spans="2:2">
      <c r="B14900" s="274"/>
    </row>
    <row r="14901" spans="2:2">
      <c r="B14901" s="274"/>
    </row>
    <row r="14902" spans="2:2">
      <c r="B14902" s="274"/>
    </row>
    <row r="14903" spans="2:2">
      <c r="B14903" s="274"/>
    </row>
    <row r="14904" spans="2:2">
      <c r="B14904" s="274"/>
    </row>
    <row r="14905" spans="2:2">
      <c r="B14905" s="274"/>
    </row>
    <row r="14906" spans="2:2">
      <c r="B14906" s="274"/>
    </row>
    <row r="14907" spans="2:2">
      <c r="B14907" s="274"/>
    </row>
    <row r="14908" spans="2:2">
      <c r="B14908" s="274"/>
    </row>
    <row r="14909" spans="2:2">
      <c r="B14909" s="274"/>
    </row>
    <row r="14910" spans="2:2">
      <c r="B14910" s="274"/>
    </row>
    <row r="14911" spans="2:2">
      <c r="B14911" s="274"/>
    </row>
    <row r="14912" spans="2:2">
      <c r="B14912" s="274"/>
    </row>
    <row r="14913" spans="2:2">
      <c r="B14913" s="274"/>
    </row>
    <row r="14914" spans="2:2">
      <c r="B14914" s="274"/>
    </row>
    <row r="14915" spans="2:2">
      <c r="B14915" s="274"/>
    </row>
    <row r="14916" spans="2:2">
      <c r="B14916" s="274"/>
    </row>
    <row r="14917" spans="2:2">
      <c r="B14917" s="274"/>
    </row>
    <row r="14918" spans="2:2">
      <c r="B14918" s="274"/>
    </row>
    <row r="14919" spans="2:2">
      <c r="B14919" s="274"/>
    </row>
    <row r="14920" spans="2:2">
      <c r="B14920" s="274"/>
    </row>
    <row r="14921" spans="2:2">
      <c r="B14921" s="274"/>
    </row>
    <row r="14922" spans="2:2">
      <c r="B14922" s="274"/>
    </row>
    <row r="14923" spans="2:2">
      <c r="B14923" s="274"/>
    </row>
    <row r="14924" spans="2:2">
      <c r="B14924" s="274"/>
    </row>
    <row r="14925" spans="2:2">
      <c r="B14925" s="274"/>
    </row>
    <row r="14926" spans="2:2">
      <c r="B14926" s="274"/>
    </row>
    <row r="14927" spans="2:2">
      <c r="B14927" s="274"/>
    </row>
    <row r="14928" spans="2:2">
      <c r="B14928" s="274"/>
    </row>
    <row r="14929" spans="2:2">
      <c r="B14929" s="274"/>
    </row>
    <row r="14930" spans="2:2">
      <c r="B14930" s="274"/>
    </row>
    <row r="14931" spans="2:2">
      <c r="B14931" s="274"/>
    </row>
    <row r="14932" spans="2:2">
      <c r="B14932" s="274"/>
    </row>
    <row r="14933" spans="2:2">
      <c r="B14933" s="274"/>
    </row>
    <row r="14934" spans="2:2">
      <c r="B14934" s="274"/>
    </row>
    <row r="14935" spans="2:2">
      <c r="B14935" s="274"/>
    </row>
    <row r="14936" spans="2:2">
      <c r="B14936" s="274"/>
    </row>
    <row r="14937" spans="2:2">
      <c r="B14937" s="274"/>
    </row>
    <row r="14938" spans="2:2">
      <c r="B14938" s="274"/>
    </row>
    <row r="14939" spans="2:2">
      <c r="B14939" s="274"/>
    </row>
    <row r="14940" spans="2:2">
      <c r="B14940" s="274"/>
    </row>
    <row r="14941" spans="2:2">
      <c r="B14941" s="274"/>
    </row>
    <row r="14942" spans="2:2">
      <c r="B14942" s="274"/>
    </row>
    <row r="14943" spans="2:2">
      <c r="B14943" s="274"/>
    </row>
    <row r="14944" spans="2:2">
      <c r="B14944" s="274"/>
    </row>
    <row r="14945" spans="2:2">
      <c r="B14945" s="274"/>
    </row>
    <row r="14946" spans="2:2">
      <c r="B14946" s="274"/>
    </row>
    <row r="14947" spans="2:2">
      <c r="B14947" s="274"/>
    </row>
    <row r="14948" spans="2:2">
      <c r="B14948" s="274"/>
    </row>
    <row r="14949" spans="2:2">
      <c r="B14949" s="274"/>
    </row>
    <row r="14950" spans="2:2">
      <c r="B14950" s="274"/>
    </row>
    <row r="14951" spans="2:2">
      <c r="B14951" s="274"/>
    </row>
    <row r="14952" spans="2:2">
      <c r="B14952" s="274"/>
    </row>
    <row r="14953" spans="2:2">
      <c r="B14953" s="274"/>
    </row>
    <row r="14954" spans="2:2">
      <c r="B14954" s="274"/>
    </row>
    <row r="14955" spans="2:2">
      <c r="B14955" s="274"/>
    </row>
    <row r="14956" spans="2:2">
      <c r="B14956" s="274"/>
    </row>
    <row r="14957" spans="2:2">
      <c r="B14957" s="274"/>
    </row>
    <row r="14958" spans="2:2">
      <c r="B14958" s="274"/>
    </row>
    <row r="14959" spans="2:2">
      <c r="B14959" s="274"/>
    </row>
    <row r="14960" spans="2:2">
      <c r="B14960" s="274"/>
    </row>
    <row r="14961" spans="2:2">
      <c r="B14961" s="274"/>
    </row>
    <row r="14962" spans="2:2">
      <c r="B14962" s="274"/>
    </row>
    <row r="14963" spans="2:2">
      <c r="B14963" s="274"/>
    </row>
    <row r="14964" spans="2:2">
      <c r="B14964" s="274"/>
    </row>
    <row r="14965" spans="2:2">
      <c r="B14965" s="274"/>
    </row>
    <row r="14966" spans="2:2">
      <c r="B14966" s="274"/>
    </row>
    <row r="14967" spans="2:2">
      <c r="B14967" s="274"/>
    </row>
    <row r="14968" spans="2:2">
      <c r="B14968" s="274"/>
    </row>
    <row r="14969" spans="2:2">
      <c r="B14969" s="274"/>
    </row>
    <row r="14970" spans="2:2">
      <c r="B14970" s="274"/>
    </row>
    <row r="14971" spans="2:2">
      <c r="B14971" s="274"/>
    </row>
    <row r="14972" spans="2:2">
      <c r="B14972" s="274"/>
    </row>
    <row r="14973" spans="2:2">
      <c r="B14973" s="274"/>
    </row>
    <row r="14974" spans="2:2">
      <c r="B14974" s="274"/>
    </row>
    <row r="14975" spans="2:2">
      <c r="B14975" s="274"/>
    </row>
    <row r="14976" spans="2:2">
      <c r="B14976" s="274"/>
    </row>
    <row r="14977" spans="2:2">
      <c r="B14977" s="274"/>
    </row>
    <row r="14978" spans="2:2">
      <c r="B14978" s="274"/>
    </row>
    <row r="14979" spans="2:2">
      <c r="B14979" s="274"/>
    </row>
    <row r="14980" spans="2:2">
      <c r="B14980" s="274"/>
    </row>
    <row r="14981" spans="2:2">
      <c r="B14981" s="274"/>
    </row>
    <row r="14982" spans="2:2">
      <c r="B14982" s="274"/>
    </row>
    <row r="14983" spans="2:2">
      <c r="B14983" s="274"/>
    </row>
    <row r="14984" spans="2:2">
      <c r="B14984" s="274"/>
    </row>
    <row r="14985" spans="2:2">
      <c r="B14985" s="274"/>
    </row>
    <row r="14986" spans="2:2">
      <c r="B14986" s="274"/>
    </row>
    <row r="14987" spans="2:2">
      <c r="B14987" s="274"/>
    </row>
    <row r="14988" spans="2:2">
      <c r="B14988" s="274"/>
    </row>
    <row r="14989" spans="2:2">
      <c r="B14989" s="274"/>
    </row>
    <row r="14990" spans="2:2">
      <c r="B14990" s="274"/>
    </row>
    <row r="14991" spans="2:2">
      <c r="B14991" s="274"/>
    </row>
    <row r="14992" spans="2:2">
      <c r="B14992" s="274"/>
    </row>
    <row r="14993" spans="2:2">
      <c r="B14993" s="274"/>
    </row>
    <row r="14994" spans="2:2">
      <c r="B14994" s="274"/>
    </row>
    <row r="14995" spans="2:2">
      <c r="B14995" s="274"/>
    </row>
    <row r="14996" spans="2:2">
      <c r="B14996" s="274"/>
    </row>
    <row r="14997" spans="2:2">
      <c r="B14997" s="274"/>
    </row>
    <row r="14998" spans="2:2">
      <c r="B14998" s="274"/>
    </row>
    <row r="14999" spans="2:2">
      <c r="B14999" s="274"/>
    </row>
    <row r="15000" spans="2:2">
      <c r="B15000" s="274"/>
    </row>
    <row r="15001" spans="2:2">
      <c r="B15001" s="274"/>
    </row>
    <row r="15002" spans="2:2">
      <c r="B15002" s="274"/>
    </row>
    <row r="15003" spans="2:2">
      <c r="B15003" s="274"/>
    </row>
    <row r="15004" spans="2:2">
      <c r="B15004" s="274"/>
    </row>
    <row r="15005" spans="2:2">
      <c r="B15005" s="274"/>
    </row>
    <row r="15006" spans="2:2">
      <c r="B15006" s="274"/>
    </row>
    <row r="15007" spans="2:2">
      <c r="B15007" s="274"/>
    </row>
    <row r="15008" spans="2:2">
      <c r="B15008" s="274"/>
    </row>
    <row r="15009" spans="2:2">
      <c r="B15009" s="274"/>
    </row>
    <row r="15010" spans="2:2">
      <c r="B15010" s="274"/>
    </row>
    <row r="15011" spans="2:2">
      <c r="B15011" s="274"/>
    </row>
    <row r="15012" spans="2:2">
      <c r="B15012" s="274"/>
    </row>
    <row r="15013" spans="2:2">
      <c r="B15013" s="274"/>
    </row>
    <row r="15014" spans="2:2">
      <c r="B15014" s="274"/>
    </row>
    <row r="15015" spans="2:2">
      <c r="B15015" s="274"/>
    </row>
    <row r="15016" spans="2:2">
      <c r="B15016" s="274"/>
    </row>
    <row r="15017" spans="2:2">
      <c r="B15017" s="274"/>
    </row>
    <row r="15018" spans="2:2">
      <c r="B15018" s="274"/>
    </row>
    <row r="15019" spans="2:2">
      <c r="B15019" s="274"/>
    </row>
    <row r="15020" spans="2:2">
      <c r="B15020" s="274"/>
    </row>
    <row r="15021" spans="2:2">
      <c r="B15021" s="274"/>
    </row>
    <row r="15022" spans="2:2">
      <c r="B15022" s="274"/>
    </row>
    <row r="15023" spans="2:2">
      <c r="B15023" s="274"/>
    </row>
    <row r="15024" spans="2:2">
      <c r="B15024" s="274"/>
    </row>
    <row r="15025" spans="2:2">
      <c r="B15025" s="274"/>
    </row>
    <row r="15026" spans="2:2">
      <c r="B15026" s="274"/>
    </row>
    <row r="15027" spans="2:2">
      <c r="B15027" s="274"/>
    </row>
    <row r="15028" spans="2:2">
      <c r="B15028" s="274"/>
    </row>
    <row r="15029" spans="2:2">
      <c r="B15029" s="274"/>
    </row>
    <row r="15030" spans="2:2">
      <c r="B15030" s="274"/>
    </row>
    <row r="15031" spans="2:2">
      <c r="B15031" s="274"/>
    </row>
    <row r="15032" spans="2:2">
      <c r="B15032" s="274"/>
    </row>
    <row r="15033" spans="2:2">
      <c r="B15033" s="274"/>
    </row>
    <row r="15034" spans="2:2">
      <c r="B15034" s="274"/>
    </row>
    <row r="15035" spans="2:2">
      <c r="B15035" s="274"/>
    </row>
    <row r="15036" spans="2:2">
      <c r="B15036" s="274"/>
    </row>
    <row r="15037" spans="2:2">
      <c r="B15037" s="274"/>
    </row>
    <row r="15038" spans="2:2">
      <c r="B15038" s="274"/>
    </row>
    <row r="15039" spans="2:2">
      <c r="B15039" s="274"/>
    </row>
    <row r="15040" spans="2:2">
      <c r="B15040" s="274"/>
    </row>
    <row r="15041" spans="2:2">
      <c r="B15041" s="274"/>
    </row>
    <row r="15042" spans="2:2">
      <c r="B15042" s="274"/>
    </row>
    <row r="15043" spans="2:2">
      <c r="B15043" s="274"/>
    </row>
    <row r="15044" spans="2:2">
      <c r="B15044" s="274"/>
    </row>
    <row r="15045" spans="2:2">
      <c r="B15045" s="274"/>
    </row>
    <row r="15046" spans="2:2">
      <c r="B15046" s="274"/>
    </row>
    <row r="15047" spans="2:2">
      <c r="B15047" s="274"/>
    </row>
    <row r="15048" spans="2:2">
      <c r="B15048" s="274"/>
    </row>
    <row r="15049" spans="2:2">
      <c r="B15049" s="274"/>
    </row>
    <row r="15050" spans="2:2">
      <c r="B15050" s="274"/>
    </row>
    <row r="15051" spans="2:2">
      <c r="B15051" s="274"/>
    </row>
    <row r="15052" spans="2:2">
      <c r="B15052" s="274"/>
    </row>
    <row r="15053" spans="2:2">
      <c r="B15053" s="274"/>
    </row>
    <row r="15054" spans="2:2">
      <c r="B15054" s="274"/>
    </row>
    <row r="15055" spans="2:2">
      <c r="B15055" s="274"/>
    </row>
    <row r="15056" spans="2:2">
      <c r="B15056" s="274"/>
    </row>
    <row r="15057" spans="2:2">
      <c r="B15057" s="274"/>
    </row>
    <row r="15058" spans="2:2">
      <c r="B15058" s="274"/>
    </row>
    <row r="15059" spans="2:2">
      <c r="B15059" s="274"/>
    </row>
    <row r="15060" spans="2:2">
      <c r="B15060" s="274"/>
    </row>
    <row r="15061" spans="2:2">
      <c r="B15061" s="274"/>
    </row>
    <row r="15062" spans="2:2">
      <c r="B15062" s="274"/>
    </row>
    <row r="15063" spans="2:2">
      <c r="B15063" s="274"/>
    </row>
    <row r="15064" spans="2:2">
      <c r="B15064" s="274"/>
    </row>
    <row r="15065" spans="2:2">
      <c r="B15065" s="274"/>
    </row>
    <row r="15066" spans="2:2">
      <c r="B15066" s="274"/>
    </row>
    <row r="15067" spans="2:2">
      <c r="B15067" s="274"/>
    </row>
    <row r="15068" spans="2:2">
      <c r="B15068" s="274"/>
    </row>
    <row r="15069" spans="2:2">
      <c r="B15069" s="274"/>
    </row>
    <row r="15070" spans="2:2">
      <c r="B15070" s="274"/>
    </row>
    <row r="15071" spans="2:2">
      <c r="B15071" s="274"/>
    </row>
    <row r="15072" spans="2:2">
      <c r="B15072" s="274"/>
    </row>
    <row r="15073" spans="2:2">
      <c r="B15073" s="274"/>
    </row>
    <row r="15074" spans="2:2">
      <c r="B15074" s="274"/>
    </row>
    <row r="15075" spans="2:2">
      <c r="B15075" s="274"/>
    </row>
    <row r="15076" spans="2:2">
      <c r="B15076" s="274"/>
    </row>
    <row r="15077" spans="2:2">
      <c r="B15077" s="274"/>
    </row>
    <row r="15078" spans="2:2">
      <c r="B15078" s="274"/>
    </row>
    <row r="15079" spans="2:2">
      <c r="B15079" s="274"/>
    </row>
    <row r="15080" spans="2:2">
      <c r="B15080" s="274"/>
    </row>
    <row r="15081" spans="2:2">
      <c r="B15081" s="274"/>
    </row>
    <row r="15082" spans="2:2">
      <c r="B15082" s="274"/>
    </row>
    <row r="15083" spans="2:2">
      <c r="B15083" s="274"/>
    </row>
    <row r="15084" spans="2:2">
      <c r="B15084" s="274"/>
    </row>
    <row r="15085" spans="2:2">
      <c r="B15085" s="274"/>
    </row>
    <row r="15086" spans="2:2">
      <c r="B15086" s="274"/>
    </row>
    <row r="15087" spans="2:2">
      <c r="B15087" s="274"/>
    </row>
    <row r="15088" spans="2:2">
      <c r="B15088" s="274"/>
    </row>
    <row r="15089" spans="2:2">
      <c r="B15089" s="274"/>
    </row>
    <row r="15090" spans="2:2">
      <c r="B15090" s="274"/>
    </row>
    <row r="15091" spans="2:2">
      <c r="B15091" s="274"/>
    </row>
    <row r="15092" spans="2:2">
      <c r="B15092" s="274"/>
    </row>
    <row r="15093" spans="2:2">
      <c r="B15093" s="274"/>
    </row>
    <row r="15094" spans="2:2">
      <c r="B15094" s="274"/>
    </row>
    <row r="15095" spans="2:2">
      <c r="B15095" s="274"/>
    </row>
    <row r="15096" spans="2:2">
      <c r="B15096" s="274"/>
    </row>
    <row r="15097" spans="2:2">
      <c r="B15097" s="274"/>
    </row>
    <row r="15098" spans="2:2">
      <c r="B15098" s="274"/>
    </row>
    <row r="15099" spans="2:2">
      <c r="B15099" s="274"/>
    </row>
    <row r="15100" spans="2:2">
      <c r="B15100" s="274"/>
    </row>
    <row r="15101" spans="2:2">
      <c r="B15101" s="274"/>
    </row>
    <row r="15102" spans="2:2">
      <c r="B15102" s="274"/>
    </row>
    <row r="15103" spans="2:2">
      <c r="B15103" s="274"/>
    </row>
    <row r="15104" spans="2:2">
      <c r="B15104" s="274"/>
    </row>
    <row r="15105" spans="2:2">
      <c r="B15105" s="274"/>
    </row>
    <row r="15106" spans="2:2">
      <c r="B15106" s="274"/>
    </row>
    <row r="15107" spans="2:2">
      <c r="B15107" s="274"/>
    </row>
    <row r="15108" spans="2:2">
      <c r="B15108" s="274"/>
    </row>
    <row r="15109" spans="2:2">
      <c r="B15109" s="274"/>
    </row>
    <row r="15110" spans="2:2">
      <c r="B15110" s="274"/>
    </row>
    <row r="15111" spans="2:2">
      <c r="B15111" s="274"/>
    </row>
    <row r="15112" spans="2:2">
      <c r="B15112" s="274"/>
    </row>
    <row r="15113" spans="2:2">
      <c r="B15113" s="274"/>
    </row>
    <row r="15114" spans="2:2">
      <c r="B15114" s="274"/>
    </row>
    <row r="15115" spans="2:2">
      <c r="B15115" s="274"/>
    </row>
    <row r="15116" spans="2:2">
      <c r="B15116" s="274"/>
    </row>
    <row r="15117" spans="2:2">
      <c r="B15117" s="274"/>
    </row>
    <row r="15118" spans="2:2">
      <c r="B15118" s="274"/>
    </row>
    <row r="15119" spans="2:2">
      <c r="B15119" s="274"/>
    </row>
    <row r="15120" spans="2:2">
      <c r="B15120" s="274"/>
    </row>
    <row r="15121" spans="2:2">
      <c r="B15121" s="274"/>
    </row>
    <row r="15122" spans="2:2">
      <c r="B15122" s="274"/>
    </row>
    <row r="15123" spans="2:2">
      <c r="B15123" s="274"/>
    </row>
    <row r="15124" spans="2:2">
      <c r="B15124" s="274"/>
    </row>
    <row r="15125" spans="2:2">
      <c r="B15125" s="274"/>
    </row>
    <row r="15126" spans="2:2">
      <c r="B15126" s="274"/>
    </row>
    <row r="15127" spans="2:2">
      <c r="B15127" s="274"/>
    </row>
    <row r="15128" spans="2:2">
      <c r="B15128" s="274"/>
    </row>
    <row r="15129" spans="2:2">
      <c r="B15129" s="274"/>
    </row>
    <row r="15130" spans="2:2">
      <c r="B15130" s="274"/>
    </row>
    <row r="15131" spans="2:2">
      <c r="B15131" s="274"/>
    </row>
    <row r="15132" spans="2:2">
      <c r="B15132" s="274"/>
    </row>
    <row r="15133" spans="2:2">
      <c r="B15133" s="274"/>
    </row>
    <row r="15134" spans="2:2">
      <c r="B15134" s="274"/>
    </row>
    <row r="15135" spans="2:2">
      <c r="B15135" s="274"/>
    </row>
    <row r="15136" spans="2:2">
      <c r="B15136" s="274"/>
    </row>
    <row r="15137" spans="2:2">
      <c r="B15137" s="274"/>
    </row>
    <row r="15138" spans="2:2">
      <c r="B15138" s="274"/>
    </row>
    <row r="15139" spans="2:2">
      <c r="B15139" s="274"/>
    </row>
    <row r="15140" spans="2:2">
      <c r="B15140" s="274"/>
    </row>
    <row r="15141" spans="2:2">
      <c r="B15141" s="274"/>
    </row>
    <row r="15142" spans="2:2">
      <c r="B15142" s="274"/>
    </row>
    <row r="15143" spans="2:2">
      <c r="B15143" s="274"/>
    </row>
    <row r="15144" spans="2:2">
      <c r="B15144" s="274"/>
    </row>
    <row r="15145" spans="2:2">
      <c r="B15145" s="274"/>
    </row>
    <row r="15146" spans="2:2">
      <c r="B15146" s="274"/>
    </row>
    <row r="15147" spans="2:2">
      <c r="B15147" s="274"/>
    </row>
    <row r="15148" spans="2:2">
      <c r="B15148" s="274"/>
    </row>
    <row r="15149" spans="2:2">
      <c r="B15149" s="274"/>
    </row>
    <row r="15150" spans="2:2">
      <c r="B15150" s="274"/>
    </row>
    <row r="15151" spans="2:2">
      <c r="B15151" s="274"/>
    </row>
    <row r="15152" spans="2:2">
      <c r="B15152" s="274"/>
    </row>
    <row r="15153" spans="2:2">
      <c r="B15153" s="274"/>
    </row>
    <row r="15154" spans="2:2">
      <c r="B15154" s="274"/>
    </row>
    <row r="15155" spans="2:2">
      <c r="B15155" s="274"/>
    </row>
    <row r="15156" spans="2:2">
      <c r="B15156" s="274"/>
    </row>
    <row r="15157" spans="2:2">
      <c r="B15157" s="274"/>
    </row>
    <row r="15158" spans="2:2">
      <c r="B15158" s="274"/>
    </row>
    <row r="15159" spans="2:2">
      <c r="B15159" s="274"/>
    </row>
    <row r="15160" spans="2:2">
      <c r="B15160" s="274"/>
    </row>
    <row r="15161" spans="2:2">
      <c r="B15161" s="274"/>
    </row>
    <row r="15162" spans="2:2">
      <c r="B15162" s="274"/>
    </row>
    <row r="15163" spans="2:2">
      <c r="B15163" s="274"/>
    </row>
    <row r="15164" spans="2:2">
      <c r="B15164" s="274"/>
    </row>
    <row r="15165" spans="2:2">
      <c r="B15165" s="274"/>
    </row>
    <row r="15166" spans="2:2">
      <c r="B15166" s="274"/>
    </row>
    <row r="15167" spans="2:2">
      <c r="B15167" s="274"/>
    </row>
    <row r="15168" spans="2:2">
      <c r="B15168" s="274"/>
    </row>
    <row r="15169" spans="2:2">
      <c r="B15169" s="274"/>
    </row>
    <row r="15170" spans="2:2">
      <c r="B15170" s="274"/>
    </row>
    <row r="15171" spans="2:2">
      <c r="B15171" s="274"/>
    </row>
    <row r="15172" spans="2:2">
      <c r="B15172" s="274"/>
    </row>
    <row r="15173" spans="2:2">
      <c r="B15173" s="274"/>
    </row>
    <row r="15174" spans="2:2">
      <c r="B15174" s="274"/>
    </row>
    <row r="15175" spans="2:2">
      <c r="B15175" s="274"/>
    </row>
    <row r="15176" spans="2:2">
      <c r="B15176" s="274"/>
    </row>
    <row r="15177" spans="2:2">
      <c r="B15177" s="274"/>
    </row>
    <row r="15178" spans="2:2">
      <c r="B15178" s="274"/>
    </row>
    <row r="15179" spans="2:2">
      <c r="B15179" s="274"/>
    </row>
    <row r="15180" spans="2:2">
      <c r="B15180" s="274"/>
    </row>
    <row r="15181" spans="2:2">
      <c r="B15181" s="274"/>
    </row>
    <row r="15182" spans="2:2">
      <c r="B15182" s="274"/>
    </row>
    <row r="15183" spans="2:2">
      <c r="B15183" s="274"/>
    </row>
    <row r="15184" spans="2:2">
      <c r="B15184" s="274"/>
    </row>
    <row r="15185" spans="2:2">
      <c r="B15185" s="274"/>
    </row>
    <row r="15186" spans="2:2">
      <c r="B15186" s="274"/>
    </row>
    <row r="15187" spans="2:2">
      <c r="B15187" s="274"/>
    </row>
    <row r="15188" spans="2:2">
      <c r="B15188" s="274"/>
    </row>
    <row r="15189" spans="2:2">
      <c r="B15189" s="274"/>
    </row>
    <row r="15190" spans="2:2">
      <c r="B15190" s="274"/>
    </row>
    <row r="15191" spans="2:2">
      <c r="B15191" s="274"/>
    </row>
    <row r="15192" spans="2:2">
      <c r="B15192" s="274"/>
    </row>
    <row r="15193" spans="2:2">
      <c r="B15193" s="274"/>
    </row>
    <row r="15194" spans="2:2">
      <c r="B15194" s="274"/>
    </row>
    <row r="15195" spans="2:2">
      <c r="B15195" s="274"/>
    </row>
    <row r="15196" spans="2:2">
      <c r="B15196" s="274"/>
    </row>
    <row r="15197" spans="2:2">
      <c r="B15197" s="274"/>
    </row>
    <row r="15198" spans="2:2">
      <c r="B15198" s="274"/>
    </row>
    <row r="15199" spans="2:2">
      <c r="B15199" s="274"/>
    </row>
    <row r="15200" spans="2:2">
      <c r="B15200" s="274"/>
    </row>
    <row r="15201" spans="2:2">
      <c r="B15201" s="274"/>
    </row>
    <row r="15202" spans="2:2">
      <c r="B15202" s="274"/>
    </row>
    <row r="15203" spans="2:2">
      <c r="B15203" s="274"/>
    </row>
    <row r="15204" spans="2:2">
      <c r="B15204" s="274"/>
    </row>
    <row r="15205" spans="2:2">
      <c r="B15205" s="274"/>
    </row>
    <row r="15206" spans="2:2">
      <c r="B15206" s="274"/>
    </row>
    <row r="15207" spans="2:2">
      <c r="B15207" s="274"/>
    </row>
    <row r="15208" spans="2:2">
      <c r="B15208" s="274"/>
    </row>
    <row r="15209" spans="2:2">
      <c r="B15209" s="274"/>
    </row>
    <row r="15210" spans="2:2">
      <c r="B15210" s="274"/>
    </row>
    <row r="15211" spans="2:2">
      <c r="B15211" s="274"/>
    </row>
    <row r="15212" spans="2:2">
      <c r="B15212" s="274"/>
    </row>
    <row r="15213" spans="2:2">
      <c r="B15213" s="274"/>
    </row>
    <row r="15214" spans="2:2">
      <c r="B15214" s="274"/>
    </row>
    <row r="15215" spans="2:2">
      <c r="B15215" s="274"/>
    </row>
    <row r="15216" spans="2:2">
      <c r="B15216" s="274"/>
    </row>
    <row r="15217" spans="2:2">
      <c r="B15217" s="274"/>
    </row>
    <row r="15218" spans="2:2">
      <c r="B15218" s="274"/>
    </row>
    <row r="15219" spans="2:2">
      <c r="B15219" s="274"/>
    </row>
    <row r="15220" spans="2:2">
      <c r="B15220" s="274"/>
    </row>
    <row r="15221" spans="2:2">
      <c r="B15221" s="274"/>
    </row>
    <row r="15222" spans="2:2">
      <c r="B15222" s="274"/>
    </row>
    <row r="15223" spans="2:2">
      <c r="B15223" s="274"/>
    </row>
    <row r="15224" spans="2:2">
      <c r="B15224" s="274"/>
    </row>
    <row r="15225" spans="2:2">
      <c r="B15225" s="274"/>
    </row>
    <row r="15226" spans="2:2">
      <c r="B15226" s="274"/>
    </row>
    <row r="15227" spans="2:2">
      <c r="B15227" s="274"/>
    </row>
    <row r="15228" spans="2:2">
      <c r="B15228" s="274"/>
    </row>
    <row r="15229" spans="2:2">
      <c r="B15229" s="274"/>
    </row>
    <row r="15230" spans="2:2">
      <c r="B15230" s="274"/>
    </row>
    <row r="15231" spans="2:2">
      <c r="B15231" s="274"/>
    </row>
    <row r="15232" spans="2:2">
      <c r="B15232" s="274"/>
    </row>
    <row r="15233" spans="2:2">
      <c r="B15233" s="274"/>
    </row>
    <row r="15234" spans="2:2">
      <c r="B15234" s="274"/>
    </row>
    <row r="15235" spans="2:2">
      <c r="B15235" s="274"/>
    </row>
    <row r="15236" spans="2:2">
      <c r="B15236" s="274"/>
    </row>
    <row r="15237" spans="2:2">
      <c r="B15237" s="274"/>
    </row>
    <row r="15238" spans="2:2">
      <c r="B15238" s="274"/>
    </row>
    <row r="15239" spans="2:2">
      <c r="B15239" s="274"/>
    </row>
    <row r="15240" spans="2:2">
      <c r="B15240" s="274"/>
    </row>
    <row r="15241" spans="2:2">
      <c r="B15241" s="274"/>
    </row>
    <row r="15242" spans="2:2">
      <c r="B15242" s="274"/>
    </row>
    <row r="15243" spans="2:2">
      <c r="B15243" s="274"/>
    </row>
    <row r="15244" spans="2:2">
      <c r="B15244" s="274"/>
    </row>
    <row r="15245" spans="2:2">
      <c r="B15245" s="274"/>
    </row>
    <row r="15246" spans="2:2">
      <c r="B15246" s="274"/>
    </row>
    <row r="15247" spans="2:2">
      <c r="B15247" s="274"/>
    </row>
    <row r="15248" spans="2:2">
      <c r="B15248" s="274"/>
    </row>
    <row r="15249" spans="2:2">
      <c r="B15249" s="274"/>
    </row>
    <row r="15250" spans="2:2">
      <c r="B15250" s="274"/>
    </row>
    <row r="15251" spans="2:2">
      <c r="B15251" s="274"/>
    </row>
    <row r="15252" spans="2:2">
      <c r="B15252" s="274"/>
    </row>
    <row r="15253" spans="2:2">
      <c r="B15253" s="274"/>
    </row>
    <row r="15254" spans="2:2">
      <c r="B15254" s="274"/>
    </row>
    <row r="15255" spans="2:2">
      <c r="B15255" s="274"/>
    </row>
    <row r="15256" spans="2:2">
      <c r="B15256" s="274"/>
    </row>
    <row r="15257" spans="2:2">
      <c r="B15257" s="274"/>
    </row>
    <row r="15258" spans="2:2">
      <c r="B15258" s="274"/>
    </row>
    <row r="15259" spans="2:2">
      <c r="B15259" s="274"/>
    </row>
    <row r="15260" spans="2:2">
      <c r="B15260" s="274"/>
    </row>
    <row r="15261" spans="2:2">
      <c r="B15261" s="274"/>
    </row>
    <row r="15262" spans="2:2">
      <c r="B15262" s="274"/>
    </row>
    <row r="15263" spans="2:2">
      <c r="B15263" s="274"/>
    </row>
    <row r="15264" spans="2:2">
      <c r="B15264" s="274"/>
    </row>
    <row r="15265" spans="2:2">
      <c r="B15265" s="274"/>
    </row>
    <row r="15266" spans="2:2">
      <c r="B15266" s="274"/>
    </row>
    <row r="15267" spans="2:2">
      <c r="B15267" s="274"/>
    </row>
    <row r="15268" spans="2:2">
      <c r="B15268" s="274"/>
    </row>
    <row r="15269" spans="2:2">
      <c r="B15269" s="274"/>
    </row>
    <row r="15270" spans="2:2">
      <c r="B15270" s="274"/>
    </row>
    <row r="15271" spans="2:2">
      <c r="B15271" s="274"/>
    </row>
    <row r="15272" spans="2:2">
      <c r="B15272" s="274"/>
    </row>
    <row r="15273" spans="2:2">
      <c r="B15273" s="274"/>
    </row>
    <row r="15274" spans="2:2">
      <c r="B15274" s="274"/>
    </row>
    <row r="15275" spans="2:2">
      <c r="B15275" s="274"/>
    </row>
    <row r="15276" spans="2:2">
      <c r="B15276" s="274"/>
    </row>
    <row r="15277" spans="2:2">
      <c r="B15277" s="274"/>
    </row>
    <row r="15278" spans="2:2">
      <c r="B15278" s="274"/>
    </row>
    <row r="15279" spans="2:2">
      <c r="B15279" s="274"/>
    </row>
    <row r="15280" spans="2:2">
      <c r="B15280" s="274"/>
    </row>
    <row r="15281" spans="2:2">
      <c r="B15281" s="274"/>
    </row>
    <row r="15282" spans="2:2">
      <c r="B15282" s="274"/>
    </row>
    <row r="15283" spans="2:2">
      <c r="B15283" s="274"/>
    </row>
    <row r="15284" spans="2:2">
      <c r="B15284" s="274"/>
    </row>
    <row r="15285" spans="2:2">
      <c r="B15285" s="274"/>
    </row>
    <row r="15286" spans="2:2">
      <c r="B15286" s="274"/>
    </row>
    <row r="15287" spans="2:2">
      <c r="B15287" s="274"/>
    </row>
    <row r="15288" spans="2:2">
      <c r="B15288" s="274"/>
    </row>
    <row r="15289" spans="2:2">
      <c r="B15289" s="274"/>
    </row>
    <row r="15290" spans="2:2">
      <c r="B15290" s="274"/>
    </row>
    <row r="15291" spans="2:2">
      <c r="B15291" s="274"/>
    </row>
    <row r="15292" spans="2:2">
      <c r="B15292" s="274"/>
    </row>
    <row r="15293" spans="2:2">
      <c r="B15293" s="274"/>
    </row>
    <row r="15294" spans="2:2">
      <c r="B15294" s="274"/>
    </row>
    <row r="15295" spans="2:2">
      <c r="B15295" s="274"/>
    </row>
    <row r="15296" spans="2:2">
      <c r="B15296" s="274"/>
    </row>
    <row r="15297" spans="2:2">
      <c r="B15297" s="274"/>
    </row>
    <row r="15298" spans="2:2">
      <c r="B15298" s="274"/>
    </row>
    <row r="15299" spans="2:2">
      <c r="B15299" s="274"/>
    </row>
    <row r="15300" spans="2:2">
      <c r="B15300" s="274"/>
    </row>
    <row r="15301" spans="2:2">
      <c r="B15301" s="274"/>
    </row>
    <row r="15302" spans="2:2">
      <c r="B15302" s="274"/>
    </row>
    <row r="15303" spans="2:2">
      <c r="B15303" s="274"/>
    </row>
    <row r="15304" spans="2:2">
      <c r="B15304" s="274"/>
    </row>
    <row r="15305" spans="2:2">
      <c r="B15305" s="274"/>
    </row>
    <row r="15306" spans="2:2">
      <c r="B15306" s="274"/>
    </row>
    <row r="15307" spans="2:2">
      <c r="B15307" s="274"/>
    </row>
    <row r="15308" spans="2:2">
      <c r="B15308" s="274"/>
    </row>
    <row r="15309" spans="2:2">
      <c r="B15309" s="274"/>
    </row>
    <row r="15310" spans="2:2">
      <c r="B15310" s="274"/>
    </row>
    <row r="15311" spans="2:2">
      <c r="B15311" s="274"/>
    </row>
    <row r="15312" spans="2:2">
      <c r="B15312" s="274"/>
    </row>
    <row r="15313" spans="2:2">
      <c r="B15313" s="274"/>
    </row>
    <row r="15314" spans="2:2">
      <c r="B15314" s="274"/>
    </row>
    <row r="15315" spans="2:2">
      <c r="B15315" s="274"/>
    </row>
    <row r="15316" spans="2:2">
      <c r="B15316" s="274"/>
    </row>
    <row r="15317" spans="2:2">
      <c r="B15317" s="274"/>
    </row>
    <row r="15318" spans="2:2">
      <c r="B15318" s="274"/>
    </row>
    <row r="15319" spans="2:2">
      <c r="B15319" s="274"/>
    </row>
    <row r="15320" spans="2:2">
      <c r="B15320" s="274"/>
    </row>
    <row r="15321" spans="2:2">
      <c r="B15321" s="274"/>
    </row>
    <row r="15322" spans="2:2">
      <c r="B15322" s="274"/>
    </row>
    <row r="15323" spans="2:2">
      <c r="B15323" s="274"/>
    </row>
    <row r="15324" spans="2:2">
      <c r="B15324" s="274"/>
    </row>
    <row r="15325" spans="2:2">
      <c r="B15325" s="274"/>
    </row>
    <row r="15326" spans="2:2">
      <c r="B15326" s="274"/>
    </row>
    <row r="15327" spans="2:2">
      <c r="B15327" s="274"/>
    </row>
    <row r="15328" spans="2:2">
      <c r="B15328" s="274"/>
    </row>
    <row r="15329" spans="2:2">
      <c r="B15329" s="274"/>
    </row>
    <row r="15330" spans="2:2">
      <c r="B15330" s="274"/>
    </row>
    <row r="15331" spans="2:2">
      <c r="B15331" s="274"/>
    </row>
    <row r="15332" spans="2:2">
      <c r="B15332" s="274"/>
    </row>
    <row r="15333" spans="2:2">
      <c r="B15333" s="274"/>
    </row>
    <row r="15334" spans="2:2">
      <c r="B15334" s="274"/>
    </row>
    <row r="15335" spans="2:2">
      <c r="B15335" s="274"/>
    </row>
    <row r="15336" spans="2:2">
      <c r="B15336" s="274"/>
    </row>
    <row r="15337" spans="2:2">
      <c r="B15337" s="274"/>
    </row>
    <row r="15338" spans="2:2">
      <c r="B15338" s="274"/>
    </row>
    <row r="15339" spans="2:2">
      <c r="B15339" s="274"/>
    </row>
    <row r="15340" spans="2:2">
      <c r="B15340" s="274"/>
    </row>
    <row r="15341" spans="2:2">
      <c r="B15341" s="274"/>
    </row>
    <row r="15342" spans="2:2">
      <c r="B15342" s="274"/>
    </row>
    <row r="15343" spans="2:2">
      <c r="B15343" s="274"/>
    </row>
    <row r="15344" spans="2:2">
      <c r="B15344" s="274"/>
    </row>
    <row r="15345" spans="2:2">
      <c r="B15345" s="274"/>
    </row>
    <row r="15346" spans="2:2">
      <c r="B15346" s="274"/>
    </row>
    <row r="15347" spans="2:2">
      <c r="B15347" s="274"/>
    </row>
    <row r="15348" spans="2:2">
      <c r="B15348" s="274"/>
    </row>
    <row r="15349" spans="2:2">
      <c r="B15349" s="274"/>
    </row>
    <row r="15350" spans="2:2">
      <c r="B15350" s="274"/>
    </row>
    <row r="15351" spans="2:2">
      <c r="B15351" s="274"/>
    </row>
    <row r="15352" spans="2:2">
      <c r="B15352" s="274"/>
    </row>
    <row r="15353" spans="2:2">
      <c r="B15353" s="274"/>
    </row>
    <row r="15354" spans="2:2">
      <c r="B15354" s="274"/>
    </row>
    <row r="15355" spans="2:2">
      <c r="B15355" s="274"/>
    </row>
    <row r="15356" spans="2:2">
      <c r="B15356" s="274"/>
    </row>
    <row r="15357" spans="2:2">
      <c r="B15357" s="274"/>
    </row>
    <row r="15358" spans="2:2">
      <c r="B15358" s="274"/>
    </row>
    <row r="15359" spans="2:2">
      <c r="B15359" s="274"/>
    </row>
    <row r="15360" spans="2:2">
      <c r="B15360" s="274"/>
    </row>
    <row r="15361" spans="2:2">
      <c r="B15361" s="274"/>
    </row>
    <row r="15362" spans="2:2">
      <c r="B15362" s="274"/>
    </row>
    <row r="15363" spans="2:2">
      <c r="B15363" s="274"/>
    </row>
    <row r="15364" spans="2:2">
      <c r="B15364" s="274"/>
    </row>
    <row r="15365" spans="2:2">
      <c r="B15365" s="274"/>
    </row>
    <row r="15366" spans="2:2">
      <c r="B15366" s="274"/>
    </row>
    <row r="15367" spans="2:2">
      <c r="B15367" s="274"/>
    </row>
    <row r="15368" spans="2:2">
      <c r="B15368" s="274"/>
    </row>
    <row r="15369" spans="2:2">
      <c r="B15369" s="274"/>
    </row>
    <row r="15370" spans="2:2">
      <c r="B15370" s="274"/>
    </row>
    <row r="15371" spans="2:2">
      <c r="B15371" s="274"/>
    </row>
    <row r="15372" spans="2:2">
      <c r="B15372" s="274"/>
    </row>
    <row r="15373" spans="2:2">
      <c r="B15373" s="274"/>
    </row>
    <row r="15374" spans="2:2">
      <c r="B15374" s="274"/>
    </row>
    <row r="15375" spans="2:2">
      <c r="B15375" s="274"/>
    </row>
    <row r="15376" spans="2:2">
      <c r="B15376" s="274"/>
    </row>
    <row r="15377" spans="2:2">
      <c r="B15377" s="274"/>
    </row>
    <row r="15378" spans="2:2">
      <c r="B15378" s="274"/>
    </row>
    <row r="15379" spans="2:2">
      <c r="B15379" s="274"/>
    </row>
    <row r="15380" spans="2:2">
      <c r="B15380" s="274"/>
    </row>
    <row r="15381" spans="2:2">
      <c r="B15381" s="274"/>
    </row>
    <row r="15382" spans="2:2">
      <c r="B15382" s="274"/>
    </row>
    <row r="15383" spans="2:2">
      <c r="B15383" s="274"/>
    </row>
    <row r="15384" spans="2:2">
      <c r="B15384" s="274"/>
    </row>
    <row r="15385" spans="2:2">
      <c r="B15385" s="274"/>
    </row>
    <row r="15386" spans="2:2">
      <c r="B15386" s="274"/>
    </row>
    <row r="15387" spans="2:2">
      <c r="B15387" s="274"/>
    </row>
    <row r="15388" spans="2:2">
      <c r="B15388" s="274"/>
    </row>
    <row r="15389" spans="2:2">
      <c r="B15389" s="274"/>
    </row>
    <row r="15390" spans="2:2">
      <c r="B15390" s="274"/>
    </row>
    <row r="15391" spans="2:2">
      <c r="B15391" s="274"/>
    </row>
    <row r="15392" spans="2:2">
      <c r="B15392" s="274"/>
    </row>
    <row r="15393" spans="2:2">
      <c r="B15393" s="274"/>
    </row>
    <row r="15394" spans="2:2">
      <c r="B15394" s="274"/>
    </row>
    <row r="15395" spans="2:2">
      <c r="B15395" s="274"/>
    </row>
    <row r="15396" spans="2:2">
      <c r="B15396" s="274"/>
    </row>
    <row r="15397" spans="2:2">
      <c r="B15397" s="274"/>
    </row>
    <row r="15398" spans="2:2">
      <c r="B15398" s="274"/>
    </row>
    <row r="15399" spans="2:2">
      <c r="B15399" s="274"/>
    </row>
    <row r="15400" spans="2:2">
      <c r="B15400" s="274"/>
    </row>
    <row r="15401" spans="2:2">
      <c r="B15401" s="274"/>
    </row>
    <row r="15402" spans="2:2">
      <c r="B15402" s="274"/>
    </row>
    <row r="15403" spans="2:2">
      <c r="B15403" s="274"/>
    </row>
    <row r="15404" spans="2:2">
      <c r="B15404" s="274"/>
    </row>
    <row r="15405" spans="2:2">
      <c r="B15405" s="274"/>
    </row>
    <row r="15406" spans="2:2">
      <c r="B15406" s="274"/>
    </row>
    <row r="15407" spans="2:2">
      <c r="B15407" s="274"/>
    </row>
    <row r="15408" spans="2:2">
      <c r="B15408" s="274"/>
    </row>
    <row r="15409" spans="2:2">
      <c r="B15409" s="274"/>
    </row>
    <row r="15410" spans="2:2">
      <c r="B15410" s="274"/>
    </row>
    <row r="15411" spans="2:2">
      <c r="B15411" s="274"/>
    </row>
    <row r="15412" spans="2:2">
      <c r="B15412" s="274"/>
    </row>
    <row r="15413" spans="2:2">
      <c r="B15413" s="274"/>
    </row>
    <row r="15414" spans="2:2">
      <c r="B15414" s="274"/>
    </row>
    <row r="15415" spans="2:2">
      <c r="B15415" s="274"/>
    </row>
    <row r="15416" spans="2:2">
      <c r="B15416" s="274"/>
    </row>
    <row r="15417" spans="2:2">
      <c r="B15417" s="274"/>
    </row>
    <row r="15418" spans="2:2">
      <c r="B15418" s="274"/>
    </row>
    <row r="15419" spans="2:2">
      <c r="B15419" s="274"/>
    </row>
    <row r="15420" spans="2:2">
      <c r="B15420" s="274"/>
    </row>
    <row r="15421" spans="2:2">
      <c r="B15421" s="274"/>
    </row>
    <row r="15422" spans="2:2">
      <c r="B15422" s="274"/>
    </row>
    <row r="15423" spans="2:2">
      <c r="B15423" s="274"/>
    </row>
    <row r="15424" spans="2:2">
      <c r="B15424" s="274"/>
    </row>
    <row r="15425" spans="2:2">
      <c r="B15425" s="274"/>
    </row>
    <row r="15426" spans="2:2">
      <c r="B15426" s="274"/>
    </row>
    <row r="15427" spans="2:2">
      <c r="B15427" s="274"/>
    </row>
    <row r="15428" spans="2:2">
      <c r="B15428" s="274"/>
    </row>
    <row r="15429" spans="2:2">
      <c r="B15429" s="274"/>
    </row>
    <row r="15430" spans="2:2">
      <c r="B15430" s="274"/>
    </row>
    <row r="15431" spans="2:2">
      <c r="B15431" s="274"/>
    </row>
    <row r="15432" spans="2:2">
      <c r="B15432" s="274"/>
    </row>
    <row r="15433" spans="2:2">
      <c r="B15433" s="274"/>
    </row>
    <row r="15434" spans="2:2">
      <c r="B15434" s="274"/>
    </row>
    <row r="15435" spans="2:2">
      <c r="B15435" s="274"/>
    </row>
    <row r="15436" spans="2:2">
      <c r="B15436" s="274"/>
    </row>
    <row r="15437" spans="2:2">
      <c r="B15437" s="274"/>
    </row>
    <row r="15438" spans="2:2">
      <c r="B15438" s="274"/>
    </row>
    <row r="15439" spans="2:2">
      <c r="B15439" s="274"/>
    </row>
    <row r="15440" spans="2:2">
      <c r="B15440" s="274"/>
    </row>
    <row r="15441" spans="2:2">
      <c r="B15441" s="274"/>
    </row>
    <row r="15442" spans="2:2">
      <c r="B15442" s="274"/>
    </row>
    <row r="15443" spans="2:2">
      <c r="B15443" s="274"/>
    </row>
    <row r="15444" spans="2:2">
      <c r="B15444" s="274"/>
    </row>
    <row r="15445" spans="2:2">
      <c r="B15445" s="274"/>
    </row>
    <row r="15446" spans="2:2">
      <c r="B15446" s="274"/>
    </row>
    <row r="15447" spans="2:2">
      <c r="B15447" s="274"/>
    </row>
    <row r="15448" spans="2:2">
      <c r="B15448" s="274"/>
    </row>
    <row r="15449" spans="2:2">
      <c r="B15449" s="274"/>
    </row>
    <row r="15450" spans="2:2">
      <c r="B15450" s="274"/>
    </row>
    <row r="15451" spans="2:2">
      <c r="B15451" s="274"/>
    </row>
    <row r="15452" spans="2:2">
      <c r="B15452" s="274"/>
    </row>
    <row r="15453" spans="2:2">
      <c r="B15453" s="274"/>
    </row>
    <row r="15454" spans="2:2">
      <c r="B15454" s="274"/>
    </row>
    <row r="15455" spans="2:2">
      <c r="B15455" s="274"/>
    </row>
    <row r="15456" spans="2:2">
      <c r="B15456" s="274"/>
    </row>
    <row r="15457" spans="2:2">
      <c r="B15457" s="274"/>
    </row>
    <row r="15458" spans="2:2">
      <c r="B15458" s="274"/>
    </row>
    <row r="15459" spans="2:2">
      <c r="B15459" s="274"/>
    </row>
    <row r="15460" spans="2:2">
      <c r="B15460" s="274"/>
    </row>
    <row r="15461" spans="2:2">
      <c r="B15461" s="274"/>
    </row>
    <row r="15462" spans="2:2">
      <c r="B15462" s="274"/>
    </row>
    <row r="15463" spans="2:2">
      <c r="B15463" s="274"/>
    </row>
    <row r="15464" spans="2:2">
      <c r="B15464" s="274"/>
    </row>
    <row r="15465" spans="2:2">
      <c r="B15465" s="274"/>
    </row>
    <row r="15466" spans="2:2">
      <c r="B15466" s="274"/>
    </row>
    <row r="15467" spans="2:2">
      <c r="B15467" s="274"/>
    </row>
    <row r="15468" spans="2:2">
      <c r="B15468" s="274"/>
    </row>
    <row r="15469" spans="2:2">
      <c r="B15469" s="274"/>
    </row>
    <row r="15470" spans="2:2">
      <c r="B15470" s="274"/>
    </row>
    <row r="15471" spans="2:2">
      <c r="B15471" s="274"/>
    </row>
    <row r="15472" spans="2:2">
      <c r="B15472" s="274"/>
    </row>
    <row r="15473" spans="2:2">
      <c r="B15473" s="274"/>
    </row>
    <row r="15474" spans="2:2">
      <c r="B15474" s="274"/>
    </row>
    <row r="15475" spans="2:2">
      <c r="B15475" s="274"/>
    </row>
    <row r="15476" spans="2:2">
      <c r="B15476" s="274"/>
    </row>
    <row r="15477" spans="2:2">
      <c r="B15477" s="274"/>
    </row>
    <row r="15478" spans="2:2">
      <c r="B15478" s="274"/>
    </row>
    <row r="15479" spans="2:2">
      <c r="B15479" s="274"/>
    </row>
    <row r="15480" spans="2:2">
      <c r="B15480" s="274"/>
    </row>
    <row r="15481" spans="2:2">
      <c r="B15481" s="274"/>
    </row>
    <row r="15482" spans="2:2">
      <c r="B15482" s="274"/>
    </row>
    <row r="15483" spans="2:2">
      <c r="B15483" s="274"/>
    </row>
    <row r="15484" spans="2:2">
      <c r="B15484" s="274"/>
    </row>
    <row r="15485" spans="2:2">
      <c r="B15485" s="274"/>
    </row>
    <row r="15486" spans="2:2">
      <c r="B15486" s="274"/>
    </row>
    <row r="15487" spans="2:2">
      <c r="B15487" s="274"/>
    </row>
    <row r="15488" spans="2:2">
      <c r="B15488" s="274"/>
    </row>
    <row r="15489" spans="2:2">
      <c r="B15489" s="274"/>
    </row>
    <row r="15490" spans="2:2">
      <c r="B15490" s="274"/>
    </row>
    <row r="15491" spans="2:2">
      <c r="B15491" s="274"/>
    </row>
    <row r="15492" spans="2:2">
      <c r="B15492" s="274"/>
    </row>
    <row r="15493" spans="2:2">
      <c r="B15493" s="274"/>
    </row>
    <row r="15494" spans="2:2">
      <c r="B15494" s="274"/>
    </row>
    <row r="15495" spans="2:2">
      <c r="B15495" s="274"/>
    </row>
    <row r="15496" spans="2:2">
      <c r="B15496" s="274"/>
    </row>
    <row r="15497" spans="2:2">
      <c r="B15497" s="274"/>
    </row>
    <row r="15498" spans="2:2">
      <c r="B15498" s="274"/>
    </row>
    <row r="15499" spans="2:2">
      <c r="B15499" s="274"/>
    </row>
    <row r="15500" spans="2:2">
      <c r="B15500" s="274"/>
    </row>
    <row r="15501" spans="2:2">
      <c r="B15501" s="274"/>
    </row>
    <row r="15502" spans="2:2">
      <c r="B15502" s="274"/>
    </row>
    <row r="15503" spans="2:2">
      <c r="B15503" s="274"/>
    </row>
    <row r="15504" spans="2:2">
      <c r="B15504" s="274"/>
    </row>
    <row r="15505" spans="2:2">
      <c r="B15505" s="274"/>
    </row>
    <row r="15506" spans="2:2">
      <c r="B15506" s="274"/>
    </row>
    <row r="15507" spans="2:2">
      <c r="B15507" s="274"/>
    </row>
    <row r="15508" spans="2:2">
      <c r="B15508" s="274"/>
    </row>
    <row r="15509" spans="2:2">
      <c r="B15509" s="274"/>
    </row>
    <row r="15510" spans="2:2">
      <c r="B15510" s="274"/>
    </row>
    <row r="15511" spans="2:2">
      <c r="B15511" s="274"/>
    </row>
    <row r="15512" spans="2:2">
      <c r="B15512" s="274"/>
    </row>
    <row r="15513" spans="2:2">
      <c r="B15513" s="274"/>
    </row>
    <row r="15514" spans="2:2">
      <c r="B15514" s="274"/>
    </row>
    <row r="15515" spans="2:2">
      <c r="B15515" s="274"/>
    </row>
    <row r="15516" spans="2:2">
      <c r="B15516" s="274"/>
    </row>
    <row r="15517" spans="2:2">
      <c r="B15517" s="274"/>
    </row>
    <row r="15518" spans="2:2">
      <c r="B15518" s="274"/>
    </row>
    <row r="15519" spans="2:2">
      <c r="B15519" s="274"/>
    </row>
    <row r="15520" spans="2:2">
      <c r="B15520" s="274"/>
    </row>
    <row r="15521" spans="2:2">
      <c r="B15521" s="274"/>
    </row>
    <row r="15522" spans="2:2">
      <c r="B15522" s="274"/>
    </row>
    <row r="15523" spans="2:2">
      <c r="B15523" s="274"/>
    </row>
    <row r="15524" spans="2:2">
      <c r="B15524" s="274"/>
    </row>
    <row r="15525" spans="2:2">
      <c r="B15525" s="274"/>
    </row>
    <row r="15526" spans="2:2">
      <c r="B15526" s="274"/>
    </row>
    <row r="15527" spans="2:2">
      <c r="B15527" s="274"/>
    </row>
    <row r="15528" spans="2:2">
      <c r="B15528" s="274"/>
    </row>
    <row r="15529" spans="2:2">
      <c r="B15529" s="274"/>
    </row>
    <row r="15530" spans="2:2">
      <c r="B15530" s="274"/>
    </row>
    <row r="15531" spans="2:2">
      <c r="B15531" s="274"/>
    </row>
    <row r="15532" spans="2:2">
      <c r="B15532" s="274"/>
    </row>
    <row r="15533" spans="2:2">
      <c r="B15533" s="274"/>
    </row>
    <row r="15534" spans="2:2">
      <c r="B15534" s="274"/>
    </row>
    <row r="15535" spans="2:2">
      <c r="B15535" s="274"/>
    </row>
    <row r="15536" spans="2:2">
      <c r="B15536" s="274"/>
    </row>
    <row r="15537" spans="2:2">
      <c r="B15537" s="274"/>
    </row>
    <row r="15538" spans="2:2">
      <c r="B15538" s="274"/>
    </row>
    <row r="15539" spans="2:2">
      <c r="B15539" s="274"/>
    </row>
    <row r="15540" spans="2:2">
      <c r="B15540" s="274"/>
    </row>
    <row r="15541" spans="2:2">
      <c r="B15541" s="274"/>
    </row>
    <row r="15542" spans="2:2">
      <c r="B15542" s="274"/>
    </row>
    <row r="15543" spans="2:2">
      <c r="B15543" s="274"/>
    </row>
    <row r="15544" spans="2:2">
      <c r="B15544" s="274"/>
    </row>
    <row r="15545" spans="2:2">
      <c r="B15545" s="274"/>
    </row>
    <row r="15546" spans="2:2">
      <c r="B15546" s="274"/>
    </row>
    <row r="15547" spans="2:2">
      <c r="B15547" s="274"/>
    </row>
    <row r="15548" spans="2:2">
      <c r="B15548" s="274"/>
    </row>
    <row r="15549" spans="2:2">
      <c r="B15549" s="274"/>
    </row>
    <row r="15550" spans="2:2">
      <c r="B15550" s="274"/>
    </row>
    <row r="15551" spans="2:2">
      <c r="B15551" s="274"/>
    </row>
    <row r="15552" spans="2:2">
      <c r="B15552" s="274"/>
    </row>
    <row r="15553" spans="2:2">
      <c r="B15553" s="274"/>
    </row>
    <row r="15554" spans="2:2">
      <c r="B15554" s="274"/>
    </row>
    <row r="15555" spans="2:2">
      <c r="B15555" s="274"/>
    </row>
    <row r="15556" spans="2:2">
      <c r="B15556" s="274"/>
    </row>
    <row r="15557" spans="2:2">
      <c r="B15557" s="274"/>
    </row>
    <row r="15558" spans="2:2">
      <c r="B15558" s="274"/>
    </row>
    <row r="15559" spans="2:2">
      <c r="B15559" s="274"/>
    </row>
    <row r="15560" spans="2:2">
      <c r="B15560" s="274"/>
    </row>
    <row r="15561" spans="2:2">
      <c r="B15561" s="274"/>
    </row>
    <row r="15562" spans="2:2">
      <c r="B15562" s="274"/>
    </row>
    <row r="15563" spans="2:2">
      <c r="B15563" s="274"/>
    </row>
    <row r="15564" spans="2:2">
      <c r="B15564" s="274"/>
    </row>
    <row r="15565" spans="2:2">
      <c r="B15565" s="274"/>
    </row>
    <row r="15566" spans="2:2">
      <c r="B15566" s="274"/>
    </row>
    <row r="15567" spans="2:2">
      <c r="B15567" s="274"/>
    </row>
    <row r="15568" spans="2:2">
      <c r="B15568" s="274"/>
    </row>
    <row r="15569" spans="2:2">
      <c r="B15569" s="274"/>
    </row>
    <row r="15570" spans="2:2">
      <c r="B15570" s="274"/>
    </row>
    <row r="15571" spans="2:2">
      <c r="B15571" s="274"/>
    </row>
    <row r="15572" spans="2:2">
      <c r="B15572" s="274"/>
    </row>
    <row r="15573" spans="2:2">
      <c r="B15573" s="274"/>
    </row>
    <row r="15574" spans="2:2">
      <c r="B15574" s="274"/>
    </row>
    <row r="15575" spans="2:2">
      <c r="B15575" s="274"/>
    </row>
    <row r="15576" spans="2:2">
      <c r="B15576" s="274"/>
    </row>
    <row r="15577" spans="2:2">
      <c r="B15577" s="274"/>
    </row>
    <row r="15578" spans="2:2">
      <c r="B15578" s="274"/>
    </row>
    <row r="15579" spans="2:2">
      <c r="B15579" s="274"/>
    </row>
    <row r="15580" spans="2:2">
      <c r="B15580" s="274"/>
    </row>
    <row r="15581" spans="2:2">
      <c r="B15581" s="274"/>
    </row>
    <row r="15582" spans="2:2">
      <c r="B15582" s="274"/>
    </row>
    <row r="15583" spans="2:2">
      <c r="B15583" s="274"/>
    </row>
    <row r="15584" spans="2:2">
      <c r="B15584" s="274"/>
    </row>
    <row r="15585" spans="2:2">
      <c r="B15585" s="274"/>
    </row>
    <row r="15586" spans="2:2">
      <c r="B15586" s="274"/>
    </row>
    <row r="15587" spans="2:2">
      <c r="B15587" s="274"/>
    </row>
    <row r="15588" spans="2:2">
      <c r="B15588" s="274"/>
    </row>
    <row r="15589" spans="2:2">
      <c r="B15589" s="274"/>
    </row>
    <row r="15590" spans="2:2">
      <c r="B15590" s="274"/>
    </row>
    <row r="15591" spans="2:2">
      <c r="B15591" s="274"/>
    </row>
    <row r="15592" spans="2:2">
      <c r="B15592" s="274"/>
    </row>
    <row r="15593" spans="2:2">
      <c r="B15593" s="274"/>
    </row>
    <row r="15594" spans="2:2">
      <c r="B15594" s="274"/>
    </row>
    <row r="15595" spans="2:2">
      <c r="B15595" s="274"/>
    </row>
    <row r="15596" spans="2:2">
      <c r="B15596" s="274"/>
    </row>
    <row r="15597" spans="2:2">
      <c r="B15597" s="274"/>
    </row>
    <row r="15598" spans="2:2">
      <c r="B15598" s="274"/>
    </row>
    <row r="15599" spans="2:2">
      <c r="B15599" s="274"/>
    </row>
    <row r="15600" spans="2:2">
      <c r="B15600" s="274"/>
    </row>
    <row r="15601" spans="2:2">
      <c r="B15601" s="274"/>
    </row>
    <row r="15602" spans="2:2">
      <c r="B15602" s="274"/>
    </row>
    <row r="15603" spans="2:2">
      <c r="B15603" s="274"/>
    </row>
    <row r="15604" spans="2:2">
      <c r="B15604" s="274"/>
    </row>
    <row r="15605" spans="2:2">
      <c r="B15605" s="274"/>
    </row>
    <row r="15606" spans="2:2">
      <c r="B15606" s="274"/>
    </row>
    <row r="15607" spans="2:2">
      <c r="B15607" s="274"/>
    </row>
    <row r="15608" spans="2:2">
      <c r="B15608" s="274"/>
    </row>
    <row r="15609" spans="2:2">
      <c r="B15609" s="274"/>
    </row>
    <row r="15610" spans="2:2">
      <c r="B15610" s="274"/>
    </row>
    <row r="15611" spans="2:2">
      <c r="B15611" s="274"/>
    </row>
    <row r="15612" spans="2:2">
      <c r="B15612" s="274"/>
    </row>
    <row r="15613" spans="2:2">
      <c r="B15613" s="274"/>
    </row>
    <row r="15614" spans="2:2">
      <c r="B15614" s="274"/>
    </row>
    <row r="15615" spans="2:2">
      <c r="B15615" s="274"/>
    </row>
    <row r="15616" spans="2:2">
      <c r="B15616" s="274"/>
    </row>
    <row r="15617" spans="2:2">
      <c r="B15617" s="274"/>
    </row>
    <row r="15618" spans="2:2">
      <c r="B15618" s="274"/>
    </row>
    <row r="15619" spans="2:2">
      <c r="B15619" s="274"/>
    </row>
    <row r="15620" spans="2:2">
      <c r="B15620" s="274"/>
    </row>
    <row r="15621" spans="2:2">
      <c r="B15621" s="274"/>
    </row>
    <row r="15622" spans="2:2">
      <c r="B15622" s="274"/>
    </row>
    <row r="15623" spans="2:2">
      <c r="B15623" s="274"/>
    </row>
    <row r="15624" spans="2:2">
      <c r="B15624" s="274"/>
    </row>
    <row r="15625" spans="2:2">
      <c r="B15625" s="274"/>
    </row>
    <row r="15626" spans="2:2">
      <c r="B15626" s="274"/>
    </row>
    <row r="15627" spans="2:2">
      <c r="B15627" s="274"/>
    </row>
    <row r="15628" spans="2:2">
      <c r="B15628" s="274"/>
    </row>
    <row r="15629" spans="2:2">
      <c r="B15629" s="274"/>
    </row>
    <row r="15630" spans="2:2">
      <c r="B15630" s="274"/>
    </row>
    <row r="15631" spans="2:2">
      <c r="B15631" s="274"/>
    </row>
    <row r="15632" spans="2:2">
      <c r="B15632" s="274"/>
    </row>
    <row r="15633" spans="2:2">
      <c r="B15633" s="274"/>
    </row>
    <row r="15634" spans="2:2">
      <c r="B15634" s="274"/>
    </row>
    <row r="15635" spans="2:2">
      <c r="B15635" s="274"/>
    </row>
    <row r="15636" spans="2:2">
      <c r="B15636" s="274"/>
    </row>
    <row r="15637" spans="2:2">
      <c r="B15637" s="274"/>
    </row>
    <row r="15638" spans="2:2">
      <c r="B15638" s="274"/>
    </row>
    <row r="15639" spans="2:2">
      <c r="B15639" s="274"/>
    </row>
    <row r="15640" spans="2:2">
      <c r="B15640" s="274"/>
    </row>
    <row r="15641" spans="2:2">
      <c r="B15641" s="274"/>
    </row>
    <row r="15642" spans="2:2">
      <c r="B15642" s="274"/>
    </row>
    <row r="15643" spans="2:2">
      <c r="B15643" s="274"/>
    </row>
    <row r="15644" spans="2:2">
      <c r="B15644" s="274"/>
    </row>
    <row r="15645" spans="2:2">
      <c r="B15645" s="274"/>
    </row>
    <row r="15646" spans="2:2">
      <c r="B15646" s="274"/>
    </row>
    <row r="15647" spans="2:2">
      <c r="B15647" s="274"/>
    </row>
    <row r="15648" spans="2:2">
      <c r="B15648" s="274"/>
    </row>
    <row r="15649" spans="2:2">
      <c r="B15649" s="274"/>
    </row>
    <row r="15650" spans="2:2">
      <c r="B15650" s="274"/>
    </row>
    <row r="15651" spans="2:2">
      <c r="B15651" s="274"/>
    </row>
    <row r="15652" spans="2:2">
      <c r="B15652" s="274"/>
    </row>
    <row r="15653" spans="2:2">
      <c r="B15653" s="274"/>
    </row>
    <row r="15654" spans="2:2">
      <c r="B15654" s="274"/>
    </row>
    <row r="15655" spans="2:2">
      <c r="B15655" s="274"/>
    </row>
    <row r="15656" spans="2:2">
      <c r="B15656" s="274"/>
    </row>
    <row r="15657" spans="2:2">
      <c r="B15657" s="274"/>
    </row>
    <row r="15658" spans="2:2">
      <c r="B15658" s="274"/>
    </row>
    <row r="15659" spans="2:2">
      <c r="B15659" s="274"/>
    </row>
    <row r="15660" spans="2:2">
      <c r="B15660" s="274"/>
    </row>
    <row r="15661" spans="2:2">
      <c r="B15661" s="274"/>
    </row>
    <row r="15662" spans="2:2">
      <c r="B15662" s="274"/>
    </row>
    <row r="15663" spans="2:2">
      <c r="B15663" s="274"/>
    </row>
    <row r="15664" spans="2:2">
      <c r="B15664" s="274"/>
    </row>
    <row r="15665" spans="2:2">
      <c r="B15665" s="274"/>
    </row>
    <row r="15666" spans="2:2">
      <c r="B15666" s="274"/>
    </row>
    <row r="15667" spans="2:2">
      <c r="B15667" s="274"/>
    </row>
    <row r="15668" spans="2:2">
      <c r="B15668" s="274"/>
    </row>
    <row r="15669" spans="2:2">
      <c r="B15669" s="274"/>
    </row>
    <row r="15670" spans="2:2">
      <c r="B15670" s="274"/>
    </row>
    <row r="15671" spans="2:2">
      <c r="B15671" s="274"/>
    </row>
    <row r="15672" spans="2:2">
      <c r="B15672" s="274"/>
    </row>
    <row r="15673" spans="2:2">
      <c r="B15673" s="274"/>
    </row>
    <row r="15674" spans="2:2">
      <c r="B15674" s="274"/>
    </row>
    <row r="15675" spans="2:2">
      <c r="B15675" s="274"/>
    </row>
    <row r="15676" spans="2:2">
      <c r="B15676" s="274"/>
    </row>
    <row r="15677" spans="2:2">
      <c r="B15677" s="274"/>
    </row>
    <row r="15678" spans="2:2">
      <c r="B15678" s="274"/>
    </row>
    <row r="15679" spans="2:2">
      <c r="B15679" s="274"/>
    </row>
    <row r="15680" spans="2:2">
      <c r="B15680" s="274"/>
    </row>
    <row r="15681" spans="2:2">
      <c r="B15681" s="274"/>
    </row>
    <row r="15682" spans="2:2">
      <c r="B15682" s="274"/>
    </row>
    <row r="15683" spans="2:2">
      <c r="B15683" s="274"/>
    </row>
    <row r="15684" spans="2:2">
      <c r="B15684" s="274"/>
    </row>
    <row r="15685" spans="2:2">
      <c r="B15685" s="274"/>
    </row>
    <row r="15686" spans="2:2">
      <c r="B15686" s="274"/>
    </row>
    <row r="15687" spans="2:2">
      <c r="B15687" s="274"/>
    </row>
    <row r="15688" spans="2:2">
      <c r="B15688" s="274"/>
    </row>
    <row r="15689" spans="2:2">
      <c r="B15689" s="274"/>
    </row>
    <row r="15690" spans="2:2">
      <c r="B15690" s="274"/>
    </row>
    <row r="15691" spans="2:2">
      <c r="B15691" s="274"/>
    </row>
    <row r="15692" spans="2:2">
      <c r="B15692" s="274"/>
    </row>
    <row r="15693" spans="2:2">
      <c r="B15693" s="274"/>
    </row>
    <row r="15694" spans="2:2">
      <c r="B15694" s="274"/>
    </row>
    <row r="15695" spans="2:2">
      <c r="B15695" s="274"/>
    </row>
    <row r="15696" spans="2:2">
      <c r="B15696" s="274"/>
    </row>
    <row r="15697" spans="2:2">
      <c r="B15697" s="274"/>
    </row>
    <row r="15698" spans="2:2">
      <c r="B15698" s="274"/>
    </row>
    <row r="15699" spans="2:2">
      <c r="B15699" s="274"/>
    </row>
    <row r="15700" spans="2:2">
      <c r="B15700" s="274"/>
    </row>
    <row r="15701" spans="2:2">
      <c r="B15701" s="274"/>
    </row>
    <row r="15702" spans="2:2">
      <c r="B15702" s="274"/>
    </row>
    <row r="15703" spans="2:2">
      <c r="B15703" s="274"/>
    </row>
    <row r="15704" spans="2:2">
      <c r="B15704" s="274"/>
    </row>
    <row r="15705" spans="2:2">
      <c r="B15705" s="274"/>
    </row>
    <row r="15706" spans="2:2">
      <c r="B15706" s="274"/>
    </row>
    <row r="15707" spans="2:2">
      <c r="B15707" s="274"/>
    </row>
    <row r="15708" spans="2:2">
      <c r="B15708" s="274"/>
    </row>
    <row r="15709" spans="2:2">
      <c r="B15709" s="274"/>
    </row>
    <row r="15710" spans="2:2">
      <c r="B15710" s="274"/>
    </row>
    <row r="15711" spans="2:2">
      <c r="B15711" s="274"/>
    </row>
    <row r="15712" spans="2:2">
      <c r="B15712" s="274"/>
    </row>
    <row r="15713" spans="2:2">
      <c r="B15713" s="274"/>
    </row>
    <row r="15714" spans="2:2">
      <c r="B15714" s="274"/>
    </row>
    <row r="15715" spans="2:2">
      <c r="B15715" s="274"/>
    </row>
    <row r="15716" spans="2:2">
      <c r="B15716" s="274"/>
    </row>
    <row r="15717" spans="2:2">
      <c r="B15717" s="274"/>
    </row>
    <row r="15718" spans="2:2">
      <c r="B15718" s="274"/>
    </row>
    <row r="15719" spans="2:2">
      <c r="B15719" s="274"/>
    </row>
    <row r="15720" spans="2:2">
      <c r="B15720" s="274"/>
    </row>
    <row r="15721" spans="2:2">
      <c r="B15721" s="274"/>
    </row>
    <row r="15722" spans="2:2">
      <c r="B15722" s="274"/>
    </row>
    <row r="15723" spans="2:2">
      <c r="B15723" s="274"/>
    </row>
    <row r="15724" spans="2:2">
      <c r="B15724" s="274"/>
    </row>
    <row r="15725" spans="2:2">
      <c r="B15725" s="274"/>
    </row>
    <row r="15726" spans="2:2">
      <c r="B15726" s="274"/>
    </row>
    <row r="15727" spans="2:2">
      <c r="B15727" s="274"/>
    </row>
    <row r="15728" spans="2:2">
      <c r="B15728" s="274"/>
    </row>
    <row r="15729" spans="2:2">
      <c r="B15729" s="274"/>
    </row>
    <row r="15730" spans="2:2">
      <c r="B15730" s="274"/>
    </row>
    <row r="15731" spans="2:2">
      <c r="B15731" s="274"/>
    </row>
    <row r="15732" spans="2:2">
      <c r="B15732" s="274"/>
    </row>
    <row r="15733" spans="2:2">
      <c r="B15733" s="274"/>
    </row>
    <row r="15734" spans="2:2">
      <c r="B15734" s="274"/>
    </row>
    <row r="15735" spans="2:2">
      <c r="B15735" s="274"/>
    </row>
    <row r="15736" spans="2:2">
      <c r="B15736" s="274"/>
    </row>
    <row r="15737" spans="2:2">
      <c r="B15737" s="274"/>
    </row>
    <row r="15738" spans="2:2">
      <c r="B15738" s="274"/>
    </row>
    <row r="15739" spans="2:2">
      <c r="B15739" s="274"/>
    </row>
    <row r="15740" spans="2:2">
      <c r="B15740" s="274"/>
    </row>
    <row r="15741" spans="2:2">
      <c r="B15741" s="274"/>
    </row>
    <row r="15742" spans="2:2">
      <c r="B15742" s="274"/>
    </row>
    <row r="15743" spans="2:2">
      <c r="B15743" s="274"/>
    </row>
    <row r="15744" spans="2:2">
      <c r="B15744" s="274"/>
    </row>
    <row r="15745" spans="2:2">
      <c r="B15745" s="274"/>
    </row>
    <row r="15746" spans="2:2">
      <c r="B15746" s="274"/>
    </row>
    <row r="15747" spans="2:2">
      <c r="B15747" s="274"/>
    </row>
    <row r="15748" spans="2:2">
      <c r="B15748" s="274"/>
    </row>
    <row r="15749" spans="2:2">
      <c r="B15749" s="274"/>
    </row>
    <row r="15750" spans="2:2">
      <c r="B15750" s="274"/>
    </row>
    <row r="15751" spans="2:2">
      <c r="B15751" s="274"/>
    </row>
    <row r="15752" spans="2:2">
      <c r="B15752" s="274"/>
    </row>
    <row r="15753" spans="2:2">
      <c r="B15753" s="274"/>
    </row>
    <row r="15754" spans="2:2">
      <c r="B15754" s="274"/>
    </row>
    <row r="15755" spans="2:2">
      <c r="B15755" s="274"/>
    </row>
    <row r="15756" spans="2:2">
      <c r="B15756" s="274"/>
    </row>
    <row r="15757" spans="2:2">
      <c r="B15757" s="274"/>
    </row>
    <row r="15758" spans="2:2">
      <c r="B15758" s="274"/>
    </row>
    <row r="15759" spans="2:2">
      <c r="B15759" s="274"/>
    </row>
    <row r="15760" spans="2:2">
      <c r="B15760" s="274"/>
    </row>
    <row r="15761" spans="2:2">
      <c r="B15761" s="274"/>
    </row>
    <row r="15762" spans="2:2">
      <c r="B15762" s="274"/>
    </row>
    <row r="15763" spans="2:2">
      <c r="B15763" s="274"/>
    </row>
    <row r="15764" spans="2:2">
      <c r="B15764" s="274"/>
    </row>
    <row r="15765" spans="2:2">
      <c r="B15765" s="274"/>
    </row>
    <row r="15766" spans="2:2">
      <c r="B15766" s="274"/>
    </row>
    <row r="15767" spans="2:2">
      <c r="B15767" s="274"/>
    </row>
    <row r="15768" spans="2:2">
      <c r="B15768" s="274"/>
    </row>
    <row r="15769" spans="2:2">
      <c r="B15769" s="274"/>
    </row>
    <row r="15770" spans="2:2">
      <c r="B15770" s="274"/>
    </row>
    <row r="15771" spans="2:2">
      <c r="B15771" s="274"/>
    </row>
    <row r="15772" spans="2:2">
      <c r="B15772" s="274"/>
    </row>
    <row r="15773" spans="2:2">
      <c r="B15773" s="274"/>
    </row>
    <row r="15774" spans="2:2">
      <c r="B15774" s="274"/>
    </row>
    <row r="15775" spans="2:2">
      <c r="B15775" s="274"/>
    </row>
    <row r="15776" spans="2:2">
      <c r="B15776" s="274"/>
    </row>
    <row r="15777" spans="2:2">
      <c r="B15777" s="274"/>
    </row>
    <row r="15778" spans="2:2">
      <c r="B15778" s="274"/>
    </row>
    <row r="15779" spans="2:2">
      <c r="B15779" s="274"/>
    </row>
    <row r="15780" spans="2:2">
      <c r="B15780" s="274"/>
    </row>
    <row r="15781" spans="2:2">
      <c r="B15781" s="274"/>
    </row>
    <row r="15782" spans="2:2">
      <c r="B15782" s="274"/>
    </row>
    <row r="15783" spans="2:2">
      <c r="B15783" s="274"/>
    </row>
    <row r="15784" spans="2:2">
      <c r="B15784" s="274"/>
    </row>
    <row r="15785" spans="2:2">
      <c r="B15785" s="274"/>
    </row>
    <row r="15786" spans="2:2">
      <c r="B15786" s="274"/>
    </row>
    <row r="15787" spans="2:2">
      <c r="B15787" s="274"/>
    </row>
    <row r="15788" spans="2:2">
      <c r="B15788" s="274"/>
    </row>
    <row r="15789" spans="2:2">
      <c r="B15789" s="274"/>
    </row>
    <row r="15790" spans="2:2">
      <c r="B15790" s="274"/>
    </row>
    <row r="15791" spans="2:2">
      <c r="B15791" s="274"/>
    </row>
    <row r="15792" spans="2:2">
      <c r="B15792" s="274"/>
    </row>
    <row r="15793" spans="2:2">
      <c r="B15793" s="274"/>
    </row>
    <row r="15794" spans="2:2">
      <c r="B15794" s="274"/>
    </row>
    <row r="15795" spans="2:2">
      <c r="B15795" s="274"/>
    </row>
    <row r="15796" spans="2:2">
      <c r="B15796" s="274"/>
    </row>
    <row r="15797" spans="2:2">
      <c r="B15797" s="274"/>
    </row>
    <row r="15798" spans="2:2">
      <c r="B15798" s="274"/>
    </row>
    <row r="15799" spans="2:2">
      <c r="B15799" s="274"/>
    </row>
    <row r="15800" spans="2:2">
      <c r="B15800" s="274"/>
    </row>
    <row r="15801" spans="2:2">
      <c r="B15801" s="274"/>
    </row>
    <row r="15802" spans="2:2">
      <c r="B15802" s="274"/>
    </row>
    <row r="15803" spans="2:2">
      <c r="B15803" s="274"/>
    </row>
    <row r="15804" spans="2:2">
      <c r="B15804" s="274"/>
    </row>
    <row r="15805" spans="2:2">
      <c r="B15805" s="274"/>
    </row>
    <row r="15806" spans="2:2">
      <c r="B15806" s="274"/>
    </row>
    <row r="15807" spans="2:2">
      <c r="B15807" s="274"/>
    </row>
    <row r="15808" spans="2:2">
      <c r="B15808" s="274"/>
    </row>
    <row r="15809" spans="2:2">
      <c r="B15809" s="274"/>
    </row>
    <row r="15810" spans="2:2">
      <c r="B15810" s="274"/>
    </row>
    <row r="15811" spans="2:2">
      <c r="B15811" s="274"/>
    </row>
    <row r="15812" spans="2:2">
      <c r="B15812" s="274"/>
    </row>
    <row r="15813" spans="2:2">
      <c r="B15813" s="274"/>
    </row>
    <row r="15814" spans="2:2">
      <c r="B15814" s="274"/>
    </row>
    <row r="15815" spans="2:2">
      <c r="B15815" s="274"/>
    </row>
    <row r="15816" spans="2:2">
      <c r="B15816" s="274"/>
    </row>
    <row r="15817" spans="2:2">
      <c r="B15817" s="274"/>
    </row>
    <row r="15818" spans="2:2">
      <c r="B15818" s="274"/>
    </row>
    <row r="15819" spans="2:2">
      <c r="B15819" s="274"/>
    </row>
    <row r="15820" spans="2:2">
      <c r="B15820" s="274"/>
    </row>
    <row r="15821" spans="2:2">
      <c r="B15821" s="274"/>
    </row>
    <row r="15822" spans="2:2">
      <c r="B15822" s="274"/>
    </row>
    <row r="15823" spans="2:2">
      <c r="B15823" s="274"/>
    </row>
    <row r="15824" spans="2:2">
      <c r="B15824" s="274"/>
    </row>
    <row r="15825" spans="2:2">
      <c r="B15825" s="274"/>
    </row>
    <row r="15826" spans="2:2">
      <c r="B15826" s="274"/>
    </row>
    <row r="15827" spans="2:2">
      <c r="B15827" s="274"/>
    </row>
    <row r="15828" spans="2:2">
      <c r="B15828" s="274"/>
    </row>
    <row r="15829" spans="2:2">
      <c r="B15829" s="274"/>
    </row>
    <row r="15830" spans="2:2">
      <c r="B15830" s="274"/>
    </row>
    <row r="15831" spans="2:2">
      <c r="B15831" s="274"/>
    </row>
    <row r="15832" spans="2:2">
      <c r="B15832" s="274"/>
    </row>
    <row r="15833" spans="2:2">
      <c r="B15833" s="274"/>
    </row>
    <row r="15834" spans="2:2">
      <c r="B15834" s="274"/>
    </row>
    <row r="15835" spans="2:2">
      <c r="B15835" s="274"/>
    </row>
    <row r="15836" spans="2:2">
      <c r="B15836" s="274"/>
    </row>
    <row r="15837" spans="2:2">
      <c r="B15837" s="274"/>
    </row>
    <row r="15838" spans="2:2">
      <c r="B15838" s="274"/>
    </row>
    <row r="15839" spans="2:2">
      <c r="B15839" s="274"/>
    </row>
    <row r="15840" spans="2:2">
      <c r="B15840" s="274"/>
    </row>
    <row r="15841" spans="2:2">
      <c r="B15841" s="274"/>
    </row>
    <row r="15842" spans="2:2">
      <c r="B15842" s="274"/>
    </row>
    <row r="15843" spans="2:2">
      <c r="B15843" s="274"/>
    </row>
    <row r="15844" spans="2:2">
      <c r="B15844" s="274"/>
    </row>
    <row r="15845" spans="2:2">
      <c r="B15845" s="274"/>
    </row>
    <row r="15846" spans="2:2">
      <c r="B15846" s="274"/>
    </row>
    <row r="15847" spans="2:2">
      <c r="B15847" s="274"/>
    </row>
    <row r="15848" spans="2:2">
      <c r="B15848" s="274"/>
    </row>
    <row r="15849" spans="2:2">
      <c r="B15849" s="274"/>
    </row>
    <row r="15850" spans="2:2">
      <c r="B15850" s="274"/>
    </row>
    <row r="15851" spans="2:2">
      <c r="B15851" s="274"/>
    </row>
    <row r="15852" spans="2:2">
      <c r="B15852" s="274"/>
    </row>
    <row r="15853" spans="2:2">
      <c r="B15853" s="274"/>
    </row>
    <row r="15854" spans="2:2">
      <c r="B15854" s="274"/>
    </row>
    <row r="15855" spans="2:2">
      <c r="B15855" s="274"/>
    </row>
    <row r="15856" spans="2:2">
      <c r="B15856" s="274"/>
    </row>
    <row r="15857" spans="2:2">
      <c r="B15857" s="274"/>
    </row>
    <row r="15858" spans="2:2">
      <c r="B15858" s="274"/>
    </row>
    <row r="15859" spans="2:2">
      <c r="B15859" s="274"/>
    </row>
    <row r="15860" spans="2:2">
      <c r="B15860" s="274"/>
    </row>
    <row r="15861" spans="2:2">
      <c r="B15861" s="274"/>
    </row>
    <row r="15862" spans="2:2">
      <c r="B15862" s="274"/>
    </row>
    <row r="15863" spans="2:2">
      <c r="B15863" s="274"/>
    </row>
    <row r="15864" spans="2:2">
      <c r="B15864" s="274"/>
    </row>
    <row r="15865" spans="2:2">
      <c r="B15865" s="274"/>
    </row>
    <row r="15866" spans="2:2">
      <c r="B15866" s="274"/>
    </row>
    <row r="15867" spans="2:2">
      <c r="B15867" s="274"/>
    </row>
    <row r="15868" spans="2:2">
      <c r="B15868" s="274"/>
    </row>
    <row r="15869" spans="2:2">
      <c r="B15869" s="274"/>
    </row>
    <row r="15870" spans="2:2">
      <c r="B15870" s="274"/>
    </row>
    <row r="15871" spans="2:2">
      <c r="B15871" s="274"/>
    </row>
    <row r="15872" spans="2:2">
      <c r="B15872" s="274"/>
    </row>
    <row r="15873" spans="2:2">
      <c r="B15873" s="274"/>
    </row>
    <row r="15874" spans="2:2">
      <c r="B15874" s="274"/>
    </row>
    <row r="15875" spans="2:2">
      <c r="B15875" s="274"/>
    </row>
    <row r="15876" spans="2:2">
      <c r="B15876" s="274"/>
    </row>
    <row r="15877" spans="2:2">
      <c r="B15877" s="274"/>
    </row>
    <row r="15878" spans="2:2">
      <c r="B15878" s="274"/>
    </row>
    <row r="15879" spans="2:2">
      <c r="B15879" s="274"/>
    </row>
    <row r="15880" spans="2:2">
      <c r="B15880" s="274"/>
    </row>
    <row r="15881" spans="2:2">
      <c r="B15881" s="274"/>
    </row>
    <row r="15882" spans="2:2">
      <c r="B15882" s="274"/>
    </row>
    <row r="15883" spans="2:2">
      <c r="B15883" s="274"/>
    </row>
    <row r="15884" spans="2:2">
      <c r="B15884" s="274"/>
    </row>
    <row r="15885" spans="2:2">
      <c r="B15885" s="274"/>
    </row>
    <row r="15886" spans="2:2">
      <c r="B15886" s="274"/>
    </row>
    <row r="15887" spans="2:2">
      <c r="B15887" s="274"/>
    </row>
    <row r="15888" spans="2:2">
      <c r="B15888" s="274"/>
    </row>
    <row r="15889" spans="2:2">
      <c r="B15889" s="274"/>
    </row>
    <row r="15890" spans="2:2">
      <c r="B15890" s="274"/>
    </row>
    <row r="15891" spans="2:2">
      <c r="B15891" s="274"/>
    </row>
    <row r="15892" spans="2:2">
      <c r="B15892" s="274"/>
    </row>
    <row r="15893" spans="2:2">
      <c r="B15893" s="274"/>
    </row>
    <row r="15894" spans="2:2">
      <c r="B15894" s="274"/>
    </row>
    <row r="15895" spans="2:2">
      <c r="B15895" s="274"/>
    </row>
    <row r="15896" spans="2:2">
      <c r="B15896" s="274"/>
    </row>
    <row r="15897" spans="2:2">
      <c r="B15897" s="274"/>
    </row>
    <row r="15898" spans="2:2">
      <c r="B15898" s="274"/>
    </row>
    <row r="15899" spans="2:2">
      <c r="B15899" s="274"/>
    </row>
    <row r="15900" spans="2:2">
      <c r="B15900" s="274"/>
    </row>
    <row r="15901" spans="2:2">
      <c r="B15901" s="274"/>
    </row>
    <row r="15902" spans="2:2">
      <c r="B15902" s="274"/>
    </row>
    <row r="15903" spans="2:2">
      <c r="B15903" s="274"/>
    </row>
    <row r="15904" spans="2:2">
      <c r="B15904" s="274"/>
    </row>
    <row r="15905" spans="2:2">
      <c r="B15905" s="274"/>
    </row>
    <row r="15906" spans="2:2">
      <c r="B15906" s="274"/>
    </row>
    <row r="15907" spans="2:2">
      <c r="B15907" s="274"/>
    </row>
    <row r="15908" spans="2:2">
      <c r="B15908" s="274"/>
    </row>
    <row r="15909" spans="2:2">
      <c r="B15909" s="274"/>
    </row>
    <row r="15910" spans="2:2">
      <c r="B15910" s="274"/>
    </row>
    <row r="15911" spans="2:2">
      <c r="B15911" s="274"/>
    </row>
    <row r="15912" spans="2:2">
      <c r="B15912" s="274"/>
    </row>
    <row r="15913" spans="2:2">
      <c r="B15913" s="274"/>
    </row>
    <row r="15914" spans="2:2">
      <c r="B15914" s="274"/>
    </row>
    <row r="15915" spans="2:2">
      <c r="B15915" s="274"/>
    </row>
    <row r="15916" spans="2:2">
      <c r="B15916" s="274"/>
    </row>
    <row r="15917" spans="2:2">
      <c r="B15917" s="274"/>
    </row>
    <row r="15918" spans="2:2">
      <c r="B15918" s="274"/>
    </row>
    <row r="15919" spans="2:2">
      <c r="B15919" s="274"/>
    </row>
    <row r="15920" spans="2:2">
      <c r="B15920" s="274"/>
    </row>
    <row r="15921" spans="2:2">
      <c r="B15921" s="274"/>
    </row>
    <row r="15922" spans="2:2">
      <c r="B15922" s="274"/>
    </row>
    <row r="15923" spans="2:2">
      <c r="B15923" s="274"/>
    </row>
    <row r="15924" spans="2:2">
      <c r="B15924" s="274"/>
    </row>
    <row r="15925" spans="2:2">
      <c r="B15925" s="274"/>
    </row>
    <row r="15926" spans="2:2">
      <c r="B15926" s="274"/>
    </row>
    <row r="15927" spans="2:2">
      <c r="B15927" s="274"/>
    </row>
    <row r="15928" spans="2:2">
      <c r="B15928" s="274"/>
    </row>
    <row r="15929" spans="2:2">
      <c r="B15929" s="274"/>
    </row>
    <row r="15930" spans="2:2">
      <c r="B15930" s="274"/>
    </row>
    <row r="15931" spans="2:2">
      <c r="B15931" s="274"/>
    </row>
    <row r="15932" spans="2:2">
      <c r="B15932" s="274"/>
    </row>
    <row r="15933" spans="2:2">
      <c r="B15933" s="274"/>
    </row>
    <row r="15934" spans="2:2">
      <c r="B15934" s="274"/>
    </row>
    <row r="15935" spans="2:2">
      <c r="B15935" s="274"/>
    </row>
    <row r="15936" spans="2:2">
      <c r="B15936" s="274"/>
    </row>
    <row r="15937" spans="2:2">
      <c r="B15937" s="274"/>
    </row>
    <row r="15938" spans="2:2">
      <c r="B15938" s="274"/>
    </row>
    <row r="15939" spans="2:2">
      <c r="B15939" s="274"/>
    </row>
    <row r="15940" spans="2:2">
      <c r="B15940" s="274"/>
    </row>
    <row r="15941" spans="2:2">
      <c r="B15941" s="274"/>
    </row>
    <row r="15942" spans="2:2">
      <c r="B15942" s="274"/>
    </row>
    <row r="15943" spans="2:2">
      <c r="B15943" s="274"/>
    </row>
    <row r="15944" spans="2:2">
      <c r="B15944" s="274"/>
    </row>
    <row r="15945" spans="2:2">
      <c r="B15945" s="274"/>
    </row>
    <row r="15946" spans="2:2">
      <c r="B15946" s="274"/>
    </row>
    <row r="15947" spans="2:2">
      <c r="B15947" s="274"/>
    </row>
    <row r="15948" spans="2:2">
      <c r="B15948" s="274"/>
    </row>
    <row r="15949" spans="2:2">
      <c r="B15949" s="274"/>
    </row>
    <row r="15950" spans="2:2">
      <c r="B15950" s="274"/>
    </row>
    <row r="15951" spans="2:2">
      <c r="B15951" s="274"/>
    </row>
    <row r="15952" spans="2:2">
      <c r="B15952" s="274"/>
    </row>
    <row r="15953" spans="2:2">
      <c r="B15953" s="274"/>
    </row>
    <row r="15954" spans="2:2">
      <c r="B15954" s="274"/>
    </row>
    <row r="15955" spans="2:2">
      <c r="B15955" s="274"/>
    </row>
    <row r="15956" spans="2:2">
      <c r="B15956" s="274"/>
    </row>
    <row r="15957" spans="2:2">
      <c r="B15957" s="274"/>
    </row>
    <row r="15958" spans="2:2">
      <c r="B15958" s="274"/>
    </row>
    <row r="15959" spans="2:2">
      <c r="B15959" s="274"/>
    </row>
    <row r="15960" spans="2:2">
      <c r="B15960" s="274"/>
    </row>
    <row r="15961" spans="2:2">
      <c r="B15961" s="274"/>
    </row>
    <row r="15962" spans="2:2">
      <c r="B15962" s="274"/>
    </row>
    <row r="15963" spans="2:2">
      <c r="B15963" s="274"/>
    </row>
    <row r="15964" spans="2:2">
      <c r="B15964" s="274"/>
    </row>
    <row r="15965" spans="2:2">
      <c r="B15965" s="274"/>
    </row>
    <row r="15966" spans="2:2">
      <c r="B15966" s="274"/>
    </row>
    <row r="15967" spans="2:2">
      <c r="B15967" s="274"/>
    </row>
    <row r="15968" spans="2:2">
      <c r="B15968" s="274"/>
    </row>
    <row r="15969" spans="2:2">
      <c r="B15969" s="274"/>
    </row>
    <row r="15970" spans="2:2">
      <c r="B15970" s="274"/>
    </row>
    <row r="15971" spans="2:2">
      <c r="B15971" s="274"/>
    </row>
    <row r="15972" spans="2:2">
      <c r="B15972" s="274"/>
    </row>
    <row r="15973" spans="2:2">
      <c r="B15973" s="274"/>
    </row>
    <row r="15974" spans="2:2">
      <c r="B15974" s="274"/>
    </row>
    <row r="15975" spans="2:2">
      <c r="B15975" s="274"/>
    </row>
    <row r="15976" spans="2:2">
      <c r="B15976" s="274"/>
    </row>
    <row r="15977" spans="2:2">
      <c r="B15977" s="274"/>
    </row>
    <row r="15978" spans="2:2">
      <c r="B15978" s="274"/>
    </row>
    <row r="15979" spans="2:2">
      <c r="B15979" s="274"/>
    </row>
    <row r="15980" spans="2:2">
      <c r="B15980" s="274"/>
    </row>
    <row r="15981" spans="2:2">
      <c r="B15981" s="274"/>
    </row>
    <row r="15982" spans="2:2">
      <c r="B15982" s="274"/>
    </row>
    <row r="15983" spans="2:2">
      <c r="B15983" s="274"/>
    </row>
    <row r="15984" spans="2:2">
      <c r="B15984" s="274"/>
    </row>
    <row r="15985" spans="2:2">
      <c r="B15985" s="274"/>
    </row>
    <row r="15986" spans="2:2">
      <c r="B15986" s="274"/>
    </row>
    <row r="15987" spans="2:2">
      <c r="B15987" s="274"/>
    </row>
    <row r="15988" spans="2:2">
      <c r="B15988" s="274"/>
    </row>
    <row r="15989" spans="2:2">
      <c r="B15989" s="274"/>
    </row>
    <row r="15990" spans="2:2">
      <c r="B15990" s="274"/>
    </row>
    <row r="15991" spans="2:2">
      <c r="B15991" s="274"/>
    </row>
    <row r="15992" spans="2:2">
      <c r="B15992" s="274"/>
    </row>
    <row r="15993" spans="2:2">
      <c r="B15993" s="274"/>
    </row>
    <row r="15994" spans="2:2">
      <c r="B15994" s="274"/>
    </row>
    <row r="15995" spans="2:2">
      <c r="B15995" s="274"/>
    </row>
    <row r="15996" spans="2:2">
      <c r="B15996" s="274"/>
    </row>
    <row r="15997" spans="2:2">
      <c r="B15997" s="274"/>
    </row>
    <row r="15998" spans="2:2">
      <c r="B15998" s="274"/>
    </row>
    <row r="15999" spans="2:2">
      <c r="B15999" s="274"/>
    </row>
    <row r="16000" spans="2:2">
      <c r="B16000" s="274"/>
    </row>
    <row r="16001" spans="2:2">
      <c r="B16001" s="274"/>
    </row>
    <row r="16002" spans="2:2">
      <c r="B16002" s="274"/>
    </row>
    <row r="16003" spans="2:2">
      <c r="B16003" s="274"/>
    </row>
    <row r="16004" spans="2:2">
      <c r="B16004" s="274"/>
    </row>
    <row r="16005" spans="2:2">
      <c r="B16005" s="274"/>
    </row>
    <row r="16006" spans="2:2">
      <c r="B16006" s="274"/>
    </row>
    <row r="16007" spans="2:2">
      <c r="B16007" s="274"/>
    </row>
    <row r="16008" spans="2:2">
      <c r="B16008" s="274"/>
    </row>
    <row r="16009" spans="2:2">
      <c r="B16009" s="274"/>
    </row>
    <row r="16010" spans="2:2">
      <c r="B16010" s="274"/>
    </row>
    <row r="16011" spans="2:2">
      <c r="B16011" s="274"/>
    </row>
    <row r="16012" spans="2:2">
      <c r="B16012" s="274"/>
    </row>
    <row r="16013" spans="2:2">
      <c r="B16013" s="274"/>
    </row>
    <row r="16014" spans="2:2">
      <c r="B16014" s="274"/>
    </row>
    <row r="16015" spans="2:2">
      <c r="B16015" s="274"/>
    </row>
    <row r="16016" spans="2:2">
      <c r="B16016" s="274"/>
    </row>
    <row r="16017" spans="2:2">
      <c r="B16017" s="274"/>
    </row>
    <row r="16018" spans="2:2">
      <c r="B16018" s="274"/>
    </row>
    <row r="16019" spans="2:2">
      <c r="B16019" s="274"/>
    </row>
    <row r="16020" spans="2:2">
      <c r="B16020" s="274"/>
    </row>
    <row r="16021" spans="2:2">
      <c r="B16021" s="274"/>
    </row>
    <row r="16022" spans="2:2">
      <c r="B16022" s="274"/>
    </row>
    <row r="16023" spans="2:2">
      <c r="B16023" s="274"/>
    </row>
    <row r="16024" spans="2:2">
      <c r="B16024" s="274"/>
    </row>
    <row r="16025" spans="2:2">
      <c r="B16025" s="274"/>
    </row>
    <row r="16026" spans="2:2">
      <c r="B16026" s="274"/>
    </row>
    <row r="16027" spans="2:2">
      <c r="B16027" s="274"/>
    </row>
    <row r="16028" spans="2:2">
      <c r="B16028" s="274"/>
    </row>
    <row r="16029" spans="2:2">
      <c r="B16029" s="274"/>
    </row>
    <row r="16030" spans="2:2">
      <c r="B16030" s="274"/>
    </row>
    <row r="16031" spans="2:2">
      <c r="B16031" s="274"/>
    </row>
    <row r="16032" spans="2:2">
      <c r="B16032" s="274"/>
    </row>
    <row r="16033" spans="2:2">
      <c r="B16033" s="274"/>
    </row>
    <row r="16034" spans="2:2">
      <c r="B16034" s="274"/>
    </row>
    <row r="16035" spans="2:2">
      <c r="B16035" s="274"/>
    </row>
    <row r="16036" spans="2:2">
      <c r="B16036" s="274"/>
    </row>
    <row r="16037" spans="2:2">
      <c r="B16037" s="274"/>
    </row>
    <row r="16038" spans="2:2">
      <c r="B16038" s="274"/>
    </row>
    <row r="16039" spans="2:2">
      <c r="B16039" s="274"/>
    </row>
    <row r="16040" spans="2:2">
      <c r="B16040" s="274"/>
    </row>
    <row r="16041" spans="2:2">
      <c r="B16041" s="274"/>
    </row>
    <row r="16042" spans="2:2">
      <c r="B16042" s="274"/>
    </row>
    <row r="16043" spans="2:2">
      <c r="B16043" s="274"/>
    </row>
    <row r="16044" spans="2:2">
      <c r="B16044" s="274"/>
    </row>
    <row r="16045" spans="2:2">
      <c r="B16045" s="274"/>
    </row>
    <row r="16046" spans="2:2">
      <c r="B16046" s="274"/>
    </row>
    <row r="16047" spans="2:2">
      <c r="B16047" s="274"/>
    </row>
    <row r="16048" spans="2:2">
      <c r="B16048" s="274"/>
    </row>
    <row r="16049" spans="2:2">
      <c r="B16049" s="274"/>
    </row>
    <row r="16050" spans="2:2">
      <c r="B16050" s="274"/>
    </row>
    <row r="16051" spans="2:2">
      <c r="B16051" s="274"/>
    </row>
    <row r="16052" spans="2:2">
      <c r="B16052" s="274"/>
    </row>
    <row r="16053" spans="2:2">
      <c r="B16053" s="274"/>
    </row>
    <row r="16054" spans="2:2">
      <c r="B16054" s="274"/>
    </row>
    <row r="16055" spans="2:2">
      <c r="B16055" s="274"/>
    </row>
    <row r="16056" spans="2:2">
      <c r="B16056" s="274"/>
    </row>
    <row r="16057" spans="2:2">
      <c r="B16057" s="274"/>
    </row>
    <row r="16058" spans="2:2">
      <c r="B16058" s="274"/>
    </row>
    <row r="16059" spans="2:2">
      <c r="B16059" s="274"/>
    </row>
    <row r="16060" spans="2:2">
      <c r="B16060" s="274"/>
    </row>
    <row r="16061" spans="2:2">
      <c r="B16061" s="274"/>
    </row>
    <row r="16062" spans="2:2">
      <c r="B16062" s="274"/>
    </row>
    <row r="16063" spans="2:2">
      <c r="B16063" s="274"/>
    </row>
    <row r="16064" spans="2:2">
      <c r="B16064" s="274"/>
    </row>
    <row r="16065" spans="2:2">
      <c r="B16065" s="274"/>
    </row>
    <row r="16066" spans="2:2">
      <c r="B16066" s="274"/>
    </row>
    <row r="16067" spans="2:2">
      <c r="B16067" s="274"/>
    </row>
    <row r="16068" spans="2:2">
      <c r="B16068" s="274"/>
    </row>
    <row r="16069" spans="2:2">
      <c r="B16069" s="274"/>
    </row>
    <row r="16070" spans="2:2">
      <c r="B16070" s="274"/>
    </row>
    <row r="16071" spans="2:2">
      <c r="B16071" s="274"/>
    </row>
    <row r="16072" spans="2:2">
      <c r="B16072" s="274"/>
    </row>
    <row r="16073" spans="2:2">
      <c r="B16073" s="274"/>
    </row>
    <row r="16074" spans="2:2">
      <c r="B16074" s="274"/>
    </row>
    <row r="16075" spans="2:2">
      <c r="B16075" s="274"/>
    </row>
    <row r="16076" spans="2:2">
      <c r="B16076" s="274"/>
    </row>
    <row r="16077" spans="2:2">
      <c r="B16077" s="274"/>
    </row>
    <row r="16078" spans="2:2">
      <c r="B16078" s="274"/>
    </row>
    <row r="16079" spans="2:2">
      <c r="B16079" s="274"/>
    </row>
    <row r="16080" spans="2:2">
      <c r="B16080" s="274"/>
    </row>
    <row r="16081" spans="2:2">
      <c r="B16081" s="274"/>
    </row>
    <row r="16082" spans="2:2">
      <c r="B16082" s="274"/>
    </row>
    <row r="16083" spans="2:2">
      <c r="B16083" s="274"/>
    </row>
    <row r="16084" spans="2:2">
      <c r="B16084" s="274"/>
    </row>
    <row r="16085" spans="2:2">
      <c r="B16085" s="274"/>
    </row>
    <row r="16086" spans="2:2">
      <c r="B16086" s="274"/>
    </row>
    <row r="16087" spans="2:2">
      <c r="B16087" s="274"/>
    </row>
    <row r="16088" spans="2:2">
      <c r="B16088" s="274"/>
    </row>
    <row r="16089" spans="2:2">
      <c r="B16089" s="274"/>
    </row>
    <row r="16090" spans="2:2">
      <c r="B16090" s="274"/>
    </row>
    <row r="16091" spans="2:2">
      <c r="B16091" s="274"/>
    </row>
    <row r="16092" spans="2:2">
      <c r="B16092" s="274"/>
    </row>
    <row r="16093" spans="2:2">
      <c r="B16093" s="274"/>
    </row>
    <row r="16094" spans="2:2">
      <c r="B16094" s="274"/>
    </row>
    <row r="16095" spans="2:2">
      <c r="B16095" s="274"/>
    </row>
    <row r="16096" spans="2:2">
      <c r="B16096" s="274"/>
    </row>
    <row r="16097" spans="2:2">
      <c r="B16097" s="274"/>
    </row>
    <row r="16098" spans="2:2">
      <c r="B16098" s="274"/>
    </row>
    <row r="16099" spans="2:2">
      <c r="B16099" s="274"/>
    </row>
    <row r="16100" spans="2:2">
      <c r="B16100" s="274"/>
    </row>
    <row r="16101" spans="2:2">
      <c r="B16101" s="274"/>
    </row>
    <row r="16102" spans="2:2">
      <c r="B16102" s="274"/>
    </row>
    <row r="16103" spans="2:2">
      <c r="B16103" s="274"/>
    </row>
    <row r="16104" spans="2:2">
      <c r="B16104" s="274"/>
    </row>
    <row r="16105" spans="2:2">
      <c r="B16105" s="274"/>
    </row>
    <row r="16106" spans="2:2">
      <c r="B16106" s="274"/>
    </row>
    <row r="16107" spans="2:2">
      <c r="B16107" s="274"/>
    </row>
    <row r="16108" spans="2:2">
      <c r="B16108" s="274"/>
    </row>
    <row r="16109" spans="2:2">
      <c r="B16109" s="274"/>
    </row>
    <row r="16110" spans="2:2">
      <c r="B16110" s="274"/>
    </row>
    <row r="16111" spans="2:2">
      <c r="B16111" s="274"/>
    </row>
    <row r="16112" spans="2:2">
      <c r="B16112" s="274"/>
    </row>
    <row r="16113" spans="2:2">
      <c r="B16113" s="274"/>
    </row>
    <row r="16114" spans="2:2">
      <c r="B16114" s="274"/>
    </row>
    <row r="16115" spans="2:2">
      <c r="B16115" s="274"/>
    </row>
    <row r="16116" spans="2:2">
      <c r="B16116" s="274"/>
    </row>
    <row r="16117" spans="2:2">
      <c r="B16117" s="274"/>
    </row>
    <row r="16118" spans="2:2">
      <c r="B16118" s="274"/>
    </row>
    <row r="16119" spans="2:2">
      <c r="B16119" s="274"/>
    </row>
    <row r="16120" spans="2:2">
      <c r="B16120" s="274"/>
    </row>
    <row r="16121" spans="2:2">
      <c r="B16121" s="274"/>
    </row>
    <row r="16122" spans="2:2">
      <c r="B16122" s="274"/>
    </row>
    <row r="16123" spans="2:2">
      <c r="B16123" s="274"/>
    </row>
    <row r="16124" spans="2:2">
      <c r="B16124" s="274"/>
    </row>
    <row r="16125" spans="2:2">
      <c r="B16125" s="274"/>
    </row>
    <row r="16126" spans="2:2">
      <c r="B16126" s="274"/>
    </row>
    <row r="16127" spans="2:2">
      <c r="B16127" s="274"/>
    </row>
    <row r="16128" spans="2:2">
      <c r="B16128" s="274"/>
    </row>
    <row r="16129" spans="2:2">
      <c r="B16129" s="274"/>
    </row>
    <row r="16130" spans="2:2">
      <c r="B16130" s="274"/>
    </row>
    <row r="16131" spans="2:2">
      <c r="B16131" s="274"/>
    </row>
    <row r="16132" spans="2:2">
      <c r="B16132" s="274"/>
    </row>
    <row r="16133" spans="2:2">
      <c r="B16133" s="274"/>
    </row>
    <row r="16134" spans="2:2">
      <c r="B16134" s="274"/>
    </row>
    <row r="16135" spans="2:2">
      <c r="B16135" s="274"/>
    </row>
    <row r="16136" spans="2:2">
      <c r="B16136" s="274"/>
    </row>
    <row r="16137" spans="2:2">
      <c r="B16137" s="274"/>
    </row>
    <row r="16138" spans="2:2">
      <c r="B16138" s="274"/>
    </row>
    <row r="16139" spans="2:2">
      <c r="B16139" s="274"/>
    </row>
    <row r="16140" spans="2:2">
      <c r="B16140" s="274"/>
    </row>
    <row r="16141" spans="2:2">
      <c r="B16141" s="274"/>
    </row>
    <row r="16142" spans="2:2">
      <c r="B16142" s="274"/>
    </row>
    <row r="16143" spans="2:2">
      <c r="B16143" s="274"/>
    </row>
    <row r="16144" spans="2:2">
      <c r="B16144" s="274"/>
    </row>
    <row r="16145" spans="2:2">
      <c r="B16145" s="274"/>
    </row>
    <row r="16146" spans="2:2">
      <c r="B16146" s="274"/>
    </row>
    <row r="16147" spans="2:2">
      <c r="B16147" s="274"/>
    </row>
    <row r="16148" spans="2:2">
      <c r="B16148" s="274"/>
    </row>
    <row r="16149" spans="2:2">
      <c r="B16149" s="274"/>
    </row>
    <row r="16150" spans="2:2">
      <c r="B16150" s="274"/>
    </row>
    <row r="16151" spans="2:2">
      <c r="B16151" s="274"/>
    </row>
    <row r="16152" spans="2:2">
      <c r="B16152" s="274"/>
    </row>
    <row r="16153" spans="2:2">
      <c r="B16153" s="274"/>
    </row>
    <row r="16154" spans="2:2">
      <c r="B16154" s="274"/>
    </row>
    <row r="16155" spans="2:2">
      <c r="B16155" s="274"/>
    </row>
    <row r="16156" spans="2:2">
      <c r="B16156" s="274"/>
    </row>
    <row r="16157" spans="2:2">
      <c r="B16157" s="274"/>
    </row>
    <row r="16158" spans="2:2">
      <c r="B16158" s="274"/>
    </row>
    <row r="16159" spans="2:2">
      <c r="B16159" s="274"/>
    </row>
    <row r="16160" spans="2:2">
      <c r="B16160" s="274"/>
    </row>
    <row r="16161" spans="2:2">
      <c r="B16161" s="274"/>
    </row>
    <row r="16162" spans="2:2">
      <c r="B16162" s="274"/>
    </row>
    <row r="16163" spans="2:2">
      <c r="B16163" s="274"/>
    </row>
    <row r="16164" spans="2:2">
      <c r="B16164" s="274"/>
    </row>
    <row r="16165" spans="2:2">
      <c r="B16165" s="274"/>
    </row>
    <row r="16166" spans="2:2">
      <c r="B16166" s="274"/>
    </row>
    <row r="16167" spans="2:2">
      <c r="B16167" s="274"/>
    </row>
    <row r="16168" spans="2:2">
      <c r="B16168" s="274"/>
    </row>
    <row r="16169" spans="2:2">
      <c r="B16169" s="274"/>
    </row>
    <row r="16170" spans="2:2">
      <c r="B16170" s="274"/>
    </row>
    <row r="16171" spans="2:2">
      <c r="B16171" s="274"/>
    </row>
    <row r="16172" spans="2:2">
      <c r="B16172" s="274"/>
    </row>
    <row r="16173" spans="2:2">
      <c r="B16173" s="274"/>
    </row>
    <row r="16174" spans="2:2">
      <c r="B16174" s="274"/>
    </row>
    <row r="16175" spans="2:2">
      <c r="B16175" s="274"/>
    </row>
    <row r="16176" spans="2:2">
      <c r="B16176" s="274"/>
    </row>
    <row r="16177" spans="2:2">
      <c r="B16177" s="274"/>
    </row>
    <row r="16178" spans="2:2">
      <c r="B16178" s="274"/>
    </row>
    <row r="16179" spans="2:2">
      <c r="B16179" s="274"/>
    </row>
    <row r="16180" spans="2:2">
      <c r="B16180" s="274"/>
    </row>
    <row r="16181" spans="2:2">
      <c r="B16181" s="274"/>
    </row>
    <row r="16182" spans="2:2">
      <c r="B16182" s="274"/>
    </row>
    <row r="16183" spans="2:2">
      <c r="B16183" s="274"/>
    </row>
    <row r="16184" spans="2:2">
      <c r="B16184" s="274"/>
    </row>
    <row r="16185" spans="2:2">
      <c r="B16185" s="274"/>
    </row>
    <row r="16186" spans="2:2">
      <c r="B16186" s="274"/>
    </row>
    <row r="16187" spans="2:2">
      <c r="B16187" s="274"/>
    </row>
    <row r="16188" spans="2:2">
      <c r="B16188" s="274"/>
    </row>
    <row r="16189" spans="2:2">
      <c r="B16189" s="274"/>
    </row>
    <row r="16190" spans="2:2">
      <c r="B16190" s="274"/>
    </row>
    <row r="16191" spans="2:2">
      <c r="B16191" s="274"/>
    </row>
    <row r="16192" spans="2:2">
      <c r="B16192" s="274"/>
    </row>
    <row r="16193" spans="2:2">
      <c r="B16193" s="274"/>
    </row>
    <row r="16194" spans="2:2">
      <c r="B16194" s="274"/>
    </row>
    <row r="16195" spans="2:2">
      <c r="B16195" s="274"/>
    </row>
    <row r="16196" spans="2:2">
      <c r="B16196" s="274"/>
    </row>
    <row r="16197" spans="2:2">
      <c r="B16197" s="274"/>
    </row>
    <row r="16198" spans="2:2">
      <c r="B16198" s="274"/>
    </row>
    <row r="16199" spans="2:2">
      <c r="B16199" s="274"/>
    </row>
    <row r="16200" spans="2:2">
      <c r="B16200" s="274"/>
    </row>
    <row r="16201" spans="2:2">
      <c r="B16201" s="274"/>
    </row>
    <row r="16202" spans="2:2">
      <c r="B16202" s="274"/>
    </row>
    <row r="16203" spans="2:2">
      <c r="B16203" s="274"/>
    </row>
    <row r="16204" spans="2:2">
      <c r="B16204" s="274"/>
    </row>
    <row r="16205" spans="2:2">
      <c r="B16205" s="274"/>
    </row>
    <row r="16206" spans="2:2">
      <c r="B16206" s="274"/>
    </row>
    <row r="16207" spans="2:2">
      <c r="B16207" s="274"/>
    </row>
    <row r="16208" spans="2:2">
      <c r="B16208" s="274"/>
    </row>
    <row r="16209" spans="2:2">
      <c r="B16209" s="274"/>
    </row>
    <row r="16210" spans="2:2">
      <c r="B16210" s="274"/>
    </row>
    <row r="16211" spans="2:2">
      <c r="B16211" s="274"/>
    </row>
    <row r="16212" spans="2:2">
      <c r="B16212" s="274"/>
    </row>
    <row r="16213" spans="2:2">
      <c r="B16213" s="274"/>
    </row>
    <row r="16214" spans="2:2">
      <c r="B16214" s="274"/>
    </row>
    <row r="16215" spans="2:2">
      <c r="B16215" s="274"/>
    </row>
    <row r="16216" spans="2:2">
      <c r="B16216" s="274"/>
    </row>
    <row r="16217" spans="2:2">
      <c r="B16217" s="274"/>
    </row>
    <row r="16218" spans="2:2">
      <c r="B16218" s="274"/>
    </row>
    <row r="16219" spans="2:2">
      <c r="B16219" s="274"/>
    </row>
    <row r="16220" spans="2:2">
      <c r="B16220" s="274"/>
    </row>
    <row r="16221" spans="2:2">
      <c r="B16221" s="274"/>
    </row>
    <row r="16222" spans="2:2">
      <c r="B16222" s="274"/>
    </row>
    <row r="16223" spans="2:2">
      <c r="B16223" s="274"/>
    </row>
    <row r="16224" spans="2:2">
      <c r="B16224" s="274"/>
    </row>
    <row r="16225" spans="2:2">
      <c r="B16225" s="274"/>
    </row>
    <row r="16226" spans="2:2">
      <c r="B16226" s="274"/>
    </row>
    <row r="16227" spans="2:2">
      <c r="B16227" s="274"/>
    </row>
    <row r="16228" spans="2:2">
      <c r="B16228" s="274"/>
    </row>
    <row r="16229" spans="2:2">
      <c r="B16229" s="274"/>
    </row>
    <row r="16230" spans="2:2">
      <c r="B16230" s="274"/>
    </row>
    <row r="16231" spans="2:2">
      <c r="B16231" s="274"/>
    </row>
    <row r="16232" spans="2:2">
      <c r="B16232" s="274"/>
    </row>
    <row r="16233" spans="2:2">
      <c r="B16233" s="274"/>
    </row>
    <row r="16234" spans="2:2">
      <c r="B16234" s="274"/>
    </row>
    <row r="16235" spans="2:2">
      <c r="B16235" s="274"/>
    </row>
    <row r="16236" spans="2:2">
      <c r="B16236" s="274"/>
    </row>
    <row r="16237" spans="2:2">
      <c r="B16237" s="274"/>
    </row>
    <row r="16238" spans="2:2">
      <c r="B16238" s="274"/>
    </row>
    <row r="16239" spans="2:2">
      <c r="B16239" s="274"/>
    </row>
    <row r="16240" spans="2:2">
      <c r="B16240" s="274"/>
    </row>
    <row r="16241" spans="2:2">
      <c r="B16241" s="274"/>
    </row>
    <row r="16242" spans="2:2">
      <c r="B16242" s="274"/>
    </row>
    <row r="16243" spans="2:2">
      <c r="B16243" s="274"/>
    </row>
    <row r="16244" spans="2:2">
      <c r="B16244" s="274"/>
    </row>
    <row r="16245" spans="2:2">
      <c r="B16245" s="274"/>
    </row>
    <row r="16246" spans="2:2">
      <c r="B16246" s="274"/>
    </row>
    <row r="16247" spans="2:2">
      <c r="B16247" s="274"/>
    </row>
    <row r="16248" spans="2:2">
      <c r="B16248" s="274"/>
    </row>
    <row r="16249" spans="2:2">
      <c r="B16249" s="274"/>
    </row>
    <row r="16250" spans="2:2">
      <c r="B16250" s="274"/>
    </row>
    <row r="16251" spans="2:2">
      <c r="B16251" s="274"/>
    </row>
    <row r="16252" spans="2:2">
      <c r="B16252" s="274"/>
    </row>
    <row r="16253" spans="2:2">
      <c r="B16253" s="274"/>
    </row>
    <row r="16254" spans="2:2">
      <c r="B16254" s="274"/>
    </row>
    <row r="16255" spans="2:2">
      <c r="B16255" s="274"/>
    </row>
    <row r="16256" spans="2:2">
      <c r="B16256" s="274"/>
    </row>
    <row r="16257" spans="2:2">
      <c r="B16257" s="274"/>
    </row>
    <row r="16258" spans="2:2">
      <c r="B16258" s="274"/>
    </row>
    <row r="16259" spans="2:2">
      <c r="B16259" s="274"/>
    </row>
    <row r="16260" spans="2:2">
      <c r="B16260" s="274"/>
    </row>
    <row r="16261" spans="2:2">
      <c r="B16261" s="274"/>
    </row>
    <row r="16262" spans="2:2">
      <c r="B16262" s="274"/>
    </row>
    <row r="16263" spans="2:2">
      <c r="B16263" s="274"/>
    </row>
    <row r="16264" spans="2:2">
      <c r="B16264" s="274"/>
    </row>
    <row r="16265" spans="2:2">
      <c r="B16265" s="274"/>
    </row>
    <row r="16266" spans="2:2">
      <c r="B16266" s="274"/>
    </row>
    <row r="16267" spans="2:2">
      <c r="B16267" s="274"/>
    </row>
    <row r="16268" spans="2:2">
      <c r="B16268" s="274"/>
    </row>
    <row r="16269" spans="2:2">
      <c r="B16269" s="274"/>
    </row>
    <row r="16270" spans="2:2">
      <c r="B16270" s="274"/>
    </row>
    <row r="16271" spans="2:2">
      <c r="B16271" s="274"/>
    </row>
    <row r="16272" spans="2:2">
      <c r="B16272" s="274"/>
    </row>
    <row r="16273" spans="2:2">
      <c r="B16273" s="274"/>
    </row>
    <row r="16274" spans="2:2">
      <c r="B16274" s="274"/>
    </row>
    <row r="16275" spans="2:2">
      <c r="B16275" s="274"/>
    </row>
    <row r="16276" spans="2:2">
      <c r="B16276" s="274"/>
    </row>
    <row r="16277" spans="2:2">
      <c r="B16277" s="274"/>
    </row>
    <row r="16278" spans="2:2">
      <c r="B16278" s="274"/>
    </row>
    <row r="16279" spans="2:2">
      <c r="B16279" s="274"/>
    </row>
    <row r="16280" spans="2:2">
      <c r="B16280" s="274"/>
    </row>
    <row r="16281" spans="2:2">
      <c r="B16281" s="274"/>
    </row>
    <row r="16282" spans="2:2">
      <c r="B16282" s="274"/>
    </row>
    <row r="16283" spans="2:2">
      <c r="B16283" s="274"/>
    </row>
    <row r="16284" spans="2:2">
      <c r="B16284" s="274"/>
    </row>
    <row r="16285" spans="2:2">
      <c r="B16285" s="274"/>
    </row>
    <row r="16286" spans="2:2">
      <c r="B16286" s="274"/>
    </row>
    <row r="16287" spans="2:2">
      <c r="B16287" s="274"/>
    </row>
    <row r="16288" spans="2:2">
      <c r="B16288" s="274"/>
    </row>
    <row r="16289" spans="2:2">
      <c r="B16289" s="274"/>
    </row>
    <row r="16290" spans="2:2">
      <c r="B16290" s="274"/>
    </row>
    <row r="16291" spans="2:2">
      <c r="B16291" s="274"/>
    </row>
    <row r="16292" spans="2:2">
      <c r="B16292" s="274"/>
    </row>
    <row r="16293" spans="2:2">
      <c r="B16293" s="274"/>
    </row>
    <row r="16294" spans="2:2">
      <c r="B16294" s="274"/>
    </row>
    <row r="16295" spans="2:2">
      <c r="B16295" s="274"/>
    </row>
    <row r="16296" spans="2:2">
      <c r="B16296" s="274"/>
    </row>
    <row r="16297" spans="2:2">
      <c r="B16297" s="274"/>
    </row>
    <row r="16298" spans="2:2">
      <c r="B16298" s="274"/>
    </row>
    <row r="16299" spans="2:2">
      <c r="B16299" s="274"/>
    </row>
    <row r="16300" spans="2:2">
      <c r="B16300" s="274"/>
    </row>
    <row r="16301" spans="2:2">
      <c r="B16301" s="274"/>
    </row>
    <row r="16302" spans="2:2">
      <c r="B16302" s="274"/>
    </row>
    <row r="16303" spans="2:2">
      <c r="B16303" s="274"/>
    </row>
    <row r="16304" spans="2:2">
      <c r="B16304" s="274"/>
    </row>
    <row r="16305" spans="2:2">
      <c r="B16305" s="274"/>
    </row>
    <row r="16306" spans="2:2">
      <c r="B16306" s="274"/>
    </row>
    <row r="16307" spans="2:2">
      <c r="B16307" s="274"/>
    </row>
    <row r="16308" spans="2:2">
      <c r="B16308" s="274"/>
    </row>
    <row r="16309" spans="2:2">
      <c r="B16309" s="274"/>
    </row>
    <row r="16310" spans="2:2">
      <c r="B16310" s="274"/>
    </row>
    <row r="16311" spans="2:2">
      <c r="B16311" s="274"/>
    </row>
    <row r="16312" spans="2:2">
      <c r="B16312" s="274"/>
    </row>
    <row r="16313" spans="2:2">
      <c r="B16313" s="274"/>
    </row>
    <row r="16314" spans="2:2">
      <c r="B16314" s="274"/>
    </row>
    <row r="16315" spans="2:2">
      <c r="B16315" s="274"/>
    </row>
    <row r="16316" spans="2:2">
      <c r="B16316" s="274"/>
    </row>
    <row r="16317" spans="2:2">
      <c r="B16317" s="274"/>
    </row>
    <row r="16318" spans="2:2">
      <c r="B16318" s="274"/>
    </row>
    <row r="16319" spans="2:2">
      <c r="B16319" s="274"/>
    </row>
    <row r="16320" spans="2:2">
      <c r="B16320" s="274"/>
    </row>
    <row r="16321" spans="2:2">
      <c r="B16321" s="274"/>
    </row>
    <row r="16322" spans="2:2">
      <c r="B16322" s="274"/>
    </row>
    <row r="16323" spans="2:2">
      <c r="B16323" s="274"/>
    </row>
    <row r="16324" spans="2:2">
      <c r="B16324" s="274"/>
    </row>
    <row r="16325" spans="2:2">
      <c r="B16325" s="274"/>
    </row>
    <row r="16326" spans="2:2">
      <c r="B16326" s="274"/>
    </row>
    <row r="16327" spans="2:2">
      <c r="B16327" s="274"/>
    </row>
    <row r="16328" spans="2:2">
      <c r="B16328" s="274"/>
    </row>
    <row r="16329" spans="2:2">
      <c r="B16329" s="274"/>
    </row>
    <row r="16330" spans="2:2">
      <c r="B16330" s="274"/>
    </row>
    <row r="16331" spans="2:2">
      <c r="B16331" s="274"/>
    </row>
    <row r="16332" spans="2:2">
      <c r="B16332" s="274"/>
    </row>
    <row r="16333" spans="2:2">
      <c r="B16333" s="274"/>
    </row>
    <row r="16334" spans="2:2">
      <c r="B16334" s="274"/>
    </row>
    <row r="16335" spans="2:2">
      <c r="B16335" s="274"/>
    </row>
    <row r="16336" spans="2:2">
      <c r="B16336" s="274"/>
    </row>
    <row r="16337" spans="2:2">
      <c r="B16337" s="274"/>
    </row>
    <row r="16338" spans="2:2">
      <c r="B16338" s="274"/>
    </row>
    <row r="16339" spans="2:2">
      <c r="B16339" s="274"/>
    </row>
    <row r="16340" spans="2:2">
      <c r="B16340" s="274"/>
    </row>
    <row r="16341" spans="2:2">
      <c r="B16341" s="274"/>
    </row>
    <row r="16342" spans="2:2">
      <c r="B16342" s="274"/>
    </row>
    <row r="16343" spans="2:2">
      <c r="B16343" s="274"/>
    </row>
    <row r="16344" spans="2:2">
      <c r="B16344" s="274"/>
    </row>
    <row r="16345" spans="2:2">
      <c r="B16345" s="274"/>
    </row>
    <row r="16346" spans="2:2">
      <c r="B16346" s="274"/>
    </row>
    <row r="16347" spans="2:2">
      <c r="B16347" s="274"/>
    </row>
    <row r="16348" spans="2:2">
      <c r="B16348" s="274"/>
    </row>
    <row r="16349" spans="2:2">
      <c r="B16349" s="274"/>
    </row>
    <row r="16350" spans="2:2">
      <c r="B16350" s="274"/>
    </row>
    <row r="16351" spans="2:2">
      <c r="B16351" s="274"/>
    </row>
    <row r="16352" spans="2:2">
      <c r="B16352" s="274"/>
    </row>
    <row r="16353" spans="2:2">
      <c r="B16353" s="274"/>
    </row>
    <row r="16354" spans="2:2">
      <c r="B16354" s="274"/>
    </row>
    <row r="16355" spans="2:2">
      <c r="B16355" s="274"/>
    </row>
    <row r="16356" spans="2:2">
      <c r="B16356" s="274"/>
    </row>
    <row r="16357" spans="2:2">
      <c r="B16357" s="274"/>
    </row>
    <row r="16358" spans="2:2">
      <c r="B16358" s="274"/>
    </row>
    <row r="16359" spans="2:2">
      <c r="B16359" s="274"/>
    </row>
    <row r="16360" spans="2:2">
      <c r="B16360" s="274"/>
    </row>
    <row r="16361" spans="2:2">
      <c r="B16361" s="274"/>
    </row>
    <row r="16362" spans="2:2">
      <c r="B16362" s="274"/>
    </row>
    <row r="16363" spans="2:2">
      <c r="B16363" s="274"/>
    </row>
    <row r="16364" spans="2:2">
      <c r="B16364" s="274"/>
    </row>
    <row r="16365" spans="2:2">
      <c r="B16365" s="274"/>
    </row>
    <row r="16366" spans="2:2">
      <c r="B16366" s="274"/>
    </row>
    <row r="16367" spans="2:2">
      <c r="B16367" s="274"/>
    </row>
    <row r="16368" spans="2:2">
      <c r="B16368" s="274"/>
    </row>
    <row r="16369" spans="2:2">
      <c r="B16369" s="274"/>
    </row>
    <row r="16370" spans="2:2">
      <c r="B16370" s="274"/>
    </row>
    <row r="16371" spans="2:2">
      <c r="B16371" s="274"/>
    </row>
    <row r="16372" spans="2:2">
      <c r="B16372" s="274"/>
    </row>
    <row r="16373" spans="2:2">
      <c r="B16373" s="274"/>
    </row>
    <row r="16374" spans="2:2">
      <c r="B16374" s="274"/>
    </row>
    <row r="16375" spans="2:2">
      <c r="B16375" s="274"/>
    </row>
    <row r="16376" spans="2:2">
      <c r="B16376" s="274"/>
    </row>
    <row r="16377" spans="2:2">
      <c r="B16377" s="274"/>
    </row>
    <row r="16378" spans="2:2">
      <c r="B16378" s="274"/>
    </row>
    <row r="16379" spans="2:2">
      <c r="B16379" s="274"/>
    </row>
    <row r="16380" spans="2:2">
      <c r="B16380" s="274"/>
    </row>
    <row r="16381" spans="2:2">
      <c r="B16381" s="274"/>
    </row>
    <row r="16382" spans="2:2">
      <c r="B16382" s="274"/>
    </row>
    <row r="16383" spans="2:2">
      <c r="B16383" s="274"/>
    </row>
    <row r="16384" spans="2:2">
      <c r="B16384" s="274"/>
    </row>
    <row r="16385" spans="2:2">
      <c r="B16385" s="274"/>
    </row>
    <row r="16386" spans="2:2">
      <c r="B16386" s="274"/>
    </row>
    <row r="16387" spans="2:2">
      <c r="B16387" s="274"/>
    </row>
  </sheetData>
  <sortState ref="A96:BX135">
    <sortCondition ref="B96:B135"/>
  </sortState>
  <mergeCells count="19">
    <mergeCell ref="A44:BX44"/>
    <mergeCell ref="A136:BX136"/>
    <mergeCell ref="A149:BX149"/>
    <mergeCell ref="BJ3:BN3"/>
    <mergeCell ref="BO3:BR3"/>
    <mergeCell ref="BS3:BX3"/>
    <mergeCell ref="A5:BX5"/>
    <mergeCell ref="A7:BX7"/>
    <mergeCell ref="A19:BX19"/>
    <mergeCell ref="A1:BX1"/>
    <mergeCell ref="A2:BX2"/>
    <mergeCell ref="A3:J3"/>
    <mergeCell ref="K3:R3"/>
    <mergeCell ref="S3:Z3"/>
    <mergeCell ref="AA3:AG3"/>
    <mergeCell ref="AH3:AN3"/>
    <mergeCell ref="AO3:BB3"/>
    <mergeCell ref="BC3:BE3"/>
    <mergeCell ref="BF3:BI3"/>
  </mergeCells>
  <hyperlinks>
    <hyperlink ref="BW70" r:id="rId1" display="http://probabel.pl/"/>
    <hyperlink ref="BW120" r:id="rId2" display="http://probabel.pl/"/>
    <hyperlink ref="BW121" r:id="rId3" display="http://probabel.pl/"/>
    <hyperlink ref="BW122" r:id="rId4" display="http://probabel.pl/"/>
    <hyperlink ref="G16" r:id="rId5"/>
    <hyperlink ref="G107" r:id="rId6"/>
    <hyperlink ref="G17" r:id="rId7"/>
    <hyperlink ref="G31" r:id="rId8"/>
    <hyperlink ref="G79" r:id="rId9"/>
    <hyperlink ref="G63" r:id="rId10"/>
    <hyperlink ref="G113" r:id="rId11"/>
    <hyperlink ref="G58" r:id="rId12"/>
    <hyperlink ref="G57" r:id="rId13" display="http://www.colaus.ch/"/>
    <hyperlink ref="G69" r:id="rId14"/>
    <hyperlink ref="G85" r:id="rId15" display="http://www.generationscotland.org/"/>
    <hyperlink ref="G59" r:id="rId16" display="http://www.copsac.com/"/>
    <hyperlink ref="G74" r:id="rId17"/>
    <hyperlink ref="G12" r:id="rId18"/>
    <hyperlink ref="G55" r:id="rId19" display="http://www.chs-nhlbi.org/"/>
    <hyperlink ref="G10" r:id="rId20" display="http://www.chs-nhlbi.org/"/>
    <hyperlink ref="G91" r:id="rId21"/>
    <hyperlink ref="G92" r:id="rId22"/>
    <hyperlink ref="G9" r:id="rId23"/>
    <hyperlink ref="G53" r:id="rId24"/>
    <hyperlink ref="G139" r:id="rId25"/>
    <hyperlink ref="G15" r:id="rId26"/>
    <hyperlink ref="G116" r:id="rId27"/>
    <hyperlink ref="G101" r:id="rId28"/>
    <hyperlink ref="G102" r:id="rId29"/>
    <hyperlink ref="G100" r:id="rId30"/>
    <hyperlink ref="G151" r:id="rId31"/>
    <hyperlink ref="G153" r:id="rId32"/>
    <hyperlink ref="G150" r:id="rId33"/>
    <hyperlink ref="G152" r:id="rId34"/>
    <hyperlink ref="G126" r:id="rId35" display="http://www.trails.nl/"/>
    <hyperlink ref="G96" r:id="rId36"/>
    <hyperlink ref="G68" r:id="rId37"/>
    <hyperlink ref="G106" r:id="rId38"/>
    <hyperlink ref="G18" r:id="rId39" display="https://www.whi.org/"/>
    <hyperlink ref="G99" r:id="rId40"/>
    <hyperlink ref="G108" r:id="rId41"/>
    <hyperlink ref="G46" r:id="rId42"/>
    <hyperlink ref="G112" r:id="rId43"/>
    <hyperlink ref="G111" r:id="rId44"/>
    <hyperlink ref="G146" r:id="rId45"/>
    <hyperlink ref="G142" r:id="rId46"/>
    <hyperlink ref="G141" r:id="rId47"/>
    <hyperlink ref="G52" r:id="rId48"/>
    <hyperlink ref="G51" r:id="rId49"/>
    <hyperlink ref="G94" r:id="rId50" display="http://www.inter99.dk/"/>
    <hyperlink ref="G26" r:id="rId51"/>
    <hyperlink ref="G117" r:id="rId52"/>
    <hyperlink ref="G133" r:id="rId53"/>
    <hyperlink ref="G87" r:id="rId54"/>
    <hyperlink ref="G13" r:id="rId55"/>
    <hyperlink ref="G50" r:id="rId56"/>
    <hyperlink ref="G8" r:id="rId57"/>
    <hyperlink ref="G34" r:id="rId58"/>
    <hyperlink ref="G35" r:id="rId59"/>
    <hyperlink ref="G155" r:id="rId60"/>
    <hyperlink ref="F130" r:id="rId61" display="http://doi.org/10.5255/UKDA-SN-7251-3"/>
    <hyperlink ref="G144" r:id="rId62"/>
    <hyperlink ref="G127" r:id="rId63"/>
    <hyperlink ref="G73" r:id="rId64"/>
    <hyperlink ref="G97" r:id="rId65" display="http://www.ifb-adipositas.de/"/>
    <hyperlink ref="G98" r:id="rId66" display="http://www.ifb-adipositas.de/"/>
    <hyperlink ref="G103" r:id="rId67" display="https://www.luric.online/"/>
    <hyperlink ref="G118" r:id="rId68"/>
    <hyperlink ref="G131" r:id="rId69"/>
    <hyperlink ref="G110" r:id="rId70"/>
    <hyperlink ref="G43" r:id="rId71"/>
    <hyperlink ref="G75" r:id="rId72"/>
    <hyperlink ref="G76" r:id="rId73"/>
    <hyperlink ref="G72" r:id="rId74"/>
    <hyperlink ref="G148" r:id="rId7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zoomScale="80" zoomScaleNormal="80" zoomScalePageLayoutView="80" workbookViewId="0">
      <selection activeCell="A2" sqref="A2:K2"/>
    </sheetView>
  </sheetViews>
  <sheetFormatPr defaultColWidth="11.42578125" defaultRowHeight="15"/>
  <cols>
    <col min="1" max="1" width="8.42578125" style="90" customWidth="1"/>
    <col min="2" max="2" width="18.7109375" style="90" customWidth="1"/>
    <col min="3" max="3" width="13.7109375" style="90" customWidth="1"/>
    <col min="4" max="4" width="11.42578125" style="90"/>
    <col min="5" max="5" width="15.42578125" style="90" customWidth="1"/>
    <col min="6" max="6" width="12.28515625" style="90" customWidth="1"/>
    <col min="7" max="7" width="11.42578125" style="90"/>
    <col min="8" max="8" width="12.28515625" style="90" customWidth="1"/>
    <col min="9" max="9" width="11.42578125" style="90"/>
    <col min="10" max="10" width="12.28515625" style="90" customWidth="1"/>
    <col min="11" max="16384" width="11.42578125" style="90"/>
  </cols>
  <sheetData>
    <row r="1" spans="1:13" ht="3" customHeight="1">
      <c r="A1" s="87"/>
      <c r="B1" s="87"/>
      <c r="C1" s="87"/>
      <c r="D1" s="87"/>
      <c r="E1" s="87"/>
      <c r="F1" s="87"/>
      <c r="G1" s="87"/>
      <c r="H1" s="87"/>
      <c r="I1" s="87"/>
      <c r="J1" s="87"/>
      <c r="K1" s="87"/>
    </row>
    <row r="2" spans="1:13">
      <c r="A2" s="560" t="s">
        <v>7362</v>
      </c>
      <c r="B2" s="560"/>
      <c r="C2" s="560"/>
      <c r="D2" s="560"/>
      <c r="E2" s="560"/>
      <c r="F2" s="560"/>
      <c r="G2" s="560"/>
      <c r="H2" s="560"/>
      <c r="I2" s="560"/>
      <c r="J2" s="560"/>
      <c r="K2" s="560"/>
    </row>
    <row r="3" spans="1:13" s="186" customFormat="1" ht="30" customHeight="1">
      <c r="A3" s="571" t="s">
        <v>0</v>
      </c>
      <c r="B3" s="571" t="s">
        <v>3594</v>
      </c>
      <c r="C3" s="556" t="s">
        <v>4871</v>
      </c>
      <c r="D3" s="556" t="s">
        <v>4872</v>
      </c>
      <c r="E3" s="556" t="s">
        <v>4873</v>
      </c>
      <c r="F3" s="575" t="s">
        <v>4874</v>
      </c>
      <c r="G3" s="575"/>
      <c r="H3" s="575" t="s">
        <v>4875</v>
      </c>
      <c r="I3" s="575"/>
      <c r="J3" s="575" t="s">
        <v>4876</v>
      </c>
      <c r="K3" s="575"/>
    </row>
    <row r="4" spans="1:13" ht="30" customHeight="1">
      <c r="A4" s="572"/>
      <c r="B4" s="572"/>
      <c r="C4" s="557"/>
      <c r="D4" s="557"/>
      <c r="E4" s="557"/>
      <c r="F4" s="193" t="s">
        <v>6688</v>
      </c>
      <c r="G4" s="72" t="s">
        <v>4877</v>
      </c>
      <c r="H4" s="193" t="s">
        <v>6688</v>
      </c>
      <c r="I4" s="72" t="s">
        <v>4877</v>
      </c>
      <c r="J4" s="193" t="s">
        <v>6688</v>
      </c>
      <c r="K4" s="72" t="s">
        <v>4877</v>
      </c>
    </row>
    <row r="5" spans="1:13" ht="15" customHeight="1">
      <c r="A5" s="125" t="s">
        <v>58</v>
      </c>
      <c r="B5" s="86"/>
      <c r="C5" s="188"/>
      <c r="D5" s="188"/>
      <c r="E5" s="188"/>
      <c r="F5" s="187"/>
      <c r="G5" s="188"/>
      <c r="H5" s="187"/>
      <c r="I5" s="188"/>
      <c r="J5" s="187"/>
      <c r="K5" s="188"/>
      <c r="M5" s="6"/>
    </row>
    <row r="6" spans="1:13">
      <c r="A6" s="189"/>
      <c r="B6" s="189" t="s">
        <v>32</v>
      </c>
      <c r="C6" s="192" t="s">
        <v>523</v>
      </c>
      <c r="D6" s="196">
        <v>1012</v>
      </c>
      <c r="E6" s="228">
        <f>(D6/1431)</f>
        <v>0.70719776380153743</v>
      </c>
      <c r="F6" s="483" t="s">
        <v>176</v>
      </c>
      <c r="G6" s="214" t="s">
        <v>176</v>
      </c>
      <c r="H6" s="483" t="s">
        <v>176</v>
      </c>
      <c r="I6" s="214" t="s">
        <v>176</v>
      </c>
      <c r="J6" s="483" t="s">
        <v>3728</v>
      </c>
      <c r="K6" s="484">
        <v>2.4830000000000001E-2</v>
      </c>
    </row>
    <row r="7" spans="1:13">
      <c r="A7" s="194"/>
      <c r="B7" s="194"/>
      <c r="C7" s="203"/>
      <c r="D7" s="485"/>
      <c r="E7" s="486"/>
      <c r="F7" s="488" t="s">
        <v>3600</v>
      </c>
      <c r="G7" s="204" t="s">
        <v>176</v>
      </c>
      <c r="H7" s="488"/>
      <c r="I7" s="204" t="s">
        <v>176</v>
      </c>
      <c r="J7" s="488"/>
      <c r="K7" s="216">
        <f>AVERAGE(K6)</f>
        <v>2.4830000000000001E-2</v>
      </c>
    </row>
    <row r="8" spans="1:13">
      <c r="A8" s="195" t="s">
        <v>50</v>
      </c>
      <c r="B8" s="194"/>
      <c r="C8" s="203"/>
      <c r="D8" s="201"/>
      <c r="E8" s="202"/>
      <c r="F8" s="215"/>
      <c r="G8" s="221"/>
      <c r="H8" s="215"/>
      <c r="I8" s="221"/>
      <c r="J8" s="204"/>
      <c r="K8" s="221"/>
    </row>
    <row r="9" spans="1:13">
      <c r="A9" s="190"/>
      <c r="B9" s="190" t="s">
        <v>3607</v>
      </c>
      <c r="C9" s="204" t="s">
        <v>523</v>
      </c>
      <c r="D9" s="199">
        <v>2667</v>
      </c>
      <c r="E9" s="487">
        <f>(D9/63398)</f>
        <v>4.2067573109561815E-2</v>
      </c>
      <c r="F9" s="215" t="s">
        <v>3630</v>
      </c>
      <c r="G9" s="216">
        <v>2.9632185124253102E-3</v>
      </c>
      <c r="H9" s="215" t="s">
        <v>3729</v>
      </c>
      <c r="I9" s="216">
        <v>3.2910499706466602E-3</v>
      </c>
      <c r="J9" s="215" t="s">
        <v>3716</v>
      </c>
      <c r="K9" s="216">
        <v>1.9055592185877001E-3</v>
      </c>
    </row>
    <row r="10" spans="1:13">
      <c r="A10" s="190"/>
      <c r="B10" s="190" t="s">
        <v>2429</v>
      </c>
      <c r="C10" s="204" t="s">
        <v>523</v>
      </c>
      <c r="D10" s="199">
        <v>1289</v>
      </c>
      <c r="E10" s="487">
        <f t="shared" ref="E10:E13" si="0">(D10/63398)</f>
        <v>2.0331871667875957E-2</v>
      </c>
      <c r="F10" s="215" t="s">
        <v>3630</v>
      </c>
      <c r="G10" s="221">
        <v>1.1039999999999999E-2</v>
      </c>
      <c r="H10" s="236" t="s">
        <v>3729</v>
      </c>
      <c r="I10" s="221">
        <v>1.2200000000000001E-2</v>
      </c>
      <c r="J10" s="226" t="s">
        <v>3716</v>
      </c>
      <c r="K10" s="236">
        <v>4.5999999999999999E-3</v>
      </c>
    </row>
    <row r="11" spans="1:13">
      <c r="A11" s="190"/>
      <c r="B11" s="190" t="s">
        <v>3613</v>
      </c>
      <c r="C11" s="204" t="s">
        <v>2132</v>
      </c>
      <c r="D11" s="199">
        <v>2844</v>
      </c>
      <c r="E11" s="487" t="s">
        <v>176</v>
      </c>
      <c r="F11" s="215" t="s">
        <v>3730</v>
      </c>
      <c r="G11" s="221">
        <v>6.7619999999999998E-3</v>
      </c>
      <c r="H11" s="222" t="s">
        <v>3731</v>
      </c>
      <c r="I11" s="221">
        <v>7.2030000000000002E-3</v>
      </c>
      <c r="J11" s="226" t="s">
        <v>3732</v>
      </c>
      <c r="K11" s="221">
        <v>5.3119999999999999E-3</v>
      </c>
    </row>
    <row r="12" spans="1:13">
      <c r="A12" s="190"/>
      <c r="B12" s="190" t="s">
        <v>3710</v>
      </c>
      <c r="C12" s="204" t="s">
        <v>523</v>
      </c>
      <c r="D12" s="199">
        <v>1315</v>
      </c>
      <c r="E12" s="487">
        <f t="shared" si="0"/>
        <v>2.0741979242247389E-2</v>
      </c>
      <c r="F12" s="215" t="s">
        <v>3733</v>
      </c>
      <c r="G12" s="224">
        <v>5.8300000000000001E-3</v>
      </c>
      <c r="H12" s="222" t="s">
        <v>3734</v>
      </c>
      <c r="I12" s="224">
        <v>5.2399999999999999E-3</v>
      </c>
      <c r="J12" s="222" t="s">
        <v>3719</v>
      </c>
      <c r="K12" s="224">
        <v>9.9410000000000002E-3</v>
      </c>
    </row>
    <row r="13" spans="1:13">
      <c r="A13" s="190"/>
      <c r="B13" s="190" t="s">
        <v>3627</v>
      </c>
      <c r="C13" s="204" t="s">
        <v>523</v>
      </c>
      <c r="D13" s="199">
        <v>8608</v>
      </c>
      <c r="E13" s="487">
        <f t="shared" si="0"/>
        <v>0.13577715385343386</v>
      </c>
      <c r="F13" s="479" t="s">
        <v>3730</v>
      </c>
      <c r="G13" s="225">
        <v>1.3180000000000001E-2</v>
      </c>
      <c r="H13" s="479" t="s">
        <v>3731</v>
      </c>
      <c r="I13" s="225">
        <v>1.44E-2</v>
      </c>
      <c r="J13" s="479" t="s">
        <v>3735</v>
      </c>
      <c r="K13" s="225">
        <v>1.46E-2</v>
      </c>
    </row>
    <row r="14" spans="1:13">
      <c r="A14" s="194"/>
      <c r="B14" s="194"/>
      <c r="C14" s="203"/>
      <c r="D14" s="198"/>
      <c r="E14" s="242"/>
      <c r="F14" s="215" t="s">
        <v>3600</v>
      </c>
      <c r="G14" s="216">
        <f>AVERAGE(G9:G13)</f>
        <v>7.9550437024850616E-3</v>
      </c>
      <c r="H14" s="215"/>
      <c r="I14" s="216">
        <f>AVERAGE(I9:I13)</f>
        <v>8.4668099941293314E-3</v>
      </c>
      <c r="J14" s="204"/>
      <c r="K14" s="216">
        <f>AVERAGE(K9:K13)</f>
        <v>7.2717118437175404E-3</v>
      </c>
    </row>
    <row r="15" spans="1:13">
      <c r="A15" s="195" t="s">
        <v>65</v>
      </c>
      <c r="B15" s="194"/>
      <c r="C15" s="203"/>
      <c r="D15" s="201"/>
      <c r="E15" s="202"/>
      <c r="F15" s="215"/>
      <c r="G15" s="216"/>
      <c r="H15" s="215"/>
      <c r="I15" s="216"/>
      <c r="J15" s="204"/>
      <c r="K15" s="216"/>
    </row>
    <row r="16" spans="1:13">
      <c r="A16" s="190"/>
      <c r="B16" s="190" t="s">
        <v>36</v>
      </c>
      <c r="C16" s="204" t="s">
        <v>523</v>
      </c>
      <c r="D16" s="199">
        <v>8040</v>
      </c>
      <c r="E16" s="487">
        <f>(D16/8509)</f>
        <v>0.94488188976377951</v>
      </c>
      <c r="F16" s="479" t="s">
        <v>176</v>
      </c>
      <c r="G16" s="480" t="s">
        <v>176</v>
      </c>
      <c r="H16" s="479" t="s">
        <v>3649</v>
      </c>
      <c r="I16" s="225">
        <v>1.867E-3</v>
      </c>
      <c r="J16" s="479" t="s">
        <v>3725</v>
      </c>
      <c r="K16" s="225">
        <v>7.6290000000000004E-3</v>
      </c>
    </row>
    <row r="17" spans="1:11">
      <c r="A17" s="194"/>
      <c r="B17" s="194"/>
      <c r="C17" s="203"/>
      <c r="D17" s="198"/>
      <c r="E17" s="242"/>
      <c r="F17" s="215" t="s">
        <v>3600</v>
      </c>
      <c r="G17" s="216" t="s">
        <v>176</v>
      </c>
      <c r="H17" s="215"/>
      <c r="I17" s="221">
        <f>AVERAGE(I16)</f>
        <v>1.867E-3</v>
      </c>
      <c r="J17" s="215"/>
      <c r="K17" s="221">
        <f>AVERAGE(K16)</f>
        <v>7.6290000000000004E-3</v>
      </c>
    </row>
    <row r="18" spans="1:11">
      <c r="A18" s="195" t="s">
        <v>62</v>
      </c>
      <c r="B18" s="194"/>
      <c r="C18" s="203"/>
      <c r="D18" s="201"/>
      <c r="E18" s="202"/>
      <c r="F18" s="215"/>
      <c r="G18" s="221"/>
      <c r="H18" s="215"/>
      <c r="I18" s="221"/>
      <c r="J18" s="204"/>
      <c r="K18" s="221"/>
    </row>
    <row r="19" spans="1:11">
      <c r="A19" s="190"/>
      <c r="B19" s="190" t="s">
        <v>2430</v>
      </c>
      <c r="C19" s="204" t="s">
        <v>523</v>
      </c>
      <c r="D19" s="199">
        <v>9332</v>
      </c>
      <c r="E19" s="487">
        <f>(D19/12578)</f>
        <v>0.74193035458737477</v>
      </c>
      <c r="F19" s="479" t="s">
        <v>3649</v>
      </c>
      <c r="G19" s="480">
        <v>1.392E-3</v>
      </c>
      <c r="H19" s="479" t="s">
        <v>3736</v>
      </c>
      <c r="I19" s="480">
        <v>2.7320000000000001E-3</v>
      </c>
      <c r="J19" s="227" t="s">
        <v>3737</v>
      </c>
      <c r="K19" s="480">
        <v>8.5900000000000004E-3</v>
      </c>
    </row>
    <row r="20" spans="1:11">
      <c r="A20" s="194"/>
      <c r="B20" s="194"/>
      <c r="C20" s="203"/>
      <c r="D20" s="198"/>
      <c r="E20" s="242"/>
      <c r="F20" s="215" t="s">
        <v>3600</v>
      </c>
      <c r="G20" s="216">
        <f>AVERAGE(G19)</f>
        <v>1.392E-3</v>
      </c>
      <c r="H20" s="215"/>
      <c r="I20" s="216">
        <f>AVERAGE(I19)</f>
        <v>2.7320000000000001E-3</v>
      </c>
      <c r="J20" s="204"/>
      <c r="K20" s="216">
        <f>AVERAGE(K19)</f>
        <v>8.5900000000000004E-3</v>
      </c>
    </row>
    <row r="22" spans="1:11">
      <c r="A22" s="56" t="s">
        <v>6689</v>
      </c>
      <c r="B22" s="6"/>
    </row>
    <row r="23" spans="1:11">
      <c r="B23" s="191" t="s">
        <v>3627</v>
      </c>
      <c r="C23" s="191" t="s">
        <v>523</v>
      </c>
      <c r="D23" s="229">
        <v>8608</v>
      </c>
      <c r="E23" s="235">
        <f>(D23/63398)</f>
        <v>0.13577715385343386</v>
      </c>
      <c r="F23" s="222" t="s">
        <v>3730</v>
      </c>
      <c r="G23" s="224">
        <v>1.3849999999999999E-2</v>
      </c>
      <c r="H23" s="222" t="s">
        <v>3731</v>
      </c>
      <c r="I23" s="224">
        <v>1.495E-2</v>
      </c>
      <c r="J23" s="222" t="s">
        <v>3735</v>
      </c>
      <c r="K23" s="224">
        <v>1.487E-2</v>
      </c>
    </row>
    <row r="24" spans="1:11">
      <c r="A24" s="189"/>
      <c r="B24" s="189"/>
      <c r="C24" s="192"/>
      <c r="D24" s="197"/>
      <c r="E24" s="200"/>
      <c r="F24" s="192"/>
      <c r="G24" s="224"/>
      <c r="H24" s="226"/>
      <c r="I24" s="224"/>
      <c r="J24" s="226"/>
      <c r="K24" s="224"/>
    </row>
    <row r="25" spans="1:11">
      <c r="A25" s="56" t="s">
        <v>6690</v>
      </c>
      <c r="B25" s="6"/>
      <c r="C25" s="192"/>
      <c r="D25" s="47"/>
      <c r="E25" s="200"/>
      <c r="F25" s="192"/>
      <c r="G25" s="220"/>
      <c r="H25" s="192"/>
      <c r="I25" s="220"/>
      <c r="J25" s="192"/>
      <c r="K25" s="220"/>
    </row>
    <row r="26" spans="1:11">
      <c r="B26" s="191" t="s">
        <v>3627</v>
      </c>
      <c r="C26" s="191" t="s">
        <v>523</v>
      </c>
      <c r="D26" s="229">
        <v>8608</v>
      </c>
      <c r="E26" s="235">
        <f>(D26/63398)</f>
        <v>0.13577715385343386</v>
      </c>
      <c r="F26" s="222" t="s">
        <v>3730</v>
      </c>
      <c r="G26" s="224">
        <v>1.512E-2</v>
      </c>
      <c r="H26" s="222" t="s">
        <v>3731</v>
      </c>
      <c r="I26" s="224">
        <v>1.6559999999999998E-2</v>
      </c>
      <c r="J26" s="222" t="s">
        <v>3735</v>
      </c>
      <c r="K26" s="224">
        <v>1.67E-2</v>
      </c>
    </row>
    <row r="27" spans="1:11" ht="115.15" customHeight="1">
      <c r="A27" s="574" t="s">
        <v>7331</v>
      </c>
      <c r="B27" s="574"/>
      <c r="C27" s="574"/>
      <c r="D27" s="574"/>
      <c r="E27" s="574"/>
      <c r="F27" s="574"/>
      <c r="G27" s="574"/>
      <c r="H27" s="574"/>
      <c r="I27" s="574"/>
      <c r="J27" s="574"/>
      <c r="K27" s="574"/>
    </row>
    <row r="28" spans="1:11" ht="15.75" thickBot="1">
      <c r="A28" s="573" t="s">
        <v>6691</v>
      </c>
      <c r="B28" s="573"/>
      <c r="C28" s="573"/>
      <c r="D28" s="573"/>
      <c r="E28" s="573"/>
      <c r="F28" s="573"/>
      <c r="G28" s="573"/>
      <c r="H28" s="573"/>
      <c r="I28" s="573"/>
      <c r="J28" s="573"/>
      <c r="K28" s="573"/>
    </row>
    <row r="37" spans="4:4">
      <c r="D37" s="6"/>
    </row>
  </sheetData>
  <mergeCells count="11">
    <mergeCell ref="A27:K27"/>
    <mergeCell ref="A28:K28"/>
    <mergeCell ref="A2:K2"/>
    <mergeCell ref="A3:A4"/>
    <mergeCell ref="B3:B4"/>
    <mergeCell ref="C3:C4"/>
    <mergeCell ref="D3:D4"/>
    <mergeCell ref="E3:E4"/>
    <mergeCell ref="F3:G3"/>
    <mergeCell ref="H3:I3"/>
    <mergeCell ref="J3:K3"/>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zoomScale="80" zoomScaleNormal="80" zoomScalePageLayoutView="80" workbookViewId="0">
      <selection activeCell="A2" sqref="A2:K2"/>
    </sheetView>
  </sheetViews>
  <sheetFormatPr defaultColWidth="11.42578125" defaultRowHeight="15"/>
  <cols>
    <col min="1" max="1" width="8.42578125" style="90" customWidth="1"/>
    <col min="2" max="2" width="18.7109375" style="90" customWidth="1"/>
    <col min="3" max="3" width="13.7109375" style="90" customWidth="1"/>
    <col min="4" max="4" width="11.42578125" style="90"/>
    <col min="5" max="5" width="15.42578125" style="90" customWidth="1"/>
    <col min="6" max="6" width="12.28515625" style="90" customWidth="1"/>
    <col min="7" max="7" width="11.42578125" style="90"/>
    <col min="8" max="8" width="12.28515625" style="90" customWidth="1"/>
    <col min="9" max="9" width="11.42578125" style="90"/>
    <col min="10" max="10" width="12.28515625" style="90" customWidth="1"/>
    <col min="11" max="16384" width="11.42578125" style="90"/>
  </cols>
  <sheetData>
    <row r="1" spans="1:13" ht="3" customHeight="1">
      <c r="A1" s="87"/>
      <c r="B1" s="87"/>
      <c r="C1" s="87"/>
      <c r="D1" s="87"/>
      <c r="E1" s="87"/>
      <c r="F1" s="87"/>
      <c r="G1" s="87"/>
      <c r="H1" s="87"/>
      <c r="I1" s="87"/>
      <c r="J1" s="87"/>
      <c r="K1" s="87"/>
    </row>
    <row r="2" spans="1:13">
      <c r="A2" s="560" t="s">
        <v>7363</v>
      </c>
      <c r="B2" s="560"/>
      <c r="C2" s="560"/>
      <c r="D2" s="560"/>
      <c r="E2" s="560"/>
      <c r="F2" s="560"/>
      <c r="G2" s="560"/>
      <c r="H2" s="560"/>
      <c r="I2" s="560"/>
      <c r="J2" s="560"/>
      <c r="K2" s="560"/>
    </row>
    <row r="3" spans="1:13" s="186" customFormat="1" ht="30" customHeight="1">
      <c r="A3" s="571" t="s">
        <v>0</v>
      </c>
      <c r="B3" s="571" t="s">
        <v>3594</v>
      </c>
      <c r="C3" s="556" t="s">
        <v>4871</v>
      </c>
      <c r="D3" s="556" t="s">
        <v>4872</v>
      </c>
      <c r="E3" s="556" t="s">
        <v>4873</v>
      </c>
      <c r="F3" s="575" t="s">
        <v>4874</v>
      </c>
      <c r="G3" s="575"/>
      <c r="H3" s="575" t="s">
        <v>4875</v>
      </c>
      <c r="I3" s="575"/>
      <c r="J3" s="575" t="s">
        <v>4876</v>
      </c>
      <c r="K3" s="575"/>
    </row>
    <row r="4" spans="1:13" ht="30" customHeight="1">
      <c r="A4" s="572"/>
      <c r="B4" s="572"/>
      <c r="C4" s="557"/>
      <c r="D4" s="557"/>
      <c r="E4" s="557"/>
      <c r="F4" s="193" t="s">
        <v>6688</v>
      </c>
      <c r="G4" s="72" t="s">
        <v>4877</v>
      </c>
      <c r="H4" s="193" t="s">
        <v>6688</v>
      </c>
      <c r="I4" s="72" t="s">
        <v>4877</v>
      </c>
      <c r="J4" s="193" t="s">
        <v>6688</v>
      </c>
      <c r="K4" s="72" t="s">
        <v>4877</v>
      </c>
    </row>
    <row r="5" spans="1:13" ht="15" customHeight="1">
      <c r="A5" s="125" t="s">
        <v>58</v>
      </c>
      <c r="B5" s="86"/>
      <c r="C5" s="188"/>
      <c r="D5" s="188"/>
      <c r="E5" s="188"/>
      <c r="F5" s="187"/>
      <c r="G5" s="188"/>
      <c r="H5" s="187"/>
      <c r="I5" s="188"/>
      <c r="J5" s="187"/>
      <c r="K5" s="188"/>
      <c r="M5" s="6"/>
    </row>
    <row r="6" spans="1:13">
      <c r="A6" s="189"/>
      <c r="B6" s="189" t="s">
        <v>2</v>
      </c>
      <c r="C6" s="192" t="s">
        <v>523</v>
      </c>
      <c r="D6" s="197">
        <v>1408</v>
      </c>
      <c r="E6" s="200">
        <f>(D6/6647)</f>
        <v>0.21182488340604785</v>
      </c>
      <c r="F6" s="217" t="s">
        <v>3683</v>
      </c>
      <c r="G6" s="220">
        <v>3.5480110738384397E-2</v>
      </c>
      <c r="H6" s="217" t="s">
        <v>3684</v>
      </c>
      <c r="I6" s="220">
        <v>2.9296283975755601E-2</v>
      </c>
      <c r="J6" s="217" t="s">
        <v>3685</v>
      </c>
      <c r="K6" s="220">
        <v>3.3574611054658303E-2</v>
      </c>
    </row>
    <row r="7" spans="1:13">
      <c r="A7" s="189"/>
      <c r="B7" s="189" t="s">
        <v>32</v>
      </c>
      <c r="C7" s="192" t="s">
        <v>523</v>
      </c>
      <c r="D7" s="197">
        <v>1764</v>
      </c>
      <c r="E7" s="200">
        <f t="shared" ref="E7:E8" si="0">(D7/6647)</f>
        <v>0.26538287949450878</v>
      </c>
      <c r="F7" s="217" t="s">
        <v>3686</v>
      </c>
      <c r="G7" s="220">
        <v>4.2999999999999999E-4</v>
      </c>
      <c r="H7" s="217" t="s">
        <v>3687</v>
      </c>
      <c r="I7" s="220">
        <v>1.0109999999999999E-2</v>
      </c>
      <c r="J7" s="217" t="s">
        <v>3688</v>
      </c>
      <c r="K7" s="220">
        <v>3.9660000000000001E-2</v>
      </c>
    </row>
    <row r="8" spans="1:13">
      <c r="A8" s="189"/>
      <c r="B8" s="189" t="s">
        <v>12</v>
      </c>
      <c r="C8" s="192" t="s">
        <v>523</v>
      </c>
      <c r="D8" s="197">
        <v>1343</v>
      </c>
      <c r="E8" s="200">
        <f t="shared" si="0"/>
        <v>0.20204603580562661</v>
      </c>
      <c r="F8" s="492" t="s">
        <v>3677</v>
      </c>
      <c r="G8" s="493">
        <v>8.5690000000000002E-2</v>
      </c>
      <c r="H8" s="492" t="s">
        <v>3595</v>
      </c>
      <c r="I8" s="493">
        <v>0.1014</v>
      </c>
      <c r="J8" s="214" t="s">
        <v>3689</v>
      </c>
      <c r="K8" s="493">
        <v>0.10639999999999999</v>
      </c>
    </row>
    <row r="9" spans="1:13">
      <c r="A9" s="190"/>
      <c r="B9" s="190"/>
      <c r="C9" s="204"/>
      <c r="D9" s="232"/>
      <c r="E9" s="476"/>
      <c r="F9" s="215" t="s">
        <v>3600</v>
      </c>
      <c r="G9" s="221">
        <f>AVERAGE(G6:G8)</f>
        <v>4.0533370246128131E-2</v>
      </c>
      <c r="H9" s="215"/>
      <c r="I9" s="221">
        <f>AVERAGE(I6:I8)</f>
        <v>4.6935427991918542E-2</v>
      </c>
      <c r="J9" s="204"/>
      <c r="K9" s="221">
        <f>AVERAGE(K6:K8)</f>
        <v>5.9878203684886104E-2</v>
      </c>
    </row>
    <row r="10" spans="1:13">
      <c r="A10" s="195" t="s">
        <v>50</v>
      </c>
      <c r="B10" s="190"/>
      <c r="C10" s="204"/>
      <c r="D10" s="208"/>
      <c r="E10" s="489"/>
      <c r="F10" s="215"/>
      <c r="G10" s="221"/>
      <c r="H10" s="215"/>
      <c r="I10" s="221"/>
      <c r="J10" s="204"/>
      <c r="K10" s="221"/>
    </row>
    <row r="11" spans="1:13">
      <c r="A11" s="190"/>
      <c r="B11" s="190" t="s">
        <v>2429</v>
      </c>
      <c r="C11" s="204" t="s">
        <v>523</v>
      </c>
      <c r="D11" s="232">
        <v>2061</v>
      </c>
      <c r="E11" s="476">
        <f>(D11/146809)</f>
        <v>1.4038648856677724E-2</v>
      </c>
      <c r="F11" s="215" t="s">
        <v>3690</v>
      </c>
      <c r="G11" s="221">
        <v>2.069E-2</v>
      </c>
      <c r="H11" s="216" t="s">
        <v>3691</v>
      </c>
      <c r="I11" s="221">
        <v>2.1309999999999999E-2</v>
      </c>
      <c r="J11" s="204" t="s">
        <v>3692</v>
      </c>
      <c r="K11" s="216">
        <v>1.9089999999999999E-2</v>
      </c>
    </row>
    <row r="12" spans="1:13">
      <c r="A12" s="190"/>
      <c r="B12" s="190" t="s">
        <v>2</v>
      </c>
      <c r="C12" s="204" t="s">
        <v>523</v>
      </c>
      <c r="D12" s="232">
        <v>2354</v>
      </c>
      <c r="E12" s="476">
        <f t="shared" ref="E12:E19" si="1">(D12/146809)</f>
        <v>1.6034439305492171E-2</v>
      </c>
      <c r="F12" s="215" t="s">
        <v>3693</v>
      </c>
      <c r="G12" s="216">
        <v>2.555869543886E-2</v>
      </c>
      <c r="H12" s="215" t="s">
        <v>3694</v>
      </c>
      <c r="I12" s="216">
        <v>2.42207139771334E-2</v>
      </c>
      <c r="J12" s="204" t="s">
        <v>3695</v>
      </c>
      <c r="K12" s="216">
        <v>2.1472465652722001E-2</v>
      </c>
    </row>
    <row r="13" spans="1:13">
      <c r="A13" s="190"/>
      <c r="B13" s="190" t="s">
        <v>3607</v>
      </c>
      <c r="C13" s="204" t="s">
        <v>523</v>
      </c>
      <c r="D13" s="232">
        <v>1941</v>
      </c>
      <c r="E13" s="476">
        <f t="shared" si="1"/>
        <v>1.3221260276958496E-2</v>
      </c>
      <c r="F13" s="215" t="s">
        <v>3690</v>
      </c>
      <c r="G13" s="216">
        <v>3.0497871984694402E-2</v>
      </c>
      <c r="H13" s="215" t="s">
        <v>3691</v>
      </c>
      <c r="I13" s="216">
        <v>2.8827226206950302E-2</v>
      </c>
      <c r="J13" s="215" t="s">
        <v>3692</v>
      </c>
      <c r="K13" s="216">
        <v>2.42389004494791E-2</v>
      </c>
    </row>
    <row r="14" spans="1:13">
      <c r="A14" s="190"/>
      <c r="B14" s="190" t="s">
        <v>3</v>
      </c>
      <c r="C14" s="204" t="s">
        <v>523</v>
      </c>
      <c r="D14" s="232">
        <v>1670</v>
      </c>
      <c r="E14" s="476">
        <f t="shared" si="1"/>
        <v>1.1375324401092577E-2</v>
      </c>
      <c r="F14" s="215" t="s">
        <v>3696</v>
      </c>
      <c r="G14" s="216">
        <v>2.27279817580733E-2</v>
      </c>
      <c r="H14" s="215" t="s">
        <v>3697</v>
      </c>
      <c r="I14" s="216">
        <v>2.1966892289683501E-2</v>
      </c>
      <c r="J14" s="204" t="s">
        <v>3698</v>
      </c>
      <c r="K14" s="216">
        <v>2.5544103593036601E-2</v>
      </c>
    </row>
    <row r="15" spans="1:13">
      <c r="A15" s="190"/>
      <c r="B15" s="190" t="s">
        <v>3699</v>
      </c>
      <c r="C15" s="204" t="s">
        <v>2132</v>
      </c>
      <c r="D15" s="232">
        <v>7607</v>
      </c>
      <c r="E15" s="476"/>
      <c r="F15" s="215" t="s">
        <v>3700</v>
      </c>
      <c r="G15" s="221">
        <v>4.8959999999999997E-2</v>
      </c>
      <c r="H15" s="215" t="s">
        <v>3701</v>
      </c>
      <c r="I15" s="221">
        <v>5.0479999999999997E-2</v>
      </c>
      <c r="J15" s="204" t="s">
        <v>3702</v>
      </c>
      <c r="K15" s="221">
        <v>5.1830000000000001E-2</v>
      </c>
    </row>
    <row r="16" spans="1:13">
      <c r="A16" s="190"/>
      <c r="B16" s="190" t="s">
        <v>12</v>
      </c>
      <c r="C16" s="204" t="s">
        <v>523</v>
      </c>
      <c r="D16" s="232">
        <v>489</v>
      </c>
      <c r="E16" s="476">
        <f t="shared" si="1"/>
        <v>3.3308584623558501E-3</v>
      </c>
      <c r="F16" s="215" t="s">
        <v>3703</v>
      </c>
      <c r="G16" s="221">
        <v>6.5540000000000001E-2</v>
      </c>
      <c r="H16" s="215" t="s">
        <v>3704</v>
      </c>
      <c r="I16" s="221">
        <v>6.8739999999999996E-2</v>
      </c>
      <c r="J16" s="204" t="s">
        <v>3705</v>
      </c>
      <c r="K16" s="221">
        <v>6.6589999999999996E-2</v>
      </c>
    </row>
    <row r="17" spans="1:11">
      <c r="A17" s="190"/>
      <c r="B17" s="190" t="s">
        <v>3623</v>
      </c>
      <c r="C17" s="204" t="s">
        <v>2132</v>
      </c>
      <c r="D17" s="232">
        <v>2046</v>
      </c>
      <c r="E17" s="476"/>
      <c r="F17" s="215" t="s">
        <v>3696</v>
      </c>
      <c r="G17" s="216">
        <v>6.8158943333311503E-2</v>
      </c>
      <c r="H17" s="215" t="s">
        <v>3697</v>
      </c>
      <c r="I17" s="216">
        <v>6.9475607692079402E-2</v>
      </c>
      <c r="J17" s="204" t="s">
        <v>3706</v>
      </c>
      <c r="K17" s="216">
        <v>6.7861415969341005E-2</v>
      </c>
    </row>
    <row r="18" spans="1:11">
      <c r="A18" s="190"/>
      <c r="B18" s="190" t="s">
        <v>3627</v>
      </c>
      <c r="C18" s="204" t="s">
        <v>523</v>
      </c>
      <c r="D18" s="232">
        <v>8707</v>
      </c>
      <c r="E18" s="476">
        <f t="shared" si="1"/>
        <v>5.9308353030127582E-2</v>
      </c>
      <c r="F18" s="215" t="s">
        <v>3707</v>
      </c>
      <c r="G18" s="224">
        <v>6.9010000000000002E-2</v>
      </c>
      <c r="H18" s="215" t="s">
        <v>3708</v>
      </c>
      <c r="I18" s="224">
        <v>7.0910000000000001E-2</v>
      </c>
      <c r="J18" s="204" t="s">
        <v>3709</v>
      </c>
      <c r="K18" s="224">
        <v>6.8089999999999998E-2</v>
      </c>
    </row>
    <row r="19" spans="1:11">
      <c r="A19" s="190"/>
      <c r="B19" s="190" t="s">
        <v>3710</v>
      </c>
      <c r="C19" s="204" t="s">
        <v>523</v>
      </c>
      <c r="D19" s="232">
        <v>1324</v>
      </c>
      <c r="E19" s="476">
        <f t="shared" si="1"/>
        <v>9.0185206629021381E-3</v>
      </c>
      <c r="F19" s="215" t="s">
        <v>3711</v>
      </c>
      <c r="G19" s="224">
        <v>6.6400000000000001E-2</v>
      </c>
      <c r="H19" s="215" t="s">
        <v>3708</v>
      </c>
      <c r="I19" s="224">
        <v>7.0999999999999994E-2</v>
      </c>
      <c r="J19" s="204" t="s">
        <v>3712</v>
      </c>
      <c r="K19" s="224">
        <v>6.8709999999999993E-2</v>
      </c>
    </row>
    <row r="20" spans="1:11">
      <c r="A20" s="190"/>
      <c r="B20" s="190" t="s">
        <v>3613</v>
      </c>
      <c r="C20" s="204" t="s">
        <v>2132</v>
      </c>
      <c r="D20" s="232">
        <v>2490</v>
      </c>
      <c r="E20" s="476"/>
      <c r="F20" s="479" t="s">
        <v>3713</v>
      </c>
      <c r="G20" s="225">
        <v>8.3390000000000006E-2</v>
      </c>
      <c r="H20" s="479" t="s">
        <v>3714</v>
      </c>
      <c r="I20" s="225">
        <v>9.1340000000000005E-2</v>
      </c>
      <c r="J20" s="227" t="s">
        <v>3715</v>
      </c>
      <c r="K20" s="225">
        <v>9.325E-2</v>
      </c>
    </row>
    <row r="21" spans="1:11">
      <c r="A21" s="190"/>
      <c r="B21" s="237"/>
      <c r="C21" s="238"/>
      <c r="D21" s="239"/>
      <c r="E21" s="490"/>
      <c r="F21" s="240" t="s">
        <v>3600</v>
      </c>
      <c r="G21" s="491">
        <f>AVERAGE(G11:G20)</f>
        <v>5.0093349251493925E-2</v>
      </c>
      <c r="H21" s="240"/>
      <c r="I21" s="491">
        <f>AVERAGE(I11:I20)</f>
        <v>5.1827044016584667E-2</v>
      </c>
      <c r="J21" s="238"/>
      <c r="K21" s="491">
        <f>AVERAGE(K11:K20)</f>
        <v>5.0667688566457869E-2</v>
      </c>
    </row>
    <row r="22" spans="1:11">
      <c r="A22" s="195" t="s">
        <v>65</v>
      </c>
      <c r="B22" s="190"/>
      <c r="C22" s="204"/>
      <c r="D22" s="208"/>
      <c r="E22" s="489"/>
      <c r="F22" s="215"/>
      <c r="G22" s="216"/>
      <c r="H22" s="215"/>
      <c r="I22" s="216"/>
      <c r="J22" s="204"/>
      <c r="K22" s="216"/>
    </row>
    <row r="23" spans="1:11">
      <c r="A23" s="190"/>
      <c r="B23" s="190" t="s">
        <v>3629</v>
      </c>
      <c r="C23" s="204" t="s">
        <v>523</v>
      </c>
      <c r="D23" s="232">
        <v>4533</v>
      </c>
      <c r="E23" s="476">
        <f>(D23/33307)</f>
        <v>0.13609751703846037</v>
      </c>
      <c r="F23" s="215" t="s">
        <v>3716</v>
      </c>
      <c r="G23" s="216">
        <v>9.7219999999999997E-3</v>
      </c>
      <c r="H23" s="215" t="s">
        <v>3717</v>
      </c>
      <c r="I23" s="216">
        <v>1.073E-2</v>
      </c>
      <c r="J23" s="204" t="s">
        <v>3718</v>
      </c>
      <c r="K23" s="216">
        <v>1.376E-2</v>
      </c>
    </row>
    <row r="24" spans="1:11">
      <c r="A24" s="190"/>
      <c r="B24" s="237" t="s">
        <v>2</v>
      </c>
      <c r="C24" s="238" t="s">
        <v>523</v>
      </c>
      <c r="D24" s="239">
        <v>694</v>
      </c>
      <c r="E24" s="476">
        <f t="shared" ref="E24:E25" si="2">(D24/33307)</f>
        <v>2.0836460804035187E-2</v>
      </c>
      <c r="F24" s="240" t="s">
        <v>3719</v>
      </c>
      <c r="G24" s="216">
        <v>5.0163584477439498E-3</v>
      </c>
      <c r="H24" s="240" t="s">
        <v>3720</v>
      </c>
      <c r="I24" s="216">
        <v>8.6079356749055903E-3</v>
      </c>
      <c r="J24" s="238" t="s">
        <v>3721</v>
      </c>
      <c r="K24" s="216">
        <v>1.7282996167003101E-2</v>
      </c>
    </row>
    <row r="25" spans="1:11">
      <c r="A25" s="190"/>
      <c r="B25" s="190" t="s">
        <v>36</v>
      </c>
      <c r="C25" s="204" t="s">
        <v>523</v>
      </c>
      <c r="D25" s="232">
        <v>7754</v>
      </c>
      <c r="E25" s="476">
        <f t="shared" si="2"/>
        <v>0.23280391509292342</v>
      </c>
      <c r="F25" s="479" t="s">
        <v>3716</v>
      </c>
      <c r="G25" s="225">
        <v>4.0730000000000002E-2</v>
      </c>
      <c r="H25" s="479" t="s">
        <v>3682</v>
      </c>
      <c r="I25" s="225">
        <v>4.6710000000000002E-2</v>
      </c>
      <c r="J25" s="227" t="s">
        <v>3722</v>
      </c>
      <c r="K25" s="225">
        <v>5.4640000000000001E-2</v>
      </c>
    </row>
    <row r="26" spans="1:11">
      <c r="A26" s="190"/>
      <c r="B26" s="190"/>
      <c r="C26" s="204"/>
      <c r="D26" s="232"/>
      <c r="E26" s="476"/>
      <c r="F26" s="215" t="s">
        <v>3600</v>
      </c>
      <c r="G26" s="221">
        <f>AVERAGE(G23:G25)</f>
        <v>1.8489452815914648E-2</v>
      </c>
      <c r="H26" s="215"/>
      <c r="I26" s="221">
        <f>AVERAGE(I23:I25)</f>
        <v>2.2015978558301865E-2</v>
      </c>
      <c r="J26" s="204"/>
      <c r="K26" s="221">
        <f>AVERAGE(K23:K25)</f>
        <v>2.8560998722334367E-2</v>
      </c>
    </row>
    <row r="27" spans="1:11">
      <c r="A27" s="195" t="s">
        <v>62</v>
      </c>
      <c r="B27" s="190"/>
      <c r="C27" s="204"/>
      <c r="D27" s="208"/>
      <c r="E27" s="489"/>
      <c r="F27" s="215"/>
      <c r="G27" s="221"/>
      <c r="H27" s="215"/>
      <c r="I27" s="221"/>
      <c r="J27" s="204"/>
      <c r="K27" s="221"/>
    </row>
    <row r="28" spans="1:11">
      <c r="A28" s="190"/>
      <c r="B28" s="190" t="s">
        <v>2</v>
      </c>
      <c r="C28" s="204" t="s">
        <v>523</v>
      </c>
      <c r="D28" s="232">
        <v>1300</v>
      </c>
      <c r="E28" s="476">
        <f>(D28/15284)</f>
        <v>8.5056267992672074E-2</v>
      </c>
      <c r="F28" s="215" t="s">
        <v>3644</v>
      </c>
      <c r="G28" s="216">
        <v>3.9345261105761002E-3</v>
      </c>
      <c r="H28" s="215" t="s">
        <v>3598</v>
      </c>
      <c r="I28" s="216">
        <v>5.37532427969267E-3</v>
      </c>
      <c r="J28" s="204" t="s">
        <v>3723</v>
      </c>
      <c r="K28" s="216">
        <v>2.1616211745528101E-2</v>
      </c>
    </row>
    <row r="29" spans="1:11">
      <c r="A29" s="190"/>
      <c r="B29" s="190" t="s">
        <v>12</v>
      </c>
      <c r="C29" s="204" t="s">
        <v>523</v>
      </c>
      <c r="D29" s="232">
        <v>1653</v>
      </c>
      <c r="E29" s="476">
        <f t="shared" ref="E29:E30" si="3">(D29/15284)</f>
        <v>0.10815231614760534</v>
      </c>
      <c r="F29" s="215" t="s">
        <v>3644</v>
      </c>
      <c r="G29" s="221">
        <v>5.7169999999999999E-2</v>
      </c>
      <c r="H29" s="215" t="s">
        <v>3598</v>
      </c>
      <c r="I29" s="221">
        <v>5.5570000000000001E-2</v>
      </c>
      <c r="J29" s="204" t="s">
        <v>3724</v>
      </c>
      <c r="K29" s="221">
        <v>5.1429999999999997E-2</v>
      </c>
    </row>
    <row r="30" spans="1:11">
      <c r="A30" s="190"/>
      <c r="B30" s="190" t="s">
        <v>2430</v>
      </c>
      <c r="C30" s="204" t="s">
        <v>523</v>
      </c>
      <c r="D30" s="232">
        <v>9314</v>
      </c>
      <c r="E30" s="476">
        <f t="shared" si="3"/>
        <v>0.60939544621826747</v>
      </c>
      <c r="F30" s="479" t="s">
        <v>3725</v>
      </c>
      <c r="G30" s="480">
        <v>7.8770000000000007E-2</v>
      </c>
      <c r="H30" s="479" t="s">
        <v>3596</v>
      </c>
      <c r="I30" s="480">
        <v>8.047E-2</v>
      </c>
      <c r="J30" s="227" t="s">
        <v>3726</v>
      </c>
      <c r="K30" s="480">
        <v>9.9580000000000002E-2</v>
      </c>
    </row>
    <row r="31" spans="1:11">
      <c r="A31" s="190"/>
      <c r="B31" s="190"/>
      <c r="C31" s="204"/>
      <c r="D31" s="232"/>
      <c r="E31" s="476"/>
      <c r="F31" s="215" t="s">
        <v>3600</v>
      </c>
      <c r="G31" s="221">
        <f>AVERAGE(G28:G30)</f>
        <v>4.6624842036858703E-2</v>
      </c>
      <c r="H31" s="215"/>
      <c r="I31" s="221">
        <f>AVERAGE(I28:I30)</f>
        <v>4.7138441426564225E-2</v>
      </c>
      <c r="J31" s="204"/>
      <c r="K31" s="221">
        <f>AVERAGE(K28:K30)</f>
        <v>5.7542070581842707E-2</v>
      </c>
    </row>
    <row r="32" spans="1:11">
      <c r="A32" s="195" t="s">
        <v>4870</v>
      </c>
      <c r="B32" s="190"/>
      <c r="C32" s="204"/>
      <c r="D32" s="208"/>
      <c r="E32" s="489"/>
      <c r="F32" s="215"/>
      <c r="G32" s="221"/>
      <c r="H32" s="215"/>
      <c r="I32" s="221"/>
      <c r="J32" s="204"/>
      <c r="K32" s="221"/>
    </row>
    <row r="33" spans="1:11">
      <c r="A33" s="190"/>
      <c r="B33" s="190" t="s">
        <v>3646</v>
      </c>
      <c r="C33" s="204" t="s">
        <v>523</v>
      </c>
      <c r="D33" s="232">
        <v>3661</v>
      </c>
      <c r="E33" s="476">
        <f>(D33/9525)</f>
        <v>0.3843569553805774</v>
      </c>
      <c r="F33" s="215" t="s">
        <v>3650</v>
      </c>
      <c r="G33" s="221">
        <v>9.0299999999999998E-3</v>
      </c>
      <c r="H33" s="215" t="s">
        <v>3677</v>
      </c>
      <c r="I33" s="221">
        <v>9.8600000000000007E-3</v>
      </c>
      <c r="J33" s="215" t="s">
        <v>3599</v>
      </c>
      <c r="K33" s="221">
        <v>3.3029999999999997E-2</v>
      </c>
    </row>
    <row r="34" spans="1:11">
      <c r="A34" s="190"/>
      <c r="B34" s="190" t="s">
        <v>3727</v>
      </c>
      <c r="C34" s="204" t="s">
        <v>523</v>
      </c>
      <c r="D34" s="232">
        <v>1512</v>
      </c>
      <c r="E34" s="476">
        <f t="shared" ref="E34:E36" si="4">(D34/9525)</f>
        <v>0.15874015748031495</v>
      </c>
      <c r="F34" s="215" t="s">
        <v>3650</v>
      </c>
      <c r="G34" s="221">
        <v>1.833272E-2</v>
      </c>
      <c r="H34" s="215" t="s">
        <v>3677</v>
      </c>
      <c r="I34" s="221">
        <v>2.1241889999999999E-2</v>
      </c>
      <c r="J34" s="215" t="s">
        <v>3597</v>
      </c>
      <c r="K34" s="221">
        <v>3.4816279999999998E-2</v>
      </c>
    </row>
    <row r="35" spans="1:11">
      <c r="A35" s="190"/>
      <c r="B35" s="190" t="s">
        <v>3642</v>
      </c>
      <c r="C35" s="204" t="s">
        <v>523</v>
      </c>
      <c r="D35" s="232">
        <v>1652</v>
      </c>
      <c r="E35" s="476">
        <f t="shared" si="4"/>
        <v>0.17343832020997374</v>
      </c>
      <c r="F35" s="215" t="s">
        <v>3650</v>
      </c>
      <c r="G35" s="221">
        <v>1.328E-2</v>
      </c>
      <c r="H35" s="215" t="s">
        <v>3677</v>
      </c>
      <c r="I35" s="221">
        <v>1.4919999999999999E-2</v>
      </c>
      <c r="J35" s="215" t="s">
        <v>3599</v>
      </c>
      <c r="K35" s="221">
        <v>3.8960000000000002E-2</v>
      </c>
    </row>
    <row r="36" spans="1:11">
      <c r="A36" s="241"/>
      <c r="B36" s="190" t="s">
        <v>3647</v>
      </c>
      <c r="C36" s="204" t="s">
        <v>523</v>
      </c>
      <c r="D36" s="232">
        <v>1858</v>
      </c>
      <c r="E36" s="476">
        <f t="shared" si="4"/>
        <v>0.19506561679790027</v>
      </c>
      <c r="F36" s="479" t="s">
        <v>3650</v>
      </c>
      <c r="G36" s="225">
        <v>3.0880000000000001E-2</v>
      </c>
      <c r="H36" s="479" t="s">
        <v>3677</v>
      </c>
      <c r="I36" s="225">
        <v>3.2989999999999998E-2</v>
      </c>
      <c r="J36" s="479" t="s">
        <v>3599</v>
      </c>
      <c r="K36" s="225">
        <v>7.399E-2</v>
      </c>
    </row>
    <row r="37" spans="1:11">
      <c r="A37" s="190"/>
      <c r="B37" s="190"/>
      <c r="C37" s="204"/>
      <c r="D37" s="232"/>
      <c r="E37" s="476"/>
      <c r="F37" s="215" t="s">
        <v>3600</v>
      </c>
      <c r="G37" s="216">
        <f>AVERAGE(G33:G36)</f>
        <v>1.7880679999999999E-2</v>
      </c>
      <c r="H37" s="215"/>
      <c r="I37" s="216">
        <f>AVERAGE(I33:I36)</f>
        <v>1.97529725E-2</v>
      </c>
      <c r="J37" s="204"/>
      <c r="K37" s="216">
        <f>AVERAGE(K33:K36)</f>
        <v>4.5199070000000001E-2</v>
      </c>
    </row>
    <row r="38" spans="1:11" s="241" customFormat="1">
      <c r="B38" s="194"/>
      <c r="C38" s="203"/>
      <c r="D38" s="198"/>
      <c r="E38" s="242"/>
      <c r="F38" s="219"/>
      <c r="G38" s="223"/>
      <c r="H38" s="219"/>
      <c r="I38" s="223"/>
      <c r="J38" s="203"/>
      <c r="K38" s="223"/>
    </row>
    <row r="39" spans="1:11">
      <c r="A39" s="56" t="s">
        <v>6689</v>
      </c>
      <c r="B39" s="6"/>
    </row>
    <row r="40" spans="1:11">
      <c r="B40" s="191" t="s">
        <v>3627</v>
      </c>
      <c r="C40" s="226" t="s">
        <v>523</v>
      </c>
      <c r="D40" s="229">
        <v>8707</v>
      </c>
      <c r="E40" s="235">
        <f>(D40/146809)</f>
        <v>5.9308353030127582E-2</v>
      </c>
      <c r="F40" s="222" t="s">
        <v>3707</v>
      </c>
      <c r="G40" s="224">
        <v>8.4640000000000007E-2</v>
      </c>
      <c r="H40" s="222" t="s">
        <v>3708</v>
      </c>
      <c r="I40" s="224">
        <v>8.8190000000000004E-2</v>
      </c>
      <c r="J40" s="226" t="s">
        <v>3709</v>
      </c>
      <c r="K40" s="224">
        <v>8.5669999999999996E-2</v>
      </c>
    </row>
    <row r="41" spans="1:11">
      <c r="A41" s="189"/>
      <c r="B41" s="189"/>
      <c r="C41" s="192"/>
      <c r="D41" s="189"/>
      <c r="E41" s="206"/>
      <c r="F41" s="192"/>
      <c r="G41" s="224"/>
      <c r="H41" s="226"/>
      <c r="I41" s="224"/>
      <c r="J41" s="226"/>
      <c r="K41" s="224"/>
    </row>
    <row r="42" spans="1:11">
      <c r="A42" s="56" t="s">
        <v>6690</v>
      </c>
      <c r="B42" s="6"/>
      <c r="C42" s="192"/>
      <c r="E42" s="206"/>
      <c r="F42" s="192"/>
      <c r="G42" s="220"/>
      <c r="H42" s="192"/>
      <c r="I42" s="220"/>
      <c r="J42" s="192"/>
      <c r="K42" s="220"/>
    </row>
    <row r="43" spans="1:11">
      <c r="B43" s="191" t="s">
        <v>3627</v>
      </c>
      <c r="C43" s="226" t="s">
        <v>523</v>
      </c>
      <c r="D43" s="229">
        <v>8707</v>
      </c>
      <c r="E43" s="235">
        <f>(D43/146809)</f>
        <v>5.9308353030127582E-2</v>
      </c>
      <c r="F43" s="222" t="s">
        <v>3707</v>
      </c>
      <c r="G43" s="224">
        <v>9.3789999999999998E-2</v>
      </c>
      <c r="H43" s="222" t="s">
        <v>3708</v>
      </c>
      <c r="I43" s="224">
        <v>9.9809999999999996E-2</v>
      </c>
      <c r="J43" s="226" t="s">
        <v>3709</v>
      </c>
      <c r="K43" s="224">
        <v>9.8799999999999999E-2</v>
      </c>
    </row>
    <row r="44" spans="1:11" ht="115.15" customHeight="1">
      <c r="A44" s="574" t="s">
        <v>7331</v>
      </c>
      <c r="B44" s="574"/>
      <c r="C44" s="574"/>
      <c r="D44" s="574"/>
      <c r="E44" s="574"/>
      <c r="F44" s="574"/>
      <c r="G44" s="574"/>
      <c r="H44" s="574"/>
      <c r="I44" s="574"/>
      <c r="J44" s="574"/>
      <c r="K44" s="574"/>
    </row>
    <row r="45" spans="1:11" ht="15.75" thickBot="1">
      <c r="A45" s="573" t="s">
        <v>6691</v>
      </c>
      <c r="B45" s="573"/>
      <c r="C45" s="573"/>
      <c r="D45" s="573"/>
      <c r="E45" s="573"/>
      <c r="F45" s="573"/>
      <c r="G45" s="573"/>
      <c r="H45" s="573"/>
      <c r="I45" s="573"/>
      <c r="J45" s="573"/>
      <c r="K45" s="573"/>
    </row>
    <row r="54" spans="4:4">
      <c r="D54" s="6"/>
    </row>
  </sheetData>
  <mergeCells count="11">
    <mergeCell ref="A44:K44"/>
    <mergeCell ref="A45:K45"/>
    <mergeCell ref="A2:K2"/>
    <mergeCell ref="A3:A4"/>
    <mergeCell ref="B3:B4"/>
    <mergeCell ref="C3:C4"/>
    <mergeCell ref="D3:D4"/>
    <mergeCell ref="E3:E4"/>
    <mergeCell ref="F3:G3"/>
    <mergeCell ref="H3:I3"/>
    <mergeCell ref="J3:K3"/>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2" sqref="A2:E2"/>
    </sheetView>
  </sheetViews>
  <sheetFormatPr defaultColWidth="11.42578125" defaultRowHeight="15"/>
  <cols>
    <col min="1" max="4" width="17.42578125" style="96" customWidth="1"/>
    <col min="5" max="5" width="17.42578125" style="90" customWidth="1"/>
    <col min="6" max="16384" width="11.42578125" style="90"/>
  </cols>
  <sheetData>
    <row r="1" spans="1:5" ht="3" customHeight="1">
      <c r="A1" s="417"/>
      <c r="B1" s="417"/>
      <c r="C1" s="417"/>
      <c r="D1" s="417"/>
      <c r="E1" s="87"/>
    </row>
    <row r="2" spans="1:5">
      <c r="A2" s="579" t="s">
        <v>7364</v>
      </c>
      <c r="B2" s="579"/>
      <c r="C2" s="579"/>
      <c r="D2" s="579"/>
      <c r="E2" s="579"/>
    </row>
    <row r="3" spans="1:5" ht="14.65" customHeight="1">
      <c r="A3" s="576" t="s">
        <v>2813</v>
      </c>
      <c r="B3" s="578" t="s">
        <v>7332</v>
      </c>
      <c r="C3" s="578"/>
      <c r="D3" s="578"/>
      <c r="E3" s="578"/>
    </row>
    <row r="4" spans="1:5">
      <c r="A4" s="577"/>
      <c r="B4" s="418" t="s">
        <v>2432</v>
      </c>
      <c r="C4" s="418" t="s">
        <v>2433</v>
      </c>
      <c r="D4" s="418" t="s">
        <v>1</v>
      </c>
      <c r="E4" s="418" t="s">
        <v>2436</v>
      </c>
    </row>
    <row r="5" spans="1:5">
      <c r="A5" s="95" t="s">
        <v>3047</v>
      </c>
      <c r="B5" s="95">
        <v>0.22900000000000001</v>
      </c>
      <c r="C5" s="95">
        <v>2.7E-2</v>
      </c>
      <c r="D5" s="95">
        <v>3.2000000000000001E-2</v>
      </c>
      <c r="E5" s="95" t="s">
        <v>131</v>
      </c>
    </row>
    <row r="6" spans="1:5">
      <c r="A6" s="95" t="s">
        <v>3046</v>
      </c>
      <c r="B6" s="95">
        <v>9.5000000000000001E-2</v>
      </c>
      <c r="C6" s="95">
        <v>1.4E-2</v>
      </c>
      <c r="D6" s="95">
        <v>2.8000000000000001E-2</v>
      </c>
      <c r="E6" s="95" t="s">
        <v>131</v>
      </c>
    </row>
    <row r="7" spans="1:5">
      <c r="A7" s="419" t="s">
        <v>122</v>
      </c>
      <c r="B7" s="419">
        <v>0.17799999999999999</v>
      </c>
      <c r="C7" s="419">
        <v>2.5999999999999999E-2</v>
      </c>
      <c r="D7" s="419">
        <v>1.2E-2</v>
      </c>
      <c r="E7" s="419">
        <v>6.0000000000000001E-3</v>
      </c>
    </row>
    <row r="8" spans="1:5" ht="15" customHeight="1">
      <c r="A8" s="580" t="s">
        <v>7333</v>
      </c>
      <c r="B8" s="580"/>
      <c r="C8" s="580"/>
      <c r="D8" s="580"/>
      <c r="E8" s="580"/>
    </row>
    <row r="19" ht="15" customHeight="1"/>
  </sheetData>
  <mergeCells count="4">
    <mergeCell ref="A3:A4"/>
    <mergeCell ref="B3:E3"/>
    <mergeCell ref="A2:E2"/>
    <mergeCell ref="A8:E8"/>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0"/>
  <sheetViews>
    <sheetView workbookViewId="0">
      <selection activeCell="A2" sqref="A2:N2"/>
    </sheetView>
  </sheetViews>
  <sheetFormatPr defaultColWidth="8.7109375" defaultRowHeight="15"/>
  <cols>
    <col min="1" max="1" width="7.7109375" style="90" customWidth="1"/>
    <col min="2" max="2" width="7.42578125" style="90" customWidth="1"/>
    <col min="3" max="3" width="12.7109375" style="90" customWidth="1"/>
    <col min="4" max="4" width="12.140625" style="90" bestFit="1" customWidth="1"/>
    <col min="5" max="5" width="16.7109375" style="90" customWidth="1"/>
    <col min="6" max="6" width="8.7109375" style="90" bestFit="1" customWidth="1"/>
    <col min="7" max="7" width="8.7109375" style="90"/>
    <col min="8" max="8" width="10" style="90" bestFit="1" customWidth="1"/>
    <col min="9" max="9" width="13.140625" style="90" customWidth="1"/>
    <col min="10" max="10" width="12.7109375" style="90" customWidth="1"/>
    <col min="11" max="11" width="48.7109375" style="90" bestFit="1" customWidth="1"/>
    <col min="12" max="12" width="12.140625" style="90" bestFit="1" customWidth="1"/>
    <col min="13" max="13" width="15.7109375" style="90" bestFit="1" customWidth="1"/>
    <col min="14" max="14" width="15.28515625" style="90" customWidth="1"/>
    <col min="15" max="16384" width="8.7109375" style="90"/>
  </cols>
  <sheetData>
    <row r="1" spans="1:14" ht="3" customHeight="1">
      <c r="A1" s="87"/>
      <c r="B1" s="87"/>
      <c r="C1" s="87"/>
      <c r="D1" s="87"/>
      <c r="E1" s="87"/>
      <c r="F1" s="87"/>
      <c r="G1" s="87"/>
      <c r="H1" s="87"/>
      <c r="I1" s="87"/>
      <c r="J1" s="87"/>
      <c r="K1" s="87"/>
      <c r="L1" s="87"/>
      <c r="M1" s="87"/>
      <c r="N1" s="87"/>
    </row>
    <row r="2" spans="1:14">
      <c r="A2" s="570" t="s">
        <v>7365</v>
      </c>
      <c r="B2" s="570"/>
      <c r="C2" s="570"/>
      <c r="D2" s="570"/>
      <c r="E2" s="570"/>
      <c r="F2" s="570"/>
      <c r="G2" s="570"/>
      <c r="H2" s="570"/>
      <c r="I2" s="570"/>
      <c r="J2" s="570"/>
      <c r="K2" s="570"/>
      <c r="L2" s="570"/>
      <c r="M2" s="570"/>
      <c r="N2" s="570"/>
    </row>
    <row r="3" spans="1:14" ht="75.75">
      <c r="A3" s="92" t="s">
        <v>4364</v>
      </c>
      <c r="B3" s="92" t="s">
        <v>2812</v>
      </c>
      <c r="C3" s="99" t="s">
        <v>4616</v>
      </c>
      <c r="D3" s="99" t="s">
        <v>4617</v>
      </c>
      <c r="E3" s="92" t="s">
        <v>4615</v>
      </c>
      <c r="F3" s="92" t="s">
        <v>4594</v>
      </c>
      <c r="G3" s="92" t="s">
        <v>2813</v>
      </c>
      <c r="H3" s="99" t="s">
        <v>4362</v>
      </c>
      <c r="I3" s="92" t="s">
        <v>4656</v>
      </c>
      <c r="J3" s="92" t="s">
        <v>4408</v>
      </c>
      <c r="K3" s="92" t="s">
        <v>4410</v>
      </c>
      <c r="L3" s="92" t="s">
        <v>4411</v>
      </c>
      <c r="M3" s="92" t="s">
        <v>4412</v>
      </c>
      <c r="N3" s="92" t="s">
        <v>4363</v>
      </c>
    </row>
    <row r="4" spans="1:14" ht="14.65" customHeight="1">
      <c r="A4" s="96">
        <v>1</v>
      </c>
      <c r="B4" s="96">
        <v>1</v>
      </c>
      <c r="C4" s="100">
        <v>2607287</v>
      </c>
      <c r="D4" s="100">
        <v>3607287</v>
      </c>
      <c r="E4" s="102" t="s">
        <v>3488</v>
      </c>
      <c r="F4" s="100">
        <v>0</v>
      </c>
      <c r="G4" s="96" t="s">
        <v>2452</v>
      </c>
      <c r="H4" s="100">
        <v>242353</v>
      </c>
      <c r="I4" s="106">
        <v>3.7988300000000002</v>
      </c>
      <c r="J4" s="96">
        <v>1</v>
      </c>
      <c r="K4" s="96" t="s">
        <v>4657</v>
      </c>
      <c r="L4" s="104">
        <v>0.2054662834</v>
      </c>
      <c r="M4" s="96">
        <v>759</v>
      </c>
      <c r="N4" s="96">
        <v>8</v>
      </c>
    </row>
    <row r="5" spans="1:14">
      <c r="A5" s="96">
        <v>2</v>
      </c>
      <c r="B5" s="96">
        <v>1</v>
      </c>
      <c r="C5" s="100">
        <v>3191727</v>
      </c>
      <c r="D5" s="100">
        <v>4191727</v>
      </c>
      <c r="E5" s="102" t="s">
        <v>3153</v>
      </c>
      <c r="F5" s="100">
        <v>0</v>
      </c>
      <c r="G5" s="96" t="s">
        <v>122</v>
      </c>
      <c r="H5" s="100">
        <v>194648</v>
      </c>
      <c r="I5" s="106">
        <v>5.6571600000000002</v>
      </c>
      <c r="J5" s="96">
        <v>1</v>
      </c>
      <c r="K5" s="96" t="s">
        <v>4658</v>
      </c>
      <c r="L5" s="104">
        <v>0.99999157579999998</v>
      </c>
      <c r="M5" s="96">
        <v>955</v>
      </c>
      <c r="N5" s="96">
        <v>1</v>
      </c>
    </row>
    <row r="6" spans="1:14" ht="14.65" customHeight="1">
      <c r="A6" s="96">
        <v>3</v>
      </c>
      <c r="B6" s="96">
        <v>1</v>
      </c>
      <c r="C6" s="100">
        <v>25029038</v>
      </c>
      <c r="D6" s="100">
        <v>26203156</v>
      </c>
      <c r="E6" s="102" t="s">
        <v>4296</v>
      </c>
      <c r="F6" s="100">
        <v>0</v>
      </c>
      <c r="G6" s="96" t="s">
        <v>122</v>
      </c>
      <c r="H6" s="100">
        <v>194648</v>
      </c>
      <c r="I6" s="106">
        <v>4.5603999999999996</v>
      </c>
      <c r="J6" s="96">
        <v>1</v>
      </c>
      <c r="K6" s="96" t="s">
        <v>4659</v>
      </c>
      <c r="L6" s="104">
        <v>0.10393348350000001</v>
      </c>
      <c r="M6" s="96">
        <v>976</v>
      </c>
      <c r="N6" s="96">
        <v>36</v>
      </c>
    </row>
    <row r="7" spans="1:14" ht="14.65" customHeight="1">
      <c r="A7" s="96">
        <v>4</v>
      </c>
      <c r="B7" s="96">
        <v>1</v>
      </c>
      <c r="C7" s="100">
        <v>42936051</v>
      </c>
      <c r="D7" s="100">
        <v>43936051</v>
      </c>
      <c r="E7" s="102" t="s">
        <v>3489</v>
      </c>
      <c r="F7" s="100">
        <v>0</v>
      </c>
      <c r="G7" s="96" t="s">
        <v>2452</v>
      </c>
      <c r="H7" s="100">
        <v>242353</v>
      </c>
      <c r="I7" s="106">
        <v>4.24254</v>
      </c>
      <c r="J7" s="96">
        <v>1</v>
      </c>
      <c r="K7" s="96" t="s">
        <v>4660</v>
      </c>
      <c r="L7" s="104">
        <v>0.53454995790000004</v>
      </c>
      <c r="M7" s="96">
        <v>1330</v>
      </c>
      <c r="N7" s="96">
        <v>20</v>
      </c>
    </row>
    <row r="8" spans="1:14" ht="14.65" customHeight="1">
      <c r="A8" s="96">
        <v>5</v>
      </c>
      <c r="B8" s="96">
        <v>1</v>
      </c>
      <c r="C8" s="100">
        <v>100394419</v>
      </c>
      <c r="D8" s="100">
        <v>101394419</v>
      </c>
      <c r="E8" s="102" t="s">
        <v>3490</v>
      </c>
      <c r="F8" s="100">
        <v>0</v>
      </c>
      <c r="G8" s="96" t="s">
        <v>2452</v>
      </c>
      <c r="H8" s="100">
        <v>242353</v>
      </c>
      <c r="I8" s="106">
        <v>7.5187999999999997</v>
      </c>
      <c r="J8" s="96">
        <v>1</v>
      </c>
      <c r="K8" s="96" t="s">
        <v>4661</v>
      </c>
      <c r="L8" s="104">
        <v>0.12305297329999999</v>
      </c>
      <c r="M8" s="96">
        <v>1426</v>
      </c>
      <c r="N8" s="96">
        <v>33</v>
      </c>
    </row>
    <row r="9" spans="1:14" ht="14.65" customHeight="1">
      <c r="A9" s="96">
        <v>6</v>
      </c>
      <c r="B9" s="96">
        <v>1</v>
      </c>
      <c r="C9" s="100">
        <v>150368102</v>
      </c>
      <c r="D9" s="100">
        <v>151440625</v>
      </c>
      <c r="E9" s="102" t="s">
        <v>4263</v>
      </c>
      <c r="F9" s="100">
        <v>0</v>
      </c>
      <c r="G9" s="96" t="s">
        <v>2452</v>
      </c>
      <c r="H9" s="100">
        <v>242353</v>
      </c>
      <c r="I9" s="106">
        <v>6.3818000000000001</v>
      </c>
      <c r="J9" s="96">
        <v>1</v>
      </c>
      <c r="K9" s="96" t="s">
        <v>4662</v>
      </c>
      <c r="L9" s="104">
        <v>0.7671992514</v>
      </c>
      <c r="M9" s="96">
        <v>1013</v>
      </c>
      <c r="N9" s="96">
        <v>4</v>
      </c>
    </row>
    <row r="10" spans="1:14" ht="14.65" customHeight="1">
      <c r="A10" s="96">
        <v>10</v>
      </c>
      <c r="B10" s="96">
        <v>1</v>
      </c>
      <c r="C10" s="100">
        <v>203153544</v>
      </c>
      <c r="D10" s="100">
        <v>204154024</v>
      </c>
      <c r="E10" s="102" t="s">
        <v>3492</v>
      </c>
      <c r="F10" s="100">
        <v>0</v>
      </c>
      <c r="G10" s="96" t="s">
        <v>122</v>
      </c>
      <c r="H10" s="100">
        <v>194648</v>
      </c>
      <c r="I10" s="106">
        <v>3.3193000000000001</v>
      </c>
      <c r="J10" s="96">
        <v>1</v>
      </c>
      <c r="K10" s="96" t="s">
        <v>4663</v>
      </c>
      <c r="L10" s="104">
        <v>0.61439872900000003</v>
      </c>
      <c r="M10" s="96">
        <v>1294</v>
      </c>
      <c r="N10" s="96">
        <v>4</v>
      </c>
    </row>
    <row r="11" spans="1:14" ht="14.65" customHeight="1">
      <c r="A11" s="96">
        <v>11</v>
      </c>
      <c r="B11" s="96">
        <v>1</v>
      </c>
      <c r="C11" s="100">
        <v>213645731</v>
      </c>
      <c r="D11" s="100">
        <v>214659256</v>
      </c>
      <c r="E11" s="102" t="s">
        <v>4249</v>
      </c>
      <c r="F11" s="100">
        <v>0</v>
      </c>
      <c r="G11" s="96" t="s">
        <v>2452</v>
      </c>
      <c r="H11" s="100">
        <v>242353</v>
      </c>
      <c r="I11" s="106">
        <v>17.320799999999998</v>
      </c>
      <c r="J11" s="96">
        <v>1</v>
      </c>
      <c r="K11" s="96" t="s">
        <v>4664</v>
      </c>
      <c r="L11" s="104">
        <v>0.9733300587</v>
      </c>
      <c r="M11" s="96">
        <v>1562</v>
      </c>
      <c r="N11" s="96">
        <v>2</v>
      </c>
    </row>
    <row r="12" spans="1:14" ht="14.65" customHeight="1">
      <c r="A12" s="96">
        <v>11</v>
      </c>
      <c r="B12" s="96">
        <v>1</v>
      </c>
      <c r="C12" s="100">
        <v>213645731</v>
      </c>
      <c r="D12" s="100">
        <v>214659256</v>
      </c>
      <c r="E12" s="102" t="s">
        <v>4249</v>
      </c>
      <c r="F12" s="100">
        <v>0</v>
      </c>
      <c r="G12" s="96" t="s">
        <v>122</v>
      </c>
      <c r="H12" s="100">
        <v>194648</v>
      </c>
      <c r="I12" s="106">
        <v>8.0154300000000003</v>
      </c>
      <c r="J12" s="96">
        <v>1</v>
      </c>
      <c r="K12" s="96" t="s">
        <v>4665</v>
      </c>
      <c r="L12" s="104">
        <v>0.71361366410000004</v>
      </c>
      <c r="M12" s="96">
        <v>1552</v>
      </c>
      <c r="N12" s="96">
        <v>7</v>
      </c>
    </row>
    <row r="13" spans="1:14" ht="14.65" customHeight="1">
      <c r="A13" s="96">
        <v>19</v>
      </c>
      <c r="B13" s="96">
        <v>2</v>
      </c>
      <c r="C13" s="100">
        <v>27768742</v>
      </c>
      <c r="D13" s="100">
        <v>28768742</v>
      </c>
      <c r="E13" s="102" t="s">
        <v>4448</v>
      </c>
      <c r="F13" s="100">
        <v>0</v>
      </c>
      <c r="G13" s="96" t="s">
        <v>2452</v>
      </c>
      <c r="H13" s="100">
        <v>242353</v>
      </c>
      <c r="I13" s="106">
        <v>31.531700000000001</v>
      </c>
      <c r="J13" s="96">
        <v>2</v>
      </c>
      <c r="K13" s="96" t="s">
        <v>4789</v>
      </c>
      <c r="L13" s="104">
        <v>0.1768519526</v>
      </c>
      <c r="M13" s="96">
        <v>1012</v>
      </c>
      <c r="N13" s="96">
        <v>23</v>
      </c>
    </row>
    <row r="14" spans="1:14" ht="14.65" customHeight="1">
      <c r="A14" s="96">
        <v>20</v>
      </c>
      <c r="B14" s="96">
        <v>2</v>
      </c>
      <c r="C14" s="100">
        <v>39944081</v>
      </c>
      <c r="D14" s="100">
        <v>40944081</v>
      </c>
      <c r="E14" s="102" t="s">
        <v>4449</v>
      </c>
      <c r="F14" s="100">
        <v>0</v>
      </c>
      <c r="G14" s="96" t="s">
        <v>2452</v>
      </c>
      <c r="H14" s="100">
        <v>242353</v>
      </c>
      <c r="I14" s="106">
        <v>2.7195100000000001</v>
      </c>
      <c r="J14" s="96">
        <v>1</v>
      </c>
      <c r="K14" s="96" t="s">
        <v>4666</v>
      </c>
      <c r="L14" s="104">
        <v>0.25692589500000002</v>
      </c>
      <c r="M14" s="96">
        <v>2031</v>
      </c>
      <c r="N14" s="96">
        <v>44</v>
      </c>
    </row>
    <row r="15" spans="1:14">
      <c r="A15" s="96">
        <v>21</v>
      </c>
      <c r="B15" s="96">
        <v>2</v>
      </c>
      <c r="C15" s="100">
        <v>42949385</v>
      </c>
      <c r="D15" s="100">
        <v>44275309</v>
      </c>
      <c r="E15" s="102" t="s">
        <v>4287</v>
      </c>
      <c r="F15" s="100">
        <v>155</v>
      </c>
      <c r="G15" s="96" t="s">
        <v>122</v>
      </c>
      <c r="H15" s="100">
        <v>194648</v>
      </c>
      <c r="I15" s="106">
        <v>3.8818899999999998</v>
      </c>
      <c r="J15" s="96">
        <v>1</v>
      </c>
      <c r="K15" s="96" t="s">
        <v>4667</v>
      </c>
      <c r="L15" s="104">
        <v>0.99573889800000004</v>
      </c>
      <c r="M15" s="96">
        <v>2571</v>
      </c>
      <c r="N15" s="96">
        <v>1</v>
      </c>
    </row>
    <row r="16" spans="1:14" ht="14.65" customHeight="1">
      <c r="A16" s="96">
        <v>22</v>
      </c>
      <c r="B16" s="96">
        <v>2</v>
      </c>
      <c r="C16" s="100">
        <v>44690056</v>
      </c>
      <c r="D16" s="100">
        <v>45692080</v>
      </c>
      <c r="E16" s="102" t="s">
        <v>4451</v>
      </c>
      <c r="F16" s="100">
        <v>18864</v>
      </c>
      <c r="G16" s="96" t="s">
        <v>2452</v>
      </c>
      <c r="H16" s="100">
        <v>242353</v>
      </c>
      <c r="I16" s="106">
        <v>8.66967</v>
      </c>
      <c r="J16" s="96">
        <v>1</v>
      </c>
      <c r="K16" s="96" t="s">
        <v>4668</v>
      </c>
      <c r="L16" s="104">
        <v>0.95096315669999998</v>
      </c>
      <c r="M16" s="96">
        <v>1901</v>
      </c>
      <c r="N16" s="96">
        <v>2</v>
      </c>
    </row>
    <row r="17" spans="1:14">
      <c r="A17" s="96">
        <v>22</v>
      </c>
      <c r="B17" s="96">
        <v>2</v>
      </c>
      <c r="C17" s="100">
        <v>44690056</v>
      </c>
      <c r="D17" s="100">
        <v>45692080</v>
      </c>
      <c r="E17" s="102" t="s">
        <v>4451</v>
      </c>
      <c r="F17" s="100">
        <v>18864</v>
      </c>
      <c r="G17" s="96" t="s">
        <v>122</v>
      </c>
      <c r="H17" s="100">
        <v>194648</v>
      </c>
      <c r="I17" s="106">
        <v>8.1891800000000003</v>
      </c>
      <c r="J17" s="96">
        <v>1</v>
      </c>
      <c r="K17" s="96" t="s">
        <v>4669</v>
      </c>
      <c r="L17" s="104">
        <v>0.99663862759999999</v>
      </c>
      <c r="M17" s="96">
        <v>1901</v>
      </c>
      <c r="N17" s="96">
        <v>1</v>
      </c>
    </row>
    <row r="18" spans="1:14" ht="14.65" customHeight="1">
      <c r="A18" s="96">
        <v>24</v>
      </c>
      <c r="B18" s="96">
        <v>2</v>
      </c>
      <c r="C18" s="100">
        <v>54441112</v>
      </c>
      <c r="D18" s="100">
        <v>55441112</v>
      </c>
      <c r="E18" s="102" t="s">
        <v>3495</v>
      </c>
      <c r="F18" s="100">
        <v>11036</v>
      </c>
      <c r="G18" s="96" t="s">
        <v>2452</v>
      </c>
      <c r="H18" s="100">
        <v>242353</v>
      </c>
      <c r="I18" s="106">
        <v>4.4314099999999996</v>
      </c>
      <c r="J18" s="96">
        <v>1</v>
      </c>
      <c r="K18" s="96" t="s">
        <v>4670</v>
      </c>
      <c r="L18" s="104">
        <v>0.20167091710000001</v>
      </c>
      <c r="M18" s="96">
        <v>2308</v>
      </c>
      <c r="N18" s="96">
        <v>44</v>
      </c>
    </row>
    <row r="19" spans="1:14" ht="14.65" customHeight="1">
      <c r="A19" s="96">
        <v>27</v>
      </c>
      <c r="B19" s="96">
        <v>2</v>
      </c>
      <c r="C19" s="100">
        <v>165008300</v>
      </c>
      <c r="D19" s="100">
        <v>166058252</v>
      </c>
      <c r="E19" s="102" t="s">
        <v>4453</v>
      </c>
      <c r="F19" s="100">
        <v>0</v>
      </c>
      <c r="G19" s="96" t="s">
        <v>2449</v>
      </c>
      <c r="H19" s="100">
        <v>66726</v>
      </c>
      <c r="I19" s="106">
        <v>4.1863700000000001</v>
      </c>
      <c r="J19" s="96">
        <v>1</v>
      </c>
      <c r="K19" s="96" t="s">
        <v>4671</v>
      </c>
      <c r="L19" s="104">
        <v>0.21738332990000001</v>
      </c>
      <c r="M19" s="96">
        <v>1594</v>
      </c>
      <c r="N19" s="96">
        <v>26</v>
      </c>
    </row>
    <row r="20" spans="1:14" ht="14.65" customHeight="1">
      <c r="A20" s="96">
        <v>30</v>
      </c>
      <c r="B20" s="96">
        <v>2</v>
      </c>
      <c r="C20" s="100">
        <v>174792364</v>
      </c>
      <c r="D20" s="100">
        <v>175792364</v>
      </c>
      <c r="E20" s="102" t="s">
        <v>3189</v>
      </c>
      <c r="F20" s="100">
        <v>0</v>
      </c>
      <c r="G20" s="96" t="s">
        <v>122</v>
      </c>
      <c r="H20" s="100">
        <v>194648</v>
      </c>
      <c r="I20" s="106">
        <v>4.2350099999999999</v>
      </c>
      <c r="J20" s="96">
        <v>1</v>
      </c>
      <c r="K20" s="96" t="s">
        <v>4672</v>
      </c>
      <c r="L20" s="104">
        <v>6.0993552999999999E-2</v>
      </c>
      <c r="M20" s="96">
        <v>1279</v>
      </c>
      <c r="N20" s="96">
        <v>46</v>
      </c>
    </row>
    <row r="21" spans="1:14" ht="14.65" customHeight="1">
      <c r="A21" s="96">
        <v>33</v>
      </c>
      <c r="B21" s="96">
        <v>2</v>
      </c>
      <c r="C21" s="100">
        <v>226599534</v>
      </c>
      <c r="D21" s="100">
        <v>227603717</v>
      </c>
      <c r="E21" s="102" t="s">
        <v>4462</v>
      </c>
      <c r="F21" s="100">
        <v>56531</v>
      </c>
      <c r="G21" s="96" t="s">
        <v>2445</v>
      </c>
      <c r="H21" s="100">
        <v>183654</v>
      </c>
      <c r="I21" s="106">
        <v>29.430800000000001</v>
      </c>
      <c r="J21" s="96">
        <v>2</v>
      </c>
      <c r="K21" s="96" t="s">
        <v>4790</v>
      </c>
      <c r="L21" s="104">
        <v>0.2068706599</v>
      </c>
      <c r="M21" s="96">
        <v>183</v>
      </c>
      <c r="N21" s="96">
        <v>16</v>
      </c>
    </row>
    <row r="22" spans="1:14" ht="14.65" customHeight="1">
      <c r="A22" s="96">
        <v>33</v>
      </c>
      <c r="B22" s="96">
        <v>2</v>
      </c>
      <c r="C22" s="100">
        <v>226599534</v>
      </c>
      <c r="D22" s="100">
        <v>227603717</v>
      </c>
      <c r="E22" s="102" t="s">
        <v>4462</v>
      </c>
      <c r="F22" s="100">
        <v>58939</v>
      </c>
      <c r="G22" s="96" t="s">
        <v>122</v>
      </c>
      <c r="H22" s="100">
        <v>194648</v>
      </c>
      <c r="I22" s="106">
        <v>3.2657500000000002</v>
      </c>
      <c r="J22" s="96">
        <v>1</v>
      </c>
      <c r="K22" s="96" t="s">
        <v>4673</v>
      </c>
      <c r="L22" s="104">
        <v>0.36093214759999998</v>
      </c>
      <c r="M22" s="96">
        <v>190</v>
      </c>
      <c r="N22" s="96">
        <v>7</v>
      </c>
    </row>
    <row r="23" spans="1:14" ht="14.65" customHeight="1">
      <c r="A23" s="96">
        <v>34</v>
      </c>
      <c r="B23" s="96">
        <v>2</v>
      </c>
      <c r="C23" s="100">
        <v>227151446</v>
      </c>
      <c r="D23" s="100">
        <v>228151446</v>
      </c>
      <c r="E23" s="102" t="s">
        <v>3202</v>
      </c>
      <c r="F23" s="100">
        <v>0</v>
      </c>
      <c r="G23" s="96" t="s">
        <v>2445</v>
      </c>
      <c r="H23" s="100">
        <v>183654</v>
      </c>
      <c r="I23" s="106">
        <v>12.2508</v>
      </c>
      <c r="J23" s="96">
        <v>2</v>
      </c>
      <c r="K23" s="96" t="s">
        <v>4791</v>
      </c>
      <c r="L23" s="104">
        <v>0.15866977409999999</v>
      </c>
      <c r="M23" s="96">
        <v>71</v>
      </c>
      <c r="N23" s="96">
        <v>17</v>
      </c>
    </row>
    <row r="24" spans="1:14" ht="14.65" customHeight="1">
      <c r="A24" s="96">
        <v>36</v>
      </c>
      <c r="B24" s="96">
        <v>3</v>
      </c>
      <c r="C24" s="100">
        <v>48882925</v>
      </c>
      <c r="D24" s="100">
        <v>50384261</v>
      </c>
      <c r="E24" s="102" t="s">
        <v>4466</v>
      </c>
      <c r="F24" s="100">
        <v>0</v>
      </c>
      <c r="G24" s="96" t="s">
        <v>2445</v>
      </c>
      <c r="H24" s="100">
        <v>183654</v>
      </c>
      <c r="I24" s="106">
        <v>4.1348799999999999</v>
      </c>
      <c r="J24" s="96">
        <v>1</v>
      </c>
      <c r="K24" s="96" t="s">
        <v>4674</v>
      </c>
      <c r="L24" s="104">
        <v>7.03307237E-2</v>
      </c>
      <c r="M24" s="96">
        <v>958</v>
      </c>
      <c r="N24" s="96">
        <v>39</v>
      </c>
    </row>
    <row r="25" spans="1:14" ht="14.65" customHeight="1">
      <c r="A25" s="96">
        <v>36</v>
      </c>
      <c r="B25" s="96">
        <v>3</v>
      </c>
      <c r="C25" s="100">
        <v>48882925</v>
      </c>
      <c r="D25" s="100">
        <v>50384261</v>
      </c>
      <c r="E25" s="102" t="s">
        <v>3210</v>
      </c>
      <c r="F25" s="100">
        <v>5389</v>
      </c>
      <c r="G25" s="96" t="s">
        <v>122</v>
      </c>
      <c r="H25" s="100">
        <v>194648</v>
      </c>
      <c r="I25" s="106">
        <v>6.08697</v>
      </c>
      <c r="J25" s="96">
        <v>1</v>
      </c>
      <c r="K25" s="96" t="s">
        <v>4675</v>
      </c>
      <c r="L25" s="104">
        <v>0.40215998479999998</v>
      </c>
      <c r="M25" s="96">
        <v>551</v>
      </c>
      <c r="N25" s="96">
        <v>19</v>
      </c>
    </row>
    <row r="26" spans="1:14" ht="14.65" customHeight="1">
      <c r="A26" s="96">
        <v>37</v>
      </c>
      <c r="B26" s="96">
        <v>3</v>
      </c>
      <c r="C26" s="100">
        <v>52344534</v>
      </c>
      <c r="D26" s="100">
        <v>53387861</v>
      </c>
      <c r="E26" s="102" t="s">
        <v>4467</v>
      </c>
      <c r="F26" s="100">
        <v>0</v>
      </c>
      <c r="G26" s="96" t="s">
        <v>122</v>
      </c>
      <c r="H26" s="100">
        <v>194648</v>
      </c>
      <c r="I26" s="106">
        <v>3.0514899999999998</v>
      </c>
      <c r="J26" s="96">
        <v>1</v>
      </c>
      <c r="K26" s="96" t="s">
        <v>4676</v>
      </c>
      <c r="L26" s="104">
        <v>0.90617159380000001</v>
      </c>
      <c r="M26" s="96">
        <v>1029</v>
      </c>
      <c r="N26" s="96">
        <v>37</v>
      </c>
    </row>
    <row r="27" spans="1:14" ht="14.65" customHeight="1">
      <c r="A27" s="96">
        <v>38</v>
      </c>
      <c r="B27" s="96">
        <v>3</v>
      </c>
      <c r="C27" s="100">
        <v>99720307</v>
      </c>
      <c r="D27" s="100">
        <v>100720307</v>
      </c>
      <c r="E27" s="102" t="s">
        <v>3226</v>
      </c>
      <c r="F27" s="100">
        <v>0</v>
      </c>
      <c r="G27" s="96" t="s">
        <v>2452</v>
      </c>
      <c r="H27" s="100">
        <v>242353</v>
      </c>
      <c r="I27" s="106">
        <v>2.93363</v>
      </c>
      <c r="J27" s="96">
        <v>1</v>
      </c>
      <c r="K27" s="96" t="s">
        <v>4677</v>
      </c>
      <c r="L27" s="104">
        <v>0.22205568310000001</v>
      </c>
      <c r="M27" s="96">
        <v>1441</v>
      </c>
      <c r="N27" s="96">
        <v>12</v>
      </c>
    </row>
    <row r="28" spans="1:14" ht="14.65" customHeight="1">
      <c r="A28" s="96">
        <v>39</v>
      </c>
      <c r="B28" s="96">
        <v>3</v>
      </c>
      <c r="C28" s="100">
        <v>122565778</v>
      </c>
      <c r="D28" s="100">
        <v>123568744</v>
      </c>
      <c r="E28" s="102" t="s">
        <v>3233</v>
      </c>
      <c r="F28" s="100">
        <v>0</v>
      </c>
      <c r="G28" s="96" t="s">
        <v>2449</v>
      </c>
      <c r="H28" s="100">
        <v>66726</v>
      </c>
      <c r="I28" s="106">
        <v>18.6494</v>
      </c>
      <c r="J28" s="96">
        <v>1</v>
      </c>
      <c r="K28" s="96" t="s">
        <v>4678</v>
      </c>
      <c r="L28" s="104">
        <v>0.76128392499999997</v>
      </c>
      <c r="M28" s="96">
        <v>1619</v>
      </c>
      <c r="N28" s="96">
        <v>2</v>
      </c>
    </row>
    <row r="29" spans="1:14" ht="14.65" customHeight="1">
      <c r="A29" s="96">
        <v>39</v>
      </c>
      <c r="B29" s="96">
        <v>3</v>
      </c>
      <c r="C29" s="100">
        <v>122565778</v>
      </c>
      <c r="D29" s="100">
        <v>123568744</v>
      </c>
      <c r="E29" s="102" t="s">
        <v>3233</v>
      </c>
      <c r="F29" s="100">
        <v>0</v>
      </c>
      <c r="G29" s="96" t="s">
        <v>2452</v>
      </c>
      <c r="H29" s="100">
        <v>242353</v>
      </c>
      <c r="I29" s="106">
        <v>45.995800000000003</v>
      </c>
      <c r="J29" s="96">
        <v>2</v>
      </c>
      <c r="K29" s="96" t="s">
        <v>4792</v>
      </c>
      <c r="L29" s="104">
        <v>0.59467121030000003</v>
      </c>
      <c r="M29" s="96">
        <v>1205</v>
      </c>
      <c r="N29" s="96">
        <v>10</v>
      </c>
    </row>
    <row r="30" spans="1:14" ht="14.65" customHeight="1">
      <c r="A30" s="96">
        <v>39</v>
      </c>
      <c r="B30" s="96">
        <v>3</v>
      </c>
      <c r="C30" s="100">
        <v>122565778</v>
      </c>
      <c r="D30" s="100">
        <v>123568744</v>
      </c>
      <c r="E30" s="102" t="s">
        <v>3233</v>
      </c>
      <c r="F30" s="100">
        <v>0</v>
      </c>
      <c r="G30" s="96" t="s">
        <v>122</v>
      </c>
      <c r="H30" s="100">
        <v>194648</v>
      </c>
      <c r="I30" s="106">
        <v>12.03</v>
      </c>
      <c r="J30" s="96">
        <v>2</v>
      </c>
      <c r="K30" s="96" t="s">
        <v>4793</v>
      </c>
      <c r="L30" s="104">
        <v>0.55361363490000004</v>
      </c>
      <c r="M30" s="96">
        <v>1192</v>
      </c>
      <c r="N30" s="96">
        <v>18</v>
      </c>
    </row>
    <row r="31" spans="1:14" ht="14.65" customHeight="1">
      <c r="A31" s="96">
        <v>40</v>
      </c>
      <c r="B31" s="96">
        <v>3</v>
      </c>
      <c r="C31" s="100">
        <v>140594338</v>
      </c>
      <c r="D31" s="100">
        <v>141634818</v>
      </c>
      <c r="E31" s="102" t="s">
        <v>3502</v>
      </c>
      <c r="F31" s="100">
        <v>0</v>
      </c>
      <c r="G31" s="96" t="s">
        <v>2452</v>
      </c>
      <c r="H31" s="100">
        <v>242353</v>
      </c>
      <c r="I31" s="106">
        <v>8.3353800000000007</v>
      </c>
      <c r="J31" s="96">
        <v>1</v>
      </c>
      <c r="K31" s="96" t="s">
        <v>4679</v>
      </c>
      <c r="L31" s="104">
        <v>0.96634415610000002</v>
      </c>
      <c r="M31" s="96">
        <v>1615</v>
      </c>
      <c r="N31" s="96">
        <v>2</v>
      </c>
    </row>
    <row r="32" spans="1:14" ht="14.65" customHeight="1">
      <c r="A32" s="96">
        <v>41</v>
      </c>
      <c r="B32" s="96">
        <v>3</v>
      </c>
      <c r="C32" s="100">
        <v>149566540</v>
      </c>
      <c r="D32" s="100">
        <v>150566540</v>
      </c>
      <c r="E32" s="102" t="s">
        <v>3503</v>
      </c>
      <c r="F32" s="100">
        <v>25006</v>
      </c>
      <c r="G32" s="96" t="s">
        <v>2445</v>
      </c>
      <c r="H32" s="100">
        <v>183654</v>
      </c>
      <c r="I32" s="106">
        <v>3.2122099999999998</v>
      </c>
      <c r="J32" s="96">
        <v>1</v>
      </c>
      <c r="K32" s="96" t="s">
        <v>4680</v>
      </c>
      <c r="L32" s="104">
        <v>0.94074772579999999</v>
      </c>
      <c r="M32" s="96">
        <v>1446</v>
      </c>
      <c r="N32" s="96">
        <v>3</v>
      </c>
    </row>
    <row r="33" spans="1:14" ht="14.65" customHeight="1">
      <c r="A33" s="96">
        <v>42</v>
      </c>
      <c r="B33" s="96">
        <v>3</v>
      </c>
      <c r="C33" s="100">
        <v>151670733</v>
      </c>
      <c r="D33" s="100">
        <v>152680329</v>
      </c>
      <c r="E33" s="102" t="s">
        <v>3235</v>
      </c>
      <c r="F33" s="100">
        <v>0</v>
      </c>
      <c r="G33" s="96" t="s">
        <v>2452</v>
      </c>
      <c r="H33" s="100">
        <v>242353</v>
      </c>
      <c r="I33" s="106">
        <v>3.3126000000000002</v>
      </c>
      <c r="J33" s="96">
        <v>1</v>
      </c>
      <c r="K33" s="96" t="s">
        <v>4681</v>
      </c>
      <c r="L33" s="104">
        <v>0.91406009399999999</v>
      </c>
      <c r="M33" s="96">
        <v>1588</v>
      </c>
      <c r="N33" s="96">
        <v>2</v>
      </c>
    </row>
    <row r="34" spans="1:14" ht="14.65" customHeight="1">
      <c r="A34" s="96">
        <v>45</v>
      </c>
      <c r="B34" s="96">
        <v>3</v>
      </c>
      <c r="C34" s="100">
        <v>185013646</v>
      </c>
      <c r="D34" s="100">
        <v>186026108</v>
      </c>
      <c r="E34" s="102" t="s">
        <v>3239</v>
      </c>
      <c r="F34" s="100">
        <v>0</v>
      </c>
      <c r="G34" s="96" t="s">
        <v>2449</v>
      </c>
      <c r="H34" s="100">
        <v>66726</v>
      </c>
      <c r="I34" s="106">
        <v>8.9284499999999998</v>
      </c>
      <c r="J34" s="96">
        <v>1</v>
      </c>
      <c r="K34" s="96" t="s">
        <v>4682</v>
      </c>
      <c r="L34" s="104">
        <v>0.19204081570000001</v>
      </c>
      <c r="M34" s="96">
        <v>1262</v>
      </c>
      <c r="N34" s="96">
        <v>38</v>
      </c>
    </row>
    <row r="35" spans="1:14" ht="14.65" customHeight="1">
      <c r="A35" s="96">
        <v>45</v>
      </c>
      <c r="B35" s="96">
        <v>3</v>
      </c>
      <c r="C35" s="100">
        <v>185013646</v>
      </c>
      <c r="D35" s="100">
        <v>186026108</v>
      </c>
      <c r="E35" s="102" t="s">
        <v>3239</v>
      </c>
      <c r="F35" s="100">
        <v>0</v>
      </c>
      <c r="G35" s="96" t="s">
        <v>2452</v>
      </c>
      <c r="H35" s="100">
        <v>242353</v>
      </c>
      <c r="I35" s="106">
        <v>9.7091100000000008</v>
      </c>
      <c r="J35" s="96">
        <v>1</v>
      </c>
      <c r="K35" s="96" t="s">
        <v>4683</v>
      </c>
      <c r="L35" s="104">
        <v>6.9064080400000005E-2</v>
      </c>
      <c r="M35" s="96">
        <v>1193</v>
      </c>
      <c r="N35" s="96">
        <v>39</v>
      </c>
    </row>
    <row r="36" spans="1:14" ht="14.65" customHeight="1">
      <c r="A36" s="96">
        <v>45</v>
      </c>
      <c r="B36" s="96">
        <v>3</v>
      </c>
      <c r="C36" s="100">
        <v>185013646</v>
      </c>
      <c r="D36" s="100">
        <v>186026108</v>
      </c>
      <c r="E36" s="102" t="s">
        <v>3239</v>
      </c>
      <c r="F36" s="100">
        <v>0</v>
      </c>
      <c r="G36" s="96" t="s">
        <v>122</v>
      </c>
      <c r="H36" s="100">
        <v>194648</v>
      </c>
      <c r="I36" s="106">
        <v>3.0906199999999999</v>
      </c>
      <c r="J36" s="96">
        <v>1</v>
      </c>
      <c r="K36" s="96" t="s">
        <v>4684</v>
      </c>
      <c r="L36" s="104">
        <v>7.1309342100000006E-2</v>
      </c>
      <c r="M36" s="96">
        <v>1168</v>
      </c>
      <c r="N36" s="96">
        <v>50</v>
      </c>
    </row>
    <row r="37" spans="1:14" ht="14.65" customHeight="1">
      <c r="A37" s="96">
        <v>46</v>
      </c>
      <c r="B37" s="96">
        <v>3</v>
      </c>
      <c r="C37" s="100">
        <v>187240523</v>
      </c>
      <c r="D37" s="100">
        <v>188241842</v>
      </c>
      <c r="E37" s="102" t="s">
        <v>4470</v>
      </c>
      <c r="F37" s="100">
        <v>128470</v>
      </c>
      <c r="G37" s="96" t="s">
        <v>2452</v>
      </c>
      <c r="H37" s="100">
        <v>242353</v>
      </c>
      <c r="I37" s="106">
        <v>3.0349499999999998</v>
      </c>
      <c r="J37" s="96">
        <v>2</v>
      </c>
      <c r="K37" s="96" t="s">
        <v>4794</v>
      </c>
      <c r="L37" s="104">
        <v>0.22422775089999999</v>
      </c>
      <c r="M37" s="96">
        <v>1685</v>
      </c>
      <c r="N37" s="96">
        <v>9</v>
      </c>
    </row>
    <row r="38" spans="1:14">
      <c r="A38" s="96">
        <v>47</v>
      </c>
      <c r="B38" s="96">
        <v>3</v>
      </c>
      <c r="C38" s="100">
        <v>191902050</v>
      </c>
      <c r="D38" s="100">
        <v>192902050</v>
      </c>
      <c r="E38" s="102" t="s">
        <v>3505</v>
      </c>
      <c r="F38" s="100">
        <v>0</v>
      </c>
      <c r="G38" s="96" t="s">
        <v>2452</v>
      </c>
      <c r="H38" s="100">
        <v>241328</v>
      </c>
      <c r="I38" s="106">
        <v>1.85284</v>
      </c>
      <c r="J38" s="96">
        <v>1</v>
      </c>
      <c r="K38" s="96" t="s">
        <v>4685</v>
      </c>
      <c r="L38" s="104">
        <v>0.99792847640000004</v>
      </c>
      <c r="M38" s="96">
        <v>1670</v>
      </c>
      <c r="N38" s="96">
        <v>1</v>
      </c>
    </row>
    <row r="39" spans="1:14" ht="14.65" customHeight="1">
      <c r="A39" s="96">
        <v>51</v>
      </c>
      <c r="B39" s="96">
        <v>4</v>
      </c>
      <c r="C39" s="100">
        <v>105581636</v>
      </c>
      <c r="D39" s="100">
        <v>106606353</v>
      </c>
      <c r="E39" s="102" t="s">
        <v>4472</v>
      </c>
      <c r="F39" s="100">
        <v>0</v>
      </c>
      <c r="G39" s="96" t="s">
        <v>2445</v>
      </c>
      <c r="H39" s="100">
        <v>183654</v>
      </c>
      <c r="I39" s="106">
        <v>5.5333600000000001</v>
      </c>
      <c r="J39" s="96">
        <v>1</v>
      </c>
      <c r="K39" s="96" t="s">
        <v>4686</v>
      </c>
      <c r="L39" s="104">
        <v>0.69151034180000004</v>
      </c>
      <c r="M39" s="96">
        <v>1358</v>
      </c>
      <c r="N39" s="96">
        <v>8</v>
      </c>
    </row>
    <row r="40" spans="1:14" ht="14.65" customHeight="1">
      <c r="A40" s="96">
        <v>56</v>
      </c>
      <c r="B40" s="96">
        <v>4</v>
      </c>
      <c r="C40" s="100">
        <v>185226548</v>
      </c>
      <c r="D40" s="100">
        <v>186226548</v>
      </c>
      <c r="E40" s="102" t="s">
        <v>4478</v>
      </c>
      <c r="F40" s="100">
        <v>0</v>
      </c>
      <c r="G40" s="96" t="s">
        <v>2452</v>
      </c>
      <c r="H40" s="100">
        <v>242353</v>
      </c>
      <c r="I40" s="106">
        <v>5.0940599999999998</v>
      </c>
      <c r="J40" s="96">
        <v>1</v>
      </c>
      <c r="K40" s="96" t="s">
        <v>4687</v>
      </c>
      <c r="L40" s="104">
        <v>0.75763129870000001</v>
      </c>
      <c r="M40" s="96">
        <v>1561</v>
      </c>
      <c r="N40" s="96">
        <v>3</v>
      </c>
    </row>
    <row r="41" spans="1:14" ht="14.65" customHeight="1">
      <c r="A41" s="96">
        <v>59</v>
      </c>
      <c r="B41" s="96">
        <v>5</v>
      </c>
      <c r="C41" s="100">
        <v>55306751</v>
      </c>
      <c r="D41" s="100">
        <v>56360781</v>
      </c>
      <c r="E41" s="102" t="s">
        <v>4481</v>
      </c>
      <c r="F41" s="100">
        <v>0</v>
      </c>
      <c r="G41" s="96" t="s">
        <v>2452</v>
      </c>
      <c r="H41" s="100">
        <v>242353</v>
      </c>
      <c r="I41" s="106">
        <v>7.5685599999999997</v>
      </c>
      <c r="J41" s="96">
        <v>1</v>
      </c>
      <c r="K41" s="96" t="s">
        <v>4688</v>
      </c>
      <c r="L41" s="104">
        <v>0.35102312889999998</v>
      </c>
      <c r="M41" s="96">
        <v>1976</v>
      </c>
      <c r="N41" s="96">
        <v>11</v>
      </c>
    </row>
    <row r="42" spans="1:14" ht="14.65" customHeight="1">
      <c r="A42" s="96">
        <v>60</v>
      </c>
      <c r="B42" s="96">
        <v>5</v>
      </c>
      <c r="C42" s="100">
        <v>75925867</v>
      </c>
      <c r="D42" s="100">
        <v>76935004</v>
      </c>
      <c r="E42" s="102" t="s">
        <v>4257</v>
      </c>
      <c r="F42" s="100">
        <v>0</v>
      </c>
      <c r="G42" s="96" t="s">
        <v>122</v>
      </c>
      <c r="H42" s="100">
        <v>194648</v>
      </c>
      <c r="I42" s="106">
        <v>3.3917899999999999</v>
      </c>
      <c r="J42" s="96">
        <v>1</v>
      </c>
      <c r="K42" s="96" t="s">
        <v>7334</v>
      </c>
      <c r="L42" s="104">
        <v>0.98485635869999999</v>
      </c>
      <c r="M42" s="96">
        <v>1616</v>
      </c>
      <c r="N42" s="96">
        <v>2</v>
      </c>
    </row>
    <row r="43" spans="1:14" ht="14.65" customHeight="1">
      <c r="A43" s="96">
        <v>61</v>
      </c>
      <c r="B43" s="96">
        <v>5</v>
      </c>
      <c r="C43" s="100">
        <v>95196585</v>
      </c>
      <c r="D43" s="100">
        <v>96203329</v>
      </c>
      <c r="E43" s="102" t="s">
        <v>3257</v>
      </c>
      <c r="F43" s="100">
        <v>22710</v>
      </c>
      <c r="G43" s="96" t="s">
        <v>2452</v>
      </c>
      <c r="H43" s="100">
        <v>242353</v>
      </c>
      <c r="I43" s="106">
        <v>35.783299999999997</v>
      </c>
      <c r="J43" s="96">
        <v>1</v>
      </c>
      <c r="K43" s="96" t="s">
        <v>4689</v>
      </c>
      <c r="L43" s="104">
        <v>0.75975242539999999</v>
      </c>
      <c r="M43" s="96">
        <v>1469</v>
      </c>
      <c r="N43" s="96">
        <v>14</v>
      </c>
    </row>
    <row r="44" spans="1:14" ht="14.65" customHeight="1">
      <c r="A44" s="96">
        <v>66</v>
      </c>
      <c r="B44" s="96">
        <v>5</v>
      </c>
      <c r="C44" s="100">
        <v>157468901</v>
      </c>
      <c r="D44" s="100">
        <v>158468901</v>
      </c>
      <c r="E44" s="102" t="s">
        <v>3515</v>
      </c>
      <c r="F44" s="100">
        <v>132120</v>
      </c>
      <c r="G44" s="96" t="s">
        <v>2445</v>
      </c>
      <c r="H44" s="100">
        <v>183654</v>
      </c>
      <c r="I44" s="106">
        <v>5.5355100000000004</v>
      </c>
      <c r="J44" s="96">
        <v>1</v>
      </c>
      <c r="K44" s="96" t="s">
        <v>4690</v>
      </c>
      <c r="L44" s="104">
        <v>0.25264406239999998</v>
      </c>
      <c r="M44" s="96">
        <v>1387</v>
      </c>
      <c r="N44" s="96">
        <v>18</v>
      </c>
    </row>
    <row r="45" spans="1:14" ht="14.65" customHeight="1">
      <c r="A45" s="96">
        <v>67</v>
      </c>
      <c r="B45" s="96">
        <v>5</v>
      </c>
      <c r="C45" s="100">
        <v>167457554</v>
      </c>
      <c r="D45" s="100">
        <v>168457554</v>
      </c>
      <c r="E45" s="102" t="s">
        <v>3262</v>
      </c>
      <c r="F45" s="100">
        <v>0</v>
      </c>
      <c r="G45" s="96" t="s">
        <v>2452</v>
      </c>
      <c r="H45" s="100">
        <v>242353</v>
      </c>
      <c r="I45" s="106">
        <v>1.6835</v>
      </c>
      <c r="J45" s="96">
        <v>1</v>
      </c>
      <c r="K45" s="96" t="s">
        <v>4691</v>
      </c>
      <c r="L45" s="104">
        <v>0.33045543020000001</v>
      </c>
      <c r="M45" s="96">
        <v>157</v>
      </c>
      <c r="N45" s="96">
        <v>21</v>
      </c>
    </row>
    <row r="46" spans="1:14" ht="14.65" customHeight="1">
      <c r="A46" s="96">
        <v>68</v>
      </c>
      <c r="B46" s="96">
        <v>6</v>
      </c>
      <c r="C46" s="100">
        <v>6731843</v>
      </c>
      <c r="D46" s="100">
        <v>7750270</v>
      </c>
      <c r="E46" s="102" t="s">
        <v>4262</v>
      </c>
      <c r="F46" s="100">
        <v>0</v>
      </c>
      <c r="G46" s="96" t="s">
        <v>2452</v>
      </c>
      <c r="H46" s="100">
        <v>242353</v>
      </c>
      <c r="I46" s="106">
        <v>13.6473</v>
      </c>
      <c r="J46" s="96">
        <v>2</v>
      </c>
      <c r="K46" s="96" t="s">
        <v>4795</v>
      </c>
      <c r="L46" s="104">
        <v>0.3471958389</v>
      </c>
      <c r="M46" s="96">
        <v>2230</v>
      </c>
      <c r="N46" s="96">
        <v>10</v>
      </c>
    </row>
    <row r="47" spans="1:14" ht="14.65" customHeight="1">
      <c r="A47" s="96">
        <v>69</v>
      </c>
      <c r="B47" s="96">
        <v>6</v>
      </c>
      <c r="C47" s="100">
        <v>20176414</v>
      </c>
      <c r="D47" s="100">
        <v>21203952</v>
      </c>
      <c r="E47" s="102" t="s">
        <v>4251</v>
      </c>
      <c r="F47" s="100">
        <v>0</v>
      </c>
      <c r="G47" s="96" t="s">
        <v>2449</v>
      </c>
      <c r="H47" s="100">
        <v>66726</v>
      </c>
      <c r="I47" s="106">
        <v>4.5733199999999998</v>
      </c>
      <c r="J47" s="96">
        <v>1</v>
      </c>
      <c r="K47" s="96" t="s">
        <v>4692</v>
      </c>
      <c r="L47" s="104">
        <v>0.16607793430000001</v>
      </c>
      <c r="M47" s="96">
        <v>1910</v>
      </c>
      <c r="N47" s="96">
        <v>37</v>
      </c>
    </row>
    <row r="48" spans="1:14" ht="14.65" customHeight="1">
      <c r="A48" s="96">
        <v>69</v>
      </c>
      <c r="B48" s="96">
        <v>6</v>
      </c>
      <c r="C48" s="100">
        <v>20176414</v>
      </c>
      <c r="D48" s="100">
        <v>21203952</v>
      </c>
      <c r="E48" s="102" t="s">
        <v>4251</v>
      </c>
      <c r="F48" s="100">
        <v>0</v>
      </c>
      <c r="G48" s="96" t="s">
        <v>2452</v>
      </c>
      <c r="H48" s="100">
        <v>242353</v>
      </c>
      <c r="I48" s="106">
        <v>18.145399999999999</v>
      </c>
      <c r="J48" s="96">
        <v>1</v>
      </c>
      <c r="K48" s="96" t="s">
        <v>4693</v>
      </c>
      <c r="L48" s="104">
        <v>0.33953248590000001</v>
      </c>
      <c r="M48" s="96">
        <v>1737</v>
      </c>
      <c r="N48" s="96">
        <v>8</v>
      </c>
    </row>
    <row r="49" spans="1:14" ht="14.65" customHeight="1">
      <c r="A49" s="96">
        <v>69</v>
      </c>
      <c r="B49" s="96">
        <v>6</v>
      </c>
      <c r="C49" s="100">
        <v>20176414</v>
      </c>
      <c r="D49" s="100">
        <v>21203952</v>
      </c>
      <c r="E49" s="102" t="s">
        <v>4251</v>
      </c>
      <c r="F49" s="100">
        <v>0</v>
      </c>
      <c r="G49" s="96" t="s">
        <v>122</v>
      </c>
      <c r="H49" s="100">
        <v>194648</v>
      </c>
      <c r="I49" s="106">
        <v>14.945600000000001</v>
      </c>
      <c r="J49" s="96">
        <v>1</v>
      </c>
      <c r="K49" s="96" t="s">
        <v>4694</v>
      </c>
      <c r="L49" s="104">
        <v>0.38276826739999997</v>
      </c>
      <c r="M49" s="96">
        <v>1707</v>
      </c>
      <c r="N49" s="96">
        <v>21</v>
      </c>
    </row>
    <row r="50" spans="1:14" ht="14.65" customHeight="1">
      <c r="A50" s="96">
        <v>70</v>
      </c>
      <c r="B50" s="96">
        <v>6</v>
      </c>
      <c r="C50" s="100">
        <v>24478511</v>
      </c>
      <c r="D50" s="100">
        <v>25478511</v>
      </c>
      <c r="E50" s="102" t="s">
        <v>3517</v>
      </c>
      <c r="F50" s="100">
        <v>0</v>
      </c>
      <c r="G50" s="96" t="s">
        <v>122</v>
      </c>
      <c r="H50" s="100">
        <v>194648</v>
      </c>
      <c r="I50" s="106">
        <v>3.5145499999999998</v>
      </c>
      <c r="J50" s="96">
        <v>1</v>
      </c>
      <c r="K50" s="96" t="s">
        <v>4695</v>
      </c>
      <c r="L50" s="104">
        <v>0.97666752859999995</v>
      </c>
      <c r="M50" s="96">
        <v>2660</v>
      </c>
      <c r="N50" s="96">
        <v>30</v>
      </c>
    </row>
    <row r="51" spans="1:14" ht="14.65" customHeight="1">
      <c r="A51" s="96">
        <v>71</v>
      </c>
      <c r="B51" s="96">
        <v>6</v>
      </c>
      <c r="C51" s="100">
        <v>25078433</v>
      </c>
      <c r="D51" s="100">
        <v>26078433</v>
      </c>
      <c r="E51" s="102" t="s">
        <v>3518</v>
      </c>
      <c r="F51" s="100">
        <v>0</v>
      </c>
      <c r="G51" s="96" t="s">
        <v>122</v>
      </c>
      <c r="H51" s="100">
        <v>194648</v>
      </c>
      <c r="I51" s="106">
        <v>39.892499999999998</v>
      </c>
      <c r="J51" s="96">
        <v>2</v>
      </c>
      <c r="K51" s="96" t="s">
        <v>4796</v>
      </c>
      <c r="L51" s="104">
        <v>0.23648712920000001</v>
      </c>
      <c r="M51" s="96">
        <v>2729</v>
      </c>
      <c r="N51" s="96">
        <v>7</v>
      </c>
    </row>
    <row r="52" spans="1:14" ht="14.65" customHeight="1">
      <c r="A52" s="96">
        <v>72</v>
      </c>
      <c r="B52" s="96">
        <v>6</v>
      </c>
      <c r="C52" s="100">
        <v>25591179</v>
      </c>
      <c r="D52" s="100">
        <v>26593141</v>
      </c>
      <c r="E52" s="102" t="s">
        <v>4266</v>
      </c>
      <c r="F52" s="100">
        <v>0</v>
      </c>
      <c r="G52" s="96" t="s">
        <v>122</v>
      </c>
      <c r="H52" s="100">
        <v>194648</v>
      </c>
      <c r="I52" s="106">
        <v>74.844700000000003</v>
      </c>
      <c r="J52" s="96">
        <v>3</v>
      </c>
      <c r="K52" s="96" t="s">
        <v>4797</v>
      </c>
      <c r="L52" s="104">
        <v>0.28554760289999997</v>
      </c>
      <c r="M52" s="96">
        <v>2651</v>
      </c>
      <c r="N52" s="96">
        <v>6</v>
      </c>
    </row>
    <row r="53" spans="1:14">
      <c r="A53" s="96">
        <v>73</v>
      </c>
      <c r="B53" s="96">
        <v>6</v>
      </c>
      <c r="C53" s="100">
        <v>26537080</v>
      </c>
      <c r="D53" s="100">
        <v>27537080</v>
      </c>
      <c r="E53" s="102" t="s">
        <v>3519</v>
      </c>
      <c r="F53" s="100">
        <v>45327</v>
      </c>
      <c r="G53" s="96" t="s">
        <v>122</v>
      </c>
      <c r="H53" s="100">
        <v>194648</v>
      </c>
      <c r="I53" s="106">
        <v>9.1334800000000005</v>
      </c>
      <c r="J53" s="96">
        <v>1</v>
      </c>
      <c r="K53" s="96" t="s">
        <v>4696</v>
      </c>
      <c r="L53" s="104">
        <v>0.99999999969999998</v>
      </c>
      <c r="M53" s="96">
        <v>1371</v>
      </c>
      <c r="N53" s="96">
        <v>1</v>
      </c>
    </row>
    <row r="54" spans="1:14">
      <c r="A54" s="96">
        <v>74</v>
      </c>
      <c r="B54" s="96">
        <v>6</v>
      </c>
      <c r="C54" s="100">
        <v>27441387</v>
      </c>
      <c r="D54" s="100">
        <v>28441387</v>
      </c>
      <c r="E54" s="102" t="s">
        <v>3520</v>
      </c>
      <c r="F54" s="100">
        <v>15427</v>
      </c>
      <c r="G54" s="96" t="s">
        <v>122</v>
      </c>
      <c r="H54" s="100">
        <v>194648</v>
      </c>
      <c r="I54" s="106">
        <v>5.1848000000000001</v>
      </c>
      <c r="J54" s="96">
        <v>1</v>
      </c>
      <c r="K54" s="96" t="s">
        <v>4697</v>
      </c>
      <c r="L54" s="104">
        <v>0.99912156320000001</v>
      </c>
      <c r="M54" s="96">
        <v>1732</v>
      </c>
      <c r="N54" s="96">
        <v>1</v>
      </c>
    </row>
    <row r="55" spans="1:14">
      <c r="A55" s="96">
        <v>75</v>
      </c>
      <c r="B55" s="96">
        <v>6</v>
      </c>
      <c r="C55" s="100">
        <v>27949380</v>
      </c>
      <c r="D55" s="100">
        <v>28949380</v>
      </c>
      <c r="E55" s="102" t="s">
        <v>3521</v>
      </c>
      <c r="F55" s="100">
        <v>21692</v>
      </c>
      <c r="G55" s="96" t="s">
        <v>122</v>
      </c>
      <c r="H55" s="100">
        <v>194648</v>
      </c>
      <c r="I55" s="106">
        <v>5.4638400000000003</v>
      </c>
      <c r="J55" s="96">
        <v>1</v>
      </c>
      <c r="K55" s="96" t="s">
        <v>4698</v>
      </c>
      <c r="L55" s="104">
        <v>0.99921691629999998</v>
      </c>
      <c r="M55" s="96">
        <v>1185</v>
      </c>
      <c r="N55" s="96">
        <v>1</v>
      </c>
    </row>
    <row r="56" spans="1:14" ht="14.65" customHeight="1">
      <c r="A56" s="96">
        <v>76</v>
      </c>
      <c r="B56" s="96">
        <v>6</v>
      </c>
      <c r="C56" s="100">
        <v>28484755</v>
      </c>
      <c r="D56" s="100">
        <v>29484755</v>
      </c>
      <c r="E56" s="102" t="s">
        <v>3522</v>
      </c>
      <c r="F56" s="100">
        <v>11718</v>
      </c>
      <c r="G56" s="96" t="s">
        <v>122</v>
      </c>
      <c r="H56" s="100">
        <v>194648</v>
      </c>
      <c r="I56" s="106">
        <v>3.2730600000000001</v>
      </c>
      <c r="J56" s="96">
        <v>2</v>
      </c>
      <c r="K56" s="96" t="s">
        <v>4699</v>
      </c>
      <c r="L56" s="104">
        <v>0.4029271331</v>
      </c>
      <c r="M56" s="96">
        <v>52</v>
      </c>
      <c r="N56" s="96">
        <v>29</v>
      </c>
    </row>
    <row r="57" spans="1:14" ht="14.65" customHeight="1">
      <c r="A57" s="96">
        <v>78</v>
      </c>
      <c r="B57" s="96">
        <v>6</v>
      </c>
      <c r="C57" s="100">
        <v>31881939</v>
      </c>
      <c r="D57" s="100">
        <v>32881939</v>
      </c>
      <c r="E57" s="102" t="s">
        <v>4484</v>
      </c>
      <c r="F57" s="100">
        <v>7039</v>
      </c>
      <c r="G57" s="96" t="s">
        <v>122</v>
      </c>
      <c r="H57" s="100">
        <v>189520</v>
      </c>
      <c r="I57" s="106">
        <v>7.4937100000000001</v>
      </c>
      <c r="J57" s="96">
        <v>2</v>
      </c>
      <c r="K57" s="96" t="s">
        <v>4798</v>
      </c>
      <c r="L57" s="104">
        <v>0.45396949590000002</v>
      </c>
      <c r="M57" s="96">
        <v>977</v>
      </c>
      <c r="N57" s="96">
        <v>38</v>
      </c>
    </row>
    <row r="58" spans="1:14" ht="14.65" customHeight="1">
      <c r="A58" s="96">
        <v>82</v>
      </c>
      <c r="B58" s="96">
        <v>6</v>
      </c>
      <c r="C58" s="100">
        <v>43257896</v>
      </c>
      <c r="D58" s="100">
        <v>44316377</v>
      </c>
      <c r="E58" s="102" t="s">
        <v>4488</v>
      </c>
      <c r="F58" s="100">
        <v>3673</v>
      </c>
      <c r="G58" s="96" t="s">
        <v>2445</v>
      </c>
      <c r="H58" s="100">
        <v>183654</v>
      </c>
      <c r="I58" s="106">
        <v>5.2624199999999997</v>
      </c>
      <c r="J58" s="96">
        <v>2</v>
      </c>
      <c r="K58" s="96" t="s">
        <v>4799</v>
      </c>
      <c r="L58" s="104">
        <v>0.1427454028</v>
      </c>
      <c r="M58" s="96">
        <v>1287</v>
      </c>
      <c r="N58" s="96">
        <v>26</v>
      </c>
    </row>
    <row r="59" spans="1:14" ht="14.65" customHeight="1">
      <c r="A59" s="96">
        <v>86</v>
      </c>
      <c r="B59" s="96">
        <v>6</v>
      </c>
      <c r="C59" s="100">
        <v>134911228</v>
      </c>
      <c r="D59" s="100">
        <v>135919631</v>
      </c>
      <c r="E59" s="102" t="s">
        <v>4491</v>
      </c>
      <c r="F59" s="100">
        <v>35192</v>
      </c>
      <c r="G59" s="96" t="s">
        <v>122</v>
      </c>
      <c r="H59" s="100">
        <v>192463</v>
      </c>
      <c r="I59" s="106">
        <v>58.121000000000002</v>
      </c>
      <c r="J59" s="96">
        <v>2</v>
      </c>
      <c r="K59" s="96" t="s">
        <v>4800</v>
      </c>
      <c r="L59" s="104">
        <v>0.64216705230000004</v>
      </c>
      <c r="M59" s="96">
        <v>1519</v>
      </c>
      <c r="N59" s="96">
        <v>4</v>
      </c>
    </row>
    <row r="60" spans="1:14" ht="14.65" customHeight="1">
      <c r="A60" s="96">
        <v>87</v>
      </c>
      <c r="B60" s="96">
        <v>6</v>
      </c>
      <c r="C60" s="100">
        <v>139334012</v>
      </c>
      <c r="D60" s="100">
        <v>140334012</v>
      </c>
      <c r="E60" s="102" t="s">
        <v>4492</v>
      </c>
      <c r="F60" s="100">
        <v>38279</v>
      </c>
      <c r="G60" s="96" t="s">
        <v>2445</v>
      </c>
      <c r="H60" s="100">
        <v>183654</v>
      </c>
      <c r="I60" s="106">
        <v>4.2815500000000002</v>
      </c>
      <c r="J60" s="96">
        <v>1</v>
      </c>
      <c r="K60" s="96" t="s">
        <v>4700</v>
      </c>
      <c r="L60" s="104">
        <v>0.38061015440000001</v>
      </c>
      <c r="M60" s="96">
        <v>1628</v>
      </c>
      <c r="N60" s="96">
        <v>16</v>
      </c>
    </row>
    <row r="61" spans="1:14" ht="14.65" customHeight="1">
      <c r="A61" s="96">
        <v>88</v>
      </c>
      <c r="B61" s="96">
        <v>6</v>
      </c>
      <c r="C61" s="100">
        <v>152931125</v>
      </c>
      <c r="D61" s="100">
        <v>153931125</v>
      </c>
      <c r="E61" s="102" t="s">
        <v>3275</v>
      </c>
      <c r="F61" s="100">
        <v>0</v>
      </c>
      <c r="G61" s="96" t="s">
        <v>2452</v>
      </c>
      <c r="H61" s="100">
        <v>242353</v>
      </c>
      <c r="I61" s="106">
        <v>5.7157099999999996</v>
      </c>
      <c r="J61" s="96">
        <v>1</v>
      </c>
      <c r="K61" s="96" t="s">
        <v>4701</v>
      </c>
      <c r="L61" s="104">
        <v>0.10454860320000001</v>
      </c>
      <c r="M61" s="96">
        <v>2275</v>
      </c>
      <c r="N61" s="96">
        <v>37</v>
      </c>
    </row>
    <row r="62" spans="1:14" ht="14.65" customHeight="1">
      <c r="A62" s="96">
        <v>90</v>
      </c>
      <c r="B62" s="96">
        <v>7</v>
      </c>
      <c r="C62" s="100">
        <v>14419852</v>
      </c>
      <c r="D62" s="100">
        <v>15564309</v>
      </c>
      <c r="E62" s="102" t="s">
        <v>4493</v>
      </c>
      <c r="F62" s="100">
        <v>175633</v>
      </c>
      <c r="G62" s="96" t="s">
        <v>122</v>
      </c>
      <c r="H62" s="100">
        <v>194648</v>
      </c>
      <c r="I62" s="106">
        <v>9.1064600000000002</v>
      </c>
      <c r="J62" s="96">
        <v>1</v>
      </c>
      <c r="K62" s="96" t="s">
        <v>4702</v>
      </c>
      <c r="L62" s="104">
        <v>0.12820716930000001</v>
      </c>
      <c r="M62" s="96">
        <v>2417</v>
      </c>
      <c r="N62" s="96">
        <v>45</v>
      </c>
    </row>
    <row r="63" spans="1:14">
      <c r="A63" s="96">
        <v>91</v>
      </c>
      <c r="B63" s="96">
        <v>7</v>
      </c>
      <c r="C63" s="100">
        <v>16350355</v>
      </c>
      <c r="D63" s="100">
        <v>17350355</v>
      </c>
      <c r="E63" s="102" t="s">
        <v>3529</v>
      </c>
      <c r="F63" s="100">
        <v>5617</v>
      </c>
      <c r="G63" s="96" t="s">
        <v>122</v>
      </c>
      <c r="H63" s="100">
        <v>194648</v>
      </c>
      <c r="I63" s="106">
        <v>1.63087</v>
      </c>
      <c r="J63" s="96">
        <v>1</v>
      </c>
      <c r="K63" s="96" t="s">
        <v>4703</v>
      </c>
      <c r="L63" s="104">
        <v>0.99749053499999996</v>
      </c>
      <c r="M63" s="96">
        <v>2452</v>
      </c>
      <c r="N63" s="96">
        <v>1</v>
      </c>
    </row>
    <row r="64" spans="1:14" ht="14.65" customHeight="1">
      <c r="A64" s="96">
        <v>92</v>
      </c>
      <c r="B64" s="96">
        <v>7</v>
      </c>
      <c r="C64" s="100">
        <v>27689411</v>
      </c>
      <c r="D64" s="100">
        <v>28689411</v>
      </c>
      <c r="E64" s="102" t="s">
        <v>3278</v>
      </c>
      <c r="F64" s="100">
        <v>0</v>
      </c>
      <c r="G64" s="96" t="s">
        <v>2452</v>
      </c>
      <c r="H64" s="100">
        <v>242353</v>
      </c>
      <c r="I64" s="106">
        <v>1.99024</v>
      </c>
      <c r="J64" s="96">
        <v>1</v>
      </c>
      <c r="K64" s="96" t="s">
        <v>4704</v>
      </c>
      <c r="L64" s="104">
        <v>0.24591535049999999</v>
      </c>
      <c r="M64" s="96">
        <v>1668</v>
      </c>
      <c r="N64" s="96">
        <v>44</v>
      </c>
    </row>
    <row r="65" spans="1:14" ht="14.65" customHeight="1">
      <c r="A65" s="96">
        <v>94</v>
      </c>
      <c r="B65" s="96">
        <v>7</v>
      </c>
      <c r="C65" s="100">
        <v>44287312</v>
      </c>
      <c r="D65" s="100">
        <v>45287312</v>
      </c>
      <c r="E65" s="102" t="s">
        <v>3530</v>
      </c>
      <c r="F65" s="100">
        <v>852</v>
      </c>
      <c r="G65" s="96" t="s">
        <v>2452</v>
      </c>
      <c r="H65" s="100">
        <v>242353</v>
      </c>
      <c r="I65" s="106">
        <v>17.3933</v>
      </c>
      <c r="J65" s="96">
        <v>3</v>
      </c>
      <c r="K65" s="96" t="s">
        <v>4801</v>
      </c>
      <c r="L65" s="104">
        <v>0.4552487254</v>
      </c>
      <c r="M65" s="96">
        <v>1272</v>
      </c>
      <c r="N65" s="96">
        <v>13</v>
      </c>
    </row>
    <row r="66" spans="1:14" ht="14.65" customHeight="1">
      <c r="A66" s="96">
        <v>95</v>
      </c>
      <c r="B66" s="96">
        <v>7</v>
      </c>
      <c r="C66" s="100">
        <v>50254679</v>
      </c>
      <c r="D66" s="100">
        <v>51286663</v>
      </c>
      <c r="E66" s="102" t="s">
        <v>4498</v>
      </c>
      <c r="F66" s="100">
        <v>0</v>
      </c>
      <c r="G66" s="96" t="s">
        <v>2445</v>
      </c>
      <c r="H66" s="100">
        <v>183654</v>
      </c>
      <c r="I66" s="106">
        <v>2.8872499999999999</v>
      </c>
      <c r="J66" s="96">
        <v>1</v>
      </c>
      <c r="K66" s="96" t="s">
        <v>4705</v>
      </c>
      <c r="L66" s="104">
        <v>0.24411377079999999</v>
      </c>
      <c r="M66" s="96">
        <v>1920</v>
      </c>
      <c r="N66" s="96">
        <v>35</v>
      </c>
    </row>
    <row r="67" spans="1:14" ht="14.65" customHeight="1">
      <c r="A67" s="96">
        <v>96</v>
      </c>
      <c r="B67" s="96">
        <v>7</v>
      </c>
      <c r="C67" s="100">
        <v>72512042</v>
      </c>
      <c r="D67" s="100">
        <v>73525975</v>
      </c>
      <c r="E67" s="102" t="s">
        <v>3286</v>
      </c>
      <c r="F67" s="100">
        <v>0</v>
      </c>
      <c r="G67" s="96" t="s">
        <v>122</v>
      </c>
      <c r="H67" s="100">
        <v>194648</v>
      </c>
      <c r="I67" s="106">
        <v>5.5678700000000001</v>
      </c>
      <c r="J67" s="96">
        <v>1</v>
      </c>
      <c r="K67" s="96" t="s">
        <v>4706</v>
      </c>
      <c r="L67" s="104">
        <v>0.22902658779999999</v>
      </c>
      <c r="M67" s="96">
        <v>516</v>
      </c>
      <c r="N67" s="96">
        <v>26</v>
      </c>
    </row>
    <row r="68" spans="1:14" ht="14.65" customHeight="1">
      <c r="A68" s="96">
        <v>97</v>
      </c>
      <c r="B68" s="96">
        <v>7</v>
      </c>
      <c r="C68" s="100">
        <v>75154574</v>
      </c>
      <c r="D68" s="100">
        <v>76336023</v>
      </c>
      <c r="E68" s="102" t="s">
        <v>4500</v>
      </c>
      <c r="F68" s="100">
        <v>0</v>
      </c>
      <c r="G68" s="96" t="s">
        <v>2452</v>
      </c>
      <c r="H68" s="100">
        <v>242353</v>
      </c>
      <c r="I68" s="106">
        <v>6.5426599999999997</v>
      </c>
      <c r="J68" s="96">
        <v>1</v>
      </c>
      <c r="K68" s="96" t="s">
        <v>4707</v>
      </c>
      <c r="L68" s="104">
        <v>0.2589697493</v>
      </c>
      <c r="M68" s="96">
        <v>1316</v>
      </c>
      <c r="N68" s="96">
        <v>39</v>
      </c>
    </row>
    <row r="69" spans="1:14" ht="14.65" customHeight="1">
      <c r="A69" s="96">
        <v>101</v>
      </c>
      <c r="B69" s="96">
        <v>7</v>
      </c>
      <c r="C69" s="100">
        <v>122783949</v>
      </c>
      <c r="D69" s="100">
        <v>123911910</v>
      </c>
      <c r="E69" s="102" t="s">
        <v>3532</v>
      </c>
      <c r="F69" s="100">
        <v>18750</v>
      </c>
      <c r="G69" s="96" t="s">
        <v>122</v>
      </c>
      <c r="H69" s="100">
        <v>194648</v>
      </c>
      <c r="I69" s="106">
        <v>7.0802399999999999</v>
      </c>
      <c r="J69" s="96">
        <v>1</v>
      </c>
      <c r="K69" s="96" t="s">
        <v>4708</v>
      </c>
      <c r="L69" s="104">
        <v>3.7387274700000001E-2</v>
      </c>
      <c r="M69" s="96">
        <v>1894</v>
      </c>
      <c r="N69" s="96">
        <v>38</v>
      </c>
    </row>
    <row r="70" spans="1:14" ht="14.65" customHeight="1">
      <c r="A70" s="96">
        <v>102</v>
      </c>
      <c r="B70" s="96">
        <v>7</v>
      </c>
      <c r="C70" s="100">
        <v>129929186</v>
      </c>
      <c r="D70" s="100">
        <v>130966854</v>
      </c>
      <c r="E70" s="102" t="s">
        <v>3296</v>
      </c>
      <c r="F70" s="100">
        <v>10326</v>
      </c>
      <c r="G70" s="96" t="s">
        <v>2445</v>
      </c>
      <c r="H70" s="100">
        <v>183654</v>
      </c>
      <c r="I70" s="106">
        <v>6.8377299999999996</v>
      </c>
      <c r="J70" s="96">
        <v>1</v>
      </c>
      <c r="K70" s="96" t="s">
        <v>4709</v>
      </c>
      <c r="L70" s="104">
        <v>0.17742719800000001</v>
      </c>
      <c r="M70" s="96">
        <v>1286</v>
      </c>
      <c r="N70" s="96">
        <v>26</v>
      </c>
    </row>
    <row r="71" spans="1:14" ht="14.65" customHeight="1">
      <c r="A71" s="96">
        <v>103</v>
      </c>
      <c r="B71" s="96">
        <v>8</v>
      </c>
      <c r="C71" s="100">
        <v>8521933</v>
      </c>
      <c r="D71" s="100">
        <v>9702317</v>
      </c>
      <c r="E71" s="102" t="s">
        <v>4505</v>
      </c>
      <c r="F71" s="100">
        <v>0</v>
      </c>
      <c r="G71" s="96" t="s">
        <v>2449</v>
      </c>
      <c r="H71" s="100">
        <v>66726</v>
      </c>
      <c r="I71" s="106">
        <v>6.3306399999999998</v>
      </c>
      <c r="J71" s="96">
        <v>1</v>
      </c>
      <c r="K71" s="96" t="s">
        <v>4710</v>
      </c>
      <c r="L71" s="104">
        <v>0.47190915169999997</v>
      </c>
      <c r="M71" s="96">
        <v>3804</v>
      </c>
      <c r="N71" s="96">
        <v>6</v>
      </c>
    </row>
    <row r="72" spans="1:14" ht="14.65" customHeight="1">
      <c r="A72" s="96">
        <v>103</v>
      </c>
      <c r="B72" s="96">
        <v>8</v>
      </c>
      <c r="C72" s="100">
        <v>8521933</v>
      </c>
      <c r="D72" s="100">
        <v>9702317</v>
      </c>
      <c r="E72" s="102" t="s">
        <v>4505</v>
      </c>
      <c r="F72" s="100">
        <v>0</v>
      </c>
      <c r="G72" s="96" t="s">
        <v>2452</v>
      </c>
      <c r="H72" s="100">
        <v>242353</v>
      </c>
      <c r="I72" s="106">
        <v>29.155899999999999</v>
      </c>
      <c r="J72" s="96">
        <v>2</v>
      </c>
      <c r="K72" s="96" t="s">
        <v>4802</v>
      </c>
      <c r="L72" s="104">
        <v>0.74785479939999999</v>
      </c>
      <c r="M72" s="96">
        <v>3406</v>
      </c>
      <c r="N72" s="96">
        <v>25</v>
      </c>
    </row>
    <row r="73" spans="1:14" ht="14.65" customHeight="1">
      <c r="A73" s="96">
        <v>103</v>
      </c>
      <c r="B73" s="96">
        <v>8</v>
      </c>
      <c r="C73" s="100">
        <v>8521933</v>
      </c>
      <c r="D73" s="100">
        <v>9702317</v>
      </c>
      <c r="E73" s="102" t="s">
        <v>4505</v>
      </c>
      <c r="F73" s="100">
        <v>9202</v>
      </c>
      <c r="G73" s="96" t="s">
        <v>2445</v>
      </c>
      <c r="H73" s="100">
        <v>183654</v>
      </c>
      <c r="I73" s="106">
        <v>30.872199999999999</v>
      </c>
      <c r="J73" s="96">
        <v>2</v>
      </c>
      <c r="K73" s="96" t="s">
        <v>4803</v>
      </c>
      <c r="L73" s="104">
        <v>0.28210650590000003</v>
      </c>
      <c r="M73" s="96">
        <v>3384</v>
      </c>
      <c r="N73" s="96">
        <v>18</v>
      </c>
    </row>
    <row r="74" spans="1:14" ht="14.65" customHeight="1">
      <c r="A74" s="96">
        <v>108</v>
      </c>
      <c r="B74" s="96">
        <v>8</v>
      </c>
      <c r="C74" s="100">
        <v>41883084</v>
      </c>
      <c r="D74" s="100">
        <v>42883084</v>
      </c>
      <c r="E74" s="102" t="s">
        <v>3306</v>
      </c>
      <c r="F74" s="100">
        <v>0</v>
      </c>
      <c r="G74" s="96" t="s">
        <v>122</v>
      </c>
      <c r="H74" s="100">
        <v>194648</v>
      </c>
      <c r="I74" s="106">
        <v>15.381600000000001</v>
      </c>
      <c r="J74" s="96">
        <v>1</v>
      </c>
      <c r="K74" s="96" t="s">
        <v>4711</v>
      </c>
      <c r="L74" s="104">
        <v>0.82769964519999994</v>
      </c>
      <c r="M74" s="96">
        <v>772</v>
      </c>
      <c r="N74" s="96">
        <v>41</v>
      </c>
    </row>
    <row r="75" spans="1:14" ht="14.65" customHeight="1">
      <c r="A75" s="96">
        <v>111</v>
      </c>
      <c r="B75" s="96">
        <v>8</v>
      </c>
      <c r="C75" s="100">
        <v>117629021</v>
      </c>
      <c r="D75" s="100">
        <v>118704020</v>
      </c>
      <c r="E75" s="102" t="s">
        <v>4243</v>
      </c>
      <c r="F75" s="100">
        <v>0</v>
      </c>
      <c r="G75" s="96" t="s">
        <v>2452</v>
      </c>
      <c r="H75" s="100">
        <v>242353</v>
      </c>
      <c r="I75" s="106">
        <v>52.116199999999999</v>
      </c>
      <c r="J75" s="96">
        <v>1</v>
      </c>
      <c r="K75" s="96" t="s">
        <v>4712</v>
      </c>
      <c r="L75" s="104">
        <v>0.53406694119999998</v>
      </c>
      <c r="M75" s="96">
        <v>1468</v>
      </c>
      <c r="N75" s="96">
        <v>4</v>
      </c>
    </row>
    <row r="76" spans="1:14" ht="14.65" customHeight="1">
      <c r="A76" s="96">
        <v>111</v>
      </c>
      <c r="B76" s="96">
        <v>8</v>
      </c>
      <c r="C76" s="100">
        <v>117629021</v>
      </c>
      <c r="D76" s="100">
        <v>118704020</v>
      </c>
      <c r="E76" s="102" t="s">
        <v>4243</v>
      </c>
      <c r="F76" s="100">
        <v>0</v>
      </c>
      <c r="G76" s="96" t="s">
        <v>122</v>
      </c>
      <c r="H76" s="100">
        <v>194648</v>
      </c>
      <c r="I76" s="106">
        <v>22.056899999999999</v>
      </c>
      <c r="J76" s="96">
        <v>1</v>
      </c>
      <c r="K76" s="96" t="s">
        <v>4713</v>
      </c>
      <c r="L76" s="104">
        <v>0.47807941910000001</v>
      </c>
      <c r="M76" s="96">
        <v>1509</v>
      </c>
      <c r="N76" s="96">
        <v>5</v>
      </c>
    </row>
    <row r="77" spans="1:14" ht="14.65" customHeight="1">
      <c r="A77" s="96">
        <v>112</v>
      </c>
      <c r="B77" s="96">
        <v>8</v>
      </c>
      <c r="C77" s="100">
        <v>125982077</v>
      </c>
      <c r="D77" s="100">
        <v>126982077</v>
      </c>
      <c r="E77" s="102" t="s">
        <v>3535</v>
      </c>
      <c r="F77" s="100">
        <v>31430</v>
      </c>
      <c r="G77" s="96" t="s">
        <v>122</v>
      </c>
      <c r="H77" s="100">
        <v>194648</v>
      </c>
      <c r="I77" s="106">
        <v>6.7027999999999999</v>
      </c>
      <c r="J77" s="96">
        <v>1</v>
      </c>
      <c r="K77" s="96" t="s">
        <v>4714</v>
      </c>
      <c r="L77" s="104">
        <v>0.4156137439</v>
      </c>
      <c r="M77" s="96">
        <v>1436</v>
      </c>
      <c r="N77" s="96">
        <v>15</v>
      </c>
    </row>
    <row r="78" spans="1:14" ht="14.65" customHeight="1">
      <c r="A78" s="96">
        <v>113</v>
      </c>
      <c r="B78" s="96">
        <v>8</v>
      </c>
      <c r="C78" s="100">
        <v>145046036</v>
      </c>
      <c r="D78" s="100">
        <v>146046036</v>
      </c>
      <c r="E78" s="102" t="s">
        <v>4507</v>
      </c>
      <c r="F78" s="100">
        <v>0</v>
      </c>
      <c r="G78" s="96" t="s">
        <v>2452</v>
      </c>
      <c r="H78" s="100">
        <v>242352</v>
      </c>
      <c r="I78" s="106">
        <v>5.0124000000000004</v>
      </c>
      <c r="J78" s="96">
        <v>1</v>
      </c>
      <c r="K78" s="96" t="s">
        <v>4715</v>
      </c>
      <c r="L78" s="104">
        <v>0.2107234332</v>
      </c>
      <c r="M78" s="96">
        <v>346</v>
      </c>
      <c r="N78" s="96">
        <v>13</v>
      </c>
    </row>
    <row r="79" spans="1:14" ht="14.65" customHeight="1">
      <c r="A79" s="96">
        <v>115</v>
      </c>
      <c r="B79" s="96">
        <v>9</v>
      </c>
      <c r="C79" s="100">
        <v>3783137</v>
      </c>
      <c r="D79" s="100">
        <v>4795880</v>
      </c>
      <c r="E79" s="102" t="s">
        <v>4509</v>
      </c>
      <c r="F79" s="100">
        <v>0</v>
      </c>
      <c r="G79" s="96" t="s">
        <v>2445</v>
      </c>
      <c r="H79" s="100">
        <v>183654</v>
      </c>
      <c r="I79" s="106">
        <v>6.0900999999999996</v>
      </c>
      <c r="J79" s="96">
        <v>1</v>
      </c>
      <c r="K79" s="96" t="s">
        <v>4716</v>
      </c>
      <c r="L79" s="104">
        <v>0.20710125870000001</v>
      </c>
      <c r="M79" s="96">
        <v>2503</v>
      </c>
      <c r="N79" s="96">
        <v>18</v>
      </c>
    </row>
    <row r="80" spans="1:14" ht="14.65" customHeight="1">
      <c r="A80" s="96">
        <v>116</v>
      </c>
      <c r="B80" s="96">
        <v>9</v>
      </c>
      <c r="C80" s="100">
        <v>21633645</v>
      </c>
      <c r="D80" s="100">
        <v>22634253</v>
      </c>
      <c r="E80" s="102" t="s">
        <v>4510</v>
      </c>
      <c r="F80" s="100">
        <v>13160</v>
      </c>
      <c r="G80" s="96" t="s">
        <v>122</v>
      </c>
      <c r="H80" s="100">
        <v>194648</v>
      </c>
      <c r="I80" s="106">
        <v>10.058299999999999</v>
      </c>
      <c r="J80" s="96">
        <v>1</v>
      </c>
      <c r="K80" s="96" t="s">
        <v>4717</v>
      </c>
      <c r="L80" s="104">
        <v>0.62873221599999995</v>
      </c>
      <c r="M80" s="96">
        <v>1742</v>
      </c>
      <c r="N80" s="96">
        <v>7</v>
      </c>
    </row>
    <row r="81" spans="1:14" ht="14.65" customHeight="1">
      <c r="A81" s="96">
        <v>117</v>
      </c>
      <c r="B81" s="96">
        <v>9</v>
      </c>
      <c r="C81" s="100">
        <v>32844252</v>
      </c>
      <c r="D81" s="100">
        <v>33844252</v>
      </c>
      <c r="E81" s="102" t="s">
        <v>3313</v>
      </c>
      <c r="F81" s="100">
        <v>0</v>
      </c>
      <c r="G81" s="96" t="s">
        <v>2452</v>
      </c>
      <c r="H81" s="100">
        <v>242353</v>
      </c>
      <c r="I81" s="106">
        <v>3.51064</v>
      </c>
      <c r="J81" s="96">
        <v>1</v>
      </c>
      <c r="K81" s="96" t="s">
        <v>4718</v>
      </c>
      <c r="L81" s="104">
        <v>0.1199660835</v>
      </c>
      <c r="M81" s="96">
        <v>1452</v>
      </c>
      <c r="N81" s="96">
        <v>22</v>
      </c>
    </row>
    <row r="82" spans="1:14" ht="14.65" customHeight="1">
      <c r="A82" s="96">
        <v>120</v>
      </c>
      <c r="B82" s="96">
        <v>9</v>
      </c>
      <c r="C82" s="100">
        <v>81794364</v>
      </c>
      <c r="D82" s="100">
        <v>82794364</v>
      </c>
      <c r="E82" s="102" t="s">
        <v>4512</v>
      </c>
      <c r="F82" s="100">
        <v>0</v>
      </c>
      <c r="G82" s="96" t="s">
        <v>2445</v>
      </c>
      <c r="H82" s="100">
        <v>183654</v>
      </c>
      <c r="I82" s="106">
        <v>2.79847</v>
      </c>
      <c r="J82" s="96">
        <v>1</v>
      </c>
      <c r="K82" s="96" t="s">
        <v>4719</v>
      </c>
      <c r="L82" s="104">
        <v>0.229727712</v>
      </c>
      <c r="M82" s="96">
        <v>1309</v>
      </c>
      <c r="N82" s="96">
        <v>31</v>
      </c>
    </row>
    <row r="83" spans="1:14" ht="14.65" customHeight="1">
      <c r="A83" s="96">
        <v>122</v>
      </c>
      <c r="B83" s="96">
        <v>9</v>
      </c>
      <c r="C83" s="100">
        <v>110011408</v>
      </c>
      <c r="D83" s="100">
        <v>111036932</v>
      </c>
      <c r="E83" s="102" t="s">
        <v>4514</v>
      </c>
      <c r="F83" s="100">
        <v>284885</v>
      </c>
      <c r="G83" s="96" t="s">
        <v>122</v>
      </c>
      <c r="H83" s="100">
        <v>194648</v>
      </c>
      <c r="I83" s="106">
        <v>14.642300000000001</v>
      </c>
      <c r="J83" s="96">
        <v>1</v>
      </c>
      <c r="K83" s="96" t="s">
        <v>4720</v>
      </c>
      <c r="L83" s="104">
        <v>0.24971883419999999</v>
      </c>
      <c r="M83" s="96">
        <v>1818</v>
      </c>
      <c r="N83" s="96">
        <v>11</v>
      </c>
    </row>
    <row r="84" spans="1:14" ht="14.65" customHeight="1">
      <c r="A84" s="96">
        <v>124</v>
      </c>
      <c r="B84" s="96">
        <v>9</v>
      </c>
      <c r="C84" s="100">
        <v>135632954</v>
      </c>
      <c r="D84" s="100">
        <v>136654304</v>
      </c>
      <c r="E84" s="102" t="s">
        <v>3323</v>
      </c>
      <c r="F84" s="100">
        <v>0</v>
      </c>
      <c r="G84" s="96" t="s">
        <v>2449</v>
      </c>
      <c r="H84" s="100">
        <v>66726</v>
      </c>
      <c r="I84" s="106">
        <v>3.3095400000000001</v>
      </c>
      <c r="J84" s="96">
        <v>1</v>
      </c>
      <c r="K84" s="96" t="s">
        <v>4721</v>
      </c>
      <c r="L84" s="104">
        <v>0.2816853849</v>
      </c>
      <c r="M84" s="96">
        <v>1578</v>
      </c>
      <c r="N84" s="96">
        <v>35</v>
      </c>
    </row>
    <row r="85" spans="1:14" ht="14.65" customHeight="1">
      <c r="A85" s="96">
        <v>124</v>
      </c>
      <c r="B85" s="96">
        <v>9</v>
      </c>
      <c r="C85" s="100">
        <v>135632954</v>
      </c>
      <c r="D85" s="100">
        <v>136654304</v>
      </c>
      <c r="E85" s="102" t="s">
        <v>3323</v>
      </c>
      <c r="F85" s="100">
        <v>0</v>
      </c>
      <c r="G85" s="96" t="s">
        <v>2452</v>
      </c>
      <c r="H85" s="100">
        <v>242353</v>
      </c>
      <c r="I85" s="106">
        <v>5.1849400000000001</v>
      </c>
      <c r="J85" s="96">
        <v>1</v>
      </c>
      <c r="K85" s="96" t="s">
        <v>4722</v>
      </c>
      <c r="L85" s="104">
        <v>0.2776518657</v>
      </c>
      <c r="M85" s="96">
        <v>114</v>
      </c>
      <c r="N85" s="96">
        <v>6</v>
      </c>
    </row>
    <row r="86" spans="1:14" ht="14.65" customHeight="1">
      <c r="A86" s="96">
        <v>124</v>
      </c>
      <c r="B86" s="96">
        <v>9</v>
      </c>
      <c r="C86" s="100">
        <v>135632954</v>
      </c>
      <c r="D86" s="100">
        <v>136654304</v>
      </c>
      <c r="E86" s="102" t="s">
        <v>3323</v>
      </c>
      <c r="F86" s="100">
        <v>0</v>
      </c>
      <c r="G86" s="96" t="s">
        <v>2445</v>
      </c>
      <c r="H86" s="100">
        <v>183654</v>
      </c>
      <c r="I86" s="106">
        <v>4.5609400000000004</v>
      </c>
      <c r="J86" s="96">
        <v>1</v>
      </c>
      <c r="K86" s="96" t="s">
        <v>4723</v>
      </c>
      <c r="L86" s="104">
        <v>0.2327715538</v>
      </c>
      <c r="M86" s="96">
        <v>111</v>
      </c>
      <c r="N86" s="96">
        <v>6</v>
      </c>
    </row>
    <row r="87" spans="1:14" ht="14.65" customHeight="1">
      <c r="A87" s="96">
        <v>124</v>
      </c>
      <c r="B87" s="96">
        <v>9</v>
      </c>
      <c r="C87" s="100">
        <v>135632954</v>
      </c>
      <c r="D87" s="100">
        <v>136654304</v>
      </c>
      <c r="E87" s="102" t="s">
        <v>3323</v>
      </c>
      <c r="F87" s="100">
        <v>3674</v>
      </c>
      <c r="G87" s="96" t="s">
        <v>122</v>
      </c>
      <c r="H87" s="100">
        <v>194648</v>
      </c>
      <c r="I87" s="106">
        <v>2.4651900000000002</v>
      </c>
      <c r="J87" s="96">
        <v>1</v>
      </c>
      <c r="K87" s="96" t="s">
        <v>4724</v>
      </c>
      <c r="L87" s="104">
        <v>0.2258011492</v>
      </c>
      <c r="M87" s="96">
        <v>121</v>
      </c>
      <c r="N87" s="96">
        <v>19</v>
      </c>
    </row>
    <row r="88" spans="1:14">
      <c r="A88" s="96">
        <v>125</v>
      </c>
      <c r="B88" s="96">
        <v>9</v>
      </c>
      <c r="C88" s="100">
        <v>138756766</v>
      </c>
      <c r="D88" s="100">
        <v>139780766</v>
      </c>
      <c r="E88" s="102" t="s">
        <v>4264</v>
      </c>
      <c r="F88" s="100">
        <v>0</v>
      </c>
      <c r="G88" s="96" t="s">
        <v>2452</v>
      </c>
      <c r="H88" s="100">
        <v>240907</v>
      </c>
      <c r="I88" s="106">
        <v>9.6178699999999999</v>
      </c>
      <c r="J88" s="96">
        <v>1</v>
      </c>
      <c r="K88" s="96" t="s">
        <v>4725</v>
      </c>
      <c r="L88" s="104">
        <v>0.99998476979999995</v>
      </c>
      <c r="M88" s="96">
        <v>37</v>
      </c>
      <c r="N88" s="96">
        <v>1</v>
      </c>
    </row>
    <row r="89" spans="1:14" ht="14.65" customHeight="1">
      <c r="A89" s="96">
        <v>125</v>
      </c>
      <c r="B89" s="96">
        <v>9</v>
      </c>
      <c r="C89" s="100">
        <v>138756766</v>
      </c>
      <c r="D89" s="100">
        <v>139780766</v>
      </c>
      <c r="E89" s="102" t="s">
        <v>4264</v>
      </c>
      <c r="F89" s="100">
        <v>0</v>
      </c>
      <c r="G89" s="96" t="s">
        <v>122</v>
      </c>
      <c r="H89" s="100">
        <v>194164</v>
      </c>
      <c r="I89" s="106">
        <v>5.5642500000000004</v>
      </c>
      <c r="J89" s="96">
        <v>2</v>
      </c>
      <c r="K89" s="96" t="s">
        <v>4804</v>
      </c>
      <c r="L89" s="104">
        <v>0.27479808729999999</v>
      </c>
      <c r="M89" s="96">
        <v>39</v>
      </c>
      <c r="N89" s="96">
        <v>13</v>
      </c>
    </row>
    <row r="90" spans="1:14" ht="14.65" customHeight="1">
      <c r="A90" s="96">
        <v>126</v>
      </c>
      <c r="B90" s="96">
        <v>10</v>
      </c>
      <c r="C90" s="100">
        <v>11807894</v>
      </c>
      <c r="D90" s="100">
        <v>12807894</v>
      </c>
      <c r="E90" s="102" t="s">
        <v>3332</v>
      </c>
      <c r="F90" s="100">
        <v>15305</v>
      </c>
      <c r="G90" s="96" t="s">
        <v>122</v>
      </c>
      <c r="H90" s="100">
        <v>194648</v>
      </c>
      <c r="I90" s="106">
        <v>13.088800000000001</v>
      </c>
      <c r="J90" s="96">
        <v>1</v>
      </c>
      <c r="K90" s="96" t="s">
        <v>4726</v>
      </c>
      <c r="L90" s="104">
        <v>0.97742797280000004</v>
      </c>
      <c r="M90" s="96">
        <v>1901</v>
      </c>
      <c r="N90" s="96">
        <v>2</v>
      </c>
    </row>
    <row r="91" spans="1:14" ht="14.65" customHeight="1">
      <c r="A91" s="96">
        <v>127</v>
      </c>
      <c r="B91" s="96">
        <v>10</v>
      </c>
      <c r="C91" s="100">
        <v>26005822</v>
      </c>
      <c r="D91" s="100">
        <v>27005822</v>
      </c>
      <c r="E91" s="102" t="s">
        <v>3536</v>
      </c>
      <c r="F91" s="100">
        <v>0</v>
      </c>
      <c r="G91" s="96" t="s">
        <v>2452</v>
      </c>
      <c r="H91" s="100">
        <v>242353</v>
      </c>
      <c r="I91" s="106">
        <v>9.5233899999999991</v>
      </c>
      <c r="J91" s="96">
        <v>1</v>
      </c>
      <c r="K91" s="96" t="s">
        <v>4727</v>
      </c>
      <c r="L91" s="104">
        <v>0.22104664069999999</v>
      </c>
      <c r="M91" s="96">
        <v>2187</v>
      </c>
      <c r="N91" s="96">
        <v>13</v>
      </c>
    </row>
    <row r="92" spans="1:14" ht="14.65" customHeight="1">
      <c r="A92" s="96">
        <v>127</v>
      </c>
      <c r="B92" s="96">
        <v>10</v>
      </c>
      <c r="C92" s="100">
        <v>26005822</v>
      </c>
      <c r="D92" s="100">
        <v>27005822</v>
      </c>
      <c r="E92" s="102" t="s">
        <v>3536</v>
      </c>
      <c r="F92" s="100">
        <v>0</v>
      </c>
      <c r="G92" s="96" t="s">
        <v>122</v>
      </c>
      <c r="H92" s="100">
        <v>194648</v>
      </c>
      <c r="I92" s="106">
        <v>3.6274000000000002</v>
      </c>
      <c r="J92" s="96">
        <v>1</v>
      </c>
      <c r="K92" s="96" t="s">
        <v>4728</v>
      </c>
      <c r="L92" s="104">
        <v>0.19912237099999999</v>
      </c>
      <c r="M92" s="96">
        <v>2002</v>
      </c>
      <c r="N92" s="96">
        <v>26</v>
      </c>
    </row>
    <row r="93" spans="1:14" ht="14.65" customHeight="1">
      <c r="A93" s="96">
        <v>131</v>
      </c>
      <c r="B93" s="96">
        <v>10</v>
      </c>
      <c r="C93" s="100">
        <v>94884152</v>
      </c>
      <c r="D93" s="100">
        <v>95884152</v>
      </c>
      <c r="E93" s="102" t="s">
        <v>4519</v>
      </c>
      <c r="F93" s="100">
        <v>0</v>
      </c>
      <c r="G93" s="96" t="s">
        <v>2452</v>
      </c>
      <c r="H93" s="100">
        <v>242353</v>
      </c>
      <c r="I93" s="106">
        <v>4.74369</v>
      </c>
      <c r="J93" s="96">
        <v>1</v>
      </c>
      <c r="K93" s="96" t="s">
        <v>4729</v>
      </c>
      <c r="L93" s="104">
        <v>0.26520405990000001</v>
      </c>
      <c r="M93" s="96">
        <v>1972</v>
      </c>
      <c r="N93" s="96">
        <v>19</v>
      </c>
    </row>
    <row r="94" spans="1:14" ht="14.65" customHeight="1">
      <c r="A94" s="96">
        <v>133</v>
      </c>
      <c r="B94" s="96">
        <v>10</v>
      </c>
      <c r="C94" s="100">
        <v>112532095</v>
      </c>
      <c r="D94" s="100">
        <v>113617650</v>
      </c>
      <c r="E94" s="102" t="s">
        <v>4520</v>
      </c>
      <c r="F94" s="100">
        <v>191433</v>
      </c>
      <c r="G94" s="96" t="s">
        <v>2452</v>
      </c>
      <c r="H94" s="100">
        <v>242353</v>
      </c>
      <c r="I94" s="106">
        <v>24.731300000000001</v>
      </c>
      <c r="J94" s="96">
        <v>1</v>
      </c>
      <c r="K94" s="96" t="s">
        <v>4730</v>
      </c>
      <c r="L94" s="104">
        <v>0.94034914820000004</v>
      </c>
      <c r="M94" s="96">
        <v>2291</v>
      </c>
      <c r="N94" s="96">
        <v>8</v>
      </c>
    </row>
    <row r="95" spans="1:14" ht="14.65" customHeight="1">
      <c r="A95" s="96">
        <v>134</v>
      </c>
      <c r="B95" s="96">
        <v>10</v>
      </c>
      <c r="C95" s="100">
        <v>114253259</v>
      </c>
      <c r="D95" s="100">
        <v>115258349</v>
      </c>
      <c r="E95" s="102" t="s">
        <v>4253</v>
      </c>
      <c r="F95" s="100">
        <v>0</v>
      </c>
      <c r="G95" s="96" t="s">
        <v>2449</v>
      </c>
      <c r="H95" s="100">
        <v>66726</v>
      </c>
      <c r="I95" s="106">
        <v>20.553699999999999</v>
      </c>
      <c r="J95" s="96">
        <v>1</v>
      </c>
      <c r="K95" s="96" t="s">
        <v>4731</v>
      </c>
      <c r="L95" s="104">
        <v>0.59790472949999995</v>
      </c>
      <c r="M95" s="96">
        <v>1317</v>
      </c>
      <c r="N95" s="96">
        <v>3</v>
      </c>
    </row>
    <row r="96" spans="1:14" ht="14.65" customHeight="1">
      <c r="A96" s="96">
        <v>134</v>
      </c>
      <c r="B96" s="96">
        <v>10</v>
      </c>
      <c r="C96" s="100">
        <v>114253259</v>
      </c>
      <c r="D96" s="100">
        <v>115258349</v>
      </c>
      <c r="E96" s="102" t="s">
        <v>4253</v>
      </c>
      <c r="F96" s="100">
        <v>0</v>
      </c>
      <c r="G96" s="96" t="s">
        <v>2452</v>
      </c>
      <c r="H96" s="100">
        <v>242353</v>
      </c>
      <c r="I96" s="106">
        <v>32.744900000000001</v>
      </c>
      <c r="J96" s="96">
        <v>1</v>
      </c>
      <c r="K96" s="96" t="s">
        <v>4732</v>
      </c>
      <c r="L96" s="104">
        <v>0.57020380100000001</v>
      </c>
      <c r="M96" s="96">
        <v>1218</v>
      </c>
      <c r="N96" s="96">
        <v>3</v>
      </c>
    </row>
    <row r="97" spans="1:14" ht="14.65" customHeight="1">
      <c r="A97" s="96">
        <v>134</v>
      </c>
      <c r="B97" s="96">
        <v>10</v>
      </c>
      <c r="C97" s="100">
        <v>114253259</v>
      </c>
      <c r="D97" s="100">
        <v>115258349</v>
      </c>
      <c r="E97" s="102" t="s">
        <v>4253</v>
      </c>
      <c r="F97" s="100">
        <v>0</v>
      </c>
      <c r="G97" s="96" t="s">
        <v>2445</v>
      </c>
      <c r="H97" s="100">
        <v>183654</v>
      </c>
      <c r="I97" s="106">
        <v>4.5461900000000002</v>
      </c>
      <c r="J97" s="96">
        <v>1</v>
      </c>
      <c r="K97" s="96" t="s">
        <v>4733</v>
      </c>
      <c r="L97" s="104">
        <v>0.40433063670000002</v>
      </c>
      <c r="M97" s="96">
        <v>1197</v>
      </c>
      <c r="N97" s="96">
        <v>3</v>
      </c>
    </row>
    <row r="98" spans="1:14" ht="14.65" customHeight="1">
      <c r="A98" s="96">
        <v>134</v>
      </c>
      <c r="B98" s="96">
        <v>10</v>
      </c>
      <c r="C98" s="100">
        <v>114253259</v>
      </c>
      <c r="D98" s="100">
        <v>115258349</v>
      </c>
      <c r="E98" s="102" t="s">
        <v>4253</v>
      </c>
      <c r="F98" s="100">
        <v>0</v>
      </c>
      <c r="G98" s="96" t="s">
        <v>122</v>
      </c>
      <c r="H98" s="100">
        <v>194648</v>
      </c>
      <c r="I98" s="106">
        <v>9.8075399999999995</v>
      </c>
      <c r="J98" s="96">
        <v>1</v>
      </c>
      <c r="K98" s="96" t="s">
        <v>4734</v>
      </c>
      <c r="L98" s="104">
        <v>0.56663496660000001</v>
      </c>
      <c r="M98" s="96">
        <v>1125</v>
      </c>
      <c r="N98" s="96">
        <v>5</v>
      </c>
    </row>
    <row r="99" spans="1:14" ht="14.65" customHeight="1">
      <c r="A99" s="96">
        <v>137</v>
      </c>
      <c r="B99" s="96">
        <v>11</v>
      </c>
      <c r="C99" s="100">
        <v>1681060</v>
      </c>
      <c r="D99" s="100">
        <v>2684848</v>
      </c>
      <c r="E99" s="102" t="s">
        <v>4522</v>
      </c>
      <c r="F99" s="100">
        <v>0</v>
      </c>
      <c r="G99" s="96" t="s">
        <v>2452</v>
      </c>
      <c r="H99" s="100">
        <v>242353</v>
      </c>
      <c r="I99" s="106">
        <v>3.3149999999999999</v>
      </c>
      <c r="J99" s="96">
        <v>1</v>
      </c>
      <c r="K99" s="96" t="s">
        <v>4735</v>
      </c>
      <c r="L99" s="104">
        <v>0.59578877220000004</v>
      </c>
      <c r="M99" s="96">
        <v>1114</v>
      </c>
      <c r="N99" s="96">
        <v>3</v>
      </c>
    </row>
    <row r="100" spans="1:14" ht="14.65" customHeight="1">
      <c r="A100" s="96">
        <v>137</v>
      </c>
      <c r="B100" s="96">
        <v>11</v>
      </c>
      <c r="C100" s="100">
        <v>1681060</v>
      </c>
      <c r="D100" s="100">
        <v>2684848</v>
      </c>
      <c r="E100" s="102" t="s">
        <v>4254</v>
      </c>
      <c r="F100" s="100">
        <v>310</v>
      </c>
      <c r="G100" s="96" t="s">
        <v>122</v>
      </c>
      <c r="H100" s="100">
        <v>194648</v>
      </c>
      <c r="I100" s="106">
        <v>3.1426400000000001</v>
      </c>
      <c r="J100" s="96">
        <v>1</v>
      </c>
      <c r="K100" s="96" t="s">
        <v>4736</v>
      </c>
      <c r="L100" s="104">
        <v>0.49185702799999997</v>
      </c>
      <c r="M100" s="96">
        <v>1074</v>
      </c>
      <c r="N100" s="96">
        <v>3</v>
      </c>
    </row>
    <row r="101" spans="1:14" ht="14.65" customHeight="1">
      <c r="A101" s="96">
        <v>138</v>
      </c>
      <c r="B101" s="96">
        <v>11</v>
      </c>
      <c r="C101" s="100">
        <v>2356658</v>
      </c>
      <c r="D101" s="100">
        <v>3358546</v>
      </c>
      <c r="E101" s="102" t="s">
        <v>4252</v>
      </c>
      <c r="F101" s="100">
        <v>0</v>
      </c>
      <c r="G101" s="96" t="s">
        <v>2452</v>
      </c>
      <c r="H101" s="100">
        <v>242353</v>
      </c>
      <c r="I101" s="106">
        <v>8.3412900000000008</v>
      </c>
      <c r="J101" s="96">
        <v>2</v>
      </c>
      <c r="K101" s="96" t="s">
        <v>4805</v>
      </c>
      <c r="L101" s="104">
        <v>0.29559041260000002</v>
      </c>
      <c r="M101" s="96">
        <v>1109</v>
      </c>
      <c r="N101" s="96">
        <v>38</v>
      </c>
    </row>
    <row r="102" spans="1:14">
      <c r="A102" s="96">
        <v>139</v>
      </c>
      <c r="B102" s="96">
        <v>11</v>
      </c>
      <c r="C102" s="100">
        <v>4209222</v>
      </c>
      <c r="D102" s="100">
        <v>5209222</v>
      </c>
      <c r="E102" s="102" t="s">
        <v>3544</v>
      </c>
      <c r="F102" s="100">
        <v>0</v>
      </c>
      <c r="G102" s="96" t="s">
        <v>122</v>
      </c>
      <c r="H102" s="100">
        <v>194648</v>
      </c>
      <c r="I102" s="106">
        <v>1.5759099999999999</v>
      </c>
      <c r="J102" s="96">
        <v>1</v>
      </c>
      <c r="K102" s="96" t="s">
        <v>4737</v>
      </c>
      <c r="L102" s="104">
        <v>0.99716792129999998</v>
      </c>
      <c r="M102" s="96">
        <v>2560</v>
      </c>
      <c r="N102" s="96">
        <v>1</v>
      </c>
    </row>
    <row r="103" spans="1:14">
      <c r="A103" s="96">
        <v>140</v>
      </c>
      <c r="B103" s="96">
        <v>11</v>
      </c>
      <c r="C103" s="100">
        <v>4748232</v>
      </c>
      <c r="D103" s="100">
        <v>5748232</v>
      </c>
      <c r="E103" s="102" t="s">
        <v>4523</v>
      </c>
      <c r="F103" s="100">
        <v>0</v>
      </c>
      <c r="G103" s="96" t="s">
        <v>122</v>
      </c>
      <c r="H103" s="100">
        <v>194648</v>
      </c>
      <c r="I103" s="106">
        <v>14.0205</v>
      </c>
      <c r="J103" s="96">
        <v>1</v>
      </c>
      <c r="K103" s="96" t="s">
        <v>4738</v>
      </c>
      <c r="L103" s="104">
        <v>1</v>
      </c>
      <c r="M103" s="96">
        <v>3724</v>
      </c>
      <c r="N103" s="96">
        <v>1</v>
      </c>
    </row>
    <row r="104" spans="1:14">
      <c r="A104" s="96">
        <v>141</v>
      </c>
      <c r="B104" s="96">
        <v>11</v>
      </c>
      <c r="C104" s="100">
        <v>5335524</v>
      </c>
      <c r="D104" s="100">
        <v>6335524</v>
      </c>
      <c r="E104" s="102" t="s">
        <v>3546</v>
      </c>
      <c r="F104" s="100">
        <v>6041</v>
      </c>
      <c r="G104" s="96" t="s">
        <v>122</v>
      </c>
      <c r="H104" s="100">
        <v>194648</v>
      </c>
      <c r="I104" s="106">
        <v>4.4024700000000001</v>
      </c>
      <c r="J104" s="96">
        <v>1</v>
      </c>
      <c r="K104" s="96" t="s">
        <v>4739</v>
      </c>
      <c r="L104" s="104">
        <v>0.99999362069999997</v>
      </c>
      <c r="M104" s="96">
        <v>3625</v>
      </c>
      <c r="N104" s="96">
        <v>1</v>
      </c>
    </row>
    <row r="105" spans="1:14" ht="14.65" customHeight="1">
      <c r="A105" s="96">
        <v>142</v>
      </c>
      <c r="B105" s="96">
        <v>11</v>
      </c>
      <c r="C105" s="100">
        <v>7075745</v>
      </c>
      <c r="D105" s="100">
        <v>8075745</v>
      </c>
      <c r="E105" s="102" t="s">
        <v>3547</v>
      </c>
      <c r="F105" s="100">
        <v>0</v>
      </c>
      <c r="G105" s="96" t="s">
        <v>2452</v>
      </c>
      <c r="H105" s="100">
        <v>242353</v>
      </c>
      <c r="I105" s="106">
        <v>2.0517400000000001</v>
      </c>
      <c r="J105" s="96">
        <v>1</v>
      </c>
      <c r="K105" s="96" t="s">
        <v>4740</v>
      </c>
      <c r="L105" s="104">
        <v>0.54210049039999997</v>
      </c>
      <c r="M105" s="96">
        <v>2612</v>
      </c>
      <c r="N105" s="96">
        <v>25</v>
      </c>
    </row>
    <row r="106" spans="1:14">
      <c r="A106" s="96">
        <v>143</v>
      </c>
      <c r="B106" s="96">
        <v>11</v>
      </c>
      <c r="C106" s="100">
        <v>7755408</v>
      </c>
      <c r="D106" s="100">
        <v>8755408</v>
      </c>
      <c r="E106" s="102" t="s">
        <v>3548</v>
      </c>
      <c r="F106" s="100">
        <v>0</v>
      </c>
      <c r="G106" s="96" t="s">
        <v>2452</v>
      </c>
      <c r="H106" s="100">
        <v>242353</v>
      </c>
      <c r="I106" s="106">
        <v>2.82959</v>
      </c>
      <c r="J106" s="96">
        <v>1</v>
      </c>
      <c r="K106" s="96" t="s">
        <v>4741</v>
      </c>
      <c r="L106" s="104">
        <v>0.99940393199999999</v>
      </c>
      <c r="M106" s="96">
        <v>2466</v>
      </c>
      <c r="N106" s="96">
        <v>1</v>
      </c>
    </row>
    <row r="107" spans="1:14" ht="14.65" customHeight="1">
      <c r="A107" s="96">
        <v>146</v>
      </c>
      <c r="B107" s="96">
        <v>11</v>
      </c>
      <c r="C107" s="100">
        <v>16908404</v>
      </c>
      <c r="D107" s="100">
        <v>17915190</v>
      </c>
      <c r="E107" s="102" t="s">
        <v>4524</v>
      </c>
      <c r="F107" s="100">
        <v>0</v>
      </c>
      <c r="G107" s="96" t="s">
        <v>2449</v>
      </c>
      <c r="H107" s="100">
        <v>66726</v>
      </c>
      <c r="I107" s="106">
        <v>3.0102699999999998</v>
      </c>
      <c r="J107" s="96">
        <v>1</v>
      </c>
      <c r="K107" s="96" t="s">
        <v>4742</v>
      </c>
      <c r="L107" s="104">
        <v>0.31435883529999997</v>
      </c>
      <c r="M107" s="96">
        <v>1886</v>
      </c>
      <c r="N107" s="96">
        <v>15</v>
      </c>
    </row>
    <row r="108" spans="1:14" ht="14.65" customHeight="1">
      <c r="A108" s="96">
        <v>152</v>
      </c>
      <c r="B108" s="96">
        <v>11</v>
      </c>
      <c r="C108" s="100">
        <v>50831325</v>
      </c>
      <c r="D108" s="100">
        <v>51831325</v>
      </c>
      <c r="E108" s="102" t="s">
        <v>3551</v>
      </c>
      <c r="F108" s="100">
        <v>80052</v>
      </c>
      <c r="G108" s="96" t="s">
        <v>2452</v>
      </c>
      <c r="H108" s="100">
        <v>241202</v>
      </c>
      <c r="I108" s="106">
        <v>4.7065000000000001</v>
      </c>
      <c r="J108" s="96">
        <v>1</v>
      </c>
      <c r="K108" s="96" t="s">
        <v>4743</v>
      </c>
      <c r="L108" s="104">
        <v>0.87107323329999997</v>
      </c>
      <c r="M108" s="96">
        <v>14</v>
      </c>
      <c r="N108" s="96">
        <v>5</v>
      </c>
    </row>
    <row r="109" spans="1:14" ht="14.65" customHeight="1">
      <c r="A109" s="96">
        <v>153</v>
      </c>
      <c r="B109" s="96">
        <v>11</v>
      </c>
      <c r="C109" s="100">
        <v>61081656</v>
      </c>
      <c r="D109" s="100">
        <v>62154092</v>
      </c>
      <c r="E109" s="102" t="s">
        <v>3352</v>
      </c>
      <c r="F109" s="100">
        <v>0</v>
      </c>
      <c r="G109" s="96" t="s">
        <v>2452</v>
      </c>
      <c r="H109" s="100">
        <v>242353</v>
      </c>
      <c r="I109" s="106">
        <v>9.4884599999999999</v>
      </c>
      <c r="J109" s="96">
        <v>1</v>
      </c>
      <c r="K109" s="96" t="s">
        <v>4744</v>
      </c>
      <c r="L109" s="104">
        <v>0.87363675019999998</v>
      </c>
      <c r="M109" s="96">
        <v>1117</v>
      </c>
      <c r="N109" s="96">
        <v>6</v>
      </c>
    </row>
    <row r="110" spans="1:14" ht="14.65" customHeight="1">
      <c r="A110" s="96">
        <v>153</v>
      </c>
      <c r="B110" s="96">
        <v>11</v>
      </c>
      <c r="C110" s="100">
        <v>61081656</v>
      </c>
      <c r="D110" s="100">
        <v>62154092</v>
      </c>
      <c r="E110" s="102" t="s">
        <v>3352</v>
      </c>
      <c r="F110" s="100">
        <v>0</v>
      </c>
      <c r="G110" s="96" t="s">
        <v>122</v>
      </c>
      <c r="H110" s="100">
        <v>194648</v>
      </c>
      <c r="I110" s="106">
        <v>2.3593600000000001</v>
      </c>
      <c r="J110" s="96">
        <v>1</v>
      </c>
      <c r="K110" s="96" t="s">
        <v>4745</v>
      </c>
      <c r="L110" s="104">
        <v>0.34317051879999999</v>
      </c>
      <c r="M110" s="96">
        <v>1034</v>
      </c>
      <c r="N110" s="96">
        <v>6</v>
      </c>
    </row>
    <row r="111" spans="1:14" ht="14.65" customHeight="1">
      <c r="A111" s="96">
        <v>155</v>
      </c>
      <c r="B111" s="96">
        <v>11</v>
      </c>
      <c r="C111" s="100">
        <v>71850595</v>
      </c>
      <c r="D111" s="100">
        <v>72960694</v>
      </c>
      <c r="E111" s="102" t="s">
        <v>4532</v>
      </c>
      <c r="F111" s="100">
        <v>0</v>
      </c>
      <c r="G111" s="96" t="s">
        <v>2452</v>
      </c>
      <c r="H111" s="100">
        <v>242353</v>
      </c>
      <c r="I111" s="106">
        <v>19.617899999999999</v>
      </c>
      <c r="J111" s="96">
        <v>1</v>
      </c>
      <c r="K111" s="96" t="s">
        <v>4746</v>
      </c>
      <c r="L111" s="104">
        <v>0.54740232759999996</v>
      </c>
      <c r="M111" s="96">
        <v>1135</v>
      </c>
      <c r="N111" s="96">
        <v>6</v>
      </c>
    </row>
    <row r="112" spans="1:14">
      <c r="A112" s="96">
        <v>156</v>
      </c>
      <c r="B112" s="96">
        <v>11</v>
      </c>
      <c r="C112" s="100">
        <v>92171744</v>
      </c>
      <c r="D112" s="100">
        <v>93208961</v>
      </c>
      <c r="E112" s="102" t="s">
        <v>4244</v>
      </c>
      <c r="F112" s="100">
        <v>0</v>
      </c>
      <c r="G112" s="96" t="s">
        <v>2452</v>
      </c>
      <c r="H112" s="100">
        <v>242353</v>
      </c>
      <c r="I112" s="106">
        <v>288.45100000000002</v>
      </c>
      <c r="J112" s="96">
        <v>1</v>
      </c>
      <c r="K112" s="96" t="s">
        <v>4747</v>
      </c>
      <c r="L112" s="104">
        <v>1</v>
      </c>
      <c r="M112" s="96">
        <v>1663</v>
      </c>
      <c r="N112" s="96">
        <v>1</v>
      </c>
    </row>
    <row r="113" spans="1:14">
      <c r="A113" s="96">
        <v>156</v>
      </c>
      <c r="B113" s="96">
        <v>11</v>
      </c>
      <c r="C113" s="100">
        <v>92171744</v>
      </c>
      <c r="D113" s="100">
        <v>93208961</v>
      </c>
      <c r="E113" s="102" t="s">
        <v>4244</v>
      </c>
      <c r="F113" s="100">
        <v>0</v>
      </c>
      <c r="G113" s="96" t="s">
        <v>122</v>
      </c>
      <c r="H113" s="100">
        <v>194648</v>
      </c>
      <c r="I113" s="106">
        <v>34.673299999999998</v>
      </c>
      <c r="J113" s="96">
        <v>1</v>
      </c>
      <c r="K113" s="96" t="s">
        <v>4747</v>
      </c>
      <c r="L113" s="104">
        <v>0.99999999989999999</v>
      </c>
      <c r="M113" s="96">
        <v>1696</v>
      </c>
      <c r="N113" s="96">
        <v>1</v>
      </c>
    </row>
    <row r="114" spans="1:14" ht="14.65" customHeight="1">
      <c r="A114" s="96">
        <v>161</v>
      </c>
      <c r="B114" s="96">
        <v>12</v>
      </c>
      <c r="C114" s="100">
        <v>6575882</v>
      </c>
      <c r="D114" s="100">
        <v>7575882</v>
      </c>
      <c r="E114" s="102" t="s">
        <v>4301</v>
      </c>
      <c r="F114" s="100">
        <v>0</v>
      </c>
      <c r="G114" s="96" t="s">
        <v>122</v>
      </c>
      <c r="H114" s="100">
        <v>194648</v>
      </c>
      <c r="I114" s="106">
        <v>8.5587400000000002</v>
      </c>
      <c r="J114" s="96">
        <v>1</v>
      </c>
      <c r="K114" s="96" t="s">
        <v>4748</v>
      </c>
      <c r="L114" s="104">
        <v>0.21764610030000001</v>
      </c>
      <c r="M114" s="96">
        <v>1288</v>
      </c>
      <c r="N114" s="96">
        <v>30</v>
      </c>
    </row>
    <row r="115" spans="1:14" ht="14.65" customHeight="1">
      <c r="A115" s="96">
        <v>165</v>
      </c>
      <c r="B115" s="96">
        <v>12</v>
      </c>
      <c r="C115" s="100">
        <v>25974867</v>
      </c>
      <c r="D115" s="100">
        <v>26974867</v>
      </c>
      <c r="E115" s="102" t="s">
        <v>4537</v>
      </c>
      <c r="F115" s="100">
        <v>13417</v>
      </c>
      <c r="G115" s="96" t="s">
        <v>2445</v>
      </c>
      <c r="H115" s="100">
        <v>183654</v>
      </c>
      <c r="I115" s="106">
        <v>5.12066</v>
      </c>
      <c r="J115" s="96">
        <v>1</v>
      </c>
      <c r="K115" s="96" t="s">
        <v>4749</v>
      </c>
      <c r="L115" s="104">
        <v>0.23207992520000001</v>
      </c>
      <c r="M115" s="96">
        <v>2332</v>
      </c>
      <c r="N115" s="96">
        <v>12</v>
      </c>
    </row>
    <row r="116" spans="1:14">
      <c r="A116" s="96">
        <v>166</v>
      </c>
      <c r="B116" s="96">
        <v>12</v>
      </c>
      <c r="C116" s="100">
        <v>47702696</v>
      </c>
      <c r="D116" s="100">
        <v>49012285</v>
      </c>
      <c r="E116" s="102" t="s">
        <v>4538</v>
      </c>
      <c r="F116" s="100">
        <v>0</v>
      </c>
      <c r="G116" s="96" t="s">
        <v>2445</v>
      </c>
      <c r="H116" s="100">
        <v>183654</v>
      </c>
      <c r="I116" s="106">
        <v>1.7853300000000001</v>
      </c>
      <c r="J116" s="96">
        <v>1</v>
      </c>
      <c r="K116" s="96" t="s">
        <v>4750</v>
      </c>
      <c r="L116" s="104">
        <v>0.99364665669999996</v>
      </c>
      <c r="M116" s="96">
        <v>2705</v>
      </c>
      <c r="N116" s="96">
        <v>1</v>
      </c>
    </row>
    <row r="117" spans="1:14">
      <c r="A117" s="96">
        <v>166</v>
      </c>
      <c r="B117" s="96">
        <v>12</v>
      </c>
      <c r="C117" s="100">
        <v>47702696</v>
      </c>
      <c r="D117" s="100">
        <v>49012285</v>
      </c>
      <c r="E117" s="102" t="s">
        <v>4285</v>
      </c>
      <c r="F117" s="100">
        <v>0</v>
      </c>
      <c r="G117" s="96" t="s">
        <v>122</v>
      </c>
      <c r="H117" s="100">
        <v>194648</v>
      </c>
      <c r="I117" s="106">
        <v>10.065200000000001</v>
      </c>
      <c r="J117" s="96">
        <v>1</v>
      </c>
      <c r="K117" s="96" t="s">
        <v>4751</v>
      </c>
      <c r="L117" s="104">
        <v>0.99967320150000005</v>
      </c>
      <c r="M117" s="96">
        <v>2180</v>
      </c>
      <c r="N117" s="96">
        <v>1</v>
      </c>
    </row>
    <row r="118" spans="1:14" ht="14.65" customHeight="1">
      <c r="A118" s="96">
        <v>167</v>
      </c>
      <c r="B118" s="96">
        <v>12</v>
      </c>
      <c r="C118" s="100">
        <v>56365338</v>
      </c>
      <c r="D118" s="100">
        <v>57365338</v>
      </c>
      <c r="E118" s="102" t="s">
        <v>3381</v>
      </c>
      <c r="F118" s="100">
        <v>0</v>
      </c>
      <c r="G118" s="96" t="s">
        <v>2452</v>
      </c>
      <c r="H118" s="100">
        <v>242353</v>
      </c>
      <c r="I118" s="106">
        <v>4.0109599999999999</v>
      </c>
      <c r="J118" s="96">
        <v>1</v>
      </c>
      <c r="K118" s="96" t="s">
        <v>4752</v>
      </c>
      <c r="L118" s="104">
        <v>0.1560027843</v>
      </c>
      <c r="M118" s="96">
        <v>809</v>
      </c>
      <c r="N118" s="96">
        <v>14</v>
      </c>
    </row>
    <row r="119" spans="1:14" ht="14.65" customHeight="1">
      <c r="A119" s="96">
        <v>168</v>
      </c>
      <c r="B119" s="96">
        <v>12</v>
      </c>
      <c r="C119" s="100">
        <v>57145789</v>
      </c>
      <c r="D119" s="100">
        <v>58280936</v>
      </c>
      <c r="E119" s="102" t="s">
        <v>3555</v>
      </c>
      <c r="F119" s="100">
        <v>47531</v>
      </c>
      <c r="G119" s="96" t="s">
        <v>2452</v>
      </c>
      <c r="H119" s="100">
        <v>242353</v>
      </c>
      <c r="I119" s="106">
        <v>1.70475</v>
      </c>
      <c r="J119" s="96">
        <v>1</v>
      </c>
      <c r="K119" s="96" t="s">
        <v>4753</v>
      </c>
      <c r="L119" s="104">
        <v>8.7489989500000004E-2</v>
      </c>
      <c r="M119" s="96">
        <v>1226</v>
      </c>
      <c r="N119" s="96">
        <v>26</v>
      </c>
    </row>
    <row r="120" spans="1:14" ht="14.65" customHeight="1">
      <c r="A120" s="96">
        <v>168</v>
      </c>
      <c r="B120" s="96">
        <v>12</v>
      </c>
      <c r="C120" s="100">
        <v>57145789</v>
      </c>
      <c r="D120" s="100">
        <v>58280936</v>
      </c>
      <c r="E120" s="102" t="s">
        <v>3554</v>
      </c>
      <c r="F120" s="100">
        <v>813</v>
      </c>
      <c r="G120" s="96" t="s">
        <v>122</v>
      </c>
      <c r="H120" s="100">
        <v>194648</v>
      </c>
      <c r="I120" s="106">
        <v>1.7990299999999999</v>
      </c>
      <c r="J120" s="96">
        <v>1</v>
      </c>
      <c r="K120" s="96" t="s">
        <v>4754</v>
      </c>
      <c r="L120" s="104">
        <v>0.92815192550000003</v>
      </c>
      <c r="M120" s="96">
        <v>1169</v>
      </c>
      <c r="N120" s="96">
        <v>19</v>
      </c>
    </row>
    <row r="121" spans="1:14">
      <c r="A121" s="96">
        <v>179</v>
      </c>
      <c r="B121" s="96">
        <v>12</v>
      </c>
      <c r="C121" s="100">
        <v>132563768</v>
      </c>
      <c r="D121" s="100">
        <v>133563768</v>
      </c>
      <c r="E121" s="102" t="s">
        <v>4548</v>
      </c>
      <c r="F121" s="100">
        <v>3388</v>
      </c>
      <c r="G121" s="96" t="s">
        <v>2452</v>
      </c>
      <c r="H121" s="100">
        <v>240316</v>
      </c>
      <c r="I121" s="106">
        <v>9.6631499999999999</v>
      </c>
      <c r="J121" s="96">
        <v>1</v>
      </c>
      <c r="K121" s="96" t="s">
        <v>4755</v>
      </c>
      <c r="L121" s="104">
        <v>0.99989090940000003</v>
      </c>
      <c r="M121" s="96">
        <v>788</v>
      </c>
      <c r="N121" s="96">
        <v>1</v>
      </c>
    </row>
    <row r="122" spans="1:14" ht="14.65" customHeight="1">
      <c r="A122" s="96">
        <v>180</v>
      </c>
      <c r="B122" s="96">
        <v>13</v>
      </c>
      <c r="C122" s="100">
        <v>27987599</v>
      </c>
      <c r="D122" s="100">
        <v>28987599</v>
      </c>
      <c r="E122" s="102" t="s">
        <v>4259</v>
      </c>
      <c r="F122" s="100">
        <v>0</v>
      </c>
      <c r="G122" s="96" t="s">
        <v>122</v>
      </c>
      <c r="H122" s="100">
        <v>194648</v>
      </c>
      <c r="I122" s="106">
        <v>6.2603</v>
      </c>
      <c r="J122" s="96">
        <v>1</v>
      </c>
      <c r="K122" s="96" t="s">
        <v>4756</v>
      </c>
      <c r="L122" s="104">
        <v>7.3469036500000001E-2</v>
      </c>
      <c r="M122" s="96">
        <v>1838</v>
      </c>
      <c r="N122" s="96">
        <v>27</v>
      </c>
    </row>
    <row r="123" spans="1:14" ht="14.65" customHeight="1">
      <c r="A123" s="96">
        <v>181</v>
      </c>
      <c r="B123" s="96">
        <v>13</v>
      </c>
      <c r="C123" s="100">
        <v>33054302</v>
      </c>
      <c r="D123" s="100">
        <v>34054302</v>
      </c>
      <c r="E123" s="102" t="s">
        <v>4549</v>
      </c>
      <c r="F123" s="100">
        <v>36268</v>
      </c>
      <c r="G123" s="96" t="s">
        <v>2452</v>
      </c>
      <c r="H123" s="100">
        <v>242353</v>
      </c>
      <c r="I123" s="106">
        <v>11.917299999999999</v>
      </c>
      <c r="J123" s="96">
        <v>1</v>
      </c>
      <c r="K123" s="96" t="s">
        <v>4757</v>
      </c>
      <c r="L123" s="104">
        <v>0.72404640890000005</v>
      </c>
      <c r="M123" s="96">
        <v>1422</v>
      </c>
      <c r="N123" s="96">
        <v>4</v>
      </c>
    </row>
    <row r="124" spans="1:14" ht="14.65" customHeight="1">
      <c r="A124" s="96">
        <v>181</v>
      </c>
      <c r="B124" s="96">
        <v>13</v>
      </c>
      <c r="C124" s="100">
        <v>33054302</v>
      </c>
      <c r="D124" s="100">
        <v>34054302</v>
      </c>
      <c r="E124" s="102" t="s">
        <v>4549</v>
      </c>
      <c r="F124" s="100">
        <v>36268</v>
      </c>
      <c r="G124" s="96" t="s">
        <v>122</v>
      </c>
      <c r="H124" s="100">
        <v>194648</v>
      </c>
      <c r="I124" s="106">
        <v>4.1342499999999998</v>
      </c>
      <c r="J124" s="96">
        <v>1</v>
      </c>
      <c r="K124" s="96" t="s">
        <v>4758</v>
      </c>
      <c r="L124" s="104">
        <v>0.21810339710000001</v>
      </c>
      <c r="M124" s="96">
        <v>1420</v>
      </c>
      <c r="N124" s="96">
        <v>12</v>
      </c>
    </row>
    <row r="125" spans="1:14" ht="14.65" customHeight="1">
      <c r="A125" s="96">
        <v>183</v>
      </c>
      <c r="B125" s="96">
        <v>13</v>
      </c>
      <c r="C125" s="100">
        <v>110531180</v>
      </c>
      <c r="D125" s="100">
        <v>111531180</v>
      </c>
      <c r="E125" s="102" t="s">
        <v>3560</v>
      </c>
      <c r="F125" s="100">
        <v>0</v>
      </c>
      <c r="G125" s="96" t="s">
        <v>2445</v>
      </c>
      <c r="H125" s="100">
        <v>183654</v>
      </c>
      <c r="I125" s="106">
        <v>1.88443</v>
      </c>
      <c r="J125" s="96">
        <v>1</v>
      </c>
      <c r="K125" s="96" t="s">
        <v>4759</v>
      </c>
      <c r="L125" s="104">
        <v>0.22836007850000001</v>
      </c>
      <c r="M125" s="96">
        <v>2383</v>
      </c>
      <c r="N125" s="96">
        <v>30</v>
      </c>
    </row>
    <row r="126" spans="1:14" ht="14.65" customHeight="1">
      <c r="A126" s="96">
        <v>186</v>
      </c>
      <c r="B126" s="96">
        <v>14</v>
      </c>
      <c r="C126" s="100">
        <v>38342759</v>
      </c>
      <c r="D126" s="100">
        <v>39342759</v>
      </c>
      <c r="E126" s="102" t="s">
        <v>3561</v>
      </c>
      <c r="F126" s="100">
        <v>117184</v>
      </c>
      <c r="G126" s="96" t="s">
        <v>2449</v>
      </c>
      <c r="H126" s="100">
        <v>66726</v>
      </c>
      <c r="I126" s="106">
        <v>7.2068899999999996</v>
      </c>
      <c r="J126" s="96">
        <v>1</v>
      </c>
      <c r="K126" s="96" t="s">
        <v>4760</v>
      </c>
      <c r="L126" s="104">
        <v>0.2736401403</v>
      </c>
      <c r="M126" s="96">
        <v>1889</v>
      </c>
      <c r="N126" s="96">
        <v>22</v>
      </c>
    </row>
    <row r="127" spans="1:14">
      <c r="A127" s="96">
        <v>187</v>
      </c>
      <c r="B127" s="96">
        <v>14</v>
      </c>
      <c r="C127" s="100">
        <v>52221579</v>
      </c>
      <c r="D127" s="100">
        <v>53221579</v>
      </c>
      <c r="E127" s="102" t="s">
        <v>3563</v>
      </c>
      <c r="F127" s="100">
        <v>12851</v>
      </c>
      <c r="G127" s="96" t="s">
        <v>2452</v>
      </c>
      <c r="H127" s="100">
        <v>242353</v>
      </c>
      <c r="I127" s="106">
        <v>1.5688299999999999</v>
      </c>
      <c r="J127" s="96">
        <v>1</v>
      </c>
      <c r="K127" s="96" t="s">
        <v>4761</v>
      </c>
      <c r="L127" s="104">
        <v>0.99696716379999994</v>
      </c>
      <c r="M127" s="96">
        <v>2165</v>
      </c>
      <c r="N127" s="96">
        <v>1</v>
      </c>
    </row>
    <row r="128" spans="1:14" ht="14.65" customHeight="1">
      <c r="A128" s="96">
        <v>190</v>
      </c>
      <c r="B128" s="96">
        <v>14</v>
      </c>
      <c r="C128" s="100">
        <v>89538821</v>
      </c>
      <c r="D128" s="100">
        <v>90566451</v>
      </c>
      <c r="E128" s="102" t="s">
        <v>3565</v>
      </c>
      <c r="F128" s="100">
        <v>0</v>
      </c>
      <c r="G128" s="96" t="s">
        <v>2452</v>
      </c>
      <c r="H128" s="100">
        <v>242353</v>
      </c>
      <c r="I128" s="106">
        <v>6.2592100000000004</v>
      </c>
      <c r="J128" s="96">
        <v>1</v>
      </c>
      <c r="K128" s="96" t="s">
        <v>4762</v>
      </c>
      <c r="L128" s="104">
        <v>0.70955275709999999</v>
      </c>
      <c r="M128" s="96">
        <v>1559</v>
      </c>
      <c r="N128" s="96">
        <v>8</v>
      </c>
    </row>
    <row r="129" spans="1:14" ht="14.65" customHeight="1">
      <c r="A129" s="96">
        <v>191</v>
      </c>
      <c r="B129" s="96">
        <v>14</v>
      </c>
      <c r="C129" s="100">
        <v>100293431</v>
      </c>
      <c r="D129" s="100">
        <v>101330818</v>
      </c>
      <c r="E129" s="102" t="s">
        <v>3402</v>
      </c>
      <c r="F129" s="100">
        <v>0</v>
      </c>
      <c r="G129" s="96" t="s">
        <v>2452</v>
      </c>
      <c r="H129" s="100">
        <v>242353</v>
      </c>
      <c r="I129" s="106">
        <v>7.0726199999999997</v>
      </c>
      <c r="J129" s="96">
        <v>1</v>
      </c>
      <c r="K129" s="96" t="s">
        <v>4763</v>
      </c>
      <c r="L129" s="104">
        <v>0.16378371010000001</v>
      </c>
      <c r="M129" s="96">
        <v>1300</v>
      </c>
      <c r="N129" s="96">
        <v>39</v>
      </c>
    </row>
    <row r="130" spans="1:14" ht="14.65" customHeight="1">
      <c r="A130" s="96">
        <v>192</v>
      </c>
      <c r="B130" s="96">
        <v>15</v>
      </c>
      <c r="C130" s="100">
        <v>61830633</v>
      </c>
      <c r="D130" s="100">
        <v>62891608</v>
      </c>
      <c r="E130" s="102" t="s">
        <v>4551</v>
      </c>
      <c r="F130" s="100">
        <v>28492</v>
      </c>
      <c r="G130" s="96" t="s">
        <v>2452</v>
      </c>
      <c r="H130" s="100">
        <v>242353</v>
      </c>
      <c r="I130" s="106">
        <v>30.7212</v>
      </c>
      <c r="J130" s="96">
        <v>1</v>
      </c>
      <c r="K130" s="96" t="s">
        <v>4764</v>
      </c>
      <c r="L130" s="104">
        <v>0.66158406780000001</v>
      </c>
      <c r="M130" s="96">
        <v>2133</v>
      </c>
      <c r="N130" s="96">
        <v>9</v>
      </c>
    </row>
    <row r="131" spans="1:14" ht="14.65" customHeight="1">
      <c r="A131" s="96">
        <v>195</v>
      </c>
      <c r="B131" s="96">
        <v>15</v>
      </c>
      <c r="C131" s="100">
        <v>77247190</v>
      </c>
      <c r="D131" s="100">
        <v>78332762</v>
      </c>
      <c r="E131" s="102" t="s">
        <v>4552</v>
      </c>
      <c r="F131" s="100">
        <v>0</v>
      </c>
      <c r="G131" s="96" t="s">
        <v>2452</v>
      </c>
      <c r="H131" s="100">
        <v>242353</v>
      </c>
      <c r="I131" s="106">
        <v>7.9720000000000004</v>
      </c>
      <c r="J131" s="96">
        <v>1</v>
      </c>
      <c r="K131" s="96" t="s">
        <v>4765</v>
      </c>
      <c r="L131" s="104">
        <v>0.22305778139999999</v>
      </c>
      <c r="M131" s="96">
        <v>1550</v>
      </c>
      <c r="N131" s="96">
        <v>20</v>
      </c>
    </row>
    <row r="132" spans="1:14" ht="14.65" customHeight="1">
      <c r="A132" s="96">
        <v>197</v>
      </c>
      <c r="B132" s="96">
        <v>15</v>
      </c>
      <c r="C132" s="100">
        <v>80866859</v>
      </c>
      <c r="D132" s="100">
        <v>81866859</v>
      </c>
      <c r="E132" s="102" t="s">
        <v>3570</v>
      </c>
      <c r="F132" s="100">
        <v>59784</v>
      </c>
      <c r="G132" s="96" t="s">
        <v>122</v>
      </c>
      <c r="H132" s="100">
        <v>194648</v>
      </c>
      <c r="I132" s="106">
        <v>3.7603499999999999</v>
      </c>
      <c r="J132" s="96">
        <v>1</v>
      </c>
      <c r="K132" s="96" t="s">
        <v>4766</v>
      </c>
      <c r="L132" s="104">
        <v>0.38313194490000002</v>
      </c>
      <c r="M132" s="96">
        <v>1419</v>
      </c>
      <c r="N132" s="96">
        <v>11</v>
      </c>
    </row>
    <row r="133" spans="1:14" ht="14.65" customHeight="1">
      <c r="A133" s="96">
        <v>199</v>
      </c>
      <c r="B133" s="96">
        <v>15</v>
      </c>
      <c r="C133" s="100">
        <v>98771135</v>
      </c>
      <c r="D133" s="100">
        <v>99771135</v>
      </c>
      <c r="E133" s="102" t="s">
        <v>4554</v>
      </c>
      <c r="F133" s="100">
        <v>0</v>
      </c>
      <c r="G133" s="96" t="s">
        <v>2452</v>
      </c>
      <c r="H133" s="100">
        <v>242353</v>
      </c>
      <c r="I133" s="106">
        <v>8.5320300000000007</v>
      </c>
      <c r="J133" s="96">
        <v>1</v>
      </c>
      <c r="K133" s="96" t="s">
        <v>4767</v>
      </c>
      <c r="L133" s="104">
        <v>0.37679731509999997</v>
      </c>
      <c r="M133" s="96">
        <v>2041</v>
      </c>
      <c r="N133" s="96">
        <v>8</v>
      </c>
    </row>
    <row r="134" spans="1:14" ht="14.65" customHeight="1">
      <c r="A134" s="96">
        <v>200</v>
      </c>
      <c r="B134" s="96">
        <v>16</v>
      </c>
      <c r="C134" s="100">
        <v>1</v>
      </c>
      <c r="D134" s="100">
        <v>824479</v>
      </c>
      <c r="E134" s="102" t="s">
        <v>4275</v>
      </c>
      <c r="F134" s="100">
        <v>0</v>
      </c>
      <c r="G134" s="96" t="s">
        <v>2452</v>
      </c>
      <c r="H134" s="100">
        <v>242353</v>
      </c>
      <c r="I134" s="106">
        <v>3.3328600000000002</v>
      </c>
      <c r="J134" s="96">
        <v>1</v>
      </c>
      <c r="K134" s="96" t="s">
        <v>4768</v>
      </c>
      <c r="L134" s="104">
        <v>0.1901952583</v>
      </c>
      <c r="M134" s="96">
        <v>514</v>
      </c>
      <c r="N134" s="96">
        <v>37</v>
      </c>
    </row>
    <row r="135" spans="1:14" ht="14.65" customHeight="1">
      <c r="A135" s="96">
        <v>200</v>
      </c>
      <c r="B135" s="96">
        <v>16</v>
      </c>
      <c r="C135" s="100">
        <v>1</v>
      </c>
      <c r="D135" s="100">
        <v>824479</v>
      </c>
      <c r="E135" s="102" t="s">
        <v>4274</v>
      </c>
      <c r="F135" s="100">
        <v>0</v>
      </c>
      <c r="G135" s="96" t="s">
        <v>122</v>
      </c>
      <c r="H135" s="100">
        <v>194648</v>
      </c>
      <c r="I135" s="106">
        <v>15.1006</v>
      </c>
      <c r="J135" s="96">
        <v>2</v>
      </c>
      <c r="K135" s="96" t="s">
        <v>4806</v>
      </c>
      <c r="L135" s="104">
        <v>0.5158939897</v>
      </c>
      <c r="M135" s="96">
        <v>502</v>
      </c>
      <c r="N135" s="96">
        <v>4</v>
      </c>
    </row>
    <row r="136" spans="1:14" ht="14.65" customHeight="1">
      <c r="A136" s="96">
        <v>203</v>
      </c>
      <c r="B136" s="96">
        <v>16</v>
      </c>
      <c r="C136" s="100">
        <v>28031287</v>
      </c>
      <c r="D136" s="100">
        <v>29090030</v>
      </c>
      <c r="E136" s="102" t="s">
        <v>3573</v>
      </c>
      <c r="F136" s="100">
        <v>13132</v>
      </c>
      <c r="G136" s="96" t="s">
        <v>122</v>
      </c>
      <c r="H136" s="100">
        <v>194648</v>
      </c>
      <c r="I136" s="106">
        <v>4.2899799999999999</v>
      </c>
      <c r="J136" s="96">
        <v>1</v>
      </c>
      <c r="K136" s="96" t="s">
        <v>4769</v>
      </c>
      <c r="L136" s="104">
        <v>0.29490134039999999</v>
      </c>
      <c r="M136" s="96">
        <v>397</v>
      </c>
      <c r="N136" s="96">
        <v>29</v>
      </c>
    </row>
    <row r="137" spans="1:14" ht="14.65" customHeight="1">
      <c r="A137" s="96">
        <v>204</v>
      </c>
      <c r="B137" s="96">
        <v>16</v>
      </c>
      <c r="C137" s="100">
        <v>30904571</v>
      </c>
      <c r="D137" s="100">
        <v>31904571</v>
      </c>
      <c r="E137" s="102" t="s">
        <v>3435</v>
      </c>
      <c r="F137" s="100">
        <v>61</v>
      </c>
      <c r="G137" s="96" t="s">
        <v>122</v>
      </c>
      <c r="H137" s="100">
        <v>194648</v>
      </c>
      <c r="I137" s="106">
        <v>4.7663000000000002</v>
      </c>
      <c r="J137" s="96">
        <v>1</v>
      </c>
      <c r="K137" s="96" t="s">
        <v>4770</v>
      </c>
      <c r="L137" s="104">
        <v>0.75417041380000005</v>
      </c>
      <c r="M137" s="96">
        <v>503</v>
      </c>
      <c r="N137" s="96">
        <v>17</v>
      </c>
    </row>
    <row r="138" spans="1:14" ht="14.65" customHeight="1">
      <c r="A138" s="96">
        <v>205</v>
      </c>
      <c r="B138" s="96">
        <v>16</v>
      </c>
      <c r="C138" s="100">
        <v>52994617</v>
      </c>
      <c r="D138" s="100">
        <v>54325905</v>
      </c>
      <c r="E138" s="102" t="s">
        <v>4316</v>
      </c>
      <c r="F138" s="100">
        <v>0</v>
      </c>
      <c r="G138" s="96" t="s">
        <v>122</v>
      </c>
      <c r="H138" s="100">
        <v>194648</v>
      </c>
      <c r="I138" s="106">
        <v>3.5449799999999998</v>
      </c>
      <c r="J138" s="96">
        <v>1</v>
      </c>
      <c r="K138" s="96" t="s">
        <v>4771</v>
      </c>
      <c r="L138" s="104">
        <v>0.1404214761</v>
      </c>
      <c r="M138" s="96">
        <v>2359</v>
      </c>
      <c r="N138" s="96">
        <v>41</v>
      </c>
    </row>
    <row r="139" spans="1:14" ht="14.65" customHeight="1">
      <c r="A139" s="96">
        <v>207</v>
      </c>
      <c r="B139" s="96">
        <v>16</v>
      </c>
      <c r="C139" s="100">
        <v>88275220</v>
      </c>
      <c r="D139" s="100">
        <v>89353729</v>
      </c>
      <c r="E139" s="102" t="s">
        <v>4557</v>
      </c>
      <c r="F139" s="100">
        <v>2357</v>
      </c>
      <c r="G139" s="96" t="s">
        <v>122</v>
      </c>
      <c r="H139" s="100">
        <v>194648</v>
      </c>
      <c r="I139" s="106">
        <v>31.645600000000002</v>
      </c>
      <c r="J139" s="96">
        <v>2</v>
      </c>
      <c r="K139" s="96" t="s">
        <v>4807</v>
      </c>
      <c r="L139" s="104">
        <v>0.28976478230000002</v>
      </c>
      <c r="M139" s="96">
        <v>948</v>
      </c>
      <c r="N139" s="96">
        <v>11</v>
      </c>
    </row>
    <row r="140" spans="1:14" ht="14.65" customHeight="1">
      <c r="A140" s="96">
        <v>208</v>
      </c>
      <c r="B140" s="96">
        <v>17</v>
      </c>
      <c r="C140" s="100">
        <v>6629898</v>
      </c>
      <c r="D140" s="100">
        <v>8037098</v>
      </c>
      <c r="E140" s="102" t="s">
        <v>4558</v>
      </c>
      <c r="F140" s="100">
        <v>0</v>
      </c>
      <c r="G140" s="96" t="s">
        <v>2449</v>
      </c>
      <c r="H140" s="100">
        <v>66726</v>
      </c>
      <c r="I140" s="106">
        <v>6.6957700000000004</v>
      </c>
      <c r="J140" s="96">
        <v>1</v>
      </c>
      <c r="K140" s="96" t="s">
        <v>4772</v>
      </c>
      <c r="L140" s="104">
        <v>0.94397684370000001</v>
      </c>
      <c r="M140" s="96">
        <v>1483</v>
      </c>
      <c r="N140" s="96">
        <v>2</v>
      </c>
    </row>
    <row r="141" spans="1:14" ht="14.65" customHeight="1">
      <c r="A141" s="96">
        <v>208</v>
      </c>
      <c r="B141" s="96">
        <v>17</v>
      </c>
      <c r="C141" s="100">
        <v>6629898</v>
      </c>
      <c r="D141" s="100">
        <v>8037098</v>
      </c>
      <c r="E141" s="102" t="s">
        <v>4295</v>
      </c>
      <c r="F141" s="100">
        <v>397</v>
      </c>
      <c r="G141" s="96" t="s">
        <v>122</v>
      </c>
      <c r="H141" s="100">
        <v>194648</v>
      </c>
      <c r="I141" s="106">
        <v>4.4975699999999996</v>
      </c>
      <c r="J141" s="96">
        <v>1</v>
      </c>
      <c r="K141" s="96" t="s">
        <v>4773</v>
      </c>
      <c r="L141" s="104">
        <v>0.30769445020000002</v>
      </c>
      <c r="M141" s="96">
        <v>1271</v>
      </c>
      <c r="N141" s="96">
        <v>6</v>
      </c>
    </row>
    <row r="142" spans="1:14" ht="14.65" customHeight="1">
      <c r="A142" s="96">
        <v>209</v>
      </c>
      <c r="B142" s="96">
        <v>17</v>
      </c>
      <c r="C142" s="100">
        <v>7658273</v>
      </c>
      <c r="D142" s="100">
        <v>8658273</v>
      </c>
      <c r="E142" s="102" t="s">
        <v>3574</v>
      </c>
      <c r="F142" s="100">
        <v>0</v>
      </c>
      <c r="G142" s="96" t="s">
        <v>122</v>
      </c>
      <c r="H142" s="100">
        <v>194648</v>
      </c>
      <c r="I142" s="106">
        <v>4.1140999999999996</v>
      </c>
      <c r="J142" s="96">
        <v>1</v>
      </c>
      <c r="K142" s="96" t="s">
        <v>4774</v>
      </c>
      <c r="L142" s="104">
        <v>0.40722272370000001</v>
      </c>
      <c r="M142" s="96">
        <v>1238</v>
      </c>
      <c r="N142" s="96">
        <v>6</v>
      </c>
    </row>
    <row r="143" spans="1:14" ht="14.65" customHeight="1">
      <c r="A143" s="96">
        <v>210</v>
      </c>
      <c r="B143" s="96">
        <v>17</v>
      </c>
      <c r="C143" s="100">
        <v>16844122</v>
      </c>
      <c r="D143" s="100">
        <v>18240281</v>
      </c>
      <c r="E143" s="102" t="s">
        <v>4560</v>
      </c>
      <c r="F143" s="100">
        <v>0</v>
      </c>
      <c r="G143" s="96" t="s">
        <v>2449</v>
      </c>
      <c r="H143" s="100">
        <v>66726</v>
      </c>
      <c r="I143" s="106">
        <v>5.2203299999999997</v>
      </c>
      <c r="J143" s="96">
        <v>1</v>
      </c>
      <c r="K143" s="96" t="s">
        <v>4775</v>
      </c>
      <c r="L143" s="104">
        <v>0.54028210529999998</v>
      </c>
      <c r="M143" s="96">
        <v>1806</v>
      </c>
      <c r="N143" s="96">
        <v>8</v>
      </c>
    </row>
    <row r="144" spans="1:14" ht="14.65" customHeight="1">
      <c r="A144" s="96">
        <v>210</v>
      </c>
      <c r="B144" s="96">
        <v>17</v>
      </c>
      <c r="C144" s="100">
        <v>16844122</v>
      </c>
      <c r="D144" s="100">
        <v>18240281</v>
      </c>
      <c r="E144" s="102" t="s">
        <v>4560</v>
      </c>
      <c r="F144" s="100">
        <v>36177</v>
      </c>
      <c r="G144" s="96" t="s">
        <v>2452</v>
      </c>
      <c r="H144" s="100">
        <v>242353</v>
      </c>
      <c r="I144" s="106">
        <v>3.0882200000000002</v>
      </c>
      <c r="J144" s="96">
        <v>1</v>
      </c>
      <c r="K144" s="96" t="s">
        <v>4776</v>
      </c>
      <c r="L144" s="104">
        <v>0.37308281339999999</v>
      </c>
      <c r="M144" s="96">
        <v>1548</v>
      </c>
      <c r="N144" s="96">
        <v>5</v>
      </c>
    </row>
    <row r="145" spans="1:14" ht="14.65" customHeight="1">
      <c r="A145" s="96">
        <v>211</v>
      </c>
      <c r="B145" s="96">
        <v>17</v>
      </c>
      <c r="C145" s="100">
        <v>26683104</v>
      </c>
      <c r="D145" s="100">
        <v>28088980</v>
      </c>
      <c r="E145" s="102" t="s">
        <v>4561</v>
      </c>
      <c r="F145" s="100">
        <v>0</v>
      </c>
      <c r="G145" s="96" t="s">
        <v>2452</v>
      </c>
      <c r="H145" s="100">
        <v>242353</v>
      </c>
      <c r="I145" s="106">
        <v>2.7519</v>
      </c>
      <c r="J145" s="96">
        <v>1</v>
      </c>
      <c r="K145" s="96" t="s">
        <v>4777</v>
      </c>
      <c r="L145" s="104">
        <v>0.97345463980000002</v>
      </c>
      <c r="M145" s="96">
        <v>1296</v>
      </c>
      <c r="N145" s="96">
        <v>3</v>
      </c>
    </row>
    <row r="146" spans="1:14" ht="14.65" customHeight="1">
      <c r="A146" s="96">
        <v>215</v>
      </c>
      <c r="B146" s="96">
        <v>17</v>
      </c>
      <c r="C146" s="100">
        <v>75621864</v>
      </c>
      <c r="D146" s="100">
        <v>76625194</v>
      </c>
      <c r="E146" s="102" t="s">
        <v>4290</v>
      </c>
      <c r="F146" s="100">
        <v>0</v>
      </c>
      <c r="G146" s="96" t="s">
        <v>122</v>
      </c>
      <c r="H146" s="100">
        <v>194648</v>
      </c>
      <c r="I146" s="106">
        <v>63.1723</v>
      </c>
      <c r="J146" s="96">
        <v>2</v>
      </c>
      <c r="K146" s="96" t="s">
        <v>4808</v>
      </c>
      <c r="L146" s="104">
        <v>0.99998077529999996</v>
      </c>
      <c r="M146" s="96">
        <v>1298</v>
      </c>
      <c r="N146" s="96">
        <v>2</v>
      </c>
    </row>
    <row r="147" spans="1:14" ht="14.65" customHeight="1">
      <c r="A147" s="96">
        <v>216</v>
      </c>
      <c r="B147" s="96">
        <v>17</v>
      </c>
      <c r="C147" s="100">
        <v>80182778</v>
      </c>
      <c r="D147" s="100">
        <v>81450648</v>
      </c>
      <c r="E147" s="102" t="s">
        <v>4270</v>
      </c>
      <c r="F147" s="100">
        <v>3143</v>
      </c>
      <c r="G147" s="96" t="s">
        <v>122</v>
      </c>
      <c r="H147" s="100">
        <v>194164</v>
      </c>
      <c r="I147" s="106">
        <v>154.82</v>
      </c>
      <c r="J147" s="96">
        <v>2</v>
      </c>
      <c r="K147" s="96" t="s">
        <v>4809</v>
      </c>
      <c r="L147" s="104">
        <v>0.32946832660000003</v>
      </c>
      <c r="M147" s="96">
        <v>1277</v>
      </c>
      <c r="N147" s="96">
        <v>21</v>
      </c>
    </row>
    <row r="148" spans="1:14" ht="14.65" customHeight="1">
      <c r="A148" s="96">
        <v>218</v>
      </c>
      <c r="B148" s="96">
        <v>18</v>
      </c>
      <c r="C148" s="100">
        <v>60345884</v>
      </c>
      <c r="D148" s="100">
        <v>61345884</v>
      </c>
      <c r="E148" s="102" t="s">
        <v>4564</v>
      </c>
      <c r="F148" s="100">
        <v>0</v>
      </c>
      <c r="G148" s="96" t="s">
        <v>2445</v>
      </c>
      <c r="H148" s="100">
        <v>183654</v>
      </c>
      <c r="I148" s="106">
        <v>5.5398199999999997</v>
      </c>
      <c r="J148" s="96">
        <v>1</v>
      </c>
      <c r="K148" s="96" t="s">
        <v>4778</v>
      </c>
      <c r="L148" s="104">
        <v>0.95946734639999998</v>
      </c>
      <c r="M148" s="96">
        <v>1096</v>
      </c>
      <c r="N148" s="96">
        <v>5</v>
      </c>
    </row>
    <row r="149" spans="1:14">
      <c r="A149" s="96">
        <v>219</v>
      </c>
      <c r="B149" s="96">
        <v>19</v>
      </c>
      <c r="C149" s="100">
        <v>6625519</v>
      </c>
      <c r="D149" s="100">
        <v>7625519</v>
      </c>
      <c r="E149" s="102" t="s">
        <v>3474</v>
      </c>
      <c r="F149" s="100">
        <v>0</v>
      </c>
      <c r="G149" s="96" t="s">
        <v>2445</v>
      </c>
      <c r="H149" s="100">
        <v>183654</v>
      </c>
      <c r="I149" s="106">
        <v>2.28586</v>
      </c>
      <c r="J149" s="96">
        <v>1</v>
      </c>
      <c r="K149" s="96" t="s">
        <v>4779</v>
      </c>
      <c r="L149" s="104">
        <v>0.9930045542</v>
      </c>
      <c r="M149" s="96">
        <v>1200</v>
      </c>
      <c r="N149" s="96">
        <v>1</v>
      </c>
    </row>
    <row r="150" spans="1:14" ht="14.65" customHeight="1">
      <c r="A150" s="96">
        <v>222</v>
      </c>
      <c r="B150" s="96">
        <v>19</v>
      </c>
      <c r="C150" s="100">
        <v>32537212</v>
      </c>
      <c r="D150" s="100">
        <v>33573431</v>
      </c>
      <c r="E150" s="102" t="s">
        <v>3475</v>
      </c>
      <c r="F150" s="100">
        <v>0</v>
      </c>
      <c r="G150" s="96" t="s">
        <v>122</v>
      </c>
      <c r="H150" s="100">
        <v>194648</v>
      </c>
      <c r="I150" s="106">
        <v>8.0605799999999999</v>
      </c>
      <c r="J150" s="96">
        <v>2</v>
      </c>
      <c r="K150" s="96" t="s">
        <v>4810</v>
      </c>
      <c r="L150" s="104">
        <v>0.41870150150000002</v>
      </c>
      <c r="M150" s="96">
        <v>1818</v>
      </c>
      <c r="N150" s="96">
        <v>47</v>
      </c>
    </row>
    <row r="151" spans="1:14" ht="14.65" customHeight="1">
      <c r="A151" s="96">
        <v>223</v>
      </c>
      <c r="B151" s="96">
        <v>19</v>
      </c>
      <c r="C151" s="100">
        <v>33394846</v>
      </c>
      <c r="D151" s="100">
        <v>34399065</v>
      </c>
      <c r="E151" s="102" t="s">
        <v>4565</v>
      </c>
      <c r="F151" s="100">
        <v>0</v>
      </c>
      <c r="G151" s="96" t="s">
        <v>2445</v>
      </c>
      <c r="H151" s="100">
        <v>183654</v>
      </c>
      <c r="I151" s="106">
        <v>7.1898099999999996</v>
      </c>
      <c r="J151" s="96">
        <v>1</v>
      </c>
      <c r="K151" s="96" t="s">
        <v>4780</v>
      </c>
      <c r="L151" s="104">
        <v>0.35927839909999998</v>
      </c>
      <c r="M151" s="96">
        <v>1676</v>
      </c>
      <c r="N151" s="96">
        <v>6</v>
      </c>
    </row>
    <row r="152" spans="1:14" ht="14.65" customHeight="1">
      <c r="A152" s="96">
        <v>224</v>
      </c>
      <c r="B152" s="96">
        <v>19</v>
      </c>
      <c r="C152" s="100">
        <v>40196513</v>
      </c>
      <c r="D152" s="100">
        <v>41196513</v>
      </c>
      <c r="E152" s="102" t="s">
        <v>3578</v>
      </c>
      <c r="F152" s="100">
        <v>1137</v>
      </c>
      <c r="G152" s="96" t="s">
        <v>2445</v>
      </c>
      <c r="H152" s="100">
        <v>183654</v>
      </c>
      <c r="I152" s="106">
        <v>3.8021099999999999</v>
      </c>
      <c r="J152" s="96">
        <v>1</v>
      </c>
      <c r="K152" s="96" t="s">
        <v>4781</v>
      </c>
      <c r="L152" s="104">
        <v>8.7503091599999999E-2</v>
      </c>
      <c r="M152" s="96">
        <v>1313</v>
      </c>
      <c r="N152" s="96">
        <v>43</v>
      </c>
    </row>
    <row r="153" spans="1:14" ht="14.65" customHeight="1">
      <c r="A153" s="96">
        <v>225</v>
      </c>
      <c r="B153" s="96">
        <v>19</v>
      </c>
      <c r="C153" s="100">
        <v>45660323</v>
      </c>
      <c r="D153" s="100">
        <v>46696634</v>
      </c>
      <c r="E153" s="102" t="s">
        <v>4566</v>
      </c>
      <c r="F153" s="100">
        <v>0</v>
      </c>
      <c r="G153" s="96" t="s">
        <v>2449</v>
      </c>
      <c r="H153" s="100">
        <v>66726</v>
      </c>
      <c r="I153" s="106">
        <v>13.7866</v>
      </c>
      <c r="J153" s="96">
        <v>1</v>
      </c>
      <c r="K153" s="96" t="s">
        <v>4782</v>
      </c>
      <c r="L153" s="104">
        <v>0.63898046279999998</v>
      </c>
      <c r="M153" s="96">
        <v>914</v>
      </c>
      <c r="N153" s="96">
        <v>2</v>
      </c>
    </row>
    <row r="154" spans="1:14" ht="14.65" customHeight="1">
      <c r="A154" s="96">
        <v>226</v>
      </c>
      <c r="B154" s="96">
        <v>19</v>
      </c>
      <c r="C154" s="100">
        <v>47092967</v>
      </c>
      <c r="D154" s="100">
        <v>48092967</v>
      </c>
      <c r="E154" s="102" t="s">
        <v>3579</v>
      </c>
      <c r="F154" s="100">
        <v>0</v>
      </c>
      <c r="G154" s="96" t="s">
        <v>2445</v>
      </c>
      <c r="H154" s="100">
        <v>183654</v>
      </c>
      <c r="I154" s="106">
        <v>2.0285000000000002</v>
      </c>
      <c r="J154" s="96">
        <v>1</v>
      </c>
      <c r="K154" s="96" t="s">
        <v>4783</v>
      </c>
      <c r="L154" s="104">
        <v>0.69543625750000004</v>
      </c>
      <c r="M154" s="96">
        <v>495</v>
      </c>
      <c r="N154" s="96">
        <v>27</v>
      </c>
    </row>
    <row r="155" spans="1:14" ht="14.65" customHeight="1">
      <c r="A155" s="96">
        <v>228</v>
      </c>
      <c r="B155" s="96">
        <v>20</v>
      </c>
      <c r="C155" s="100">
        <v>22057099</v>
      </c>
      <c r="D155" s="100">
        <v>23067608</v>
      </c>
      <c r="E155" s="102" t="s">
        <v>4568</v>
      </c>
      <c r="F155" s="100">
        <v>0</v>
      </c>
      <c r="G155" s="96" t="s">
        <v>2452</v>
      </c>
      <c r="H155" s="100">
        <v>242353</v>
      </c>
      <c r="I155" s="106">
        <v>37.168199999999999</v>
      </c>
      <c r="J155" s="96">
        <v>1</v>
      </c>
      <c r="K155" s="96" t="s">
        <v>4784</v>
      </c>
      <c r="L155" s="104">
        <v>0.93925636199999996</v>
      </c>
      <c r="M155" s="96">
        <v>1775</v>
      </c>
      <c r="N155" s="96">
        <v>3</v>
      </c>
    </row>
    <row r="156" spans="1:14" ht="14.65" customHeight="1">
      <c r="A156" s="96">
        <v>230</v>
      </c>
      <c r="B156" s="96">
        <v>20</v>
      </c>
      <c r="C156" s="100">
        <v>39332628</v>
      </c>
      <c r="D156" s="100">
        <v>40332628</v>
      </c>
      <c r="E156" s="102" t="s">
        <v>4570</v>
      </c>
      <c r="F156" s="100">
        <v>0</v>
      </c>
      <c r="G156" s="96" t="s">
        <v>2452</v>
      </c>
      <c r="H156" s="100">
        <v>242353</v>
      </c>
      <c r="I156" s="106">
        <v>2.9013599999999999</v>
      </c>
      <c r="J156" s="96">
        <v>1</v>
      </c>
      <c r="K156" s="96" t="s">
        <v>4785</v>
      </c>
      <c r="L156" s="104">
        <v>0.38448310870000002</v>
      </c>
      <c r="M156" s="96">
        <v>1436</v>
      </c>
      <c r="N156" s="96">
        <v>26</v>
      </c>
    </row>
    <row r="157" spans="1:14" ht="14.65" customHeight="1">
      <c r="A157" s="96">
        <v>232</v>
      </c>
      <c r="B157" s="96">
        <v>20</v>
      </c>
      <c r="C157" s="100">
        <v>45081777</v>
      </c>
      <c r="D157" s="100">
        <v>46082472</v>
      </c>
      <c r="E157" s="102" t="s">
        <v>4571</v>
      </c>
      <c r="F157" s="100">
        <v>0</v>
      </c>
      <c r="G157" s="96" t="s">
        <v>2445</v>
      </c>
      <c r="H157" s="100">
        <v>183654</v>
      </c>
      <c r="I157" s="106">
        <v>4.38293</v>
      </c>
      <c r="J157" s="96">
        <v>1</v>
      </c>
      <c r="K157" s="96" t="s">
        <v>4786</v>
      </c>
      <c r="L157" s="104">
        <v>0.39052019580000003</v>
      </c>
      <c r="M157" s="96">
        <v>1107</v>
      </c>
      <c r="N157" s="96">
        <v>16</v>
      </c>
    </row>
    <row r="158" spans="1:14" ht="14.65" customHeight="1">
      <c r="A158" s="96">
        <v>233</v>
      </c>
      <c r="B158" s="96">
        <v>20</v>
      </c>
      <c r="C158" s="100">
        <v>55490405</v>
      </c>
      <c r="D158" s="100">
        <v>56490405</v>
      </c>
      <c r="E158" s="102" t="s">
        <v>3483</v>
      </c>
      <c r="F158" s="100">
        <v>6019</v>
      </c>
      <c r="G158" s="96" t="s">
        <v>122</v>
      </c>
      <c r="H158" s="100">
        <v>194648</v>
      </c>
      <c r="I158" s="106">
        <v>3.06297</v>
      </c>
      <c r="J158" s="96">
        <v>1</v>
      </c>
      <c r="K158" s="96" t="s">
        <v>4787</v>
      </c>
      <c r="L158" s="104">
        <v>0.92596177639999999</v>
      </c>
      <c r="M158" s="96">
        <v>221</v>
      </c>
      <c r="N158" s="96">
        <v>2</v>
      </c>
    </row>
    <row r="159" spans="1:14">
      <c r="A159" s="97">
        <v>237</v>
      </c>
      <c r="B159" s="97">
        <v>22</v>
      </c>
      <c r="C159" s="101">
        <v>42408066</v>
      </c>
      <c r="D159" s="101">
        <v>43641907</v>
      </c>
      <c r="E159" s="103" t="s">
        <v>4574</v>
      </c>
      <c r="F159" s="101">
        <v>0</v>
      </c>
      <c r="G159" s="97" t="s">
        <v>2449</v>
      </c>
      <c r="H159" s="101">
        <v>66726</v>
      </c>
      <c r="I159" s="107">
        <v>2.1834500000000001</v>
      </c>
      <c r="J159" s="97">
        <v>1</v>
      </c>
      <c r="K159" s="97" t="s">
        <v>4788</v>
      </c>
      <c r="L159" s="105">
        <v>0.99659319619999998</v>
      </c>
      <c r="M159" s="97">
        <v>1807</v>
      </c>
      <c r="N159" s="97">
        <v>1</v>
      </c>
    </row>
    <row r="160" spans="1:14" ht="19.5" thickBot="1">
      <c r="A160" s="581" t="s">
        <v>4811</v>
      </c>
      <c r="B160" s="581"/>
      <c r="C160" s="581"/>
      <c r="D160" s="581"/>
      <c r="E160" s="581"/>
      <c r="F160" s="581"/>
      <c r="G160" s="581"/>
      <c r="H160" s="581"/>
      <c r="I160" s="581"/>
      <c r="J160" s="581"/>
      <c r="K160" s="581"/>
      <c r="L160" s="581"/>
      <c r="M160" s="581"/>
      <c r="N160" s="581"/>
    </row>
  </sheetData>
  <mergeCells count="2">
    <mergeCell ref="A2:N2"/>
    <mergeCell ref="A160:N160"/>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4"/>
  <sheetViews>
    <sheetView zoomScale="107" zoomScaleNormal="107" workbookViewId="0">
      <selection activeCell="A2" sqref="A2:J2"/>
    </sheetView>
  </sheetViews>
  <sheetFormatPr defaultColWidth="8.7109375" defaultRowHeight="15"/>
  <cols>
    <col min="1" max="1" width="8.28515625" customWidth="1"/>
    <col min="2" max="2" width="7.140625" customWidth="1"/>
    <col min="3" max="3" width="12.140625" customWidth="1"/>
    <col min="4" max="4" width="12.140625" bestFit="1" customWidth="1"/>
    <col min="5" max="5" width="24.7109375" bestFit="1" customWidth="1"/>
    <col min="6" max="6" width="14" style="14" bestFit="1" customWidth="1"/>
    <col min="8" max="8" width="11.42578125" bestFit="1" customWidth="1"/>
    <col min="9" max="9" width="10.28515625" customWidth="1"/>
    <col min="11" max="11" width="25.7109375" style="14" bestFit="1" customWidth="1"/>
  </cols>
  <sheetData>
    <row r="1" spans="1:24" s="14" customFormat="1" ht="3" customHeight="1">
      <c r="A1" s="17"/>
      <c r="B1" s="17"/>
      <c r="C1" s="17"/>
      <c r="D1" s="17"/>
      <c r="E1" s="17"/>
      <c r="F1" s="17"/>
      <c r="G1" s="17"/>
      <c r="H1" s="17"/>
      <c r="I1" s="17"/>
      <c r="J1" s="17"/>
      <c r="K1" s="17"/>
    </row>
    <row r="2" spans="1:24" s="9" customFormat="1">
      <c r="A2" s="570" t="s">
        <v>7366</v>
      </c>
      <c r="B2" s="570"/>
      <c r="C2" s="570"/>
      <c r="D2" s="570"/>
      <c r="E2" s="570"/>
      <c r="F2" s="570"/>
      <c r="G2" s="570"/>
      <c r="H2" s="570"/>
      <c r="I2" s="570"/>
      <c r="J2" s="570"/>
    </row>
    <row r="3" spans="1:24" ht="37.9" customHeight="1">
      <c r="A3" s="60" t="s">
        <v>4364</v>
      </c>
      <c r="B3" s="60" t="s">
        <v>2812</v>
      </c>
      <c r="C3" s="98" t="s">
        <v>4616</v>
      </c>
      <c r="D3" s="98" t="s">
        <v>4617</v>
      </c>
      <c r="E3" s="60" t="s">
        <v>4615</v>
      </c>
      <c r="F3" s="60" t="s">
        <v>4594</v>
      </c>
      <c r="G3" s="60" t="s">
        <v>2813</v>
      </c>
      <c r="H3" s="60" t="s">
        <v>4822</v>
      </c>
      <c r="I3" s="60" t="s">
        <v>4409</v>
      </c>
      <c r="J3" s="60" t="s">
        <v>4820</v>
      </c>
      <c r="K3" s="60" t="s">
        <v>6680</v>
      </c>
    </row>
    <row r="4" spans="1:24">
      <c r="A4" s="8">
        <v>2</v>
      </c>
      <c r="B4" s="8">
        <v>1</v>
      </c>
      <c r="C4" s="100">
        <v>3191727</v>
      </c>
      <c r="D4" s="100">
        <v>4191727</v>
      </c>
      <c r="E4" s="56" t="s">
        <v>3153</v>
      </c>
      <c r="F4" s="47">
        <v>0</v>
      </c>
      <c r="G4" s="8" t="s">
        <v>122</v>
      </c>
      <c r="H4" s="8" t="s">
        <v>2804</v>
      </c>
      <c r="I4" s="111">
        <v>1</v>
      </c>
      <c r="J4" s="8" t="s">
        <v>2132</v>
      </c>
      <c r="K4" s="15" t="s">
        <v>131</v>
      </c>
    </row>
    <row r="5" spans="1:24">
      <c r="A5" s="8">
        <v>11</v>
      </c>
      <c r="B5" s="8">
        <v>1</v>
      </c>
      <c r="C5" s="100">
        <v>213645731</v>
      </c>
      <c r="D5" s="100">
        <v>214659256</v>
      </c>
      <c r="E5" s="56" t="s">
        <v>4249</v>
      </c>
      <c r="F5" s="47">
        <v>0</v>
      </c>
      <c r="G5" s="8" t="s">
        <v>2452</v>
      </c>
      <c r="H5" s="8" t="s">
        <v>2792</v>
      </c>
      <c r="I5" s="111">
        <v>0.97330000000000005</v>
      </c>
      <c r="J5" s="8" t="s">
        <v>2132</v>
      </c>
      <c r="K5" s="15" t="s">
        <v>131</v>
      </c>
      <c r="N5" s="14"/>
      <c r="O5" s="14"/>
      <c r="P5" s="14"/>
      <c r="Q5" s="14"/>
      <c r="R5" s="14"/>
      <c r="S5" s="14"/>
      <c r="T5" s="14"/>
      <c r="U5" s="14"/>
    </row>
    <row r="6" spans="1:24">
      <c r="A6" s="8">
        <v>18</v>
      </c>
      <c r="B6" s="8">
        <v>2</v>
      </c>
      <c r="C6" s="100">
        <v>27230940</v>
      </c>
      <c r="D6" s="100">
        <v>28242603</v>
      </c>
      <c r="E6" s="56" t="s">
        <v>4446</v>
      </c>
      <c r="F6" s="47">
        <v>0</v>
      </c>
      <c r="G6" s="8" t="s">
        <v>2449</v>
      </c>
      <c r="H6" s="8" t="s">
        <v>2781</v>
      </c>
      <c r="I6" s="111">
        <v>0.9647</v>
      </c>
      <c r="J6" s="8" t="s">
        <v>523</v>
      </c>
      <c r="K6" s="15" t="s">
        <v>6670</v>
      </c>
      <c r="N6" s="14"/>
      <c r="O6" s="14"/>
      <c r="P6" s="14"/>
      <c r="Q6" s="14"/>
      <c r="R6" s="14"/>
      <c r="S6" s="14"/>
      <c r="T6" s="14"/>
      <c r="U6" s="14"/>
    </row>
    <row r="7" spans="1:24">
      <c r="A7" s="8">
        <v>18</v>
      </c>
      <c r="B7" s="8">
        <v>2</v>
      </c>
      <c r="C7" s="100">
        <v>27230940</v>
      </c>
      <c r="D7" s="100">
        <v>28242603</v>
      </c>
      <c r="E7" s="56" t="s">
        <v>4446</v>
      </c>
      <c r="F7" s="47">
        <v>0</v>
      </c>
      <c r="G7" s="8" t="s">
        <v>2452</v>
      </c>
      <c r="H7" s="8" t="s">
        <v>2781</v>
      </c>
      <c r="I7" s="111">
        <v>0.99529999999999996</v>
      </c>
      <c r="J7" s="8" t="s">
        <v>523</v>
      </c>
      <c r="K7" s="15" t="s">
        <v>6670</v>
      </c>
      <c r="N7" s="14"/>
      <c r="O7" s="14"/>
      <c r="P7" s="14"/>
      <c r="Q7" s="14"/>
      <c r="R7" s="14"/>
      <c r="S7" s="14"/>
      <c r="T7" s="14"/>
      <c r="U7" s="14"/>
    </row>
    <row r="8" spans="1:24">
      <c r="A8" s="8">
        <v>18</v>
      </c>
      <c r="B8" s="8">
        <v>2</v>
      </c>
      <c r="C8" s="100">
        <v>27230940</v>
      </c>
      <c r="D8" s="100">
        <v>28242603</v>
      </c>
      <c r="E8" s="56" t="s">
        <v>4446</v>
      </c>
      <c r="F8" s="47">
        <v>0</v>
      </c>
      <c r="G8" s="8" t="s">
        <v>2445</v>
      </c>
      <c r="H8" s="8" t="s">
        <v>2781</v>
      </c>
      <c r="I8" s="111">
        <v>0.99890000000000001</v>
      </c>
      <c r="J8" s="8" t="s">
        <v>523</v>
      </c>
      <c r="K8" s="15" t="s">
        <v>6670</v>
      </c>
      <c r="N8" s="14"/>
      <c r="O8" s="14"/>
      <c r="P8" s="14"/>
      <c r="Q8" s="14"/>
      <c r="R8" s="14"/>
      <c r="S8" s="14"/>
      <c r="T8" s="14"/>
      <c r="U8" s="14"/>
      <c r="V8" s="14"/>
      <c r="W8" s="14"/>
    </row>
    <row r="9" spans="1:24">
      <c r="A9" s="8">
        <v>21</v>
      </c>
      <c r="B9" s="8">
        <v>2</v>
      </c>
      <c r="C9" s="100">
        <v>42949385</v>
      </c>
      <c r="D9" s="100">
        <v>44275309</v>
      </c>
      <c r="E9" s="56" t="s">
        <v>4287</v>
      </c>
      <c r="F9" s="47">
        <v>0</v>
      </c>
      <c r="G9" s="8" t="s">
        <v>122</v>
      </c>
      <c r="H9" s="8" t="s">
        <v>2778</v>
      </c>
      <c r="I9" s="111">
        <v>0.99570000000000003</v>
      </c>
      <c r="J9" s="8" t="s">
        <v>2132</v>
      </c>
      <c r="K9" s="15" t="s">
        <v>131</v>
      </c>
      <c r="N9" s="14"/>
      <c r="O9" s="14"/>
      <c r="P9" s="14"/>
      <c r="Q9" s="14"/>
      <c r="R9" s="14"/>
      <c r="S9" s="14"/>
      <c r="T9" s="14"/>
      <c r="U9" s="14"/>
      <c r="V9" s="14"/>
      <c r="W9" s="14"/>
      <c r="X9" s="14"/>
    </row>
    <row r="10" spans="1:24">
      <c r="A10" s="8">
        <v>22</v>
      </c>
      <c r="B10" s="8">
        <v>2</v>
      </c>
      <c r="C10" s="100">
        <v>44690056</v>
      </c>
      <c r="D10" s="100">
        <v>45692080</v>
      </c>
      <c r="E10" s="56" t="s">
        <v>4451</v>
      </c>
      <c r="F10" s="47">
        <v>18864</v>
      </c>
      <c r="G10" s="8" t="s">
        <v>2452</v>
      </c>
      <c r="H10" s="8" t="s">
        <v>2776</v>
      </c>
      <c r="I10" s="111">
        <v>0.95099999999999996</v>
      </c>
      <c r="J10" s="8" t="s">
        <v>2132</v>
      </c>
      <c r="K10" s="15" t="s">
        <v>131</v>
      </c>
      <c r="N10" s="14"/>
      <c r="O10" s="14"/>
      <c r="P10" s="14"/>
      <c r="Q10" s="14"/>
      <c r="R10" s="14"/>
      <c r="S10" s="14"/>
      <c r="T10" s="14"/>
      <c r="U10" s="14"/>
      <c r="V10" s="14"/>
      <c r="W10" s="14"/>
      <c r="X10" s="14"/>
    </row>
    <row r="11" spans="1:24">
      <c r="A11" s="8">
        <v>22</v>
      </c>
      <c r="B11" s="8">
        <v>2</v>
      </c>
      <c r="C11" s="100">
        <v>44690056</v>
      </c>
      <c r="D11" s="100">
        <v>45692080</v>
      </c>
      <c r="E11" s="56" t="s">
        <v>4451</v>
      </c>
      <c r="F11" s="47">
        <v>18864</v>
      </c>
      <c r="G11" s="8" t="s">
        <v>122</v>
      </c>
      <c r="H11" s="8" t="s">
        <v>2776</v>
      </c>
      <c r="I11" s="111">
        <v>0.99660000000000004</v>
      </c>
      <c r="J11" s="8" t="s">
        <v>2132</v>
      </c>
      <c r="K11" s="15" t="s">
        <v>131</v>
      </c>
      <c r="N11" s="14"/>
      <c r="O11" s="14"/>
      <c r="P11" s="14"/>
      <c r="Q11" s="14"/>
      <c r="R11" s="14"/>
      <c r="S11" s="14"/>
      <c r="T11" s="14"/>
      <c r="U11" s="14"/>
      <c r="V11" s="14"/>
      <c r="W11" s="14"/>
      <c r="X11" s="14"/>
    </row>
    <row r="12" spans="1:24">
      <c r="A12" s="8">
        <v>28</v>
      </c>
      <c r="B12" s="8">
        <v>2</v>
      </c>
      <c r="C12" s="100">
        <v>168738040</v>
      </c>
      <c r="D12" s="100">
        <v>170313318</v>
      </c>
      <c r="E12" s="56" t="s">
        <v>4241</v>
      </c>
      <c r="F12" s="47">
        <v>0</v>
      </c>
      <c r="G12" s="8" t="s">
        <v>2452</v>
      </c>
      <c r="H12" s="8" t="s">
        <v>3012</v>
      </c>
      <c r="I12" s="111">
        <v>1</v>
      </c>
      <c r="J12" s="8" t="s">
        <v>2132</v>
      </c>
      <c r="K12" s="15" t="s">
        <v>131</v>
      </c>
      <c r="N12" s="14"/>
      <c r="O12" s="14"/>
      <c r="P12" s="14"/>
      <c r="Q12" s="14"/>
      <c r="R12" s="14"/>
      <c r="S12" s="14"/>
      <c r="T12" s="14"/>
      <c r="U12" s="14"/>
      <c r="V12" s="14"/>
      <c r="W12" s="14"/>
      <c r="X12" s="14"/>
    </row>
    <row r="13" spans="1:24">
      <c r="A13" s="8">
        <v>28</v>
      </c>
      <c r="B13" s="8">
        <v>2</v>
      </c>
      <c r="C13" s="100">
        <v>168738040</v>
      </c>
      <c r="D13" s="100">
        <v>170313318</v>
      </c>
      <c r="E13" s="56" t="s">
        <v>4241</v>
      </c>
      <c r="F13" s="47">
        <v>0</v>
      </c>
      <c r="G13" s="8" t="s">
        <v>2452</v>
      </c>
      <c r="H13" s="8" t="s">
        <v>2767</v>
      </c>
      <c r="I13" s="111">
        <v>1</v>
      </c>
      <c r="J13" s="8" t="s">
        <v>2132</v>
      </c>
      <c r="K13" s="15" t="s">
        <v>131</v>
      </c>
      <c r="N13" s="14"/>
      <c r="O13" s="14"/>
      <c r="P13" s="14"/>
      <c r="Q13" s="14"/>
      <c r="R13" s="14"/>
      <c r="S13" s="14"/>
      <c r="T13" s="14"/>
      <c r="U13" s="14"/>
      <c r="V13" s="14"/>
      <c r="W13" s="14"/>
      <c r="X13" s="14"/>
    </row>
    <row r="14" spans="1:24">
      <c r="A14" s="8">
        <v>28</v>
      </c>
      <c r="B14" s="8">
        <v>2</v>
      </c>
      <c r="C14" s="100">
        <v>168738040</v>
      </c>
      <c r="D14" s="100">
        <v>170313318</v>
      </c>
      <c r="E14" s="56" t="s">
        <v>4241</v>
      </c>
      <c r="F14" s="47">
        <v>0</v>
      </c>
      <c r="G14" s="8" t="s">
        <v>2452</v>
      </c>
      <c r="H14" s="8" t="s">
        <v>3007</v>
      </c>
      <c r="I14" s="111">
        <v>1</v>
      </c>
      <c r="J14" s="8" t="s">
        <v>523</v>
      </c>
      <c r="K14" s="15" t="s">
        <v>6671</v>
      </c>
      <c r="N14" s="14"/>
      <c r="O14" s="14"/>
      <c r="P14" s="14"/>
      <c r="Q14" s="14"/>
      <c r="R14" s="14"/>
      <c r="S14" s="14"/>
      <c r="T14" s="14"/>
      <c r="U14" s="14"/>
      <c r="V14" s="14"/>
      <c r="W14" s="14"/>
      <c r="X14" s="14"/>
    </row>
    <row r="15" spans="1:24">
      <c r="A15" s="8">
        <v>28</v>
      </c>
      <c r="B15" s="8">
        <v>2</v>
      </c>
      <c r="C15" s="100">
        <v>168738040</v>
      </c>
      <c r="D15" s="100">
        <v>170313318</v>
      </c>
      <c r="E15" s="56" t="s">
        <v>4241</v>
      </c>
      <c r="F15" s="47">
        <v>0</v>
      </c>
      <c r="G15" s="8" t="s">
        <v>2452</v>
      </c>
      <c r="H15" s="8" t="s">
        <v>3006</v>
      </c>
      <c r="I15" s="111">
        <v>0.99890000000000001</v>
      </c>
      <c r="J15" s="8" t="s">
        <v>2132</v>
      </c>
      <c r="K15" s="15" t="s">
        <v>131</v>
      </c>
      <c r="N15" s="14"/>
      <c r="O15" s="14"/>
      <c r="P15" s="14"/>
      <c r="Q15" s="14"/>
      <c r="R15" s="14"/>
      <c r="S15" s="14"/>
      <c r="T15" s="14"/>
      <c r="U15" s="14"/>
      <c r="V15" s="14"/>
      <c r="W15" s="14"/>
      <c r="X15" s="14"/>
    </row>
    <row r="16" spans="1:24">
      <c r="A16" s="8">
        <v>28</v>
      </c>
      <c r="B16" s="8">
        <v>2</v>
      </c>
      <c r="C16" s="100">
        <v>168738040</v>
      </c>
      <c r="D16" s="100">
        <v>170313318</v>
      </c>
      <c r="E16" s="56" t="s">
        <v>4242</v>
      </c>
      <c r="F16" s="47">
        <v>1854</v>
      </c>
      <c r="G16" s="8" t="s">
        <v>2452</v>
      </c>
      <c r="H16" s="8" t="s">
        <v>3000</v>
      </c>
      <c r="I16" s="111">
        <v>0.9798</v>
      </c>
      <c r="J16" s="8" t="s">
        <v>2132</v>
      </c>
      <c r="K16" s="15" t="s">
        <v>131</v>
      </c>
      <c r="N16" s="14"/>
      <c r="O16" s="14"/>
      <c r="P16" s="14"/>
      <c r="Q16" s="14"/>
      <c r="R16" s="14"/>
      <c r="S16" s="14"/>
      <c r="T16" s="14"/>
      <c r="U16" s="14"/>
      <c r="V16" s="14"/>
      <c r="W16" s="14"/>
      <c r="X16" s="14"/>
    </row>
    <row r="17" spans="1:35">
      <c r="A17" s="8">
        <v>33</v>
      </c>
      <c r="B17" s="8">
        <v>2</v>
      </c>
      <c r="C17" s="100">
        <v>226599534</v>
      </c>
      <c r="D17" s="100">
        <v>227603717</v>
      </c>
      <c r="E17" s="56" t="s">
        <v>4462</v>
      </c>
      <c r="F17" s="47">
        <v>47627</v>
      </c>
      <c r="G17" s="8" t="s">
        <v>2445</v>
      </c>
      <c r="H17" s="8" t="s">
        <v>4342</v>
      </c>
      <c r="I17" s="111">
        <v>0.9929</v>
      </c>
      <c r="J17" s="8" t="s">
        <v>2132</v>
      </c>
      <c r="K17" s="15" t="s">
        <v>131</v>
      </c>
      <c r="N17" s="14"/>
      <c r="O17" s="14"/>
      <c r="P17" s="14"/>
      <c r="Q17" s="14"/>
      <c r="R17" s="14"/>
      <c r="S17" s="14"/>
      <c r="T17" s="14"/>
      <c r="U17" s="14"/>
      <c r="V17" s="14"/>
      <c r="W17" s="14"/>
      <c r="X17" s="14"/>
    </row>
    <row r="18" spans="1:35">
      <c r="A18" s="8">
        <v>34</v>
      </c>
      <c r="B18" s="8">
        <v>2</v>
      </c>
      <c r="C18" s="100">
        <v>227151446</v>
      </c>
      <c r="D18" s="100">
        <v>228151446</v>
      </c>
      <c r="E18" s="56" t="s">
        <v>4462</v>
      </c>
      <c r="F18" s="47">
        <v>154485</v>
      </c>
      <c r="G18" s="8" t="s">
        <v>2445</v>
      </c>
      <c r="H18" s="8" t="s">
        <v>4343</v>
      </c>
      <c r="I18" s="111">
        <v>1</v>
      </c>
      <c r="J18" s="8" t="s">
        <v>2132</v>
      </c>
      <c r="K18" s="15" t="s">
        <v>131</v>
      </c>
      <c r="N18" s="14"/>
      <c r="O18" s="14"/>
      <c r="P18" s="14"/>
      <c r="Q18" s="14"/>
      <c r="R18" s="14"/>
      <c r="S18" s="14"/>
      <c r="T18" s="14"/>
      <c r="U18" s="14"/>
      <c r="V18" s="14"/>
      <c r="W18" s="14"/>
      <c r="X18" s="14"/>
    </row>
    <row r="19" spans="1:35">
      <c r="A19" s="8">
        <v>37</v>
      </c>
      <c r="B19" s="8">
        <v>3</v>
      </c>
      <c r="C19" s="100">
        <v>52344534</v>
      </c>
      <c r="D19" s="100">
        <v>53387861</v>
      </c>
      <c r="E19" s="56" t="s">
        <v>4816</v>
      </c>
      <c r="F19" s="47">
        <v>0</v>
      </c>
      <c r="G19" s="8" t="s">
        <v>122</v>
      </c>
      <c r="H19" s="8" t="s">
        <v>3225</v>
      </c>
      <c r="I19" s="111">
        <v>0.90620000000000001</v>
      </c>
      <c r="J19" s="8" t="s">
        <v>2132</v>
      </c>
      <c r="K19" s="15" t="s">
        <v>131</v>
      </c>
      <c r="N19" s="14"/>
      <c r="O19" s="14"/>
      <c r="P19" s="14"/>
      <c r="Q19" s="14"/>
      <c r="R19" s="14"/>
      <c r="S19" s="14"/>
      <c r="T19" s="14"/>
      <c r="U19" s="14"/>
      <c r="V19" s="14"/>
      <c r="W19" s="14"/>
      <c r="X19" s="14"/>
    </row>
    <row r="20" spans="1:35">
      <c r="A20" s="8">
        <v>39</v>
      </c>
      <c r="B20" s="8">
        <v>3</v>
      </c>
      <c r="C20" s="100">
        <v>122565778</v>
      </c>
      <c r="D20" s="100">
        <v>123568744</v>
      </c>
      <c r="E20" s="56" t="s">
        <v>3233</v>
      </c>
      <c r="F20" s="47">
        <v>0</v>
      </c>
      <c r="G20" s="8" t="s">
        <v>2452</v>
      </c>
      <c r="H20" s="8" t="s">
        <v>4344</v>
      </c>
      <c r="I20" s="111">
        <v>0.99960000000000004</v>
      </c>
      <c r="J20" s="8" t="s">
        <v>2132</v>
      </c>
      <c r="K20" s="15" t="s">
        <v>131</v>
      </c>
      <c r="O20" s="14"/>
      <c r="P20" s="14"/>
      <c r="Q20" s="14"/>
      <c r="R20" s="14"/>
      <c r="S20" s="14"/>
      <c r="T20" s="14"/>
      <c r="U20" s="14"/>
      <c r="V20" s="14"/>
      <c r="W20" s="14"/>
      <c r="X20" s="14"/>
    </row>
    <row r="21" spans="1:35">
      <c r="A21" s="8">
        <v>39</v>
      </c>
      <c r="B21" s="8">
        <v>3</v>
      </c>
      <c r="C21" s="100">
        <v>122565778</v>
      </c>
      <c r="D21" s="100">
        <v>123568744</v>
      </c>
      <c r="E21" s="56" t="s">
        <v>3233</v>
      </c>
      <c r="F21" s="47">
        <v>0</v>
      </c>
      <c r="G21" s="8" t="s">
        <v>122</v>
      </c>
      <c r="H21" s="8" t="s">
        <v>4344</v>
      </c>
      <c r="I21" s="111">
        <v>0.97529999999999994</v>
      </c>
      <c r="J21" s="8" t="s">
        <v>2132</v>
      </c>
      <c r="K21" s="15" t="s">
        <v>131</v>
      </c>
      <c r="O21" s="14"/>
      <c r="P21" s="14"/>
      <c r="Q21" s="14"/>
      <c r="R21" s="14"/>
      <c r="S21" s="14"/>
      <c r="T21" s="14"/>
      <c r="U21" s="14"/>
      <c r="V21" s="14"/>
      <c r="W21" s="14"/>
      <c r="X21" s="14"/>
    </row>
    <row r="22" spans="1:35">
      <c r="A22" s="8">
        <v>40</v>
      </c>
      <c r="B22" s="8">
        <v>3</v>
      </c>
      <c r="C22" s="100">
        <v>140594338</v>
      </c>
      <c r="D22" s="100">
        <v>141634818</v>
      </c>
      <c r="E22" s="56" t="s">
        <v>3502</v>
      </c>
      <c r="F22" s="47">
        <v>0</v>
      </c>
      <c r="G22" s="8" t="s">
        <v>2452</v>
      </c>
      <c r="H22" s="8" t="s">
        <v>2741</v>
      </c>
      <c r="I22" s="111">
        <v>0.96630000000000005</v>
      </c>
      <c r="J22" s="8" t="s">
        <v>2132</v>
      </c>
      <c r="K22" s="15" t="s">
        <v>131</v>
      </c>
      <c r="R22" s="14"/>
      <c r="S22" s="14"/>
      <c r="T22" s="14"/>
      <c r="U22" s="14"/>
      <c r="X22" s="14"/>
      <c r="Y22" s="14"/>
      <c r="Z22" s="14"/>
      <c r="AA22" s="14"/>
      <c r="AB22" s="14"/>
      <c r="AC22" s="250"/>
      <c r="AD22" s="14"/>
      <c r="AE22" s="14"/>
      <c r="AF22" s="14"/>
      <c r="AG22" s="14"/>
      <c r="AH22" s="14"/>
      <c r="AI22" s="14"/>
    </row>
    <row r="23" spans="1:35">
      <c r="A23" s="8">
        <v>41</v>
      </c>
      <c r="B23" s="8">
        <v>3</v>
      </c>
      <c r="C23" s="100">
        <v>149566540</v>
      </c>
      <c r="D23" s="100">
        <v>150566540</v>
      </c>
      <c r="E23" s="56" t="s">
        <v>4817</v>
      </c>
      <c r="F23" s="47">
        <v>59582</v>
      </c>
      <c r="G23" s="8" t="s">
        <v>2445</v>
      </c>
      <c r="H23" s="8" t="s">
        <v>2739</v>
      </c>
      <c r="I23" s="111">
        <v>0.94069999999999998</v>
      </c>
      <c r="J23" s="8" t="s">
        <v>2132</v>
      </c>
      <c r="K23" s="15" t="s">
        <v>131</v>
      </c>
      <c r="R23" s="14"/>
      <c r="S23" s="14"/>
      <c r="T23" s="14"/>
      <c r="U23" s="14"/>
      <c r="V23" s="14"/>
      <c r="W23" s="14"/>
      <c r="X23" s="14"/>
      <c r="Y23" s="14"/>
      <c r="Z23" s="14"/>
      <c r="AA23" s="14"/>
      <c r="AB23" s="14"/>
      <c r="AC23" s="14"/>
      <c r="AD23" s="14"/>
      <c r="AE23" s="14"/>
      <c r="AF23" s="14"/>
      <c r="AG23" s="14"/>
      <c r="AH23" s="14"/>
      <c r="AI23" s="14"/>
    </row>
    <row r="24" spans="1:35">
      <c r="A24" s="8">
        <v>42</v>
      </c>
      <c r="B24" s="8">
        <v>3</v>
      </c>
      <c r="C24" s="100">
        <v>151670733</v>
      </c>
      <c r="D24" s="100">
        <v>152680329</v>
      </c>
      <c r="E24" s="56" t="s">
        <v>3235</v>
      </c>
      <c r="F24" s="47">
        <v>0</v>
      </c>
      <c r="G24" s="8" t="s">
        <v>2452</v>
      </c>
      <c r="H24" s="8" t="s">
        <v>2737</v>
      </c>
      <c r="I24" s="111">
        <v>0.91410000000000002</v>
      </c>
      <c r="J24" s="8" t="s">
        <v>2132</v>
      </c>
      <c r="K24" s="15" t="s">
        <v>131</v>
      </c>
      <c r="R24" s="14"/>
      <c r="S24" s="14"/>
      <c r="T24" s="14"/>
      <c r="U24" s="14"/>
      <c r="V24" s="14"/>
      <c r="W24" s="14"/>
      <c r="X24" s="14"/>
      <c r="Y24" s="14"/>
      <c r="Z24" s="14"/>
      <c r="AA24" s="14"/>
      <c r="AB24" s="14"/>
      <c r="AC24" s="14"/>
      <c r="AD24" s="14"/>
      <c r="AE24" s="14"/>
      <c r="AF24" s="14"/>
      <c r="AG24" s="14"/>
      <c r="AH24" s="14"/>
      <c r="AI24" s="14"/>
    </row>
    <row r="25" spans="1:35">
      <c r="A25" s="8">
        <v>46</v>
      </c>
      <c r="B25" s="8">
        <v>3</v>
      </c>
      <c r="C25" s="100">
        <v>187240523</v>
      </c>
      <c r="D25" s="100">
        <v>188241842</v>
      </c>
      <c r="E25" s="56" t="s">
        <v>4470</v>
      </c>
      <c r="F25" s="47">
        <v>126341</v>
      </c>
      <c r="G25" s="8" t="s">
        <v>2452</v>
      </c>
      <c r="H25" s="8" t="s">
        <v>4345</v>
      </c>
      <c r="I25" s="111">
        <v>0.94520000000000004</v>
      </c>
      <c r="J25" s="8" t="s">
        <v>2132</v>
      </c>
      <c r="K25" s="15" t="s">
        <v>131</v>
      </c>
      <c r="R25" s="14"/>
      <c r="S25" s="14"/>
      <c r="T25" s="14"/>
      <c r="U25" s="14"/>
      <c r="V25" s="14"/>
      <c r="W25" s="14"/>
      <c r="X25" s="14"/>
      <c r="Y25" s="14"/>
      <c r="Z25" s="14"/>
      <c r="AA25" s="14"/>
      <c r="AB25" s="14"/>
      <c r="AC25" s="14"/>
      <c r="AD25" s="14"/>
      <c r="AE25" s="14"/>
      <c r="AF25" s="14"/>
      <c r="AG25" s="14"/>
      <c r="AH25" s="14"/>
      <c r="AI25" s="14"/>
    </row>
    <row r="26" spans="1:35">
      <c r="A26" s="8">
        <v>47</v>
      </c>
      <c r="B26" s="8">
        <v>3</v>
      </c>
      <c r="C26" s="100">
        <v>191902050</v>
      </c>
      <c r="D26" s="100">
        <v>192902050</v>
      </c>
      <c r="E26" s="56" t="s">
        <v>3505</v>
      </c>
      <c r="F26" s="47">
        <v>0</v>
      </c>
      <c r="G26" s="8" t="s">
        <v>2452</v>
      </c>
      <c r="H26" s="8" t="s">
        <v>2728</v>
      </c>
      <c r="I26" s="111">
        <v>0.99790000000000001</v>
      </c>
      <c r="J26" s="8" t="s">
        <v>2132</v>
      </c>
      <c r="K26" s="15" t="s">
        <v>131</v>
      </c>
      <c r="R26" s="14"/>
      <c r="S26" s="14"/>
      <c r="T26" s="14"/>
      <c r="U26" s="14"/>
      <c r="V26" s="14"/>
      <c r="W26" s="14"/>
      <c r="X26" s="14"/>
      <c r="Y26" s="14"/>
      <c r="Z26" s="14"/>
      <c r="AA26" s="14"/>
      <c r="AB26" s="14"/>
      <c r="AC26" s="14"/>
      <c r="AD26" s="14"/>
      <c r="AE26" s="14"/>
      <c r="AF26" s="14"/>
      <c r="AG26" s="14"/>
      <c r="AH26" s="14"/>
      <c r="AI26" s="14"/>
    </row>
    <row r="27" spans="1:35" s="14" customFormat="1">
      <c r="A27" s="15">
        <v>60</v>
      </c>
      <c r="B27" s="15">
        <v>5</v>
      </c>
      <c r="C27" s="100">
        <v>75925867</v>
      </c>
      <c r="D27" s="100">
        <v>76935004</v>
      </c>
      <c r="E27" s="56" t="s">
        <v>4257</v>
      </c>
      <c r="F27" s="47">
        <v>0</v>
      </c>
      <c r="G27" s="15" t="s">
        <v>2452</v>
      </c>
      <c r="H27" s="15" t="s">
        <v>2709</v>
      </c>
      <c r="I27" s="111">
        <v>0.9254</v>
      </c>
      <c r="J27" s="15" t="s">
        <v>2132</v>
      </c>
      <c r="K27" s="15" t="s">
        <v>131</v>
      </c>
    </row>
    <row r="28" spans="1:35">
      <c r="A28" s="8">
        <v>60</v>
      </c>
      <c r="B28" s="8">
        <v>5</v>
      </c>
      <c r="C28" s="100">
        <v>75925867</v>
      </c>
      <c r="D28" s="100">
        <v>76935004</v>
      </c>
      <c r="E28" s="56" t="s">
        <v>4257</v>
      </c>
      <c r="F28" s="47">
        <v>17977</v>
      </c>
      <c r="G28" s="8" t="s">
        <v>122</v>
      </c>
      <c r="H28" s="8" t="s">
        <v>2708</v>
      </c>
      <c r="I28" s="111">
        <v>0.9849</v>
      </c>
      <c r="J28" s="8" t="s">
        <v>2132</v>
      </c>
      <c r="K28" s="15" t="s">
        <v>131</v>
      </c>
      <c r="R28" s="14"/>
      <c r="S28" s="14"/>
      <c r="T28" s="14"/>
      <c r="U28" s="14"/>
      <c r="V28" s="14"/>
      <c r="W28" s="14"/>
      <c r="X28" s="14"/>
      <c r="Y28" s="14"/>
      <c r="Z28" s="14"/>
      <c r="AA28" s="14"/>
      <c r="AB28" s="14"/>
      <c r="AC28" s="250"/>
      <c r="AD28" s="14"/>
      <c r="AE28" s="14"/>
      <c r="AF28" s="14"/>
      <c r="AG28" s="14"/>
      <c r="AH28" s="14"/>
      <c r="AI28" s="250"/>
    </row>
    <row r="29" spans="1:35">
      <c r="A29" s="8">
        <v>68</v>
      </c>
      <c r="B29" s="8">
        <v>6</v>
      </c>
      <c r="C29" s="100">
        <v>6731843</v>
      </c>
      <c r="D29" s="100">
        <v>7750270</v>
      </c>
      <c r="E29" s="56" t="s">
        <v>4262</v>
      </c>
      <c r="F29" s="47">
        <v>0</v>
      </c>
      <c r="G29" s="8" t="s">
        <v>2452</v>
      </c>
      <c r="H29" s="8" t="s">
        <v>2967</v>
      </c>
      <c r="I29" s="111">
        <v>0.99980000000000002</v>
      </c>
      <c r="J29" s="8" t="s">
        <v>523</v>
      </c>
      <c r="K29" s="15" t="s">
        <v>6672</v>
      </c>
      <c r="R29" s="14"/>
      <c r="S29" s="14"/>
      <c r="T29" s="14"/>
      <c r="U29" s="14"/>
      <c r="V29" s="14"/>
      <c r="W29" s="14"/>
      <c r="X29" s="14"/>
      <c r="Y29" s="14"/>
      <c r="Z29" s="14"/>
      <c r="AA29" s="14"/>
      <c r="AB29" s="14"/>
      <c r="AC29" s="250"/>
      <c r="AD29" s="14"/>
      <c r="AE29" s="14"/>
      <c r="AF29" s="14"/>
      <c r="AG29" s="14"/>
      <c r="AH29" s="14"/>
      <c r="AI29" s="250"/>
    </row>
    <row r="30" spans="1:35">
      <c r="A30" s="8">
        <v>70</v>
      </c>
      <c r="B30" s="8">
        <v>6</v>
      </c>
      <c r="C30" s="100">
        <v>24478511</v>
      </c>
      <c r="D30" s="100">
        <v>25478511</v>
      </c>
      <c r="E30" s="56" t="s">
        <v>3518</v>
      </c>
      <c r="F30" s="47">
        <v>0</v>
      </c>
      <c r="G30" s="8" t="s">
        <v>122</v>
      </c>
      <c r="H30" s="8" t="s">
        <v>4346</v>
      </c>
      <c r="I30" s="111">
        <v>0.97670000000000001</v>
      </c>
      <c r="J30" s="8" t="s">
        <v>2132</v>
      </c>
      <c r="K30" s="15" t="s">
        <v>131</v>
      </c>
      <c r="R30" s="14"/>
      <c r="S30" s="14"/>
      <c r="T30" s="14"/>
      <c r="U30" s="14"/>
      <c r="V30" s="14"/>
      <c r="W30" s="14"/>
      <c r="X30" s="14"/>
      <c r="Y30" s="14"/>
      <c r="Z30" s="14"/>
      <c r="AA30" s="14"/>
      <c r="AB30" s="14"/>
      <c r="AC30" s="250"/>
      <c r="AD30" s="14"/>
      <c r="AE30" s="14"/>
      <c r="AF30" s="14"/>
      <c r="AG30" s="14"/>
      <c r="AH30" s="14"/>
      <c r="AI30" s="14"/>
    </row>
    <row r="31" spans="1:35">
      <c r="A31" s="8">
        <v>71</v>
      </c>
      <c r="B31" s="8">
        <v>6</v>
      </c>
      <c r="C31" s="100">
        <v>25078433</v>
      </c>
      <c r="D31" s="100">
        <v>26078433</v>
      </c>
      <c r="E31" s="56" t="s">
        <v>3518</v>
      </c>
      <c r="F31" s="47">
        <v>0</v>
      </c>
      <c r="G31" s="8" t="s">
        <v>122</v>
      </c>
      <c r="H31" s="8" t="s">
        <v>2693</v>
      </c>
      <c r="I31" s="111">
        <v>1</v>
      </c>
      <c r="J31" s="8" t="s">
        <v>2132</v>
      </c>
      <c r="K31" s="15" t="s">
        <v>131</v>
      </c>
      <c r="R31" s="14"/>
      <c r="S31" s="14"/>
      <c r="T31" s="14"/>
      <c r="U31" s="14"/>
      <c r="V31" s="14"/>
      <c r="W31" s="14"/>
      <c r="X31" s="14"/>
      <c r="Y31" s="14"/>
      <c r="Z31" s="14"/>
      <c r="AA31" s="14"/>
      <c r="AB31" s="14"/>
      <c r="AC31" s="250"/>
      <c r="AD31" s="14"/>
      <c r="AE31" s="14"/>
      <c r="AF31" s="14"/>
      <c r="AG31" s="14"/>
      <c r="AH31" s="14"/>
      <c r="AI31" s="14"/>
    </row>
    <row r="32" spans="1:35">
      <c r="A32" s="8">
        <v>72</v>
      </c>
      <c r="B32" s="8">
        <v>6</v>
      </c>
      <c r="C32" s="100">
        <v>25591179</v>
      </c>
      <c r="D32" s="100">
        <v>26593141</v>
      </c>
      <c r="E32" s="56" t="s">
        <v>4812</v>
      </c>
      <c r="F32" s="47">
        <v>0</v>
      </c>
      <c r="G32" s="8" t="s">
        <v>122</v>
      </c>
      <c r="H32" s="8" t="s">
        <v>4347</v>
      </c>
      <c r="I32" s="111">
        <v>1</v>
      </c>
      <c r="J32" s="8" t="s">
        <v>2132</v>
      </c>
      <c r="K32" s="15" t="s">
        <v>131</v>
      </c>
      <c r="R32" s="14"/>
      <c r="S32" s="14"/>
      <c r="T32" s="14"/>
      <c r="U32" s="14"/>
      <c r="V32" s="14"/>
      <c r="W32" s="14"/>
      <c r="X32" s="14"/>
      <c r="Y32" s="14"/>
      <c r="Z32" s="14"/>
      <c r="AA32" s="14"/>
      <c r="AB32" s="14"/>
      <c r="AC32" s="250"/>
      <c r="AD32" s="14"/>
      <c r="AE32" s="14"/>
      <c r="AF32" s="14"/>
      <c r="AG32" s="14"/>
      <c r="AH32" s="14"/>
      <c r="AI32" s="14"/>
    </row>
    <row r="33" spans="1:23">
      <c r="A33" s="8">
        <v>73</v>
      </c>
      <c r="B33" s="8">
        <v>6</v>
      </c>
      <c r="C33" s="100">
        <v>26537080</v>
      </c>
      <c r="D33" s="100">
        <v>27537080</v>
      </c>
      <c r="E33" s="56" t="s">
        <v>3519</v>
      </c>
      <c r="F33" s="47">
        <v>45327</v>
      </c>
      <c r="G33" s="8" t="s">
        <v>122</v>
      </c>
      <c r="H33" s="8" t="s">
        <v>2691</v>
      </c>
      <c r="I33" s="111">
        <v>1</v>
      </c>
      <c r="J33" s="8" t="s">
        <v>2132</v>
      </c>
      <c r="K33" s="15" t="s">
        <v>131</v>
      </c>
      <c r="R33" s="14"/>
      <c r="S33" s="14"/>
      <c r="T33" s="14"/>
      <c r="U33" s="14"/>
      <c r="V33" s="14"/>
      <c r="W33" s="14"/>
    </row>
    <row r="34" spans="1:23">
      <c r="A34" s="8">
        <v>74</v>
      </c>
      <c r="B34" s="8">
        <v>6</v>
      </c>
      <c r="C34" s="100">
        <v>27441387</v>
      </c>
      <c r="D34" s="100">
        <v>28441387</v>
      </c>
      <c r="E34" s="56" t="s">
        <v>3520</v>
      </c>
      <c r="F34" s="47">
        <v>15427</v>
      </c>
      <c r="G34" s="8" t="s">
        <v>122</v>
      </c>
      <c r="H34" s="8" t="s">
        <v>2690</v>
      </c>
      <c r="I34" s="111">
        <v>0.99909999999999999</v>
      </c>
      <c r="J34" s="8" t="s">
        <v>2132</v>
      </c>
      <c r="K34" s="15" t="s">
        <v>131</v>
      </c>
      <c r="R34" s="14"/>
      <c r="S34" s="14"/>
      <c r="T34" s="14"/>
      <c r="U34" s="14"/>
      <c r="V34" s="14"/>
      <c r="W34" s="14"/>
    </row>
    <row r="35" spans="1:23">
      <c r="A35" s="8">
        <v>75</v>
      </c>
      <c r="B35" s="8">
        <v>6</v>
      </c>
      <c r="C35" s="100">
        <v>27949380</v>
      </c>
      <c r="D35" s="100">
        <v>28949380</v>
      </c>
      <c r="E35" s="56" t="s">
        <v>3521</v>
      </c>
      <c r="F35" s="47">
        <v>21693</v>
      </c>
      <c r="G35" s="8" t="s">
        <v>122</v>
      </c>
      <c r="H35" s="8" t="s">
        <v>2688</v>
      </c>
      <c r="I35" s="111">
        <v>0.99919999999999998</v>
      </c>
      <c r="J35" s="8" t="s">
        <v>2132</v>
      </c>
      <c r="K35" s="15" t="s">
        <v>131</v>
      </c>
    </row>
    <row r="36" spans="1:23">
      <c r="A36" s="8">
        <v>78</v>
      </c>
      <c r="B36" s="8">
        <v>6</v>
      </c>
      <c r="C36" s="100">
        <v>31881939</v>
      </c>
      <c r="D36" s="100">
        <v>32881939</v>
      </c>
      <c r="E36" s="56" t="s">
        <v>4484</v>
      </c>
      <c r="F36" s="47">
        <v>7032</v>
      </c>
      <c r="G36" s="8" t="s">
        <v>122</v>
      </c>
      <c r="H36" s="8" t="s">
        <v>4336</v>
      </c>
      <c r="I36" s="111">
        <v>0.98209999999999997</v>
      </c>
      <c r="J36" s="8" t="s">
        <v>2132</v>
      </c>
      <c r="K36" s="15" t="s">
        <v>131</v>
      </c>
    </row>
    <row r="37" spans="1:23">
      <c r="A37" s="8">
        <v>80</v>
      </c>
      <c r="B37" s="8">
        <v>6</v>
      </c>
      <c r="C37" s="100">
        <v>38534095</v>
      </c>
      <c r="D37" s="100">
        <v>39546794</v>
      </c>
      <c r="E37" s="56" t="s">
        <v>4487</v>
      </c>
      <c r="F37" s="47">
        <v>0</v>
      </c>
      <c r="G37" s="8" t="s">
        <v>2452</v>
      </c>
      <c r="H37" s="8" t="s">
        <v>2682</v>
      </c>
      <c r="I37" s="111">
        <v>1</v>
      </c>
      <c r="J37" s="8" t="s">
        <v>523</v>
      </c>
      <c r="K37" s="15" t="s">
        <v>6673</v>
      </c>
    </row>
    <row r="38" spans="1:23">
      <c r="A38" s="8">
        <v>80</v>
      </c>
      <c r="B38" s="8">
        <v>6</v>
      </c>
      <c r="C38" s="100">
        <v>38534095</v>
      </c>
      <c r="D38" s="100">
        <v>39546794</v>
      </c>
      <c r="E38" s="56" t="s">
        <v>4487</v>
      </c>
      <c r="F38" s="47">
        <v>0</v>
      </c>
      <c r="G38" s="8" t="s">
        <v>2452</v>
      </c>
      <c r="H38" s="8" t="s">
        <v>4348</v>
      </c>
      <c r="I38" s="111">
        <v>0.94940000000000002</v>
      </c>
      <c r="J38" s="8" t="s">
        <v>2132</v>
      </c>
      <c r="K38" s="15" t="s">
        <v>131</v>
      </c>
    </row>
    <row r="39" spans="1:23">
      <c r="A39" s="8">
        <v>86</v>
      </c>
      <c r="B39" s="8">
        <v>6</v>
      </c>
      <c r="C39" s="100">
        <v>134911228</v>
      </c>
      <c r="D39" s="100">
        <v>135919631</v>
      </c>
      <c r="E39" s="56" t="s">
        <v>4491</v>
      </c>
      <c r="F39" s="47">
        <v>39172</v>
      </c>
      <c r="G39" s="8" t="s">
        <v>122</v>
      </c>
      <c r="H39" s="8" t="s">
        <v>4349</v>
      </c>
      <c r="I39" s="111">
        <v>0.99350000000000005</v>
      </c>
      <c r="J39" s="8" t="s">
        <v>2132</v>
      </c>
      <c r="K39" s="15" t="s">
        <v>131</v>
      </c>
    </row>
    <row r="40" spans="1:23">
      <c r="A40" s="8">
        <v>90</v>
      </c>
      <c r="B40" s="8">
        <v>7</v>
      </c>
      <c r="C40" s="100">
        <v>14419852</v>
      </c>
      <c r="D40" s="100">
        <v>15564309</v>
      </c>
      <c r="E40" s="56" t="s">
        <v>3277</v>
      </c>
      <c r="F40" s="47">
        <v>17207</v>
      </c>
      <c r="G40" s="8" t="s">
        <v>2452</v>
      </c>
      <c r="H40" s="8" t="s">
        <v>4350</v>
      </c>
      <c r="I40" s="111">
        <v>0.99080000000000001</v>
      </c>
      <c r="J40" s="8" t="s">
        <v>2132</v>
      </c>
      <c r="K40" s="15" t="s">
        <v>131</v>
      </c>
    </row>
    <row r="41" spans="1:23">
      <c r="A41" s="8">
        <v>91</v>
      </c>
      <c r="B41" s="8">
        <v>7</v>
      </c>
      <c r="C41" s="100">
        <v>16350355</v>
      </c>
      <c r="D41" s="100">
        <v>17350355</v>
      </c>
      <c r="E41" s="56" t="s">
        <v>3529</v>
      </c>
      <c r="F41" s="47">
        <v>5617</v>
      </c>
      <c r="G41" s="8" t="s">
        <v>122</v>
      </c>
      <c r="H41" s="8" t="s">
        <v>2667</v>
      </c>
      <c r="I41" s="111">
        <v>0.99750000000000005</v>
      </c>
      <c r="J41" s="8" t="s">
        <v>2132</v>
      </c>
      <c r="K41" s="15" t="s">
        <v>131</v>
      </c>
    </row>
    <row r="42" spans="1:23">
      <c r="A42" s="8">
        <v>93</v>
      </c>
      <c r="B42" s="8">
        <v>7</v>
      </c>
      <c r="C42" s="100">
        <v>43645178</v>
      </c>
      <c r="D42" s="100">
        <v>44755643</v>
      </c>
      <c r="E42" s="56" t="s">
        <v>4240</v>
      </c>
      <c r="F42" s="47">
        <v>2756</v>
      </c>
      <c r="G42" s="8" t="s">
        <v>2449</v>
      </c>
      <c r="H42" s="8" t="s">
        <v>2663</v>
      </c>
      <c r="I42" s="111">
        <v>0.94769999999999999</v>
      </c>
      <c r="J42" s="8" t="s">
        <v>2132</v>
      </c>
      <c r="K42" s="15" t="s">
        <v>131</v>
      </c>
    </row>
    <row r="43" spans="1:23">
      <c r="A43" s="8">
        <v>93</v>
      </c>
      <c r="B43" s="8">
        <v>7</v>
      </c>
      <c r="C43" s="100">
        <v>43645178</v>
      </c>
      <c r="D43" s="100">
        <v>44755643</v>
      </c>
      <c r="E43" s="56" t="s">
        <v>4240</v>
      </c>
      <c r="F43" s="47">
        <v>0</v>
      </c>
      <c r="G43" s="8" t="s">
        <v>2452</v>
      </c>
      <c r="H43" s="8" t="s">
        <v>4351</v>
      </c>
      <c r="I43" s="111">
        <v>0.99909999999999999</v>
      </c>
      <c r="J43" s="8" t="s">
        <v>2132</v>
      </c>
      <c r="K43" s="15" t="s">
        <v>131</v>
      </c>
    </row>
    <row r="44" spans="1:23">
      <c r="A44" s="8">
        <v>93</v>
      </c>
      <c r="B44" s="8">
        <v>7</v>
      </c>
      <c r="C44" s="100">
        <v>43645178</v>
      </c>
      <c r="D44" s="100">
        <v>44755643</v>
      </c>
      <c r="E44" s="56" t="s">
        <v>4240</v>
      </c>
      <c r="F44" s="47">
        <v>0</v>
      </c>
      <c r="G44" s="8" t="s">
        <v>2452</v>
      </c>
      <c r="H44" s="8" t="s">
        <v>2664</v>
      </c>
      <c r="I44" s="111">
        <v>0.96440000000000003</v>
      </c>
      <c r="J44" s="8" t="s">
        <v>2132</v>
      </c>
      <c r="K44" s="15" t="s">
        <v>131</v>
      </c>
    </row>
    <row r="45" spans="1:23">
      <c r="A45" s="8">
        <v>94</v>
      </c>
      <c r="B45" s="8">
        <v>7</v>
      </c>
      <c r="C45" s="100">
        <v>44287312</v>
      </c>
      <c r="D45" s="100">
        <v>45287312</v>
      </c>
      <c r="E45" s="56" t="s">
        <v>3530</v>
      </c>
      <c r="F45" s="47">
        <v>0</v>
      </c>
      <c r="G45" s="8" t="s">
        <v>2452</v>
      </c>
      <c r="H45" s="8" t="s">
        <v>2661</v>
      </c>
      <c r="I45" s="111">
        <v>0.97599999999999998</v>
      </c>
      <c r="J45" s="8" t="s">
        <v>2132</v>
      </c>
      <c r="K45" s="15" t="s">
        <v>131</v>
      </c>
    </row>
    <row r="46" spans="1:23">
      <c r="A46" s="8">
        <v>94</v>
      </c>
      <c r="B46" s="8">
        <v>7</v>
      </c>
      <c r="C46" s="100">
        <v>44287312</v>
      </c>
      <c r="D46" s="100">
        <v>45287312</v>
      </c>
      <c r="E46" s="56" t="s">
        <v>4497</v>
      </c>
      <c r="F46" s="47">
        <v>0</v>
      </c>
      <c r="G46" s="8" t="s">
        <v>2452</v>
      </c>
      <c r="H46" s="8" t="s">
        <v>4352</v>
      </c>
      <c r="I46" s="111">
        <v>0.96940000000000004</v>
      </c>
      <c r="J46" s="8" t="s">
        <v>2132</v>
      </c>
      <c r="K46" s="15" t="s">
        <v>131</v>
      </c>
    </row>
    <row r="47" spans="1:23">
      <c r="A47" s="8">
        <v>103</v>
      </c>
      <c r="B47" s="8">
        <v>8</v>
      </c>
      <c r="C47" s="100">
        <v>8521933</v>
      </c>
      <c r="D47" s="100">
        <v>9702317</v>
      </c>
      <c r="E47" s="56" t="s">
        <v>4505</v>
      </c>
      <c r="F47" s="47">
        <v>4293</v>
      </c>
      <c r="G47" s="8" t="s">
        <v>2452</v>
      </c>
      <c r="H47" s="8" t="s">
        <v>4353</v>
      </c>
      <c r="I47" s="111">
        <v>0.94530000000000003</v>
      </c>
      <c r="J47" s="8" t="s">
        <v>2132</v>
      </c>
      <c r="K47" s="15" t="s">
        <v>131</v>
      </c>
    </row>
    <row r="48" spans="1:23">
      <c r="A48" s="8">
        <v>103</v>
      </c>
      <c r="B48" s="8">
        <v>8</v>
      </c>
      <c r="C48" s="100">
        <v>8521933</v>
      </c>
      <c r="D48" s="100">
        <v>9702317</v>
      </c>
      <c r="E48" s="56" t="s">
        <v>4505</v>
      </c>
      <c r="F48" s="47">
        <v>9203</v>
      </c>
      <c r="G48" s="8" t="s">
        <v>2445</v>
      </c>
      <c r="H48" s="8" t="s">
        <v>2648</v>
      </c>
      <c r="I48" s="111">
        <v>0.98499999999999999</v>
      </c>
      <c r="J48" s="8" t="s">
        <v>2132</v>
      </c>
      <c r="K48" s="15" t="s">
        <v>131</v>
      </c>
    </row>
    <row r="49" spans="1:11">
      <c r="A49" s="8">
        <v>107</v>
      </c>
      <c r="B49" s="8">
        <v>8</v>
      </c>
      <c r="C49" s="100">
        <v>41016581</v>
      </c>
      <c r="D49" s="100">
        <v>42130405</v>
      </c>
      <c r="E49" s="56" t="s">
        <v>3298</v>
      </c>
      <c r="F49" s="47">
        <v>0</v>
      </c>
      <c r="G49" s="8" t="s">
        <v>122</v>
      </c>
      <c r="H49" s="8" t="s">
        <v>4354</v>
      </c>
      <c r="I49" s="111">
        <v>1</v>
      </c>
      <c r="J49" s="8" t="s">
        <v>2132</v>
      </c>
      <c r="K49" s="15" t="s">
        <v>131</v>
      </c>
    </row>
    <row r="50" spans="1:11">
      <c r="A50" s="8">
        <v>107</v>
      </c>
      <c r="B50" s="8">
        <v>8</v>
      </c>
      <c r="C50" s="100">
        <v>41016581</v>
      </c>
      <c r="D50" s="100">
        <v>42130405</v>
      </c>
      <c r="E50" s="56" t="s">
        <v>3298</v>
      </c>
      <c r="F50" s="47">
        <v>0</v>
      </c>
      <c r="G50" s="8" t="s">
        <v>122</v>
      </c>
      <c r="H50" s="8" t="s">
        <v>3303</v>
      </c>
      <c r="I50" s="111">
        <v>0.99990000000000001</v>
      </c>
      <c r="J50" s="8" t="s">
        <v>2132</v>
      </c>
      <c r="K50" s="15" t="s">
        <v>131</v>
      </c>
    </row>
    <row r="51" spans="1:11">
      <c r="A51" s="8">
        <v>115</v>
      </c>
      <c r="B51" s="8">
        <v>9</v>
      </c>
      <c r="C51" s="100">
        <v>3783137</v>
      </c>
      <c r="D51" s="100">
        <v>4795880</v>
      </c>
      <c r="E51" s="56" t="s">
        <v>4509</v>
      </c>
      <c r="F51" s="47">
        <v>0</v>
      </c>
      <c r="G51" s="8" t="s">
        <v>2452</v>
      </c>
      <c r="H51" s="8" t="s">
        <v>2920</v>
      </c>
      <c r="I51" s="111">
        <v>0.97150000000000003</v>
      </c>
      <c r="J51" s="8" t="s">
        <v>2132</v>
      </c>
      <c r="K51" s="15" t="s">
        <v>131</v>
      </c>
    </row>
    <row r="52" spans="1:11">
      <c r="A52" s="8">
        <v>121</v>
      </c>
      <c r="B52" s="8">
        <v>9</v>
      </c>
      <c r="C52" s="100">
        <v>90995135</v>
      </c>
      <c r="D52" s="100">
        <v>91995135</v>
      </c>
      <c r="E52" s="56" t="s">
        <v>4513</v>
      </c>
      <c r="F52" s="47">
        <v>110643</v>
      </c>
      <c r="G52" s="8" t="s">
        <v>122</v>
      </c>
      <c r="H52" s="8" t="s">
        <v>2623</v>
      </c>
      <c r="I52" s="111">
        <v>0.99790000000000001</v>
      </c>
      <c r="J52" s="8" t="s">
        <v>2132</v>
      </c>
      <c r="K52" s="15" t="s">
        <v>131</v>
      </c>
    </row>
    <row r="53" spans="1:11">
      <c r="A53" s="8">
        <v>125</v>
      </c>
      <c r="B53" s="8">
        <v>9</v>
      </c>
      <c r="C53" s="100">
        <v>138756766</v>
      </c>
      <c r="D53" s="100">
        <v>139780766</v>
      </c>
      <c r="E53" s="56" t="s">
        <v>4264</v>
      </c>
      <c r="F53" s="47">
        <v>0</v>
      </c>
      <c r="G53" s="8" t="s">
        <v>2452</v>
      </c>
      <c r="H53" s="8" t="s">
        <v>2613</v>
      </c>
      <c r="I53" s="111">
        <v>1</v>
      </c>
      <c r="J53" s="8" t="s">
        <v>2132</v>
      </c>
      <c r="K53" s="15" t="s">
        <v>131</v>
      </c>
    </row>
    <row r="54" spans="1:11">
      <c r="A54" s="8">
        <v>126</v>
      </c>
      <c r="B54" s="8">
        <v>10</v>
      </c>
      <c r="C54" s="100">
        <v>11807894</v>
      </c>
      <c r="D54" s="100">
        <v>12807894</v>
      </c>
      <c r="E54" s="56" t="s">
        <v>3328</v>
      </c>
      <c r="F54" s="47">
        <v>83648</v>
      </c>
      <c r="G54" s="8" t="s">
        <v>122</v>
      </c>
      <c r="H54" s="8" t="s">
        <v>2611</v>
      </c>
      <c r="I54" s="111">
        <v>0.97740000000000005</v>
      </c>
      <c r="J54" s="8" t="s">
        <v>2132</v>
      </c>
      <c r="K54" s="15" t="s">
        <v>131</v>
      </c>
    </row>
    <row r="55" spans="1:11">
      <c r="A55" s="8">
        <v>129</v>
      </c>
      <c r="B55" s="8">
        <v>10</v>
      </c>
      <c r="C55" s="100">
        <v>70482136</v>
      </c>
      <c r="D55" s="100">
        <v>71618821</v>
      </c>
      <c r="E55" s="56" t="s">
        <v>4282</v>
      </c>
      <c r="F55" s="47">
        <v>0</v>
      </c>
      <c r="G55" s="8" t="s">
        <v>122</v>
      </c>
      <c r="H55" s="8" t="s">
        <v>2605</v>
      </c>
      <c r="I55" s="111">
        <v>1</v>
      </c>
      <c r="J55" s="8" t="s">
        <v>2132</v>
      </c>
      <c r="K55" s="15" t="s">
        <v>131</v>
      </c>
    </row>
    <row r="56" spans="1:11">
      <c r="A56" s="8">
        <v>129</v>
      </c>
      <c r="B56" s="8">
        <v>10</v>
      </c>
      <c r="C56" s="100">
        <v>70482136</v>
      </c>
      <c r="D56" s="100">
        <v>71618821</v>
      </c>
      <c r="E56" s="56" t="s">
        <v>4517</v>
      </c>
      <c r="F56" s="47">
        <v>0</v>
      </c>
      <c r="G56" s="8" t="s">
        <v>122</v>
      </c>
      <c r="H56" s="8" t="s">
        <v>2913</v>
      </c>
      <c r="I56" s="111">
        <v>1</v>
      </c>
      <c r="J56" s="8" t="s">
        <v>2132</v>
      </c>
      <c r="K56" s="15" t="s">
        <v>131</v>
      </c>
    </row>
    <row r="57" spans="1:11">
      <c r="A57" s="8">
        <v>129</v>
      </c>
      <c r="B57" s="8">
        <v>10</v>
      </c>
      <c r="C57" s="100">
        <v>70482136</v>
      </c>
      <c r="D57" s="100">
        <v>71618821</v>
      </c>
      <c r="E57" s="56" t="s">
        <v>4282</v>
      </c>
      <c r="F57" s="47">
        <v>0</v>
      </c>
      <c r="G57" s="8" t="s">
        <v>122</v>
      </c>
      <c r="H57" s="8" t="s">
        <v>4366</v>
      </c>
      <c r="I57" s="111">
        <v>0.93189999999999995</v>
      </c>
      <c r="J57" s="8" t="s">
        <v>2132</v>
      </c>
      <c r="K57" s="15" t="s">
        <v>131</v>
      </c>
    </row>
    <row r="58" spans="1:11">
      <c r="A58" s="8">
        <v>133</v>
      </c>
      <c r="B58" s="8">
        <v>10</v>
      </c>
      <c r="C58" s="100">
        <v>112532095</v>
      </c>
      <c r="D58" s="100">
        <v>113617650</v>
      </c>
      <c r="E58" s="56" t="s">
        <v>4520</v>
      </c>
      <c r="F58" s="47">
        <v>197562</v>
      </c>
      <c r="G58" s="8" t="s">
        <v>2452</v>
      </c>
      <c r="H58" s="8" t="s">
        <v>4355</v>
      </c>
      <c r="I58" s="111">
        <v>0.94030000000000002</v>
      </c>
      <c r="J58" s="8" t="s">
        <v>2132</v>
      </c>
      <c r="K58" s="15" t="s">
        <v>131</v>
      </c>
    </row>
    <row r="59" spans="1:11">
      <c r="A59" s="8">
        <v>138</v>
      </c>
      <c r="B59" s="8">
        <v>11</v>
      </c>
      <c r="C59" s="100">
        <v>2356658</v>
      </c>
      <c r="D59" s="100">
        <v>3358546</v>
      </c>
      <c r="E59" s="56" t="s">
        <v>4252</v>
      </c>
      <c r="F59" s="47">
        <v>0</v>
      </c>
      <c r="G59" s="8" t="s">
        <v>2449</v>
      </c>
      <c r="H59" s="8" t="s">
        <v>2592</v>
      </c>
      <c r="I59" s="111">
        <v>0.99929999999999997</v>
      </c>
      <c r="J59" s="8" t="s">
        <v>2132</v>
      </c>
      <c r="K59" s="15" t="s">
        <v>131</v>
      </c>
    </row>
    <row r="60" spans="1:11">
      <c r="A60" s="8">
        <v>139</v>
      </c>
      <c r="B60" s="8">
        <v>11</v>
      </c>
      <c r="C60" s="100">
        <v>4209222</v>
      </c>
      <c r="D60" s="100">
        <v>5209222</v>
      </c>
      <c r="E60" s="56" t="s">
        <v>3544</v>
      </c>
      <c r="F60" s="47">
        <v>0</v>
      </c>
      <c r="G60" s="8" t="s">
        <v>122</v>
      </c>
      <c r="H60" s="8" t="s">
        <v>2591</v>
      </c>
      <c r="I60" s="111">
        <v>0.99719999999999998</v>
      </c>
      <c r="J60" s="8" t="s">
        <v>2132</v>
      </c>
      <c r="K60" s="15" t="s">
        <v>131</v>
      </c>
    </row>
    <row r="61" spans="1:11">
      <c r="A61" s="8">
        <v>140</v>
      </c>
      <c r="B61" s="8">
        <v>11</v>
      </c>
      <c r="C61" s="100">
        <v>4748232</v>
      </c>
      <c r="D61" s="100">
        <v>5748232</v>
      </c>
      <c r="E61" s="56" t="s">
        <v>4523</v>
      </c>
      <c r="F61" s="47">
        <v>0</v>
      </c>
      <c r="G61" s="8" t="s">
        <v>122</v>
      </c>
      <c r="H61" s="8" t="s">
        <v>4367</v>
      </c>
      <c r="I61" s="111">
        <v>1</v>
      </c>
      <c r="J61" s="8" t="s">
        <v>523</v>
      </c>
      <c r="K61" s="15" t="s">
        <v>6674</v>
      </c>
    </row>
    <row r="62" spans="1:11">
      <c r="A62" s="8">
        <v>141</v>
      </c>
      <c r="B62" s="8">
        <v>11</v>
      </c>
      <c r="C62" s="100">
        <v>5335524</v>
      </c>
      <c r="D62" s="100">
        <v>6335524</v>
      </c>
      <c r="E62" s="56" t="s">
        <v>3546</v>
      </c>
      <c r="F62" s="47">
        <v>6042</v>
      </c>
      <c r="G62" s="8" t="s">
        <v>122</v>
      </c>
      <c r="H62" s="8" t="s">
        <v>2589</v>
      </c>
      <c r="I62" s="111">
        <v>1</v>
      </c>
      <c r="J62" s="8" t="s">
        <v>2132</v>
      </c>
      <c r="K62" s="15" t="s">
        <v>131</v>
      </c>
    </row>
    <row r="63" spans="1:11">
      <c r="A63" s="8">
        <v>143</v>
      </c>
      <c r="B63" s="8">
        <v>11</v>
      </c>
      <c r="C63" s="100">
        <v>7755408</v>
      </c>
      <c r="D63" s="100">
        <v>8755408</v>
      </c>
      <c r="E63" s="56" t="s">
        <v>3548</v>
      </c>
      <c r="F63" s="47">
        <v>0</v>
      </c>
      <c r="G63" s="8" t="s">
        <v>2452</v>
      </c>
      <c r="H63" s="8" t="s">
        <v>2587</v>
      </c>
      <c r="I63" s="111">
        <v>0.99939999999999996</v>
      </c>
      <c r="J63" s="8" t="s">
        <v>2132</v>
      </c>
      <c r="K63" s="15" t="s">
        <v>131</v>
      </c>
    </row>
    <row r="64" spans="1:11">
      <c r="A64" s="8">
        <v>145</v>
      </c>
      <c r="B64" s="8">
        <v>11</v>
      </c>
      <c r="C64" s="100">
        <v>10008903</v>
      </c>
      <c r="D64" s="100">
        <v>11008903</v>
      </c>
      <c r="E64" s="56" t="s">
        <v>4269</v>
      </c>
      <c r="F64" s="47">
        <v>0</v>
      </c>
      <c r="G64" s="8" t="s">
        <v>122</v>
      </c>
      <c r="H64" s="8" t="s">
        <v>2585</v>
      </c>
      <c r="I64" s="111">
        <v>0.98919999999999997</v>
      </c>
      <c r="J64" s="8" t="s">
        <v>523</v>
      </c>
      <c r="K64" s="15" t="s">
        <v>6675</v>
      </c>
    </row>
    <row r="65" spans="1:11">
      <c r="A65" s="8">
        <v>147</v>
      </c>
      <c r="B65" s="8">
        <v>11</v>
      </c>
      <c r="C65" s="100">
        <v>45370177</v>
      </c>
      <c r="D65" s="100">
        <v>46412013</v>
      </c>
      <c r="E65" s="56" t="s">
        <v>4526</v>
      </c>
      <c r="F65" s="47">
        <v>0</v>
      </c>
      <c r="G65" s="8" t="s">
        <v>2452</v>
      </c>
      <c r="H65" s="8" t="s">
        <v>2583</v>
      </c>
      <c r="I65" s="111">
        <v>0.90159999999999996</v>
      </c>
      <c r="J65" s="8" t="s">
        <v>2132</v>
      </c>
      <c r="K65" s="15" t="s">
        <v>131</v>
      </c>
    </row>
    <row r="66" spans="1:11">
      <c r="A66" s="8">
        <v>156</v>
      </c>
      <c r="B66" s="8">
        <v>11</v>
      </c>
      <c r="C66" s="100">
        <v>92171744</v>
      </c>
      <c r="D66" s="100">
        <v>93208961</v>
      </c>
      <c r="E66" s="56" t="s">
        <v>4244</v>
      </c>
      <c r="F66" s="47">
        <v>0</v>
      </c>
      <c r="G66" s="8" t="s">
        <v>2452</v>
      </c>
      <c r="H66" s="8" t="s">
        <v>2568</v>
      </c>
      <c r="I66" s="111">
        <v>1</v>
      </c>
      <c r="J66" s="8" t="s">
        <v>2132</v>
      </c>
      <c r="K66" s="15" t="s">
        <v>131</v>
      </c>
    </row>
    <row r="67" spans="1:11">
      <c r="A67" s="8">
        <v>156</v>
      </c>
      <c r="B67" s="8">
        <v>11</v>
      </c>
      <c r="C67" s="100">
        <v>92171744</v>
      </c>
      <c r="D67" s="100">
        <v>93208961</v>
      </c>
      <c r="E67" s="56" t="s">
        <v>4244</v>
      </c>
      <c r="F67" s="47">
        <v>0</v>
      </c>
      <c r="G67" s="8" t="s">
        <v>122</v>
      </c>
      <c r="H67" s="8" t="s">
        <v>2568</v>
      </c>
      <c r="I67" s="111">
        <v>1</v>
      </c>
      <c r="J67" s="8" t="s">
        <v>2132</v>
      </c>
      <c r="K67" s="15" t="s">
        <v>131</v>
      </c>
    </row>
    <row r="68" spans="1:11">
      <c r="A68" s="8">
        <v>160</v>
      </c>
      <c r="B68" s="8">
        <v>12</v>
      </c>
      <c r="C68" s="100">
        <v>3828521</v>
      </c>
      <c r="D68" s="100">
        <v>4828521</v>
      </c>
      <c r="E68" s="56" t="s">
        <v>4818</v>
      </c>
      <c r="F68" s="47">
        <v>29412</v>
      </c>
      <c r="G68" s="8" t="s">
        <v>122</v>
      </c>
      <c r="H68" s="8" t="s">
        <v>2564</v>
      </c>
      <c r="I68" s="111">
        <v>1</v>
      </c>
      <c r="J68" s="8" t="s">
        <v>2132</v>
      </c>
      <c r="K68" s="15" t="s">
        <v>131</v>
      </c>
    </row>
    <row r="69" spans="1:11">
      <c r="A69" s="8">
        <v>166</v>
      </c>
      <c r="B69" s="8">
        <v>12</v>
      </c>
      <c r="C69" s="100">
        <v>47702696</v>
      </c>
      <c r="D69" s="100">
        <v>49012285</v>
      </c>
      <c r="E69" s="56" t="s">
        <v>4538</v>
      </c>
      <c r="F69" s="47">
        <v>0</v>
      </c>
      <c r="G69" s="8" t="s">
        <v>2445</v>
      </c>
      <c r="H69" s="8" t="s">
        <v>2556</v>
      </c>
      <c r="I69" s="111">
        <v>0.99360000000000004</v>
      </c>
      <c r="J69" s="8" t="s">
        <v>2132</v>
      </c>
      <c r="K69" s="15" t="s">
        <v>131</v>
      </c>
    </row>
    <row r="70" spans="1:11">
      <c r="A70" s="8">
        <v>166</v>
      </c>
      <c r="B70" s="8">
        <v>12</v>
      </c>
      <c r="C70" s="100">
        <v>47702696</v>
      </c>
      <c r="D70" s="100">
        <v>49012285</v>
      </c>
      <c r="E70" s="56" t="s">
        <v>4813</v>
      </c>
      <c r="F70" s="47">
        <v>10769</v>
      </c>
      <c r="G70" s="8" t="s">
        <v>122</v>
      </c>
      <c r="H70" s="8" t="s">
        <v>4356</v>
      </c>
      <c r="I70" s="111">
        <v>0.99970000000000003</v>
      </c>
      <c r="J70" s="8" t="s">
        <v>2132</v>
      </c>
      <c r="K70" s="15" t="s">
        <v>131</v>
      </c>
    </row>
    <row r="71" spans="1:11">
      <c r="A71" s="8">
        <v>168</v>
      </c>
      <c r="B71" s="8">
        <v>12</v>
      </c>
      <c r="C71" s="100">
        <v>57145789</v>
      </c>
      <c r="D71" s="100">
        <v>58280936</v>
      </c>
      <c r="E71" s="56" t="s">
        <v>3555</v>
      </c>
      <c r="F71" s="47">
        <v>21354</v>
      </c>
      <c r="G71" s="8" t="s">
        <v>122</v>
      </c>
      <c r="H71" s="8" t="s">
        <v>4357</v>
      </c>
      <c r="I71" s="111">
        <v>0.92820000000000003</v>
      </c>
      <c r="J71" s="8" t="s">
        <v>2132</v>
      </c>
      <c r="K71" s="15" t="s">
        <v>131</v>
      </c>
    </row>
    <row r="72" spans="1:11">
      <c r="A72" s="8">
        <v>171</v>
      </c>
      <c r="B72" s="8">
        <v>12</v>
      </c>
      <c r="C72" s="100">
        <v>97348910</v>
      </c>
      <c r="D72" s="100">
        <v>98348910</v>
      </c>
      <c r="E72" s="56" t="s">
        <v>4540</v>
      </c>
      <c r="F72" s="47">
        <v>9889</v>
      </c>
      <c r="G72" s="8" t="s">
        <v>2452</v>
      </c>
      <c r="H72" s="8" t="s">
        <v>2548</v>
      </c>
      <c r="I72" s="111">
        <v>0.98529999999999995</v>
      </c>
      <c r="J72" s="8" t="s">
        <v>2132</v>
      </c>
      <c r="K72" s="15" t="s">
        <v>131</v>
      </c>
    </row>
    <row r="73" spans="1:11">
      <c r="A73" s="8">
        <v>179</v>
      </c>
      <c r="B73" s="8">
        <v>12</v>
      </c>
      <c r="C73" s="100">
        <v>132563768</v>
      </c>
      <c r="D73" s="100">
        <v>133563768</v>
      </c>
      <c r="E73" s="56" t="s">
        <v>4548</v>
      </c>
      <c r="F73" s="47">
        <v>3389</v>
      </c>
      <c r="G73" s="8" t="s">
        <v>2452</v>
      </c>
      <c r="H73" s="8" t="s">
        <v>2539</v>
      </c>
      <c r="I73" s="111">
        <v>0.99990000000000001</v>
      </c>
      <c r="J73" s="8" t="s">
        <v>2132</v>
      </c>
      <c r="K73" s="15" t="s">
        <v>131</v>
      </c>
    </row>
    <row r="74" spans="1:11">
      <c r="A74" s="8">
        <v>182</v>
      </c>
      <c r="B74" s="8">
        <v>13</v>
      </c>
      <c r="C74" s="100">
        <v>56628454</v>
      </c>
      <c r="D74" s="100">
        <v>57628454</v>
      </c>
      <c r="E74" s="56" t="s">
        <v>4819</v>
      </c>
      <c r="F74" s="47">
        <v>586598</v>
      </c>
      <c r="G74" s="8" t="s">
        <v>2452</v>
      </c>
      <c r="H74" s="8" t="s">
        <v>2536</v>
      </c>
      <c r="I74" s="111">
        <v>0.95860000000000001</v>
      </c>
      <c r="J74" s="8" t="s">
        <v>2132</v>
      </c>
      <c r="K74" s="15" t="s">
        <v>131</v>
      </c>
    </row>
    <row r="75" spans="1:11">
      <c r="A75" s="8">
        <v>185</v>
      </c>
      <c r="B75" s="8">
        <v>13</v>
      </c>
      <c r="C75" s="100">
        <v>114053134</v>
      </c>
      <c r="D75" s="100">
        <v>115053134</v>
      </c>
      <c r="E75" s="56" t="s">
        <v>4280</v>
      </c>
      <c r="F75" s="47">
        <v>0</v>
      </c>
      <c r="G75" s="8" t="s">
        <v>122</v>
      </c>
      <c r="H75" s="8" t="s">
        <v>2533</v>
      </c>
      <c r="I75" s="111">
        <v>0.99990000000000001</v>
      </c>
      <c r="J75" s="8" t="s">
        <v>2132</v>
      </c>
      <c r="K75" s="15" t="s">
        <v>131</v>
      </c>
    </row>
    <row r="76" spans="1:11">
      <c r="A76" s="8">
        <v>187</v>
      </c>
      <c r="B76" s="8">
        <v>14</v>
      </c>
      <c r="C76" s="100">
        <v>52221579</v>
      </c>
      <c r="D76" s="100">
        <v>53221579</v>
      </c>
      <c r="E76" s="56" t="s">
        <v>3563</v>
      </c>
      <c r="F76" s="47">
        <v>12852</v>
      </c>
      <c r="G76" s="8" t="s">
        <v>2452</v>
      </c>
      <c r="H76" s="8" t="s">
        <v>2531</v>
      </c>
      <c r="I76" s="111">
        <v>0.997</v>
      </c>
      <c r="J76" s="8" t="s">
        <v>2132</v>
      </c>
      <c r="K76" s="15" t="s">
        <v>131</v>
      </c>
    </row>
    <row r="77" spans="1:11">
      <c r="A77" s="8">
        <v>198</v>
      </c>
      <c r="B77" s="8">
        <v>15</v>
      </c>
      <c r="C77" s="100">
        <v>89730712</v>
      </c>
      <c r="D77" s="100">
        <v>90730712</v>
      </c>
      <c r="E77" s="56" t="s">
        <v>4553</v>
      </c>
      <c r="F77" s="47">
        <v>0</v>
      </c>
      <c r="G77" s="8" t="s">
        <v>2449</v>
      </c>
      <c r="H77" s="8" t="s">
        <v>2514</v>
      </c>
      <c r="I77" s="111">
        <v>0.99970000000000003</v>
      </c>
      <c r="J77" s="8" t="s">
        <v>2132</v>
      </c>
      <c r="K77" s="15" t="s">
        <v>131</v>
      </c>
    </row>
    <row r="78" spans="1:11">
      <c r="A78" s="8">
        <v>200</v>
      </c>
      <c r="B78" s="8">
        <v>16</v>
      </c>
      <c r="C78" s="100">
        <v>1</v>
      </c>
      <c r="D78" s="100">
        <v>824479</v>
      </c>
      <c r="E78" s="56" t="s">
        <v>4555</v>
      </c>
      <c r="F78" s="47">
        <v>0</v>
      </c>
      <c r="G78" s="8" t="s">
        <v>122</v>
      </c>
      <c r="H78" s="8" t="s">
        <v>4368</v>
      </c>
      <c r="I78" s="111">
        <v>1</v>
      </c>
      <c r="J78" s="8" t="s">
        <v>2132</v>
      </c>
      <c r="K78" s="15" t="s">
        <v>131</v>
      </c>
    </row>
    <row r="79" spans="1:11">
      <c r="A79" s="8">
        <v>207</v>
      </c>
      <c r="B79" s="8">
        <v>16</v>
      </c>
      <c r="C79" s="100">
        <v>88275220</v>
      </c>
      <c r="D79" s="100">
        <v>89353729</v>
      </c>
      <c r="E79" s="56" t="s">
        <v>4557</v>
      </c>
      <c r="F79" s="47">
        <v>2357</v>
      </c>
      <c r="G79" s="8" t="s">
        <v>122</v>
      </c>
      <c r="H79" s="8" t="s">
        <v>2498</v>
      </c>
      <c r="I79" s="111">
        <v>1</v>
      </c>
      <c r="J79" s="8" t="s">
        <v>2132</v>
      </c>
      <c r="K79" s="15" t="s">
        <v>131</v>
      </c>
    </row>
    <row r="80" spans="1:11">
      <c r="A80" s="8">
        <v>208</v>
      </c>
      <c r="B80" s="8">
        <v>17</v>
      </c>
      <c r="C80" s="100">
        <v>6629898</v>
      </c>
      <c r="D80" s="100">
        <v>8037098</v>
      </c>
      <c r="E80" s="56" t="s">
        <v>4558</v>
      </c>
      <c r="F80" s="47">
        <v>0</v>
      </c>
      <c r="G80" s="8" t="s">
        <v>2449</v>
      </c>
      <c r="H80" s="8" t="s">
        <v>2497</v>
      </c>
      <c r="I80" s="111">
        <v>0.94399999999999995</v>
      </c>
      <c r="J80" s="8" t="s">
        <v>523</v>
      </c>
      <c r="K80" s="15" t="s">
        <v>6676</v>
      </c>
    </row>
    <row r="81" spans="1:11">
      <c r="A81" s="8">
        <v>211</v>
      </c>
      <c r="B81" s="8">
        <v>17</v>
      </c>
      <c r="C81" s="100">
        <v>26683104</v>
      </c>
      <c r="D81" s="100">
        <v>28088980</v>
      </c>
      <c r="E81" s="56" t="s">
        <v>4561</v>
      </c>
      <c r="F81" s="47">
        <v>0</v>
      </c>
      <c r="G81" s="8" t="s">
        <v>2452</v>
      </c>
      <c r="H81" s="8" t="s">
        <v>4358</v>
      </c>
      <c r="I81" s="111">
        <v>0.97350000000000003</v>
      </c>
      <c r="J81" s="8" t="s">
        <v>2132</v>
      </c>
      <c r="K81" s="15" t="s">
        <v>131</v>
      </c>
    </row>
    <row r="82" spans="1:11">
      <c r="A82" s="8">
        <v>215</v>
      </c>
      <c r="B82" s="8">
        <v>17</v>
      </c>
      <c r="C82" s="100">
        <v>75621864</v>
      </c>
      <c r="D82" s="100">
        <v>76625194</v>
      </c>
      <c r="E82" s="56" t="s">
        <v>4290</v>
      </c>
      <c r="F82" s="47">
        <v>0</v>
      </c>
      <c r="G82" s="8" t="s">
        <v>122</v>
      </c>
      <c r="H82" s="8" t="s">
        <v>2481</v>
      </c>
      <c r="I82" s="111">
        <v>1</v>
      </c>
      <c r="J82" s="8" t="s">
        <v>523</v>
      </c>
      <c r="K82" s="15" t="s">
        <v>6677</v>
      </c>
    </row>
    <row r="83" spans="1:11">
      <c r="A83" s="8">
        <v>215</v>
      </c>
      <c r="B83" s="8">
        <v>17</v>
      </c>
      <c r="C83" s="100">
        <v>75621864</v>
      </c>
      <c r="D83" s="100">
        <v>76625194</v>
      </c>
      <c r="E83" s="56" t="s">
        <v>4814</v>
      </c>
      <c r="F83" s="47">
        <v>0</v>
      </c>
      <c r="G83" s="8" t="s">
        <v>122</v>
      </c>
      <c r="H83" s="8" t="s">
        <v>4359</v>
      </c>
      <c r="I83" s="111">
        <v>1</v>
      </c>
      <c r="J83" s="8" t="s">
        <v>2132</v>
      </c>
      <c r="K83" s="15" t="s">
        <v>131</v>
      </c>
    </row>
    <row r="84" spans="1:11">
      <c r="A84" s="8">
        <v>218</v>
      </c>
      <c r="B84" s="8">
        <v>18</v>
      </c>
      <c r="C84" s="100">
        <v>60345884</v>
      </c>
      <c r="D84" s="100">
        <v>61345884</v>
      </c>
      <c r="E84" s="56" t="s">
        <v>4564</v>
      </c>
      <c r="F84" s="47">
        <v>0</v>
      </c>
      <c r="G84" s="8" t="s">
        <v>2449</v>
      </c>
      <c r="H84" s="8" t="s">
        <v>2476</v>
      </c>
      <c r="I84" s="111">
        <v>0.97529999999999994</v>
      </c>
      <c r="J84" s="8" t="s">
        <v>2132</v>
      </c>
      <c r="K84" s="15" t="s">
        <v>131</v>
      </c>
    </row>
    <row r="85" spans="1:11">
      <c r="A85" s="8">
        <v>218</v>
      </c>
      <c r="B85" s="8">
        <v>18</v>
      </c>
      <c r="C85" s="100">
        <v>60345884</v>
      </c>
      <c r="D85" s="100">
        <v>61345884</v>
      </c>
      <c r="E85" s="56" t="s">
        <v>4564</v>
      </c>
      <c r="F85" s="47">
        <v>0</v>
      </c>
      <c r="G85" s="8" t="s">
        <v>2445</v>
      </c>
      <c r="H85" s="8" t="s">
        <v>2476</v>
      </c>
      <c r="I85" s="111">
        <v>0.95950000000000002</v>
      </c>
      <c r="J85" s="8" t="s">
        <v>2132</v>
      </c>
      <c r="K85" s="15" t="s">
        <v>131</v>
      </c>
    </row>
    <row r="86" spans="1:11">
      <c r="A86" s="8">
        <v>219</v>
      </c>
      <c r="B86" s="8">
        <v>19</v>
      </c>
      <c r="C86" s="100">
        <v>6625519</v>
      </c>
      <c r="D86" s="100">
        <v>7625519</v>
      </c>
      <c r="E86" s="56" t="s">
        <v>3474</v>
      </c>
      <c r="F86" s="47">
        <v>0</v>
      </c>
      <c r="G86" s="8" t="s">
        <v>2445</v>
      </c>
      <c r="H86" s="8" t="s">
        <v>2474</v>
      </c>
      <c r="I86" s="111">
        <v>0.99299999999999999</v>
      </c>
      <c r="J86" s="8" t="s">
        <v>523</v>
      </c>
      <c r="K86" s="15" t="s">
        <v>6678</v>
      </c>
    </row>
    <row r="87" spans="1:11">
      <c r="A87" s="8">
        <v>221</v>
      </c>
      <c r="B87" s="8">
        <v>19</v>
      </c>
      <c r="C87" s="100">
        <v>16738413</v>
      </c>
      <c r="D87" s="100">
        <v>17757802</v>
      </c>
      <c r="E87" s="56" t="s">
        <v>4306</v>
      </c>
      <c r="F87" s="47">
        <v>0</v>
      </c>
      <c r="G87" s="8" t="s">
        <v>122</v>
      </c>
      <c r="H87" s="8" t="s">
        <v>4360</v>
      </c>
      <c r="I87" s="111">
        <v>0.99990000000000001</v>
      </c>
      <c r="J87" s="8" t="s">
        <v>2132</v>
      </c>
      <c r="K87" s="15" t="s">
        <v>131</v>
      </c>
    </row>
    <row r="88" spans="1:11">
      <c r="A88" s="8">
        <v>228</v>
      </c>
      <c r="B88" s="8">
        <v>20</v>
      </c>
      <c r="C88" s="100">
        <v>22057099</v>
      </c>
      <c r="D88" s="100">
        <v>23067608</v>
      </c>
      <c r="E88" s="56" t="s">
        <v>4568</v>
      </c>
      <c r="F88" s="47">
        <v>0</v>
      </c>
      <c r="G88" s="8" t="s">
        <v>2452</v>
      </c>
      <c r="H88" s="8" t="s">
        <v>4361</v>
      </c>
      <c r="I88" s="111">
        <v>0.93930000000000002</v>
      </c>
      <c r="J88" s="8" t="s">
        <v>2132</v>
      </c>
      <c r="K88" s="15" t="s">
        <v>131</v>
      </c>
    </row>
    <row r="89" spans="1:11">
      <c r="A89" s="8">
        <v>233</v>
      </c>
      <c r="B89" s="8">
        <v>20</v>
      </c>
      <c r="C89" s="100">
        <v>55490405</v>
      </c>
      <c r="D89" s="100">
        <v>56490405</v>
      </c>
      <c r="E89" s="56" t="s">
        <v>3483</v>
      </c>
      <c r="F89" s="47">
        <v>6019</v>
      </c>
      <c r="G89" s="8" t="s">
        <v>122</v>
      </c>
      <c r="H89" s="8" t="s">
        <v>2453</v>
      </c>
      <c r="I89" s="111">
        <v>0.92600000000000005</v>
      </c>
      <c r="J89" s="8" t="s">
        <v>2132</v>
      </c>
      <c r="K89" s="15" t="s">
        <v>131</v>
      </c>
    </row>
    <row r="90" spans="1:11">
      <c r="A90" s="8">
        <v>236</v>
      </c>
      <c r="B90" s="8">
        <v>22</v>
      </c>
      <c r="C90" s="100">
        <v>36962936</v>
      </c>
      <c r="D90" s="100">
        <v>37962936</v>
      </c>
      <c r="E90" s="56" t="s">
        <v>4267</v>
      </c>
      <c r="F90" s="47">
        <v>0</v>
      </c>
      <c r="G90" s="8" t="s">
        <v>122</v>
      </c>
      <c r="H90" s="8" t="s">
        <v>2450</v>
      </c>
      <c r="I90" s="111">
        <v>0.99809999999999999</v>
      </c>
      <c r="J90" s="8" t="s">
        <v>523</v>
      </c>
      <c r="K90" s="15" t="s">
        <v>6679</v>
      </c>
    </row>
    <row r="91" spans="1:11">
      <c r="A91" s="108">
        <v>237</v>
      </c>
      <c r="B91" s="108">
        <v>22</v>
      </c>
      <c r="C91" s="101">
        <v>42408066</v>
      </c>
      <c r="D91" s="101">
        <v>43641907</v>
      </c>
      <c r="E91" s="110" t="s">
        <v>4815</v>
      </c>
      <c r="F91" s="109">
        <v>0</v>
      </c>
      <c r="G91" s="108" t="s">
        <v>2449</v>
      </c>
      <c r="H91" s="108" t="s">
        <v>2448</v>
      </c>
      <c r="I91" s="112">
        <v>0.99660000000000004</v>
      </c>
      <c r="J91" s="108" t="s">
        <v>2132</v>
      </c>
      <c r="K91" s="108" t="s">
        <v>131</v>
      </c>
    </row>
    <row r="92" spans="1:11" ht="31.15" customHeight="1" thickBot="1">
      <c r="A92" s="582" t="s">
        <v>4821</v>
      </c>
      <c r="B92" s="582"/>
      <c r="C92" s="582"/>
      <c r="D92" s="582"/>
      <c r="E92" s="582"/>
      <c r="F92" s="582"/>
      <c r="G92" s="582"/>
      <c r="H92" s="582"/>
      <c r="I92" s="582"/>
      <c r="J92" s="582"/>
    </row>
    <row r="94" spans="1:11">
      <c r="A94" s="14"/>
      <c r="B94" s="14"/>
      <c r="C94" s="14"/>
    </row>
  </sheetData>
  <sortState ref="M6:W17">
    <sortCondition ref="P6:P17"/>
    <sortCondition ref="Q6:Q17"/>
  </sortState>
  <mergeCells count="2">
    <mergeCell ref="A2:J2"/>
    <mergeCell ref="A92:J92"/>
  </mergeCell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0"/>
  <sheetViews>
    <sheetView workbookViewId="0">
      <selection activeCell="A2" sqref="A2:H2"/>
    </sheetView>
  </sheetViews>
  <sheetFormatPr defaultColWidth="11.42578125" defaultRowHeight="15"/>
  <cols>
    <col min="1" max="1" width="7.7109375" customWidth="1"/>
    <col min="2" max="2" width="20" bestFit="1" customWidth="1"/>
    <col min="3" max="3" width="32.7109375" bestFit="1" customWidth="1"/>
    <col min="4" max="4" width="10.42578125" bestFit="1" customWidth="1"/>
    <col min="5" max="5" width="13.28515625" bestFit="1" customWidth="1"/>
    <col min="6" max="6" width="10.7109375" bestFit="1" customWidth="1"/>
    <col min="7" max="7" width="14.42578125" bestFit="1" customWidth="1"/>
    <col min="8" max="8" width="10" style="32" bestFit="1" customWidth="1"/>
  </cols>
  <sheetData>
    <row r="1" spans="1:8" s="14" customFormat="1" ht="3" customHeight="1">
      <c r="A1" s="17"/>
      <c r="B1" s="17"/>
      <c r="C1" s="17"/>
      <c r="D1" s="17"/>
      <c r="E1" s="17"/>
      <c r="F1" s="17"/>
      <c r="G1" s="17"/>
      <c r="H1" s="122"/>
    </row>
    <row r="2" spans="1:8" s="9" customFormat="1">
      <c r="A2" s="583" t="s">
        <v>7367</v>
      </c>
      <c r="B2" s="583"/>
      <c r="C2" s="583"/>
      <c r="D2" s="583"/>
      <c r="E2" s="583"/>
      <c r="F2" s="583"/>
      <c r="G2" s="583"/>
      <c r="H2" s="583"/>
    </row>
    <row r="3" spans="1:8" ht="16.5">
      <c r="A3" s="126" t="s">
        <v>2813</v>
      </c>
      <c r="B3" s="126" t="s">
        <v>3843</v>
      </c>
      <c r="C3" s="126" t="s">
        <v>3844</v>
      </c>
      <c r="D3" s="126" t="s">
        <v>4843</v>
      </c>
      <c r="E3" s="126" t="s">
        <v>4842</v>
      </c>
      <c r="F3" s="126" t="s">
        <v>4844</v>
      </c>
      <c r="G3" s="126" t="s">
        <v>3845</v>
      </c>
      <c r="H3" s="126" t="s">
        <v>4829</v>
      </c>
    </row>
    <row r="4" spans="1:8">
      <c r="A4" t="s">
        <v>2452</v>
      </c>
      <c r="B4" t="s">
        <v>3738</v>
      </c>
      <c r="C4" t="s">
        <v>3739</v>
      </c>
      <c r="D4" s="123">
        <v>-1.2289684267515091</v>
      </c>
      <c r="E4" s="123">
        <v>0.6563050572210436</v>
      </c>
      <c r="F4" s="123">
        <v>1.878634201394382</v>
      </c>
      <c r="G4" t="s">
        <v>3740</v>
      </c>
      <c r="H4" s="32" t="s">
        <v>4840</v>
      </c>
    </row>
    <row r="5" spans="1:8">
      <c r="A5" t="s">
        <v>2452</v>
      </c>
      <c r="B5" t="s">
        <v>3741</v>
      </c>
      <c r="C5" t="s">
        <v>3742</v>
      </c>
      <c r="D5" s="123">
        <v>2.1726698776779609</v>
      </c>
      <c r="E5" s="123">
        <v>3.1881684900092941</v>
      </c>
      <c r="F5" s="123">
        <v>4.0656444677787791</v>
      </c>
      <c r="G5" t="s">
        <v>3740</v>
      </c>
      <c r="H5" s="32" t="s">
        <v>4841</v>
      </c>
    </row>
    <row r="6" spans="1:8">
      <c r="A6" t="s">
        <v>2452</v>
      </c>
      <c r="B6" t="s">
        <v>3138</v>
      </c>
      <c r="C6" t="s">
        <v>3743</v>
      </c>
      <c r="D6" s="123">
        <v>-28.85390081777927</v>
      </c>
      <c r="E6" s="123">
        <v>-0.49312182114609299</v>
      </c>
      <c r="F6" s="123">
        <v>2.0151131522624781</v>
      </c>
      <c r="G6" t="s">
        <v>3112</v>
      </c>
      <c r="H6" s="32" t="s">
        <v>4840</v>
      </c>
    </row>
    <row r="7" spans="1:8">
      <c r="A7" t="s">
        <v>2452</v>
      </c>
      <c r="B7" t="s">
        <v>3137</v>
      </c>
      <c r="C7" t="s">
        <v>3744</v>
      </c>
      <c r="D7" s="123">
        <v>-1.0986497837080089</v>
      </c>
      <c r="E7" s="123">
        <v>2.3134624867183149</v>
      </c>
      <c r="F7" s="123">
        <v>3.8913813337898011</v>
      </c>
      <c r="G7" t="s">
        <v>3112</v>
      </c>
      <c r="H7" s="32" t="s">
        <v>4840</v>
      </c>
    </row>
    <row r="8" spans="1:8">
      <c r="A8" t="s">
        <v>2452</v>
      </c>
      <c r="B8" t="s">
        <v>3745</v>
      </c>
      <c r="C8" t="s">
        <v>3746</v>
      </c>
      <c r="D8" s="123">
        <v>1.472443412632094</v>
      </c>
      <c r="E8" s="123">
        <v>2.5198832931687081</v>
      </c>
      <c r="F8" s="123">
        <v>3.3986144156237672</v>
      </c>
      <c r="G8" t="s">
        <v>3740</v>
      </c>
      <c r="H8" s="32" t="s">
        <v>4841</v>
      </c>
    </row>
    <row r="9" spans="1:8">
      <c r="A9" t="s">
        <v>2452</v>
      </c>
      <c r="B9" t="s">
        <v>3747</v>
      </c>
      <c r="C9" t="s">
        <v>3748</v>
      </c>
      <c r="D9" s="123">
        <v>-1.7507681399203929</v>
      </c>
      <c r="E9" s="123">
        <v>1.0601153991658649</v>
      </c>
      <c r="F9" s="123">
        <v>2.5740997728053152</v>
      </c>
      <c r="G9" t="s">
        <v>3112</v>
      </c>
      <c r="H9" s="32" t="s">
        <v>4840</v>
      </c>
    </row>
    <row r="10" spans="1:8">
      <c r="A10" t="s">
        <v>2452</v>
      </c>
      <c r="B10" t="s">
        <v>3749</v>
      </c>
      <c r="C10" t="s">
        <v>3750</v>
      </c>
      <c r="D10" s="123">
        <v>-4.5308703376142434</v>
      </c>
      <c r="E10" s="123">
        <v>0.39752451965166768</v>
      </c>
      <c r="F10" s="123">
        <v>2.4947226916556038</v>
      </c>
      <c r="G10" t="s">
        <v>3112</v>
      </c>
      <c r="H10" s="32" t="s">
        <v>4840</v>
      </c>
    </row>
    <row r="11" spans="1:8">
      <c r="A11" t="s">
        <v>2452</v>
      </c>
      <c r="B11" t="s">
        <v>3751</v>
      </c>
      <c r="C11" t="s">
        <v>3752</v>
      </c>
      <c r="D11" s="123">
        <v>1.2929851338008751</v>
      </c>
      <c r="E11" s="123">
        <v>2.679806038451249</v>
      </c>
      <c r="F11" s="123">
        <v>3.7253704154347078</v>
      </c>
      <c r="G11" t="s">
        <v>3740</v>
      </c>
      <c r="H11" s="32" t="s">
        <v>4841</v>
      </c>
    </row>
    <row r="12" spans="1:8">
      <c r="A12" t="s">
        <v>2452</v>
      </c>
      <c r="B12" t="s">
        <v>3753</v>
      </c>
      <c r="C12" t="s">
        <v>3754</v>
      </c>
      <c r="D12" s="123">
        <v>0.65641037395902868</v>
      </c>
      <c r="E12" s="123">
        <v>1.74612266188873</v>
      </c>
      <c r="F12" s="123">
        <v>2.6533037305501188</v>
      </c>
      <c r="G12" t="s">
        <v>3740</v>
      </c>
      <c r="H12" s="32" t="s">
        <v>4841</v>
      </c>
    </row>
    <row r="13" spans="1:8">
      <c r="A13" t="s">
        <v>2452</v>
      </c>
      <c r="B13" t="s">
        <v>3755</v>
      </c>
      <c r="C13" t="s">
        <v>3756</v>
      </c>
      <c r="D13" s="123">
        <v>1.301357093123154</v>
      </c>
      <c r="E13" s="123">
        <v>2.352444106723135</v>
      </c>
      <c r="F13" s="123">
        <v>3.6640125953456999</v>
      </c>
      <c r="G13" t="s">
        <v>3740</v>
      </c>
      <c r="H13" s="32" t="s">
        <v>4841</v>
      </c>
    </row>
    <row r="14" spans="1:8">
      <c r="A14" t="s">
        <v>2452</v>
      </c>
      <c r="B14" t="s">
        <v>3757</v>
      </c>
      <c r="C14" t="s">
        <v>3758</v>
      </c>
      <c r="D14" s="123">
        <v>0.3062610740600728</v>
      </c>
      <c r="E14" s="123">
        <v>1.1064547638792179</v>
      </c>
      <c r="F14" s="123">
        <v>1.9176158213992009</v>
      </c>
      <c r="G14" t="s">
        <v>3740</v>
      </c>
      <c r="H14" s="32" t="s">
        <v>4841</v>
      </c>
    </row>
    <row r="15" spans="1:8">
      <c r="A15" t="s">
        <v>2452</v>
      </c>
      <c r="B15" t="s">
        <v>3759</v>
      </c>
      <c r="C15" t="s">
        <v>3760</v>
      </c>
      <c r="D15" s="123">
        <v>1.14015034925422</v>
      </c>
      <c r="E15" s="123">
        <v>2.0511228204830658</v>
      </c>
      <c r="F15" s="123">
        <v>2.9625598395150781</v>
      </c>
      <c r="G15" t="s">
        <v>3740</v>
      </c>
      <c r="H15" s="32" t="s">
        <v>4841</v>
      </c>
    </row>
    <row r="16" spans="1:8">
      <c r="A16" t="s">
        <v>2452</v>
      </c>
      <c r="B16" t="s">
        <v>3761</v>
      </c>
      <c r="C16" t="s">
        <v>3762</v>
      </c>
      <c r="D16" s="123">
        <v>0.7189771724923012</v>
      </c>
      <c r="E16" s="123">
        <v>1.6581326913449119</v>
      </c>
      <c r="F16" s="123">
        <v>2.520777764094059</v>
      </c>
      <c r="G16" t="s">
        <v>3740</v>
      </c>
      <c r="H16" s="32" t="s">
        <v>4841</v>
      </c>
    </row>
    <row r="17" spans="1:8">
      <c r="A17" t="s">
        <v>2452</v>
      </c>
      <c r="B17" t="s">
        <v>3134</v>
      </c>
      <c r="C17" t="s">
        <v>3763</v>
      </c>
      <c r="D17" s="123">
        <v>-28.85390081777927</v>
      </c>
      <c r="E17" s="123">
        <v>0.41902644654107679</v>
      </c>
      <c r="F17" s="123">
        <v>2.3628459379679438</v>
      </c>
      <c r="G17" t="s">
        <v>3112</v>
      </c>
      <c r="H17" s="32" t="s">
        <v>4840</v>
      </c>
    </row>
    <row r="18" spans="1:8">
      <c r="A18" t="s">
        <v>2452</v>
      </c>
      <c r="B18" t="s">
        <v>3764</v>
      </c>
      <c r="C18" t="s">
        <v>3765</v>
      </c>
      <c r="D18" s="123">
        <v>-0.45056520282995038</v>
      </c>
      <c r="E18" s="123">
        <v>0.43895150775079428</v>
      </c>
      <c r="F18" s="123">
        <v>1.3465134479029779</v>
      </c>
      <c r="G18" t="s">
        <v>3740</v>
      </c>
      <c r="H18" s="32" t="s">
        <v>4840</v>
      </c>
    </row>
    <row r="19" spans="1:8">
      <c r="A19" t="s">
        <v>2452</v>
      </c>
      <c r="B19" t="s">
        <v>3766</v>
      </c>
      <c r="C19" t="s">
        <v>3767</v>
      </c>
      <c r="D19" s="123">
        <v>-0.57412337691184467</v>
      </c>
      <c r="E19" s="123">
        <v>1.4735975686648051</v>
      </c>
      <c r="F19" s="123">
        <v>2.859955368207054</v>
      </c>
      <c r="G19" t="s">
        <v>3112</v>
      </c>
      <c r="H19" s="32" t="s">
        <v>4840</v>
      </c>
    </row>
    <row r="20" spans="1:8">
      <c r="A20" t="s">
        <v>2452</v>
      </c>
      <c r="B20" t="s">
        <v>3768</v>
      </c>
      <c r="C20" t="s">
        <v>3769</v>
      </c>
      <c r="D20" s="123">
        <v>1.047686581388606</v>
      </c>
      <c r="E20" s="123">
        <v>2.181340474873704</v>
      </c>
      <c r="F20" s="123">
        <v>3.1165242542787479</v>
      </c>
      <c r="G20" t="s">
        <v>3740</v>
      </c>
      <c r="H20" s="32" t="s">
        <v>4841</v>
      </c>
    </row>
    <row r="21" spans="1:8">
      <c r="A21" t="s">
        <v>2452</v>
      </c>
      <c r="B21" t="s">
        <v>3770</v>
      </c>
      <c r="C21" t="s">
        <v>3771</v>
      </c>
      <c r="D21" s="123">
        <v>-2.962848378523256</v>
      </c>
      <c r="E21" s="123">
        <v>-1.541346527784951</v>
      </c>
      <c r="F21" s="123">
        <v>-0.44271261372239168</v>
      </c>
      <c r="G21" t="s">
        <v>3740</v>
      </c>
      <c r="H21" s="32" t="s">
        <v>4841</v>
      </c>
    </row>
    <row r="22" spans="1:8">
      <c r="A22" t="s">
        <v>2452</v>
      </c>
      <c r="B22" t="s">
        <v>3118</v>
      </c>
      <c r="C22" t="s">
        <v>3772</v>
      </c>
      <c r="D22" s="123">
        <v>-0.78415092096446026</v>
      </c>
      <c r="E22" s="123">
        <v>1.6258740302306349</v>
      </c>
      <c r="F22" s="123">
        <v>3.094061492492107</v>
      </c>
      <c r="G22" t="s">
        <v>3112</v>
      </c>
      <c r="H22" s="32" t="s">
        <v>4840</v>
      </c>
    </row>
    <row r="23" spans="1:8">
      <c r="A23" t="s">
        <v>2452</v>
      </c>
      <c r="B23" t="s">
        <v>3773</v>
      </c>
      <c r="C23" t="s">
        <v>3774</v>
      </c>
      <c r="D23" s="123">
        <v>-4.4703059997977244</v>
      </c>
      <c r="E23" s="123">
        <v>-0.132304945575796</v>
      </c>
      <c r="F23" s="123">
        <v>1.843418015446282</v>
      </c>
      <c r="G23" t="s">
        <v>3112</v>
      </c>
      <c r="H23" s="32" t="s">
        <v>4840</v>
      </c>
    </row>
    <row r="24" spans="1:8">
      <c r="A24" t="s">
        <v>2452</v>
      </c>
      <c r="B24" t="s">
        <v>3775</v>
      </c>
      <c r="C24" t="s">
        <v>3776</v>
      </c>
      <c r="D24" s="123">
        <v>0.74044303200568795</v>
      </c>
      <c r="E24" s="123">
        <v>1.552109032789982</v>
      </c>
      <c r="F24" s="123">
        <v>2.3957249579498039</v>
      </c>
      <c r="G24" t="s">
        <v>3740</v>
      </c>
      <c r="H24" s="32" t="s">
        <v>4841</v>
      </c>
    </row>
    <row r="25" spans="1:8">
      <c r="A25" t="s">
        <v>2452</v>
      </c>
      <c r="B25" t="s">
        <v>3777</v>
      </c>
      <c r="C25" t="s">
        <v>3778</v>
      </c>
      <c r="D25" s="123">
        <v>1.3776670046159341</v>
      </c>
      <c r="E25" s="123">
        <v>3.0113806396987601</v>
      </c>
      <c r="F25" s="123">
        <v>4.164093977369042</v>
      </c>
      <c r="G25" t="s">
        <v>3740</v>
      </c>
      <c r="H25" s="32" t="s">
        <v>4841</v>
      </c>
    </row>
    <row r="26" spans="1:8">
      <c r="A26" t="s">
        <v>2452</v>
      </c>
      <c r="B26" t="s">
        <v>3779</v>
      </c>
      <c r="C26" t="s">
        <v>3780</v>
      </c>
      <c r="D26" s="123">
        <v>1.1900344156830389</v>
      </c>
      <c r="E26" s="123">
        <v>2.2980545036816209</v>
      </c>
      <c r="F26" s="123">
        <v>3.2374653795564701</v>
      </c>
      <c r="G26" t="s">
        <v>3740</v>
      </c>
      <c r="H26" s="32" t="s">
        <v>4841</v>
      </c>
    </row>
    <row r="27" spans="1:8">
      <c r="A27" t="s">
        <v>2452</v>
      </c>
      <c r="B27" t="s">
        <v>3116</v>
      </c>
      <c r="C27" t="s">
        <v>3781</v>
      </c>
      <c r="D27" s="123">
        <v>-1.1509748901460111</v>
      </c>
      <c r="E27" s="123">
        <v>1.8670782141168609</v>
      </c>
      <c r="F27" s="123">
        <v>3.3839566340083351</v>
      </c>
      <c r="G27" t="s">
        <v>3112</v>
      </c>
      <c r="H27" s="32" t="s">
        <v>4840</v>
      </c>
    </row>
    <row r="28" spans="1:8">
      <c r="A28" t="s">
        <v>2452</v>
      </c>
      <c r="B28" t="s">
        <v>3782</v>
      </c>
      <c r="C28" t="s">
        <v>3783</v>
      </c>
      <c r="D28" s="123">
        <v>-28.85390081777927</v>
      </c>
      <c r="E28" s="123">
        <v>-0.3382369669463357</v>
      </c>
      <c r="F28" s="123">
        <v>1.5939327620253529</v>
      </c>
      <c r="G28" t="s">
        <v>3740</v>
      </c>
      <c r="H28" s="32" t="s">
        <v>4840</v>
      </c>
    </row>
    <row r="29" spans="1:8">
      <c r="A29" t="s">
        <v>2452</v>
      </c>
      <c r="B29" t="s">
        <v>3784</v>
      </c>
      <c r="C29" t="s">
        <v>3785</v>
      </c>
      <c r="D29" s="123">
        <v>1.2223753104146471</v>
      </c>
      <c r="E29" s="123">
        <v>2.059230766612862</v>
      </c>
      <c r="F29" s="123">
        <v>2.8811052775064869</v>
      </c>
      <c r="G29" t="s">
        <v>3740</v>
      </c>
      <c r="H29" s="32" t="s">
        <v>4841</v>
      </c>
    </row>
    <row r="30" spans="1:8">
      <c r="A30" t="s">
        <v>2452</v>
      </c>
      <c r="B30" t="s">
        <v>3111</v>
      </c>
      <c r="C30" t="s">
        <v>3786</v>
      </c>
      <c r="D30" s="123">
        <v>-2.2343018098247378</v>
      </c>
      <c r="E30" s="123">
        <v>0.8204520135833081</v>
      </c>
      <c r="F30" s="123">
        <v>2.4203517622977779</v>
      </c>
      <c r="G30" t="s">
        <v>3112</v>
      </c>
      <c r="H30" s="32" t="s">
        <v>4840</v>
      </c>
    </row>
    <row r="31" spans="1:8">
      <c r="A31" t="s">
        <v>2452</v>
      </c>
      <c r="B31" t="s">
        <v>3129</v>
      </c>
      <c r="C31" t="s">
        <v>3787</v>
      </c>
      <c r="D31" s="123">
        <v>-1.200410278417112</v>
      </c>
      <c r="E31" s="123">
        <v>1.8199597940814269</v>
      </c>
      <c r="F31" s="123">
        <v>3.317332977020083</v>
      </c>
      <c r="G31" t="s">
        <v>3112</v>
      </c>
      <c r="H31" s="32" t="s">
        <v>4840</v>
      </c>
    </row>
    <row r="32" spans="1:8">
      <c r="A32" t="s">
        <v>2452</v>
      </c>
      <c r="B32" t="s">
        <v>3788</v>
      </c>
      <c r="C32" t="s">
        <v>3789</v>
      </c>
      <c r="D32" s="123">
        <v>0.79688847548046893</v>
      </c>
      <c r="E32" s="123">
        <v>1.6642208644174641</v>
      </c>
      <c r="F32" s="123">
        <v>2.6049445927795212</v>
      </c>
      <c r="G32" t="s">
        <v>3740</v>
      </c>
      <c r="H32" s="32" t="s">
        <v>4841</v>
      </c>
    </row>
    <row r="33" spans="1:8">
      <c r="A33" t="s">
        <v>2452</v>
      </c>
      <c r="B33" t="s">
        <v>3790</v>
      </c>
      <c r="C33" t="s">
        <v>3791</v>
      </c>
      <c r="D33" s="123">
        <v>0.3661978395338048</v>
      </c>
      <c r="E33" s="123">
        <v>2.2916922185513</v>
      </c>
      <c r="F33" s="123">
        <v>3.651215890333015</v>
      </c>
      <c r="G33" t="s">
        <v>3112</v>
      </c>
      <c r="H33" s="32" t="s">
        <v>4841</v>
      </c>
    </row>
    <row r="34" spans="1:8">
      <c r="A34" t="s">
        <v>2452</v>
      </c>
      <c r="B34" t="s">
        <v>3141</v>
      </c>
      <c r="C34" t="s">
        <v>3792</v>
      </c>
      <c r="D34" s="123">
        <v>-28.85390081777927</v>
      </c>
      <c r="E34" s="123">
        <v>0.67240553387736468</v>
      </c>
      <c r="F34" s="123">
        <v>2.5265918251088419</v>
      </c>
      <c r="G34" t="s">
        <v>3112</v>
      </c>
      <c r="H34" s="32" t="s">
        <v>4840</v>
      </c>
    </row>
    <row r="35" spans="1:8">
      <c r="A35" t="s">
        <v>2452</v>
      </c>
      <c r="B35" t="s">
        <v>3139</v>
      </c>
      <c r="C35" t="s">
        <v>3793</v>
      </c>
      <c r="D35" s="123">
        <v>-66.983609400954123</v>
      </c>
      <c r="E35" s="123">
        <v>-38.12970858317486</v>
      </c>
      <c r="F35" s="123">
        <v>1.4839128382071609</v>
      </c>
      <c r="G35" t="s">
        <v>3112</v>
      </c>
      <c r="H35" s="32" t="s">
        <v>4840</v>
      </c>
    </row>
    <row r="36" spans="1:8">
      <c r="A36" t="s">
        <v>2452</v>
      </c>
      <c r="B36" t="s">
        <v>3131</v>
      </c>
      <c r="C36" t="s">
        <v>3794</v>
      </c>
      <c r="D36" s="123">
        <v>-0.1247157925827037</v>
      </c>
      <c r="E36" s="123">
        <v>2.0260343537220069</v>
      </c>
      <c r="F36" s="123">
        <v>3.3734249602098458</v>
      </c>
      <c r="G36" t="s">
        <v>3112</v>
      </c>
      <c r="H36" s="32" t="s">
        <v>4840</v>
      </c>
    </row>
    <row r="37" spans="1:8">
      <c r="A37" t="s">
        <v>2452</v>
      </c>
      <c r="B37" t="s">
        <v>3795</v>
      </c>
      <c r="C37" t="s">
        <v>3796</v>
      </c>
      <c r="D37" s="123">
        <v>-1.739731522857592</v>
      </c>
      <c r="E37" s="123">
        <v>0.79251133872641166</v>
      </c>
      <c r="F37" s="123">
        <v>2.397932281362364</v>
      </c>
      <c r="G37" t="s">
        <v>3112</v>
      </c>
      <c r="H37" s="32" t="s">
        <v>4840</v>
      </c>
    </row>
    <row r="38" spans="1:8">
      <c r="A38" t="s">
        <v>2452</v>
      </c>
      <c r="B38" t="s">
        <v>3121</v>
      </c>
      <c r="C38" t="s">
        <v>3797</v>
      </c>
      <c r="D38" s="123">
        <v>2.1731459670414548</v>
      </c>
      <c r="E38" s="123">
        <v>3.0684825094171448</v>
      </c>
      <c r="F38" s="123">
        <v>3.892492208971285</v>
      </c>
      <c r="G38" t="s">
        <v>3112</v>
      </c>
      <c r="H38" s="32" t="s">
        <v>4841</v>
      </c>
    </row>
    <row r="39" spans="1:8">
      <c r="A39" t="s">
        <v>2452</v>
      </c>
      <c r="B39" t="s">
        <v>3798</v>
      </c>
      <c r="C39" t="s">
        <v>3799</v>
      </c>
      <c r="D39" s="123">
        <v>1.508813754612905</v>
      </c>
      <c r="E39" s="123">
        <v>2.3631489039265312</v>
      </c>
      <c r="F39" s="123">
        <v>3.2059857737642719</v>
      </c>
      <c r="G39" t="s">
        <v>3740</v>
      </c>
      <c r="H39" s="32" t="s">
        <v>4841</v>
      </c>
    </row>
    <row r="40" spans="1:8">
      <c r="A40" t="s">
        <v>2452</v>
      </c>
      <c r="B40" t="s">
        <v>3800</v>
      </c>
      <c r="C40" t="s">
        <v>3801</v>
      </c>
      <c r="D40" s="123">
        <v>-0.98652496782515953</v>
      </c>
      <c r="E40" s="123">
        <v>1.417429122637875</v>
      </c>
      <c r="F40" s="123">
        <v>2.850693266044547</v>
      </c>
      <c r="G40" t="s">
        <v>3112</v>
      </c>
      <c r="H40" s="32" t="s">
        <v>4840</v>
      </c>
    </row>
    <row r="41" spans="1:8">
      <c r="A41" t="s">
        <v>2452</v>
      </c>
      <c r="B41" t="s">
        <v>3802</v>
      </c>
      <c r="C41" t="s">
        <v>3803</v>
      </c>
      <c r="D41" s="123">
        <v>-28.85390081777927</v>
      </c>
      <c r="E41" s="123">
        <v>1.44974981963891</v>
      </c>
      <c r="F41" s="123">
        <v>3.3343567785025718</v>
      </c>
      <c r="G41" t="s">
        <v>3740</v>
      </c>
      <c r="H41" s="32" t="s">
        <v>4840</v>
      </c>
    </row>
    <row r="42" spans="1:8">
      <c r="A42" t="s">
        <v>2452</v>
      </c>
      <c r="B42" t="s">
        <v>3126</v>
      </c>
      <c r="C42" t="s">
        <v>3804</v>
      </c>
      <c r="D42" s="123">
        <v>-28.85390081777927</v>
      </c>
      <c r="E42" s="123">
        <v>0.9890828661326555</v>
      </c>
      <c r="F42" s="123">
        <v>3.1815032389203868</v>
      </c>
      <c r="G42" t="s">
        <v>3112</v>
      </c>
      <c r="H42" s="32" t="s">
        <v>4840</v>
      </c>
    </row>
    <row r="43" spans="1:8">
      <c r="A43" t="s">
        <v>2452</v>
      </c>
      <c r="B43" t="s">
        <v>3124</v>
      </c>
      <c r="C43" t="s">
        <v>3805</v>
      </c>
      <c r="D43" s="123">
        <v>-28.85390081777927</v>
      </c>
      <c r="E43" s="123">
        <v>1.3835171330067391</v>
      </c>
      <c r="F43" s="123">
        <v>3.4270066540284621</v>
      </c>
      <c r="G43" t="s">
        <v>3112</v>
      </c>
      <c r="H43" s="32" t="s">
        <v>4840</v>
      </c>
    </row>
    <row r="44" spans="1:8">
      <c r="A44" t="s">
        <v>2452</v>
      </c>
      <c r="B44" t="s">
        <v>3806</v>
      </c>
      <c r="C44" t="s">
        <v>3807</v>
      </c>
      <c r="D44" s="123">
        <v>-0.40455910067104223</v>
      </c>
      <c r="E44" s="123">
        <v>1.489322944610495</v>
      </c>
      <c r="F44" s="123">
        <v>2.8238158574327858</v>
      </c>
      <c r="G44" t="s">
        <v>3112</v>
      </c>
      <c r="H44" s="32" t="s">
        <v>4840</v>
      </c>
    </row>
    <row r="45" spans="1:8">
      <c r="A45" t="s">
        <v>2452</v>
      </c>
      <c r="B45" t="s">
        <v>3808</v>
      </c>
      <c r="C45" t="s">
        <v>3809</v>
      </c>
      <c r="D45" s="123">
        <v>-28.85390081777927</v>
      </c>
      <c r="E45" s="123">
        <v>-0.84961032305471507</v>
      </c>
      <c r="F45" s="123">
        <v>2.2257610551826752</v>
      </c>
      <c r="G45" t="s">
        <v>3112</v>
      </c>
      <c r="H45" s="32" t="s">
        <v>4840</v>
      </c>
    </row>
    <row r="46" spans="1:8">
      <c r="A46" t="s">
        <v>2452</v>
      </c>
      <c r="B46" t="s">
        <v>3123</v>
      </c>
      <c r="C46" t="s">
        <v>3810</v>
      </c>
      <c r="D46" s="123">
        <v>-2.7304302074360431</v>
      </c>
      <c r="E46" s="123">
        <v>0.56550760212765594</v>
      </c>
      <c r="F46" s="123">
        <v>2.0872046234556989</v>
      </c>
      <c r="G46" t="s">
        <v>3112</v>
      </c>
      <c r="H46" s="32" t="s">
        <v>4840</v>
      </c>
    </row>
    <row r="47" spans="1:8">
      <c r="A47" t="s">
        <v>2452</v>
      </c>
      <c r="B47" t="s">
        <v>3122</v>
      </c>
      <c r="C47" t="s">
        <v>3811</v>
      </c>
      <c r="D47" s="123">
        <v>-0.8566492321592124</v>
      </c>
      <c r="E47" s="123">
        <v>1.8019693869215421</v>
      </c>
      <c r="F47" s="123">
        <v>3.27436951870241</v>
      </c>
      <c r="G47" t="s">
        <v>3112</v>
      </c>
      <c r="H47" s="32" t="s">
        <v>4840</v>
      </c>
    </row>
    <row r="48" spans="1:8">
      <c r="A48" t="s">
        <v>2452</v>
      </c>
      <c r="B48" t="s">
        <v>3812</v>
      </c>
      <c r="C48" t="s">
        <v>3813</v>
      </c>
      <c r="D48" s="123">
        <v>-28.85390081777927</v>
      </c>
      <c r="E48" s="123">
        <v>0.69652450957094625</v>
      </c>
      <c r="F48" s="123">
        <v>3.1885580176703341</v>
      </c>
      <c r="G48" t="s">
        <v>3740</v>
      </c>
      <c r="H48" s="32" t="s">
        <v>4840</v>
      </c>
    </row>
    <row r="49" spans="1:8">
      <c r="A49" t="s">
        <v>2452</v>
      </c>
      <c r="B49" t="s">
        <v>3120</v>
      </c>
      <c r="C49" t="s">
        <v>3814</v>
      </c>
      <c r="D49" s="123">
        <v>-1.5580096555072221E-2</v>
      </c>
      <c r="E49" s="123">
        <v>2.0514402133920622</v>
      </c>
      <c r="F49" s="123">
        <v>3.387722068065055</v>
      </c>
      <c r="G49" t="s">
        <v>3112</v>
      </c>
      <c r="H49" s="32" t="s">
        <v>4840</v>
      </c>
    </row>
    <row r="50" spans="1:8">
      <c r="A50" t="s">
        <v>2452</v>
      </c>
      <c r="B50" t="s">
        <v>3815</v>
      </c>
      <c r="C50" t="s">
        <v>3816</v>
      </c>
      <c r="D50" s="123">
        <v>1.1294830621218881</v>
      </c>
      <c r="E50" s="123">
        <v>2.3028731051181901</v>
      </c>
      <c r="F50" s="123">
        <v>3.2398169724731192</v>
      </c>
      <c r="G50" t="s">
        <v>3740</v>
      </c>
      <c r="H50" s="32" t="s">
        <v>4841</v>
      </c>
    </row>
    <row r="51" spans="1:8">
      <c r="A51" t="s">
        <v>2452</v>
      </c>
      <c r="B51" t="s">
        <v>3108</v>
      </c>
      <c r="C51" t="s">
        <v>3817</v>
      </c>
      <c r="D51" s="123">
        <v>-2.150582216601951</v>
      </c>
      <c r="E51" s="123">
        <v>0.4554184289475009</v>
      </c>
      <c r="F51" s="123">
        <v>1.9525578952895319</v>
      </c>
      <c r="G51" t="s">
        <v>3112</v>
      </c>
      <c r="H51" s="32" t="s">
        <v>4840</v>
      </c>
    </row>
    <row r="52" spans="1:8">
      <c r="A52" t="s">
        <v>2452</v>
      </c>
      <c r="B52" t="s">
        <v>3818</v>
      </c>
      <c r="C52" t="s">
        <v>3819</v>
      </c>
      <c r="D52" s="123">
        <v>0.75135701999001314</v>
      </c>
      <c r="E52" s="123">
        <v>1.742660193790597</v>
      </c>
      <c r="F52" s="123">
        <v>2.6101960027283568</v>
      </c>
      <c r="G52" t="s">
        <v>3740</v>
      </c>
      <c r="H52" s="32" t="s">
        <v>4841</v>
      </c>
    </row>
    <row r="53" spans="1:8">
      <c r="A53" t="s">
        <v>2452</v>
      </c>
      <c r="B53" t="s">
        <v>3820</v>
      </c>
      <c r="C53" t="s">
        <v>3821</v>
      </c>
      <c r="D53" s="123">
        <v>-0.99861763765789069</v>
      </c>
      <c r="E53" s="123">
        <v>1.2473930851187021</v>
      </c>
      <c r="F53" s="123">
        <v>2.6693032185535781</v>
      </c>
      <c r="G53" t="s">
        <v>3112</v>
      </c>
      <c r="H53" s="32" t="s">
        <v>4840</v>
      </c>
    </row>
    <row r="54" spans="1:8">
      <c r="A54" t="s">
        <v>2452</v>
      </c>
      <c r="B54" t="s">
        <v>3822</v>
      </c>
      <c r="C54" t="s">
        <v>3823</v>
      </c>
      <c r="D54" s="123">
        <v>0.3223904046172113</v>
      </c>
      <c r="E54" s="123">
        <v>1.9936314231036409</v>
      </c>
      <c r="F54" s="123">
        <v>3.2076737269621129</v>
      </c>
      <c r="G54" t="s">
        <v>3112</v>
      </c>
      <c r="H54" s="32" t="s">
        <v>4841</v>
      </c>
    </row>
    <row r="55" spans="1:8">
      <c r="A55" t="s">
        <v>2452</v>
      </c>
      <c r="B55" t="s">
        <v>3824</v>
      </c>
      <c r="C55" t="s">
        <v>3825</v>
      </c>
      <c r="D55" s="123">
        <v>-0.72716590954438665</v>
      </c>
      <c r="E55" s="123">
        <v>1.361119292496938</v>
      </c>
      <c r="F55" s="123">
        <v>2.6591754993665369</v>
      </c>
      <c r="G55" t="s">
        <v>3740</v>
      </c>
      <c r="H55" s="32" t="s">
        <v>4840</v>
      </c>
    </row>
    <row r="56" spans="1:8">
      <c r="A56" t="s">
        <v>2452</v>
      </c>
      <c r="B56" t="s">
        <v>3826</v>
      </c>
      <c r="C56" t="s">
        <v>3827</v>
      </c>
      <c r="D56" s="123">
        <v>1.986980598965143</v>
      </c>
      <c r="E56" s="123">
        <v>3.0867614555852079</v>
      </c>
      <c r="F56" s="123">
        <v>4.001862920021078</v>
      </c>
      <c r="G56" t="s">
        <v>3740</v>
      </c>
      <c r="H56" s="32" t="s">
        <v>4841</v>
      </c>
    </row>
    <row r="57" spans="1:8">
      <c r="A57" t="s">
        <v>2452</v>
      </c>
      <c r="B57" t="s">
        <v>3828</v>
      </c>
      <c r="C57" t="s">
        <v>3829</v>
      </c>
      <c r="D57" s="123">
        <v>0.48568472821031039</v>
      </c>
      <c r="E57" s="123">
        <v>1.356776780423862</v>
      </c>
      <c r="F57" s="123">
        <v>2.3143569576436658</v>
      </c>
      <c r="G57" t="s">
        <v>3740</v>
      </c>
      <c r="H57" s="32" t="s">
        <v>4841</v>
      </c>
    </row>
    <row r="58" spans="1:8">
      <c r="A58" t="s">
        <v>2452</v>
      </c>
      <c r="B58" t="s">
        <v>3130</v>
      </c>
      <c r="C58" t="s">
        <v>3830</v>
      </c>
      <c r="D58" s="123">
        <v>-67.519282069636205</v>
      </c>
      <c r="E58" s="123">
        <v>-38.665381251856928</v>
      </c>
      <c r="F58" s="123">
        <v>1.8439518126114109</v>
      </c>
      <c r="G58" t="s">
        <v>3112</v>
      </c>
      <c r="H58" s="32" t="s">
        <v>4840</v>
      </c>
    </row>
    <row r="59" spans="1:8">
      <c r="A59" t="s">
        <v>2452</v>
      </c>
      <c r="B59" t="s">
        <v>3831</v>
      </c>
      <c r="C59" t="s">
        <v>3832</v>
      </c>
      <c r="D59" s="123">
        <v>1.579707788922188</v>
      </c>
      <c r="E59" s="123">
        <v>2.4725340419267319</v>
      </c>
      <c r="F59" s="123">
        <v>3.3491588296220929</v>
      </c>
      <c r="G59" t="s">
        <v>3740</v>
      </c>
      <c r="H59" s="32" t="s">
        <v>4841</v>
      </c>
    </row>
    <row r="60" spans="1:8">
      <c r="A60" t="s">
        <v>2452</v>
      </c>
      <c r="B60" t="s">
        <v>3136</v>
      </c>
      <c r="C60" t="s">
        <v>3833</v>
      </c>
      <c r="D60" s="123">
        <v>-65.268677805849421</v>
      </c>
      <c r="E60" s="123">
        <v>-36.414776988070152</v>
      </c>
      <c r="F60" s="123">
        <v>1.5978424655861621</v>
      </c>
      <c r="G60" t="s">
        <v>3112</v>
      </c>
      <c r="H60" s="32" t="s">
        <v>4840</v>
      </c>
    </row>
    <row r="61" spans="1:8">
      <c r="A61" t="s">
        <v>2452</v>
      </c>
      <c r="B61" t="s">
        <v>3834</v>
      </c>
      <c r="C61" t="s">
        <v>3835</v>
      </c>
      <c r="D61" s="123">
        <v>1.160496677415878</v>
      </c>
      <c r="E61" s="123">
        <v>2.0504447538138479</v>
      </c>
      <c r="F61" s="123">
        <v>2.9165378677107201</v>
      </c>
      <c r="G61" t="s">
        <v>3740</v>
      </c>
      <c r="H61" s="32" t="s">
        <v>4841</v>
      </c>
    </row>
    <row r="62" spans="1:8">
      <c r="A62" t="s">
        <v>2452</v>
      </c>
      <c r="B62" t="s">
        <v>3836</v>
      </c>
      <c r="C62" t="s">
        <v>3837</v>
      </c>
      <c r="D62" s="123">
        <v>-67.656193829016559</v>
      </c>
      <c r="E62" s="123">
        <v>-38.802293011237303</v>
      </c>
      <c r="F62" s="123">
        <v>0.4323439644635228</v>
      </c>
      <c r="G62" t="s">
        <v>3112</v>
      </c>
      <c r="H62" s="32" t="s">
        <v>4840</v>
      </c>
    </row>
    <row r="63" spans="1:8">
      <c r="A63" t="s">
        <v>122</v>
      </c>
      <c r="B63" t="s">
        <v>3738</v>
      </c>
      <c r="C63" t="s">
        <v>3739</v>
      </c>
      <c r="D63" s="123">
        <v>0.43375636290855318</v>
      </c>
      <c r="E63" s="123">
        <v>1.4676680920467511</v>
      </c>
      <c r="F63" s="123">
        <v>2.3239364527151691</v>
      </c>
      <c r="G63" t="s">
        <v>3740</v>
      </c>
      <c r="H63" s="32" t="s">
        <v>4841</v>
      </c>
    </row>
    <row r="64" spans="1:8">
      <c r="A64" t="s">
        <v>122</v>
      </c>
      <c r="B64" t="s">
        <v>3741</v>
      </c>
      <c r="C64" t="s">
        <v>3742</v>
      </c>
      <c r="D64" s="123">
        <v>1.2000784585577069</v>
      </c>
      <c r="E64" s="123">
        <v>2.2656804269640731</v>
      </c>
      <c r="F64" s="123">
        <v>3.146878557939051</v>
      </c>
      <c r="G64" t="s">
        <v>3740</v>
      </c>
      <c r="H64" s="32" t="s">
        <v>4841</v>
      </c>
    </row>
    <row r="65" spans="1:8">
      <c r="A65" t="s">
        <v>122</v>
      </c>
      <c r="B65" t="s">
        <v>3138</v>
      </c>
      <c r="C65" t="s">
        <v>3743</v>
      </c>
      <c r="D65" s="123">
        <v>-0.87295457151133937</v>
      </c>
      <c r="E65" s="123">
        <v>1.254400254932299</v>
      </c>
      <c r="F65" s="123">
        <v>2.5521563812333938</v>
      </c>
      <c r="G65" t="s">
        <v>3112</v>
      </c>
      <c r="H65" s="32" t="s">
        <v>4840</v>
      </c>
    </row>
    <row r="66" spans="1:8">
      <c r="A66" t="s">
        <v>122</v>
      </c>
      <c r="B66" t="s">
        <v>3137</v>
      </c>
      <c r="C66" t="s">
        <v>3744</v>
      </c>
      <c r="D66" s="123">
        <v>0.61026288768611325</v>
      </c>
      <c r="E66" s="123">
        <v>2.3560941251765839</v>
      </c>
      <c r="F66" s="123">
        <v>3.5754599737359358</v>
      </c>
      <c r="G66" t="s">
        <v>3112</v>
      </c>
      <c r="H66" s="32" t="s">
        <v>4841</v>
      </c>
    </row>
    <row r="67" spans="1:8">
      <c r="A67" t="s">
        <v>122</v>
      </c>
      <c r="B67" t="s">
        <v>3745</v>
      </c>
      <c r="C67" t="s">
        <v>3746</v>
      </c>
      <c r="D67" s="123">
        <v>-0.43598388405168559</v>
      </c>
      <c r="E67" s="123">
        <v>0.9006528736013667</v>
      </c>
      <c r="F67" s="123">
        <v>1.924612892347513</v>
      </c>
      <c r="G67" t="s">
        <v>3740</v>
      </c>
      <c r="H67" s="32" t="s">
        <v>4840</v>
      </c>
    </row>
    <row r="68" spans="1:8">
      <c r="A68" t="s">
        <v>122</v>
      </c>
      <c r="B68" t="s">
        <v>3747</v>
      </c>
      <c r="C68" t="s">
        <v>3748</v>
      </c>
      <c r="D68" s="123">
        <v>-0.91075318158263008</v>
      </c>
      <c r="E68" s="123">
        <v>0.98009054794279471</v>
      </c>
      <c r="F68" s="123">
        <v>2.199359735934407</v>
      </c>
      <c r="G68" t="s">
        <v>3112</v>
      </c>
      <c r="H68" s="32" t="s">
        <v>4840</v>
      </c>
    </row>
    <row r="69" spans="1:8">
      <c r="A69" t="s">
        <v>122</v>
      </c>
      <c r="B69" t="s">
        <v>3749</v>
      </c>
      <c r="C69" t="s">
        <v>3750</v>
      </c>
      <c r="D69" s="123">
        <v>-2.5616925954536698</v>
      </c>
      <c r="E69" s="123">
        <v>0.38099700526324359</v>
      </c>
      <c r="F69" s="123">
        <v>2.1674617485803518</v>
      </c>
      <c r="G69" t="s">
        <v>3112</v>
      </c>
      <c r="H69" s="32" t="s">
        <v>4840</v>
      </c>
    </row>
    <row r="70" spans="1:8">
      <c r="A70" t="s">
        <v>122</v>
      </c>
      <c r="B70" t="s">
        <v>3751</v>
      </c>
      <c r="C70" t="s">
        <v>3752</v>
      </c>
      <c r="D70" s="123">
        <v>-0.50598344743561829</v>
      </c>
      <c r="E70" s="123">
        <v>1.440822422725889</v>
      </c>
      <c r="F70" s="123">
        <v>2.642295967388137</v>
      </c>
      <c r="G70" t="s">
        <v>3740</v>
      </c>
      <c r="H70" s="32" t="s">
        <v>4840</v>
      </c>
    </row>
    <row r="71" spans="1:8">
      <c r="A71" t="s">
        <v>122</v>
      </c>
      <c r="B71" t="s">
        <v>3753</v>
      </c>
      <c r="C71" t="s">
        <v>3754</v>
      </c>
      <c r="D71" s="123">
        <v>0.1100574338892555</v>
      </c>
      <c r="E71" s="123">
        <v>1.0735526607767041</v>
      </c>
      <c r="F71" s="123">
        <v>1.8934506794643109</v>
      </c>
      <c r="G71" t="s">
        <v>3740</v>
      </c>
      <c r="H71" s="32" t="s">
        <v>4841</v>
      </c>
    </row>
    <row r="72" spans="1:8">
      <c r="A72" t="s">
        <v>122</v>
      </c>
      <c r="B72" t="s">
        <v>3755</v>
      </c>
      <c r="C72" t="s">
        <v>3756</v>
      </c>
      <c r="D72" s="123">
        <v>0.89428481769088264</v>
      </c>
      <c r="E72" s="123">
        <v>1.7006633411503189</v>
      </c>
      <c r="F72" s="123">
        <v>2.621665428303424</v>
      </c>
      <c r="G72" t="s">
        <v>3740</v>
      </c>
      <c r="H72" s="32" t="s">
        <v>4841</v>
      </c>
    </row>
    <row r="73" spans="1:8">
      <c r="A73" t="s">
        <v>122</v>
      </c>
      <c r="B73" t="s">
        <v>3757</v>
      </c>
      <c r="C73" t="s">
        <v>3758</v>
      </c>
      <c r="D73" s="123">
        <v>0.60437092113912283</v>
      </c>
      <c r="E73" s="123">
        <v>1.3036985871745159</v>
      </c>
      <c r="F73" s="123">
        <v>1.997829665672628</v>
      </c>
      <c r="G73" t="s">
        <v>3740</v>
      </c>
      <c r="H73" s="32" t="s">
        <v>4841</v>
      </c>
    </row>
    <row r="74" spans="1:8">
      <c r="A74" t="s">
        <v>122</v>
      </c>
      <c r="B74" t="s">
        <v>3759</v>
      </c>
      <c r="C74" t="s">
        <v>3760</v>
      </c>
      <c r="D74" s="123">
        <v>1.0286300225935039</v>
      </c>
      <c r="E74" s="123">
        <v>1.7404240164772189</v>
      </c>
      <c r="F74" s="123">
        <v>2.4481092148844819</v>
      </c>
      <c r="G74" t="s">
        <v>3740</v>
      </c>
      <c r="H74" s="32" t="s">
        <v>4841</v>
      </c>
    </row>
    <row r="75" spans="1:8">
      <c r="A75" t="s">
        <v>122</v>
      </c>
      <c r="B75" t="s">
        <v>3761</v>
      </c>
      <c r="C75" t="s">
        <v>3762</v>
      </c>
      <c r="D75" s="123">
        <v>0.9440693381618791</v>
      </c>
      <c r="E75" s="123">
        <v>1.6784314105702201</v>
      </c>
      <c r="F75" s="123">
        <v>2.3991585721471198</v>
      </c>
      <c r="G75" t="s">
        <v>3740</v>
      </c>
      <c r="H75" s="32" t="s">
        <v>4841</v>
      </c>
    </row>
    <row r="76" spans="1:8">
      <c r="A76" t="s">
        <v>122</v>
      </c>
      <c r="B76" t="s">
        <v>3134</v>
      </c>
      <c r="C76" t="s">
        <v>3763</v>
      </c>
      <c r="D76" s="123">
        <v>-28.85390081777927</v>
      </c>
      <c r="E76" s="123">
        <v>-0.27015185988166301</v>
      </c>
      <c r="F76" s="123">
        <v>1.967475362012324</v>
      </c>
      <c r="G76" t="s">
        <v>3112</v>
      </c>
      <c r="H76" s="32" t="s">
        <v>4840</v>
      </c>
    </row>
    <row r="77" spans="1:8">
      <c r="A77" t="s">
        <v>122</v>
      </c>
      <c r="B77" t="s">
        <v>3764</v>
      </c>
      <c r="C77" t="s">
        <v>3765</v>
      </c>
      <c r="D77" s="123">
        <v>-7.3184024147686794E-2</v>
      </c>
      <c r="E77" s="123">
        <v>0.60954298286070974</v>
      </c>
      <c r="F77" s="123">
        <v>1.2948087003325579</v>
      </c>
      <c r="G77" t="s">
        <v>3740</v>
      </c>
      <c r="H77" s="32" t="s">
        <v>4840</v>
      </c>
    </row>
    <row r="78" spans="1:8">
      <c r="A78" t="s">
        <v>122</v>
      </c>
      <c r="B78" t="s">
        <v>3766</v>
      </c>
      <c r="C78" t="s">
        <v>3767</v>
      </c>
      <c r="D78" s="123">
        <v>1.3647606547801421</v>
      </c>
      <c r="E78" s="123">
        <v>2.4486141581487928</v>
      </c>
      <c r="F78" s="123">
        <v>3.3610466367590179</v>
      </c>
      <c r="G78" t="s">
        <v>3112</v>
      </c>
      <c r="H78" s="32" t="s">
        <v>4841</v>
      </c>
    </row>
    <row r="79" spans="1:8">
      <c r="A79" t="s">
        <v>122</v>
      </c>
      <c r="B79" t="s">
        <v>3768</v>
      </c>
      <c r="C79" t="s">
        <v>3769</v>
      </c>
      <c r="D79" s="123">
        <v>-0.21717032720005661</v>
      </c>
      <c r="E79" s="123">
        <v>0.96337692589409596</v>
      </c>
      <c r="F79" s="123">
        <v>1.9008372780736631</v>
      </c>
      <c r="G79" t="s">
        <v>3740</v>
      </c>
      <c r="H79" s="32" t="s">
        <v>4840</v>
      </c>
    </row>
    <row r="80" spans="1:8">
      <c r="A80" t="s">
        <v>122</v>
      </c>
      <c r="B80" t="s">
        <v>3770</v>
      </c>
      <c r="C80" t="s">
        <v>3771</v>
      </c>
      <c r="D80" s="123">
        <v>-2.0277367338702561</v>
      </c>
      <c r="E80" s="123">
        <v>-1.085873276425896</v>
      </c>
      <c r="F80" s="123">
        <v>-0.26416179007189189</v>
      </c>
      <c r="G80" t="s">
        <v>3740</v>
      </c>
      <c r="H80" s="32" t="s">
        <v>4841</v>
      </c>
    </row>
    <row r="81" spans="1:8">
      <c r="A81" t="s">
        <v>122</v>
      </c>
      <c r="B81" t="s">
        <v>3118</v>
      </c>
      <c r="C81" t="s">
        <v>3772</v>
      </c>
      <c r="D81" s="123">
        <v>-1.377711728162202</v>
      </c>
      <c r="E81" s="123">
        <v>1.197539315285743</v>
      </c>
      <c r="F81" s="123">
        <v>2.5892047898834232</v>
      </c>
      <c r="G81" t="s">
        <v>3112</v>
      </c>
      <c r="H81" s="32" t="s">
        <v>4840</v>
      </c>
    </row>
    <row r="82" spans="1:8">
      <c r="A82" t="s">
        <v>122</v>
      </c>
      <c r="B82" t="s">
        <v>3773</v>
      </c>
      <c r="C82" t="s">
        <v>3774</v>
      </c>
      <c r="D82" s="123">
        <v>-2.2962799887813281</v>
      </c>
      <c r="E82" s="123">
        <v>0.50294513167950594</v>
      </c>
      <c r="F82" s="123">
        <v>1.9928523677815611</v>
      </c>
      <c r="G82" t="s">
        <v>3112</v>
      </c>
      <c r="H82" s="32" t="s">
        <v>4840</v>
      </c>
    </row>
    <row r="83" spans="1:8">
      <c r="A83" t="s">
        <v>122</v>
      </c>
      <c r="B83" t="s">
        <v>3775</v>
      </c>
      <c r="C83" t="s">
        <v>3776</v>
      </c>
      <c r="D83" s="123">
        <v>0.48630652977293359</v>
      </c>
      <c r="E83" s="123">
        <v>1.182008703170573</v>
      </c>
      <c r="F83" s="123">
        <v>1.9074159674601161</v>
      </c>
      <c r="G83" t="s">
        <v>3740</v>
      </c>
      <c r="H83" s="32" t="s">
        <v>4841</v>
      </c>
    </row>
    <row r="84" spans="1:8">
      <c r="A84" t="s">
        <v>122</v>
      </c>
      <c r="B84" t="s">
        <v>3777</v>
      </c>
      <c r="C84" t="s">
        <v>3778</v>
      </c>
      <c r="D84" s="123">
        <v>1.881764849633111</v>
      </c>
      <c r="E84" s="123">
        <v>3.2119441042831438</v>
      </c>
      <c r="F84" s="123">
        <v>4.2174592669315247</v>
      </c>
      <c r="G84" t="s">
        <v>3740</v>
      </c>
      <c r="H84" s="32" t="s">
        <v>4841</v>
      </c>
    </row>
    <row r="85" spans="1:8">
      <c r="A85" t="s">
        <v>122</v>
      </c>
      <c r="B85" t="s">
        <v>3779</v>
      </c>
      <c r="C85" t="s">
        <v>3780</v>
      </c>
      <c r="D85" s="123">
        <v>0.55974259274426363</v>
      </c>
      <c r="E85" s="123">
        <v>1.5270349929793321</v>
      </c>
      <c r="F85" s="123">
        <v>2.349024919476228</v>
      </c>
      <c r="G85" t="s">
        <v>3740</v>
      </c>
      <c r="H85" s="32" t="s">
        <v>4841</v>
      </c>
    </row>
    <row r="86" spans="1:8">
      <c r="A86" t="s">
        <v>122</v>
      </c>
      <c r="B86" t="s">
        <v>3116</v>
      </c>
      <c r="C86" t="s">
        <v>3781</v>
      </c>
      <c r="D86" s="123">
        <v>-1.986143835841427</v>
      </c>
      <c r="E86" s="123">
        <v>1.36535793052707</v>
      </c>
      <c r="F86" s="123">
        <v>2.9869125318052832</v>
      </c>
      <c r="G86" t="s">
        <v>3112</v>
      </c>
      <c r="H86" s="32" t="s">
        <v>4840</v>
      </c>
    </row>
    <row r="87" spans="1:8">
      <c r="A87" t="s">
        <v>122</v>
      </c>
      <c r="B87" t="s">
        <v>3782</v>
      </c>
      <c r="C87" t="s">
        <v>3783</v>
      </c>
      <c r="D87" s="123">
        <v>0.20073803068433141</v>
      </c>
      <c r="E87" s="123">
        <v>1.577832285369033</v>
      </c>
      <c r="F87" s="123">
        <v>2.5915275288992539</v>
      </c>
      <c r="G87" t="s">
        <v>3740</v>
      </c>
      <c r="H87" s="32" t="s">
        <v>4841</v>
      </c>
    </row>
    <row r="88" spans="1:8">
      <c r="A88" t="s">
        <v>122</v>
      </c>
      <c r="B88" t="s">
        <v>3784</v>
      </c>
      <c r="C88" t="s">
        <v>3785</v>
      </c>
      <c r="D88" s="123">
        <v>0.81700830052070628</v>
      </c>
      <c r="E88" s="123">
        <v>1.5482426100804001</v>
      </c>
      <c r="F88" s="123">
        <v>2.250936083646188</v>
      </c>
      <c r="G88" t="s">
        <v>3740</v>
      </c>
      <c r="H88" s="32" t="s">
        <v>4841</v>
      </c>
    </row>
    <row r="89" spans="1:8">
      <c r="A89" t="s">
        <v>122</v>
      </c>
      <c r="B89" t="s">
        <v>3111</v>
      </c>
      <c r="C89" t="s">
        <v>3786</v>
      </c>
      <c r="D89" s="123">
        <v>0.64430327717588831</v>
      </c>
      <c r="E89" s="123">
        <v>2.0340990190005761</v>
      </c>
      <c r="F89" s="123">
        <v>3.07972110378567</v>
      </c>
      <c r="G89" t="s">
        <v>3112</v>
      </c>
      <c r="H89" s="32" t="s">
        <v>4841</v>
      </c>
    </row>
    <row r="90" spans="1:8">
      <c r="A90" t="s">
        <v>122</v>
      </c>
      <c r="B90" t="s">
        <v>3129</v>
      </c>
      <c r="C90" t="s">
        <v>3787</v>
      </c>
      <c r="D90" s="123">
        <v>-1.7191875454753329</v>
      </c>
      <c r="E90" s="123">
        <v>1.1156851267508261</v>
      </c>
      <c r="F90" s="123">
        <v>2.624233425476207</v>
      </c>
      <c r="G90" t="s">
        <v>3112</v>
      </c>
      <c r="H90" s="32" t="s">
        <v>4840</v>
      </c>
    </row>
    <row r="91" spans="1:8">
      <c r="A91" t="s">
        <v>122</v>
      </c>
      <c r="B91" t="s">
        <v>3788</v>
      </c>
      <c r="C91" t="s">
        <v>3789</v>
      </c>
      <c r="D91" s="123">
        <v>6.5739862006203895E-2</v>
      </c>
      <c r="E91" s="123">
        <v>0.76995768715219448</v>
      </c>
      <c r="F91" s="123">
        <v>1.491934222634504</v>
      </c>
      <c r="G91" t="s">
        <v>3740</v>
      </c>
      <c r="H91" s="32" t="s">
        <v>4841</v>
      </c>
    </row>
    <row r="92" spans="1:8">
      <c r="A92" t="s">
        <v>122</v>
      </c>
      <c r="B92" t="s">
        <v>3790</v>
      </c>
      <c r="C92" t="s">
        <v>3791</v>
      </c>
      <c r="D92" s="123">
        <v>0.65702063396132449</v>
      </c>
      <c r="E92" s="123">
        <v>2.077019196467023</v>
      </c>
      <c r="F92" s="123">
        <v>3.1746792913769819</v>
      </c>
      <c r="G92" t="s">
        <v>3112</v>
      </c>
      <c r="H92" s="32" t="s">
        <v>4841</v>
      </c>
    </row>
    <row r="93" spans="1:8">
      <c r="A93" t="s">
        <v>122</v>
      </c>
      <c r="B93" t="s">
        <v>3141</v>
      </c>
      <c r="C93" t="s">
        <v>3792</v>
      </c>
      <c r="D93" s="123">
        <v>-0.10411497301583381</v>
      </c>
      <c r="E93" s="123">
        <v>1.9343222299726961</v>
      </c>
      <c r="F93" s="123">
        <v>3.1670041537594522</v>
      </c>
      <c r="G93" t="s">
        <v>3112</v>
      </c>
      <c r="H93" s="32" t="s">
        <v>4840</v>
      </c>
    </row>
    <row r="94" spans="1:8">
      <c r="A94" t="s">
        <v>122</v>
      </c>
      <c r="B94" t="s">
        <v>3139</v>
      </c>
      <c r="C94" t="s">
        <v>3793</v>
      </c>
      <c r="D94" s="123">
        <v>-2.361374389026238</v>
      </c>
      <c r="E94" s="123">
        <v>1.0563225539033669</v>
      </c>
      <c r="F94" s="123">
        <v>2.623858324765576</v>
      </c>
      <c r="G94" t="s">
        <v>3112</v>
      </c>
      <c r="H94" s="32" t="s">
        <v>4840</v>
      </c>
    </row>
    <row r="95" spans="1:8">
      <c r="A95" t="s">
        <v>122</v>
      </c>
      <c r="B95" t="s">
        <v>3131</v>
      </c>
      <c r="C95" t="s">
        <v>3794</v>
      </c>
      <c r="D95" s="123">
        <v>-7.7979109655089376E-2</v>
      </c>
      <c r="E95" s="123">
        <v>1.8796152340221861</v>
      </c>
      <c r="F95" s="123">
        <v>3.140689396213638</v>
      </c>
      <c r="G95" t="s">
        <v>3112</v>
      </c>
      <c r="H95" s="32" t="s">
        <v>4840</v>
      </c>
    </row>
    <row r="96" spans="1:8">
      <c r="A96" t="s">
        <v>122</v>
      </c>
      <c r="B96" t="s">
        <v>3795</v>
      </c>
      <c r="C96" t="s">
        <v>3796</v>
      </c>
      <c r="D96" s="123">
        <v>7.4103453697245372E-2</v>
      </c>
      <c r="E96" s="123">
        <v>1.6318467876999161</v>
      </c>
      <c r="F96" s="123">
        <v>2.7665408643094942</v>
      </c>
      <c r="G96" t="s">
        <v>3112</v>
      </c>
      <c r="H96" s="32" t="s">
        <v>4841</v>
      </c>
    </row>
    <row r="97" spans="1:8">
      <c r="A97" t="s">
        <v>122</v>
      </c>
      <c r="B97" t="s">
        <v>3121</v>
      </c>
      <c r="C97" t="s">
        <v>3797</v>
      </c>
      <c r="D97" s="123">
        <v>1.288944144991345</v>
      </c>
      <c r="E97" s="123">
        <v>2.4458009028190602</v>
      </c>
      <c r="F97" s="123">
        <v>3.399350190094621</v>
      </c>
      <c r="G97" t="s">
        <v>3112</v>
      </c>
      <c r="H97" s="32" t="s">
        <v>4841</v>
      </c>
    </row>
    <row r="98" spans="1:8">
      <c r="A98" t="s">
        <v>122</v>
      </c>
      <c r="B98" t="s">
        <v>3798</v>
      </c>
      <c r="C98" t="s">
        <v>3799</v>
      </c>
      <c r="D98" s="123">
        <v>0.82400104338389513</v>
      </c>
      <c r="E98" s="123">
        <v>1.556437117912649</v>
      </c>
      <c r="F98" s="123">
        <v>2.2627517560310682</v>
      </c>
      <c r="G98" t="s">
        <v>3740</v>
      </c>
      <c r="H98" s="32" t="s">
        <v>4841</v>
      </c>
    </row>
    <row r="99" spans="1:8">
      <c r="A99" t="s">
        <v>122</v>
      </c>
      <c r="B99" t="s">
        <v>3800</v>
      </c>
      <c r="C99" t="s">
        <v>3801</v>
      </c>
      <c r="D99" s="123">
        <v>0.73798900774113607</v>
      </c>
      <c r="E99" s="123">
        <v>2.031761853034336</v>
      </c>
      <c r="F99" s="123">
        <v>3.051732819992425</v>
      </c>
      <c r="G99" t="s">
        <v>3112</v>
      </c>
      <c r="H99" s="32" t="s">
        <v>4841</v>
      </c>
    </row>
    <row r="100" spans="1:8">
      <c r="A100" t="s">
        <v>122</v>
      </c>
      <c r="B100" t="s">
        <v>3802</v>
      </c>
      <c r="C100" t="s">
        <v>3803</v>
      </c>
      <c r="D100" s="123">
        <v>-0.84165241720917161</v>
      </c>
      <c r="E100" s="123">
        <v>1.531031258242594</v>
      </c>
      <c r="F100" s="123">
        <v>2.9583615969460908</v>
      </c>
      <c r="G100" t="s">
        <v>3740</v>
      </c>
      <c r="H100" s="32" t="s">
        <v>4840</v>
      </c>
    </row>
    <row r="101" spans="1:8">
      <c r="A101" t="s">
        <v>122</v>
      </c>
      <c r="B101" t="s">
        <v>3126</v>
      </c>
      <c r="C101" t="s">
        <v>3804</v>
      </c>
      <c r="D101" s="123">
        <v>0.56789237703024542</v>
      </c>
      <c r="E101" s="123">
        <v>2.2738605078459129</v>
      </c>
      <c r="F101" s="123">
        <v>3.4752359492453802</v>
      </c>
      <c r="G101" t="s">
        <v>3112</v>
      </c>
      <c r="H101" s="32" t="s">
        <v>4841</v>
      </c>
    </row>
    <row r="102" spans="1:8">
      <c r="A102" t="s">
        <v>122</v>
      </c>
      <c r="B102" t="s">
        <v>3124</v>
      </c>
      <c r="C102" t="s">
        <v>3805</v>
      </c>
      <c r="D102" s="123">
        <v>-28.85390081777927</v>
      </c>
      <c r="E102" s="123">
        <v>0.24339563765333611</v>
      </c>
      <c r="F102" s="123">
        <v>2.5376717230228691</v>
      </c>
      <c r="G102" t="s">
        <v>3112</v>
      </c>
      <c r="H102" s="32" t="s">
        <v>4840</v>
      </c>
    </row>
    <row r="103" spans="1:8">
      <c r="A103" t="s">
        <v>122</v>
      </c>
      <c r="B103" t="s">
        <v>3806</v>
      </c>
      <c r="C103" t="s">
        <v>3807</v>
      </c>
      <c r="D103" s="123">
        <v>-0.79359913078724198</v>
      </c>
      <c r="E103" s="123">
        <v>1.024296166690674</v>
      </c>
      <c r="F103" s="123">
        <v>2.2935532951540472</v>
      </c>
      <c r="G103" t="s">
        <v>3112</v>
      </c>
      <c r="H103" s="32" t="s">
        <v>4840</v>
      </c>
    </row>
    <row r="104" spans="1:8">
      <c r="A104" t="s">
        <v>122</v>
      </c>
      <c r="B104" t="s">
        <v>3808</v>
      </c>
      <c r="C104" t="s">
        <v>3809</v>
      </c>
      <c r="D104" s="123">
        <v>-3.3934062865261572</v>
      </c>
      <c r="E104" s="123">
        <v>0.39031681522738643</v>
      </c>
      <c r="F104" s="123">
        <v>2.2839305192313182</v>
      </c>
      <c r="G104" t="s">
        <v>3112</v>
      </c>
      <c r="H104" s="32" t="s">
        <v>4840</v>
      </c>
    </row>
    <row r="105" spans="1:8">
      <c r="A105" t="s">
        <v>122</v>
      </c>
      <c r="B105" t="s">
        <v>3123</v>
      </c>
      <c r="C105" t="s">
        <v>3810</v>
      </c>
      <c r="D105" s="123">
        <v>0.53264589448628707</v>
      </c>
      <c r="E105" s="123">
        <v>1.727252210753903</v>
      </c>
      <c r="F105" s="123">
        <v>2.703220978964878</v>
      </c>
      <c r="G105" t="s">
        <v>3112</v>
      </c>
      <c r="H105" s="32" t="s">
        <v>4841</v>
      </c>
    </row>
    <row r="106" spans="1:8">
      <c r="A106" t="s">
        <v>122</v>
      </c>
      <c r="B106" t="s">
        <v>3122</v>
      </c>
      <c r="C106" t="s">
        <v>3811</v>
      </c>
      <c r="D106" s="123">
        <v>-0.29295076961283112</v>
      </c>
      <c r="E106" s="123">
        <v>1.580804237153264</v>
      </c>
      <c r="F106" s="123">
        <v>2.8708477157657661</v>
      </c>
      <c r="G106" t="s">
        <v>3112</v>
      </c>
      <c r="H106" s="32" t="s">
        <v>4840</v>
      </c>
    </row>
    <row r="107" spans="1:8">
      <c r="A107" t="s">
        <v>122</v>
      </c>
      <c r="B107" t="s">
        <v>3812</v>
      </c>
      <c r="C107" t="s">
        <v>3813</v>
      </c>
      <c r="D107" s="123">
        <v>-28.85390081777927</v>
      </c>
      <c r="E107" s="123">
        <v>0.95121933478452469</v>
      </c>
      <c r="F107" s="123">
        <v>3.0256488936531518</v>
      </c>
      <c r="G107" t="s">
        <v>3740</v>
      </c>
      <c r="H107" s="32" t="s">
        <v>4840</v>
      </c>
    </row>
    <row r="108" spans="1:8">
      <c r="A108" t="s">
        <v>122</v>
      </c>
      <c r="B108" t="s">
        <v>3120</v>
      </c>
      <c r="C108" t="s">
        <v>3814</v>
      </c>
      <c r="D108" s="123">
        <v>-28.85390081777927</v>
      </c>
      <c r="E108" s="123">
        <v>1.0778677616440031</v>
      </c>
      <c r="F108" s="123">
        <v>2.8433643752368312</v>
      </c>
      <c r="G108" t="s">
        <v>3112</v>
      </c>
      <c r="H108" s="32" t="s">
        <v>4840</v>
      </c>
    </row>
    <row r="109" spans="1:8">
      <c r="A109" t="s">
        <v>122</v>
      </c>
      <c r="B109" t="s">
        <v>3815</v>
      </c>
      <c r="C109" t="s">
        <v>3816</v>
      </c>
      <c r="D109" s="123">
        <v>1.3581213722019709</v>
      </c>
      <c r="E109" s="123">
        <v>2.3824377366232161</v>
      </c>
      <c r="F109" s="123">
        <v>3.2343491582681501</v>
      </c>
      <c r="G109" t="s">
        <v>3740</v>
      </c>
      <c r="H109" s="32" t="s">
        <v>4841</v>
      </c>
    </row>
    <row r="110" spans="1:8">
      <c r="A110" t="s">
        <v>122</v>
      </c>
      <c r="B110" t="s">
        <v>3108</v>
      </c>
      <c r="C110" t="s">
        <v>3817</v>
      </c>
      <c r="D110" s="123">
        <v>6.9319332672153289E-2</v>
      </c>
      <c r="E110" s="123">
        <v>1.457121991297853</v>
      </c>
      <c r="F110" s="123">
        <v>2.5078079356764671</v>
      </c>
      <c r="G110" t="s">
        <v>3112</v>
      </c>
      <c r="H110" s="32" t="s">
        <v>4841</v>
      </c>
    </row>
    <row r="111" spans="1:8">
      <c r="A111" t="s">
        <v>122</v>
      </c>
      <c r="B111" t="s">
        <v>3818</v>
      </c>
      <c r="C111" t="s">
        <v>3819</v>
      </c>
      <c r="D111" s="123">
        <v>0.90319923034853555</v>
      </c>
      <c r="E111" s="123">
        <v>1.6905789028145051</v>
      </c>
      <c r="F111" s="123">
        <v>2.4209288403141338</v>
      </c>
      <c r="G111" t="s">
        <v>3740</v>
      </c>
      <c r="H111" s="32" t="s">
        <v>4841</v>
      </c>
    </row>
    <row r="112" spans="1:8">
      <c r="A112" t="s">
        <v>122</v>
      </c>
      <c r="B112" t="s">
        <v>3820</v>
      </c>
      <c r="C112" t="s">
        <v>3821</v>
      </c>
      <c r="D112" s="123">
        <v>1.3047315568237929</v>
      </c>
      <c r="E112" s="123">
        <v>2.4306093240384992</v>
      </c>
      <c r="F112" s="123">
        <v>3.3653314410304578</v>
      </c>
      <c r="G112" t="s">
        <v>3112</v>
      </c>
      <c r="H112" s="32" t="s">
        <v>4841</v>
      </c>
    </row>
    <row r="113" spans="1:8">
      <c r="A113" t="s">
        <v>122</v>
      </c>
      <c r="B113" t="s">
        <v>3822</v>
      </c>
      <c r="C113" t="s">
        <v>3823</v>
      </c>
      <c r="D113" s="123">
        <v>0.46791072530655831</v>
      </c>
      <c r="E113" s="123">
        <v>1.7424293625840539</v>
      </c>
      <c r="F113" s="123">
        <v>2.756153460015093</v>
      </c>
      <c r="G113" t="s">
        <v>3112</v>
      </c>
      <c r="H113" s="32" t="s">
        <v>4841</v>
      </c>
    </row>
    <row r="114" spans="1:8">
      <c r="A114" t="s">
        <v>122</v>
      </c>
      <c r="B114" t="s">
        <v>3824</v>
      </c>
      <c r="C114" t="s">
        <v>3825</v>
      </c>
      <c r="D114" s="123">
        <v>-28.85390081777927</v>
      </c>
      <c r="E114" s="123">
        <v>-0.17008220376048169</v>
      </c>
      <c r="F114" s="123">
        <v>1.4749248481024231</v>
      </c>
      <c r="G114" t="s">
        <v>3740</v>
      </c>
      <c r="H114" s="32" t="s">
        <v>4840</v>
      </c>
    </row>
    <row r="115" spans="1:8">
      <c r="A115" t="s">
        <v>122</v>
      </c>
      <c r="B115" t="s">
        <v>3826</v>
      </c>
      <c r="C115" t="s">
        <v>3827</v>
      </c>
      <c r="D115" s="123">
        <v>1.0576368490856169</v>
      </c>
      <c r="E115" s="123">
        <v>2.1008813724433271</v>
      </c>
      <c r="F115" s="123">
        <v>2.97889114737794</v>
      </c>
      <c r="G115" t="s">
        <v>3740</v>
      </c>
      <c r="H115" s="32" t="s">
        <v>4841</v>
      </c>
    </row>
    <row r="116" spans="1:8">
      <c r="A116" t="s">
        <v>122</v>
      </c>
      <c r="B116" t="s">
        <v>3828</v>
      </c>
      <c r="C116" t="s">
        <v>3829</v>
      </c>
      <c r="D116" s="123">
        <v>-0.14430268607483679</v>
      </c>
      <c r="E116" s="123">
        <v>0.57982346501839699</v>
      </c>
      <c r="F116" s="123">
        <v>1.3408075890162621</v>
      </c>
      <c r="G116" t="s">
        <v>3740</v>
      </c>
      <c r="H116" s="32" t="s">
        <v>4840</v>
      </c>
    </row>
    <row r="117" spans="1:8">
      <c r="A117" t="s">
        <v>122</v>
      </c>
      <c r="B117" t="s">
        <v>3130</v>
      </c>
      <c r="C117" t="s">
        <v>3830</v>
      </c>
      <c r="D117" s="123">
        <v>0.59911518310516432</v>
      </c>
      <c r="E117" s="123">
        <v>2.1034637965665182</v>
      </c>
      <c r="F117" s="123">
        <v>3.2173397837360689</v>
      </c>
      <c r="G117" t="s">
        <v>3112</v>
      </c>
      <c r="H117" s="32" t="s">
        <v>4841</v>
      </c>
    </row>
    <row r="118" spans="1:8">
      <c r="A118" t="s">
        <v>122</v>
      </c>
      <c r="B118" t="s">
        <v>3831</v>
      </c>
      <c r="C118" t="s">
        <v>3832</v>
      </c>
      <c r="D118" s="123">
        <v>1.0940634561730229</v>
      </c>
      <c r="E118" s="123">
        <v>1.8365219331508329</v>
      </c>
      <c r="F118" s="123">
        <v>2.5629621670896521</v>
      </c>
      <c r="G118" t="s">
        <v>3740</v>
      </c>
      <c r="H118" s="32" t="s">
        <v>4841</v>
      </c>
    </row>
    <row r="119" spans="1:8">
      <c r="A119" t="s">
        <v>122</v>
      </c>
      <c r="B119" t="s">
        <v>3136</v>
      </c>
      <c r="C119" t="s">
        <v>3833</v>
      </c>
      <c r="D119" s="123">
        <v>-28.85390081777927</v>
      </c>
      <c r="E119" s="123">
        <v>1.3018952183734049</v>
      </c>
      <c r="F119" s="123">
        <v>3.259639602334933</v>
      </c>
      <c r="G119" t="s">
        <v>3112</v>
      </c>
      <c r="H119" s="32" t="s">
        <v>4840</v>
      </c>
    </row>
    <row r="120" spans="1:8">
      <c r="A120" t="s">
        <v>122</v>
      </c>
      <c r="B120" t="s">
        <v>3834</v>
      </c>
      <c r="C120" t="s">
        <v>3835</v>
      </c>
      <c r="D120" s="123">
        <v>0.80280208245307272</v>
      </c>
      <c r="E120" s="123">
        <v>1.524654546161865</v>
      </c>
      <c r="F120" s="123">
        <v>2.2317915204535912</v>
      </c>
      <c r="G120" t="s">
        <v>3740</v>
      </c>
      <c r="H120" s="32" t="s">
        <v>4841</v>
      </c>
    </row>
    <row r="121" spans="1:8">
      <c r="A121" t="s">
        <v>122</v>
      </c>
      <c r="B121" t="s">
        <v>3836</v>
      </c>
      <c r="C121" t="s">
        <v>3837</v>
      </c>
      <c r="D121" s="123">
        <v>-1.655795525378672</v>
      </c>
      <c r="E121" s="123">
        <v>0.527812866099309</v>
      </c>
      <c r="F121" s="123">
        <v>1.9237184214221621</v>
      </c>
      <c r="G121" t="s">
        <v>3112</v>
      </c>
      <c r="H121" s="32" t="s">
        <v>4840</v>
      </c>
    </row>
    <row r="122" spans="1:8">
      <c r="A122" t="s">
        <v>2445</v>
      </c>
      <c r="B122" t="s">
        <v>3738</v>
      </c>
      <c r="C122" t="s">
        <v>3739</v>
      </c>
      <c r="D122" s="123">
        <v>-1.3804081251936231</v>
      </c>
      <c r="E122" s="123">
        <v>1.32415311746424</v>
      </c>
      <c r="F122" s="123">
        <v>2.9154847003308699</v>
      </c>
      <c r="G122" t="s">
        <v>3740</v>
      </c>
      <c r="H122" s="32" t="s">
        <v>4840</v>
      </c>
    </row>
    <row r="123" spans="1:8">
      <c r="A123" t="s">
        <v>2445</v>
      </c>
      <c r="B123" t="s">
        <v>3741</v>
      </c>
      <c r="C123" t="s">
        <v>3742</v>
      </c>
      <c r="D123" s="123">
        <v>0.91540587308949684</v>
      </c>
      <c r="E123" s="123">
        <v>3.1024002698284452</v>
      </c>
      <c r="F123" s="123">
        <v>4.6356388514835993</v>
      </c>
      <c r="G123" t="s">
        <v>3740</v>
      </c>
      <c r="H123" s="32" t="s">
        <v>4841</v>
      </c>
    </row>
    <row r="124" spans="1:8">
      <c r="A124" t="s">
        <v>2445</v>
      </c>
      <c r="B124" t="s">
        <v>3138</v>
      </c>
      <c r="C124" t="s">
        <v>3743</v>
      </c>
      <c r="D124" s="123">
        <v>-0.76734640912818552</v>
      </c>
      <c r="E124" s="123">
        <v>2.7103911733180959</v>
      </c>
      <c r="F124" s="123">
        <v>4.6647524374087386</v>
      </c>
      <c r="G124" t="s">
        <v>3112</v>
      </c>
      <c r="H124" s="32" t="s">
        <v>4840</v>
      </c>
    </row>
    <row r="125" spans="1:8">
      <c r="A125" t="s">
        <v>2445</v>
      </c>
      <c r="B125" t="s">
        <v>3137</v>
      </c>
      <c r="C125" t="s">
        <v>3744</v>
      </c>
      <c r="D125" s="123">
        <v>-1.244985227095458</v>
      </c>
      <c r="E125" s="123">
        <v>2.7332434627657771</v>
      </c>
      <c r="F125" s="123">
        <v>4.8153120918759109</v>
      </c>
      <c r="G125" t="s">
        <v>3112</v>
      </c>
      <c r="H125" s="32" t="s">
        <v>4840</v>
      </c>
    </row>
    <row r="126" spans="1:8">
      <c r="A126" t="s">
        <v>2445</v>
      </c>
      <c r="B126" t="s">
        <v>3745</v>
      </c>
      <c r="C126" t="s">
        <v>3746</v>
      </c>
      <c r="D126" s="123">
        <v>1.3691637600449349</v>
      </c>
      <c r="E126" s="123">
        <v>3.0107169999799508</v>
      </c>
      <c r="F126" s="123">
        <v>4.3122587580683387</v>
      </c>
      <c r="G126" t="s">
        <v>3740</v>
      </c>
      <c r="H126" s="32" t="s">
        <v>4841</v>
      </c>
    </row>
    <row r="127" spans="1:8">
      <c r="A127" t="s">
        <v>2445</v>
      </c>
      <c r="B127" t="s">
        <v>3747</v>
      </c>
      <c r="C127" t="s">
        <v>3748</v>
      </c>
      <c r="D127" s="123">
        <v>0.1775409371218776</v>
      </c>
      <c r="E127" s="123">
        <v>2.4550774319319761</v>
      </c>
      <c r="F127" s="123">
        <v>3.9642374333546941</v>
      </c>
      <c r="G127" t="s">
        <v>3112</v>
      </c>
      <c r="H127" s="32" t="s">
        <v>4841</v>
      </c>
    </row>
    <row r="128" spans="1:8">
      <c r="A128" t="s">
        <v>2445</v>
      </c>
      <c r="B128" t="s">
        <v>3749</v>
      </c>
      <c r="C128" t="s">
        <v>3750</v>
      </c>
      <c r="D128" s="123">
        <v>-68.934998713260541</v>
      </c>
      <c r="E128" s="123">
        <v>-40.081097895481271</v>
      </c>
      <c r="F128" s="123">
        <v>1.855983889252425</v>
      </c>
      <c r="G128" t="s">
        <v>3112</v>
      </c>
      <c r="H128" s="32" t="s">
        <v>4840</v>
      </c>
    </row>
    <row r="129" spans="1:8">
      <c r="A129" t="s">
        <v>2445</v>
      </c>
      <c r="B129" t="s">
        <v>3751</v>
      </c>
      <c r="C129" t="s">
        <v>3752</v>
      </c>
      <c r="D129" s="123">
        <v>-28.85390081777927</v>
      </c>
      <c r="E129" s="123">
        <v>0.38555592159245278</v>
      </c>
      <c r="F129" s="123">
        <v>3.1080267804879109</v>
      </c>
      <c r="G129" t="s">
        <v>3740</v>
      </c>
      <c r="H129" s="32" t="s">
        <v>4840</v>
      </c>
    </row>
    <row r="130" spans="1:8">
      <c r="A130" t="s">
        <v>2445</v>
      </c>
      <c r="B130" t="s">
        <v>3753</v>
      </c>
      <c r="C130" t="s">
        <v>3754</v>
      </c>
      <c r="D130" s="123">
        <v>1.729055579555014</v>
      </c>
      <c r="E130" s="123">
        <v>3.0236002666950901</v>
      </c>
      <c r="F130" s="123">
        <v>4.2253363818547776</v>
      </c>
      <c r="G130" t="s">
        <v>3740</v>
      </c>
      <c r="H130" s="32" t="s">
        <v>4841</v>
      </c>
    </row>
    <row r="131" spans="1:8">
      <c r="A131" t="s">
        <v>2445</v>
      </c>
      <c r="B131" t="s">
        <v>3755</v>
      </c>
      <c r="C131" t="s">
        <v>3756</v>
      </c>
      <c r="D131" s="123">
        <v>1.4504134593577189</v>
      </c>
      <c r="E131" s="123">
        <v>4.3750159923470084</v>
      </c>
      <c r="F131" s="123">
        <v>28.85390081777927</v>
      </c>
      <c r="G131" t="s">
        <v>3740</v>
      </c>
      <c r="H131" s="32" t="s">
        <v>4841</v>
      </c>
    </row>
    <row r="132" spans="1:8">
      <c r="A132" t="s">
        <v>2445</v>
      </c>
      <c r="B132" t="s">
        <v>3757</v>
      </c>
      <c r="C132" t="s">
        <v>3758</v>
      </c>
      <c r="D132" s="123">
        <v>1.581035068359806</v>
      </c>
      <c r="E132" s="123">
        <v>2.7372108741282219</v>
      </c>
      <c r="F132" s="123">
        <v>3.9677576092544631</v>
      </c>
      <c r="G132" t="s">
        <v>3740</v>
      </c>
      <c r="H132" s="32" t="s">
        <v>4841</v>
      </c>
    </row>
    <row r="133" spans="1:8">
      <c r="A133" t="s">
        <v>2445</v>
      </c>
      <c r="B133" t="s">
        <v>3759</v>
      </c>
      <c r="C133" t="s">
        <v>3760</v>
      </c>
      <c r="D133" s="123">
        <v>0.64262253745325271</v>
      </c>
      <c r="E133" s="123">
        <v>2.129879542765194</v>
      </c>
      <c r="F133" s="123">
        <v>3.5904784291115899</v>
      </c>
      <c r="G133" t="s">
        <v>3740</v>
      </c>
      <c r="H133" s="32" t="s">
        <v>4841</v>
      </c>
    </row>
    <row r="134" spans="1:8">
      <c r="A134" t="s">
        <v>2445</v>
      </c>
      <c r="B134" t="s">
        <v>3761</v>
      </c>
      <c r="C134" t="s">
        <v>3762</v>
      </c>
      <c r="D134" s="123">
        <v>1.008181263083944</v>
      </c>
      <c r="E134" s="123">
        <v>2.4521776148997891</v>
      </c>
      <c r="F134" s="123">
        <v>3.857867527989951</v>
      </c>
      <c r="G134" t="s">
        <v>3740</v>
      </c>
      <c r="H134" s="32" t="s">
        <v>4841</v>
      </c>
    </row>
    <row r="135" spans="1:8">
      <c r="A135" t="s">
        <v>2445</v>
      </c>
      <c r="B135" t="s">
        <v>3134</v>
      </c>
      <c r="C135" t="s">
        <v>3763</v>
      </c>
      <c r="D135" s="123">
        <v>-0.88236959934818082</v>
      </c>
      <c r="E135" s="123">
        <v>2.4207989977604538</v>
      </c>
      <c r="F135" s="123">
        <v>4.1117674282359991</v>
      </c>
      <c r="G135" t="s">
        <v>3112</v>
      </c>
      <c r="H135" s="32" t="s">
        <v>4840</v>
      </c>
    </row>
    <row r="136" spans="1:8">
      <c r="A136" t="s">
        <v>2445</v>
      </c>
      <c r="B136" t="s">
        <v>3764</v>
      </c>
      <c r="C136" t="s">
        <v>3765</v>
      </c>
      <c r="D136" s="123">
        <v>-0.32688872775470312</v>
      </c>
      <c r="E136" s="123">
        <v>0.94062418240423618</v>
      </c>
      <c r="F136" s="123">
        <v>2.2609483872299569</v>
      </c>
      <c r="G136" t="s">
        <v>3740</v>
      </c>
      <c r="H136" s="32" t="s">
        <v>4840</v>
      </c>
    </row>
    <row r="137" spans="1:8">
      <c r="A137" t="s">
        <v>2445</v>
      </c>
      <c r="B137" t="s">
        <v>3766</v>
      </c>
      <c r="C137" t="s">
        <v>3767</v>
      </c>
      <c r="D137" s="123">
        <v>0.53993871791798076</v>
      </c>
      <c r="E137" s="123">
        <v>2.895950609477234</v>
      </c>
      <c r="F137" s="123">
        <v>4.615859502473012</v>
      </c>
      <c r="G137" t="s">
        <v>3112</v>
      </c>
      <c r="H137" s="32" t="s">
        <v>4841</v>
      </c>
    </row>
    <row r="138" spans="1:8">
      <c r="A138" t="s">
        <v>2445</v>
      </c>
      <c r="B138" t="s">
        <v>3768</v>
      </c>
      <c r="C138" t="s">
        <v>3769</v>
      </c>
      <c r="D138" s="123">
        <v>0.91069547378099458</v>
      </c>
      <c r="E138" s="123">
        <v>2.5863338267520528</v>
      </c>
      <c r="F138" s="123">
        <v>3.8996191224732768</v>
      </c>
      <c r="G138" t="s">
        <v>3740</v>
      </c>
      <c r="H138" s="32" t="s">
        <v>4841</v>
      </c>
    </row>
    <row r="139" spans="1:8">
      <c r="A139" t="s">
        <v>2445</v>
      </c>
      <c r="B139" t="s">
        <v>3770</v>
      </c>
      <c r="C139" t="s">
        <v>3771</v>
      </c>
      <c r="D139" s="123">
        <v>-2.825691360985942</v>
      </c>
      <c r="E139" s="123">
        <v>-1.0195641269565581</v>
      </c>
      <c r="F139" s="123">
        <v>0.3745842258064922</v>
      </c>
      <c r="G139" t="s">
        <v>3740</v>
      </c>
      <c r="H139" s="32" t="s">
        <v>4840</v>
      </c>
    </row>
    <row r="140" spans="1:8">
      <c r="A140" t="s">
        <v>2445</v>
      </c>
      <c r="B140" t="s">
        <v>3118</v>
      </c>
      <c r="C140" t="s">
        <v>3772</v>
      </c>
      <c r="D140" s="123">
        <v>-2.9757893530399809E-3</v>
      </c>
      <c r="E140" s="123">
        <v>2.8843224874476689</v>
      </c>
      <c r="F140" s="123">
        <v>4.5361361745134881</v>
      </c>
      <c r="G140" t="s">
        <v>3112</v>
      </c>
      <c r="H140" s="32" t="s">
        <v>4840</v>
      </c>
    </row>
    <row r="141" spans="1:8">
      <c r="A141" t="s">
        <v>2445</v>
      </c>
      <c r="B141" t="s">
        <v>3773</v>
      </c>
      <c r="C141" t="s">
        <v>3774</v>
      </c>
      <c r="D141" s="123">
        <v>-2.1696834989433209</v>
      </c>
      <c r="E141" s="123">
        <v>2.0276790260686202</v>
      </c>
      <c r="F141" s="123">
        <v>4.1126330452605329</v>
      </c>
      <c r="G141" t="s">
        <v>3112</v>
      </c>
      <c r="H141" s="32" t="s">
        <v>4840</v>
      </c>
    </row>
    <row r="142" spans="1:8">
      <c r="A142" t="s">
        <v>2445</v>
      </c>
      <c r="B142" t="s">
        <v>3775</v>
      </c>
      <c r="C142" t="s">
        <v>3776</v>
      </c>
      <c r="D142" s="123">
        <v>0.95506988784865743</v>
      </c>
      <c r="E142" s="123">
        <v>2.3724831408410831</v>
      </c>
      <c r="F142" s="123">
        <v>4.0194349456191052</v>
      </c>
      <c r="G142" t="s">
        <v>3740</v>
      </c>
      <c r="H142" s="32" t="s">
        <v>4841</v>
      </c>
    </row>
    <row r="143" spans="1:8">
      <c r="A143" t="s">
        <v>2445</v>
      </c>
      <c r="B143" t="s">
        <v>3777</v>
      </c>
      <c r="C143" t="s">
        <v>3778</v>
      </c>
      <c r="D143" s="123">
        <v>-28.85390081777927</v>
      </c>
      <c r="E143" s="123">
        <v>-1.60476740178243</v>
      </c>
      <c r="F143" s="123">
        <v>3.968132709965094</v>
      </c>
      <c r="G143" t="s">
        <v>3740</v>
      </c>
      <c r="H143" s="32" t="s">
        <v>4840</v>
      </c>
    </row>
    <row r="144" spans="1:8">
      <c r="A144" t="s">
        <v>2445</v>
      </c>
      <c r="B144" t="s">
        <v>3779</v>
      </c>
      <c r="C144" t="s">
        <v>3780</v>
      </c>
      <c r="D144" s="123">
        <v>-28.85390081777927</v>
      </c>
      <c r="E144" s="123">
        <v>1.017235617160563</v>
      </c>
      <c r="F144" s="123">
        <v>3.0561474668175448</v>
      </c>
      <c r="G144" t="s">
        <v>3740</v>
      </c>
      <c r="H144" s="32" t="s">
        <v>4840</v>
      </c>
    </row>
    <row r="145" spans="1:8">
      <c r="A145" t="s">
        <v>2445</v>
      </c>
      <c r="B145" t="s">
        <v>3116</v>
      </c>
      <c r="C145" t="s">
        <v>3781</v>
      </c>
      <c r="D145" s="123">
        <v>-1.8888773361846929</v>
      </c>
      <c r="E145" s="123">
        <v>2.434461319797673</v>
      </c>
      <c r="F145" s="123">
        <v>4.7063020545863417</v>
      </c>
      <c r="G145" t="s">
        <v>3112</v>
      </c>
      <c r="H145" s="32" t="s">
        <v>4840</v>
      </c>
    </row>
    <row r="146" spans="1:8">
      <c r="A146" t="s">
        <v>2445</v>
      </c>
      <c r="B146" t="s">
        <v>3782</v>
      </c>
      <c r="C146" t="s">
        <v>3783</v>
      </c>
      <c r="D146" s="123">
        <v>-28.85390081777927</v>
      </c>
      <c r="E146" s="123">
        <v>1.2762181320356629</v>
      </c>
      <c r="F146" s="123">
        <v>3.2646457541268181</v>
      </c>
      <c r="G146" t="s">
        <v>3740</v>
      </c>
      <c r="H146" s="32" t="s">
        <v>4840</v>
      </c>
    </row>
    <row r="147" spans="1:8">
      <c r="A147" t="s">
        <v>2445</v>
      </c>
      <c r="B147" t="s">
        <v>3784</v>
      </c>
      <c r="C147" t="s">
        <v>3785</v>
      </c>
      <c r="D147" s="123">
        <v>1.243890221559423</v>
      </c>
      <c r="E147" s="123">
        <v>2.5915996636512979</v>
      </c>
      <c r="F147" s="123">
        <v>3.8913236259881661</v>
      </c>
      <c r="G147" t="s">
        <v>3740</v>
      </c>
      <c r="H147" s="32" t="s">
        <v>4841</v>
      </c>
    </row>
    <row r="148" spans="1:8">
      <c r="A148" t="s">
        <v>2445</v>
      </c>
      <c r="B148" t="s">
        <v>3111</v>
      </c>
      <c r="C148" t="s">
        <v>3786</v>
      </c>
      <c r="D148" s="123">
        <v>0.53130851618338315</v>
      </c>
      <c r="E148" s="123">
        <v>2.9410925373066501</v>
      </c>
      <c r="F148" s="123">
        <v>4.5277973971771486</v>
      </c>
      <c r="G148" t="s">
        <v>3112</v>
      </c>
      <c r="H148" s="32" t="s">
        <v>4841</v>
      </c>
    </row>
    <row r="149" spans="1:8">
      <c r="A149" t="s">
        <v>2445</v>
      </c>
      <c r="B149" t="s">
        <v>3129</v>
      </c>
      <c r="C149" t="s">
        <v>3787</v>
      </c>
      <c r="D149" s="123">
        <v>1.513704490801518</v>
      </c>
      <c r="E149" s="123">
        <v>3.6042850206528971</v>
      </c>
      <c r="F149" s="123">
        <v>5.0402571026513181</v>
      </c>
      <c r="G149" t="s">
        <v>3112</v>
      </c>
      <c r="H149" s="32" t="s">
        <v>4841</v>
      </c>
    </row>
    <row r="150" spans="1:8">
      <c r="A150" t="s">
        <v>2445</v>
      </c>
      <c r="B150" t="s">
        <v>3788</v>
      </c>
      <c r="C150" t="s">
        <v>3789</v>
      </c>
      <c r="D150" s="123">
        <v>5.0718376970963909E-2</v>
      </c>
      <c r="E150" s="123">
        <v>1.33687768772488</v>
      </c>
      <c r="F150" s="123">
        <v>2.6888950172088499</v>
      </c>
      <c r="G150" t="s">
        <v>3740</v>
      </c>
      <c r="H150" s="32" t="s">
        <v>4841</v>
      </c>
    </row>
    <row r="151" spans="1:8">
      <c r="A151" t="s">
        <v>2445</v>
      </c>
      <c r="B151" t="s">
        <v>3790</v>
      </c>
      <c r="C151" t="s">
        <v>3791</v>
      </c>
      <c r="D151" s="123">
        <v>-3.720898060807952</v>
      </c>
      <c r="E151" s="123">
        <v>1.1900459572433659</v>
      </c>
      <c r="F151" s="123">
        <v>3.4361533405876981</v>
      </c>
      <c r="G151" t="s">
        <v>3112</v>
      </c>
      <c r="H151" s="32" t="s">
        <v>4840</v>
      </c>
    </row>
    <row r="152" spans="1:8">
      <c r="A152" t="s">
        <v>2445</v>
      </c>
      <c r="B152" t="s">
        <v>3141</v>
      </c>
      <c r="C152" t="s">
        <v>3792</v>
      </c>
      <c r="D152" s="123">
        <v>0.83894447861742294</v>
      </c>
      <c r="E152" s="123">
        <v>3.2062166049708138</v>
      </c>
      <c r="F152" s="123">
        <v>4.7843085754472083</v>
      </c>
      <c r="G152" t="s">
        <v>3112</v>
      </c>
      <c r="H152" s="32" t="s">
        <v>4841</v>
      </c>
    </row>
    <row r="153" spans="1:8">
      <c r="A153" t="s">
        <v>2445</v>
      </c>
      <c r="B153" t="s">
        <v>3139</v>
      </c>
      <c r="C153" t="s">
        <v>3793</v>
      </c>
      <c r="D153" s="123">
        <v>-0.78856268239949823</v>
      </c>
      <c r="E153" s="123">
        <v>2.4279259112624452</v>
      </c>
      <c r="F153" s="123">
        <v>4.1982281420364753</v>
      </c>
      <c r="G153" t="s">
        <v>3112</v>
      </c>
      <c r="H153" s="32" t="s">
        <v>4840</v>
      </c>
    </row>
    <row r="154" spans="1:8">
      <c r="A154" t="s">
        <v>2445</v>
      </c>
      <c r="B154" t="s">
        <v>3131</v>
      </c>
      <c r="C154" t="s">
        <v>3794</v>
      </c>
      <c r="D154" s="123">
        <v>-2.7788181991074592</v>
      </c>
      <c r="E154" s="123">
        <v>1.5171525319492429</v>
      </c>
      <c r="F154" s="123">
        <v>3.504421669922563</v>
      </c>
      <c r="G154" t="s">
        <v>3112</v>
      </c>
      <c r="H154" s="32" t="s">
        <v>4840</v>
      </c>
    </row>
    <row r="155" spans="1:8">
      <c r="A155" t="s">
        <v>2445</v>
      </c>
      <c r="B155" t="s">
        <v>3795</v>
      </c>
      <c r="C155" t="s">
        <v>3796</v>
      </c>
      <c r="D155" s="123">
        <v>-0.55063053086600888</v>
      </c>
      <c r="E155" s="123">
        <v>1.9910489989804501</v>
      </c>
      <c r="F155" s="123">
        <v>3.7610771176967099</v>
      </c>
      <c r="G155" t="s">
        <v>3112</v>
      </c>
      <c r="H155" s="32" t="s">
        <v>4840</v>
      </c>
    </row>
    <row r="156" spans="1:8">
      <c r="A156" t="s">
        <v>2445</v>
      </c>
      <c r="B156" t="s">
        <v>3121</v>
      </c>
      <c r="C156" t="s">
        <v>3797</v>
      </c>
      <c r="D156" s="123">
        <v>0.23205316924186711</v>
      </c>
      <c r="E156" s="123">
        <v>2.63602024396027</v>
      </c>
      <c r="F156" s="123">
        <v>4.3791132462631328</v>
      </c>
      <c r="G156" t="s">
        <v>3112</v>
      </c>
      <c r="H156" s="32" t="s">
        <v>4841</v>
      </c>
    </row>
    <row r="157" spans="1:8">
      <c r="A157" t="s">
        <v>2445</v>
      </c>
      <c r="B157" t="s">
        <v>3798</v>
      </c>
      <c r="C157" t="s">
        <v>3799</v>
      </c>
      <c r="D157" s="123">
        <v>0.41593186567836993</v>
      </c>
      <c r="E157" s="123">
        <v>1.99325632239301</v>
      </c>
      <c r="F157" s="123">
        <v>3.393839095038425</v>
      </c>
      <c r="G157" t="s">
        <v>3740</v>
      </c>
      <c r="H157" s="32" t="s">
        <v>4841</v>
      </c>
    </row>
    <row r="158" spans="1:8">
      <c r="A158" t="s">
        <v>2445</v>
      </c>
      <c r="B158" t="s">
        <v>3800</v>
      </c>
      <c r="C158" t="s">
        <v>3801</v>
      </c>
      <c r="D158" s="123">
        <v>0.5197222323100037</v>
      </c>
      <c r="E158" s="123">
        <v>2.8451244631867159</v>
      </c>
      <c r="F158" s="123">
        <v>4.555237456854857</v>
      </c>
      <c r="G158" t="s">
        <v>3112</v>
      </c>
      <c r="H158" s="32" t="s">
        <v>4841</v>
      </c>
    </row>
    <row r="159" spans="1:8">
      <c r="A159" t="s">
        <v>2445</v>
      </c>
      <c r="B159" t="s">
        <v>3802</v>
      </c>
      <c r="C159" t="s">
        <v>3803</v>
      </c>
      <c r="D159" s="123">
        <v>-65.309938884018834</v>
      </c>
      <c r="E159" s="123">
        <v>-36.456038066239572</v>
      </c>
      <c r="F159" s="123">
        <v>2.6559294355245369</v>
      </c>
      <c r="G159" t="s">
        <v>3740</v>
      </c>
      <c r="H159" s="32" t="s">
        <v>4840</v>
      </c>
    </row>
    <row r="160" spans="1:8">
      <c r="A160" t="s">
        <v>2445</v>
      </c>
      <c r="B160" t="s">
        <v>3126</v>
      </c>
      <c r="C160" t="s">
        <v>3804</v>
      </c>
      <c r="D160" s="123">
        <v>-4.082134472096146E-2</v>
      </c>
      <c r="E160" s="123">
        <v>3.5298852373942542</v>
      </c>
      <c r="F160" s="123">
        <v>5.284678496478727</v>
      </c>
      <c r="G160" t="s">
        <v>3112</v>
      </c>
      <c r="H160" s="32" t="s">
        <v>4840</v>
      </c>
    </row>
    <row r="161" spans="1:8">
      <c r="A161" t="s">
        <v>2445</v>
      </c>
      <c r="B161" t="s">
        <v>3124</v>
      </c>
      <c r="C161" t="s">
        <v>3805</v>
      </c>
      <c r="D161" s="123">
        <v>-63.547831161077063</v>
      </c>
      <c r="E161" s="123">
        <v>-34.693930343297787</v>
      </c>
      <c r="F161" s="123">
        <v>3.8140240256973348</v>
      </c>
      <c r="G161" t="s">
        <v>3112</v>
      </c>
      <c r="H161" s="32" t="s">
        <v>4840</v>
      </c>
    </row>
    <row r="162" spans="1:8">
      <c r="A162" t="s">
        <v>2445</v>
      </c>
      <c r="B162" t="s">
        <v>3806</v>
      </c>
      <c r="C162" t="s">
        <v>3807</v>
      </c>
      <c r="D162" s="123">
        <v>1.03055457777805</v>
      </c>
      <c r="E162" s="123">
        <v>3.1781273325247068</v>
      </c>
      <c r="F162" s="123">
        <v>4.8775499559398616</v>
      </c>
      <c r="G162" t="s">
        <v>3112</v>
      </c>
      <c r="H162" s="32" t="s">
        <v>4841</v>
      </c>
    </row>
    <row r="163" spans="1:8">
      <c r="A163" t="s">
        <v>2445</v>
      </c>
      <c r="B163" t="s">
        <v>3808</v>
      </c>
      <c r="C163" t="s">
        <v>3809</v>
      </c>
      <c r="D163" s="123">
        <v>-1.7770684705157991</v>
      </c>
      <c r="E163" s="123">
        <v>2.2948950015420739</v>
      </c>
      <c r="F163" s="123">
        <v>4.4160750932107087</v>
      </c>
      <c r="G163" t="s">
        <v>3112</v>
      </c>
      <c r="H163" s="32" t="s">
        <v>4840</v>
      </c>
    </row>
    <row r="164" spans="1:8">
      <c r="A164" t="s">
        <v>2445</v>
      </c>
      <c r="B164" t="s">
        <v>3123</v>
      </c>
      <c r="C164" t="s">
        <v>3810</v>
      </c>
      <c r="D164" s="123">
        <v>2.758735884138285</v>
      </c>
      <c r="E164" s="123">
        <v>4.1872925136265362</v>
      </c>
      <c r="F164" s="123">
        <v>5.5574055670083764</v>
      </c>
      <c r="G164" t="s">
        <v>3112</v>
      </c>
      <c r="H164" s="32" t="s">
        <v>4841</v>
      </c>
    </row>
    <row r="165" spans="1:8">
      <c r="A165" t="s">
        <v>2445</v>
      </c>
      <c r="B165" t="s">
        <v>3122</v>
      </c>
      <c r="C165" t="s">
        <v>3811</v>
      </c>
      <c r="D165" s="123">
        <v>1.923516444116437</v>
      </c>
      <c r="E165" s="123">
        <v>3.81864064982818</v>
      </c>
      <c r="F165" s="123">
        <v>5.2000500053801799</v>
      </c>
      <c r="G165" t="s">
        <v>3112</v>
      </c>
      <c r="H165" s="32" t="s">
        <v>4841</v>
      </c>
    </row>
    <row r="166" spans="1:8">
      <c r="A166" t="s">
        <v>2445</v>
      </c>
      <c r="B166" t="s">
        <v>3812</v>
      </c>
      <c r="C166" t="s">
        <v>3813</v>
      </c>
      <c r="D166" s="123">
        <v>-68.574613492046481</v>
      </c>
      <c r="E166" s="123">
        <v>-39.720712674267197</v>
      </c>
      <c r="F166" s="123">
        <v>3.5310971012286001</v>
      </c>
      <c r="G166" t="s">
        <v>3740</v>
      </c>
      <c r="H166" s="32" t="s">
        <v>4840</v>
      </c>
    </row>
    <row r="167" spans="1:8">
      <c r="A167" t="s">
        <v>2445</v>
      </c>
      <c r="B167" t="s">
        <v>3120</v>
      </c>
      <c r="C167" t="s">
        <v>3814</v>
      </c>
      <c r="D167" s="123">
        <v>0.56473864567086207</v>
      </c>
      <c r="E167" s="123">
        <v>2.9001199981454029</v>
      </c>
      <c r="F167" s="123">
        <v>4.4205041669862366</v>
      </c>
      <c r="G167" t="s">
        <v>3112</v>
      </c>
      <c r="H167" s="32" t="s">
        <v>4841</v>
      </c>
    </row>
    <row r="168" spans="1:8">
      <c r="A168" t="s">
        <v>2445</v>
      </c>
      <c r="B168" t="s">
        <v>3815</v>
      </c>
      <c r="C168" t="s">
        <v>3816</v>
      </c>
      <c r="D168" s="123">
        <v>1.5220576950882649</v>
      </c>
      <c r="E168" s="123">
        <v>3.0036766481804129</v>
      </c>
      <c r="F168" s="123">
        <v>4.2275437052673386</v>
      </c>
      <c r="G168" t="s">
        <v>3740</v>
      </c>
      <c r="H168" s="32" t="s">
        <v>4841</v>
      </c>
    </row>
    <row r="169" spans="1:8">
      <c r="A169" t="s">
        <v>2445</v>
      </c>
      <c r="B169" t="s">
        <v>3108</v>
      </c>
      <c r="C169" t="s">
        <v>3817</v>
      </c>
      <c r="D169" s="123">
        <v>-1.9898227081956941</v>
      </c>
      <c r="E169" s="123">
        <v>0.98413442214240643</v>
      </c>
      <c r="F169" s="123">
        <v>2.7784430983968278</v>
      </c>
      <c r="G169" t="s">
        <v>3112</v>
      </c>
      <c r="H169" s="32" t="s">
        <v>4840</v>
      </c>
    </row>
    <row r="170" spans="1:8">
      <c r="A170" t="s">
        <v>2445</v>
      </c>
      <c r="B170" t="s">
        <v>3818</v>
      </c>
      <c r="C170" t="s">
        <v>3819</v>
      </c>
      <c r="D170" s="123">
        <v>0.96050452006768605</v>
      </c>
      <c r="E170" s="123">
        <v>2.5260436009933041</v>
      </c>
      <c r="F170" s="123">
        <v>3.9144644544440239</v>
      </c>
      <c r="G170" t="s">
        <v>3740</v>
      </c>
      <c r="H170" s="32" t="s">
        <v>4841</v>
      </c>
    </row>
    <row r="171" spans="1:8">
      <c r="A171" t="s">
        <v>2445</v>
      </c>
      <c r="B171" t="s">
        <v>3820</v>
      </c>
      <c r="C171" t="s">
        <v>3821</v>
      </c>
      <c r="D171" s="123">
        <v>1.1129512196483411</v>
      </c>
      <c r="E171" s="123">
        <v>3.1293498131922499</v>
      </c>
      <c r="F171" s="123">
        <v>4.7462791341693746</v>
      </c>
      <c r="G171" t="s">
        <v>3112</v>
      </c>
      <c r="H171" s="32" t="s">
        <v>4841</v>
      </c>
    </row>
    <row r="172" spans="1:8">
      <c r="A172" t="s">
        <v>2445</v>
      </c>
      <c r="B172" t="s">
        <v>3822</v>
      </c>
      <c r="C172" t="s">
        <v>3823</v>
      </c>
      <c r="D172" s="123">
        <v>0.85766200407791626</v>
      </c>
      <c r="E172" s="123">
        <v>3.015333624110796</v>
      </c>
      <c r="F172" s="123">
        <v>4.6624152714424989</v>
      </c>
      <c r="G172" t="s">
        <v>3112</v>
      </c>
      <c r="H172" s="32" t="s">
        <v>4841</v>
      </c>
    </row>
    <row r="173" spans="1:8">
      <c r="A173" t="s">
        <v>2445</v>
      </c>
      <c r="B173" t="s">
        <v>3824</v>
      </c>
      <c r="C173" t="s">
        <v>3825</v>
      </c>
      <c r="D173" s="123">
        <v>-67.185442437174501</v>
      </c>
      <c r="E173" s="123">
        <v>-38.331541619395217</v>
      </c>
      <c r="F173" s="123">
        <v>1.491429279370192</v>
      </c>
      <c r="G173" t="s">
        <v>3740</v>
      </c>
      <c r="H173" s="32" t="s">
        <v>4840</v>
      </c>
    </row>
    <row r="174" spans="1:8">
      <c r="A174" t="s">
        <v>2445</v>
      </c>
      <c r="B174" t="s">
        <v>3826</v>
      </c>
      <c r="C174" t="s">
        <v>3827</v>
      </c>
      <c r="D174" s="123">
        <v>-28.85390081777927</v>
      </c>
      <c r="E174" s="123">
        <v>1.0028836868938</v>
      </c>
      <c r="F174" s="123">
        <v>3.3813165020835081</v>
      </c>
      <c r="G174" t="s">
        <v>3740</v>
      </c>
      <c r="H174" s="32" t="s">
        <v>4840</v>
      </c>
    </row>
    <row r="175" spans="1:8">
      <c r="A175" t="s">
        <v>2445</v>
      </c>
      <c r="B175" t="s">
        <v>3828</v>
      </c>
      <c r="C175" t="s">
        <v>3829</v>
      </c>
      <c r="D175" s="123">
        <v>0.94266271049701222</v>
      </c>
      <c r="E175" s="123">
        <v>2.4866003185754</v>
      </c>
      <c r="F175" s="123">
        <v>4.7792735697545048</v>
      </c>
      <c r="G175" t="s">
        <v>3740</v>
      </c>
      <c r="H175" s="32" t="s">
        <v>4841</v>
      </c>
    </row>
    <row r="176" spans="1:8">
      <c r="A176" t="s">
        <v>2445</v>
      </c>
      <c r="B176" t="s">
        <v>3130</v>
      </c>
      <c r="C176" t="s">
        <v>3830</v>
      </c>
      <c r="D176" s="123">
        <v>-5.0025450542824803</v>
      </c>
      <c r="E176" s="123">
        <v>1.008301006772337</v>
      </c>
      <c r="F176" s="123">
        <v>3.439716797338694</v>
      </c>
      <c r="G176" t="s">
        <v>3112</v>
      </c>
      <c r="H176" s="32" t="s">
        <v>4840</v>
      </c>
    </row>
    <row r="177" spans="1:8">
      <c r="A177" t="s">
        <v>2445</v>
      </c>
      <c r="B177" t="s">
        <v>3831</v>
      </c>
      <c r="C177" t="s">
        <v>3832</v>
      </c>
      <c r="D177" s="123">
        <v>0.8331361883828039</v>
      </c>
      <c r="E177" s="123">
        <v>2.3413353549082898</v>
      </c>
      <c r="F177" s="123">
        <v>3.7746528780314752</v>
      </c>
      <c r="G177" t="s">
        <v>3740</v>
      </c>
      <c r="H177" s="32" t="s">
        <v>4841</v>
      </c>
    </row>
    <row r="178" spans="1:8">
      <c r="A178" t="s">
        <v>2445</v>
      </c>
      <c r="B178" t="s">
        <v>3136</v>
      </c>
      <c r="C178" t="s">
        <v>3833</v>
      </c>
      <c r="D178" s="123">
        <v>-28.85390081777927</v>
      </c>
      <c r="E178" s="123">
        <v>-0.94355862411740443</v>
      </c>
      <c r="F178" s="123">
        <v>3.4534801080287738</v>
      </c>
      <c r="G178" t="s">
        <v>3112</v>
      </c>
      <c r="H178" s="32" t="s">
        <v>4840</v>
      </c>
    </row>
    <row r="179" spans="1:8">
      <c r="A179" t="s">
        <v>2445</v>
      </c>
      <c r="B179" t="s">
        <v>3834</v>
      </c>
      <c r="C179" t="s">
        <v>3835</v>
      </c>
      <c r="D179" s="123">
        <v>0.86692843432554623</v>
      </c>
      <c r="E179" s="123">
        <v>2.3143136767924402</v>
      </c>
      <c r="F179" s="123">
        <v>3.6921451486430361</v>
      </c>
      <c r="G179" t="s">
        <v>3740</v>
      </c>
      <c r="H179" s="32" t="s">
        <v>4841</v>
      </c>
    </row>
    <row r="180" spans="1:8">
      <c r="A180" t="s">
        <v>2445</v>
      </c>
      <c r="B180" t="s">
        <v>3836</v>
      </c>
      <c r="C180" t="s">
        <v>3837</v>
      </c>
      <c r="D180" s="123">
        <v>-4.4188450676892153</v>
      </c>
      <c r="E180" s="123">
        <v>1.1588678747147141</v>
      </c>
      <c r="F180" s="123">
        <v>3.4911200216455671</v>
      </c>
      <c r="G180" t="s">
        <v>3112</v>
      </c>
      <c r="H180" s="32" t="s">
        <v>4840</v>
      </c>
    </row>
    <row r="181" spans="1:8">
      <c r="A181" t="s">
        <v>4830</v>
      </c>
      <c r="B181" t="s">
        <v>3738</v>
      </c>
      <c r="C181" t="s">
        <v>3739</v>
      </c>
      <c r="D181" s="123">
        <v>-0.66971923571122927</v>
      </c>
      <c r="E181" s="123">
        <v>2.30988460301691</v>
      </c>
      <c r="F181" s="123">
        <v>4.3511538163707044</v>
      </c>
      <c r="G181" t="s">
        <v>3740</v>
      </c>
      <c r="H181" s="32" t="s">
        <v>4840</v>
      </c>
    </row>
    <row r="182" spans="1:8">
      <c r="A182" s="14" t="s">
        <v>4830</v>
      </c>
      <c r="B182" t="s">
        <v>3741</v>
      </c>
      <c r="C182" t="s">
        <v>3742</v>
      </c>
      <c r="D182" s="123">
        <v>-0.80388410373373942</v>
      </c>
      <c r="E182" s="123">
        <v>2.6837734498136938</v>
      </c>
      <c r="F182" s="123">
        <v>4.7775567626558466</v>
      </c>
      <c r="G182" t="s">
        <v>3740</v>
      </c>
      <c r="H182" s="32" t="s">
        <v>4840</v>
      </c>
    </row>
    <row r="183" spans="1:8">
      <c r="A183" s="14" t="s">
        <v>4830</v>
      </c>
      <c r="B183" t="s">
        <v>3138</v>
      </c>
      <c r="C183" t="s">
        <v>3743</v>
      </c>
      <c r="D183" s="123">
        <v>-68.798375492888354</v>
      </c>
      <c r="E183" s="123">
        <v>-39.944474675109078</v>
      </c>
      <c r="F183" s="123">
        <v>3.7006570493842799</v>
      </c>
      <c r="G183" t="s">
        <v>3112</v>
      </c>
      <c r="H183" s="32" t="s">
        <v>4840</v>
      </c>
    </row>
    <row r="184" spans="1:8">
      <c r="A184" s="14" t="s">
        <v>4830</v>
      </c>
      <c r="B184" t="s">
        <v>3137</v>
      </c>
      <c r="C184" t="s">
        <v>3744</v>
      </c>
      <c r="D184" s="123">
        <v>-28.85390081777927</v>
      </c>
      <c r="E184" s="123">
        <v>2.988225384292492</v>
      </c>
      <c r="F184" s="123">
        <v>5.6159068509164243</v>
      </c>
      <c r="G184" t="s">
        <v>3112</v>
      </c>
      <c r="H184" s="32" t="s">
        <v>4840</v>
      </c>
    </row>
    <row r="185" spans="1:8">
      <c r="A185" s="14" t="s">
        <v>4830</v>
      </c>
      <c r="B185" t="s">
        <v>3745</v>
      </c>
      <c r="C185" t="s">
        <v>3746</v>
      </c>
      <c r="D185" s="123">
        <v>-9.6242907525223159E-2</v>
      </c>
      <c r="E185" s="123">
        <v>2.6225166183775488</v>
      </c>
      <c r="F185" s="123">
        <v>4.6182399492904782</v>
      </c>
      <c r="G185" t="s">
        <v>3740</v>
      </c>
      <c r="H185" s="32" t="s">
        <v>4840</v>
      </c>
    </row>
    <row r="186" spans="1:8">
      <c r="A186" s="14" t="s">
        <v>4830</v>
      </c>
      <c r="B186" t="s">
        <v>3747</v>
      </c>
      <c r="C186" t="s">
        <v>3748</v>
      </c>
      <c r="D186" s="123">
        <v>-28.85390081777927</v>
      </c>
      <c r="E186" s="123">
        <v>0.50040887379762311</v>
      </c>
      <c r="F186" s="123">
        <v>3.284367395335769</v>
      </c>
      <c r="G186" t="s">
        <v>3112</v>
      </c>
      <c r="H186" s="32" t="s">
        <v>4840</v>
      </c>
    </row>
    <row r="187" spans="1:8">
      <c r="A187" s="14" t="s">
        <v>4830</v>
      </c>
      <c r="B187" t="s">
        <v>3749</v>
      </c>
      <c r="C187" t="s">
        <v>3750</v>
      </c>
      <c r="D187" s="123">
        <v>-69.329864345951847</v>
      </c>
      <c r="E187" s="123">
        <v>-40.475963528172578</v>
      </c>
      <c r="F187" s="123">
        <v>2.703076709460789</v>
      </c>
      <c r="G187" t="s">
        <v>3112</v>
      </c>
      <c r="H187" s="32" t="s">
        <v>4840</v>
      </c>
    </row>
    <row r="188" spans="1:8">
      <c r="A188" s="14" t="s">
        <v>4830</v>
      </c>
      <c r="B188" t="s">
        <v>3751</v>
      </c>
      <c r="C188" t="s">
        <v>3752</v>
      </c>
      <c r="D188" s="123">
        <v>-28.85390081777927</v>
      </c>
      <c r="E188" s="123">
        <v>2.6263830410871312</v>
      </c>
      <c r="F188" s="123">
        <v>4.8391598409018064</v>
      </c>
      <c r="G188" t="s">
        <v>3740</v>
      </c>
      <c r="H188" s="32" t="s">
        <v>4840</v>
      </c>
    </row>
    <row r="189" spans="1:8">
      <c r="A189" s="14" t="s">
        <v>4830</v>
      </c>
      <c r="B189" t="s">
        <v>3753</v>
      </c>
      <c r="C189" t="s">
        <v>3754</v>
      </c>
      <c r="D189" s="123">
        <v>-1.465691599840734</v>
      </c>
      <c r="E189" s="123">
        <v>1.5404376299091911</v>
      </c>
      <c r="F189" s="123">
        <v>3.5584073183526281</v>
      </c>
      <c r="G189" t="s">
        <v>3740</v>
      </c>
      <c r="H189" s="32" t="s">
        <v>4840</v>
      </c>
    </row>
    <row r="190" spans="1:8">
      <c r="A190" s="14" t="s">
        <v>4830</v>
      </c>
      <c r="B190" t="s">
        <v>3755</v>
      </c>
      <c r="C190" t="s">
        <v>3756</v>
      </c>
      <c r="D190" s="123">
        <v>0.17324170590002849</v>
      </c>
      <c r="E190" s="123">
        <v>4.1224577984889867</v>
      </c>
      <c r="F190" s="123">
        <v>28.85390081777927</v>
      </c>
      <c r="G190" t="s">
        <v>3740</v>
      </c>
      <c r="H190" s="32" t="s">
        <v>4841</v>
      </c>
    </row>
    <row r="191" spans="1:8">
      <c r="A191" s="14" t="s">
        <v>4830</v>
      </c>
      <c r="B191" t="s">
        <v>3757</v>
      </c>
      <c r="C191" t="s">
        <v>3758</v>
      </c>
      <c r="D191" s="123">
        <v>-1.722044081656293</v>
      </c>
      <c r="E191" s="123">
        <v>0.53326048257370584</v>
      </c>
      <c r="F191" s="123">
        <v>2.5196668889125751</v>
      </c>
      <c r="G191" t="s">
        <v>3740</v>
      </c>
      <c r="H191" s="32" t="s">
        <v>4840</v>
      </c>
    </row>
    <row r="192" spans="1:8">
      <c r="A192" s="14" t="s">
        <v>4830</v>
      </c>
      <c r="B192" t="s">
        <v>3759</v>
      </c>
      <c r="C192" t="s">
        <v>3760</v>
      </c>
      <c r="D192" s="123">
        <v>0.62870197300371522</v>
      </c>
      <c r="E192" s="123">
        <v>2.9948040736789459</v>
      </c>
      <c r="F192" s="123">
        <v>6.2467108305947141</v>
      </c>
      <c r="G192" t="s">
        <v>3740</v>
      </c>
      <c r="H192" s="32" t="s">
        <v>4841</v>
      </c>
    </row>
    <row r="193" spans="1:8">
      <c r="A193" s="14" t="s">
        <v>4830</v>
      </c>
      <c r="B193" t="s">
        <v>3761</v>
      </c>
      <c r="C193" t="s">
        <v>3762</v>
      </c>
      <c r="D193" s="123">
        <v>-1.839465031034246</v>
      </c>
      <c r="E193" s="123">
        <v>1.10700875877492</v>
      </c>
      <c r="F193" s="123">
        <v>3.2572303016166479</v>
      </c>
      <c r="G193" t="s">
        <v>3740</v>
      </c>
      <c r="H193" s="32" t="s">
        <v>4840</v>
      </c>
    </row>
    <row r="194" spans="1:8">
      <c r="A194" s="14" t="s">
        <v>4830</v>
      </c>
      <c r="B194" t="s">
        <v>3134</v>
      </c>
      <c r="C194" t="s">
        <v>3763</v>
      </c>
      <c r="D194" s="123">
        <v>-65.700620701091566</v>
      </c>
      <c r="E194" s="123">
        <v>-36.846719883312304</v>
      </c>
      <c r="F194" s="123">
        <v>2.6047570424242061</v>
      </c>
      <c r="G194" t="s">
        <v>3112</v>
      </c>
      <c r="H194" s="32" t="s">
        <v>4840</v>
      </c>
    </row>
    <row r="195" spans="1:8">
      <c r="A195" s="14" t="s">
        <v>4830</v>
      </c>
      <c r="B195" t="s">
        <v>3764</v>
      </c>
      <c r="C195" t="s">
        <v>3765</v>
      </c>
      <c r="D195" s="123">
        <v>-0.69429554573277263</v>
      </c>
      <c r="E195" s="123">
        <v>1.097068589943194</v>
      </c>
      <c r="F195" s="123">
        <v>3.1579728828034881</v>
      </c>
      <c r="G195" t="s">
        <v>3740</v>
      </c>
      <c r="H195" s="32" t="s">
        <v>4840</v>
      </c>
    </row>
    <row r="196" spans="1:8">
      <c r="A196" s="14" t="s">
        <v>4830</v>
      </c>
      <c r="B196" t="s">
        <v>3766</v>
      </c>
      <c r="C196" t="s">
        <v>3767</v>
      </c>
      <c r="D196" s="123">
        <v>-4.7743684066154826</v>
      </c>
      <c r="E196" s="123">
        <v>0.80546818288863542</v>
      </c>
      <c r="F196" s="123">
        <v>3.52226780757836</v>
      </c>
      <c r="G196" t="s">
        <v>3112</v>
      </c>
      <c r="H196" s="32" t="s">
        <v>4840</v>
      </c>
    </row>
    <row r="197" spans="1:8">
      <c r="A197" s="14" t="s">
        <v>4830</v>
      </c>
      <c r="B197" t="s">
        <v>3768</v>
      </c>
      <c r="C197" t="s">
        <v>3769</v>
      </c>
      <c r="D197" s="123">
        <v>-0.59766960267419356</v>
      </c>
      <c r="E197" s="123">
        <v>2.1991866125295001</v>
      </c>
      <c r="F197" s="123">
        <v>4.1187500722339019</v>
      </c>
      <c r="G197" t="s">
        <v>3740</v>
      </c>
      <c r="H197" s="32" t="s">
        <v>4840</v>
      </c>
    </row>
    <row r="198" spans="1:8">
      <c r="A198" s="14" t="s">
        <v>4830</v>
      </c>
      <c r="B198" t="s">
        <v>3770</v>
      </c>
      <c r="C198" t="s">
        <v>3771</v>
      </c>
      <c r="D198" s="123">
        <v>-6.6848573145126924</v>
      </c>
      <c r="E198" s="123">
        <v>-1.5823190669461979</v>
      </c>
      <c r="F198" s="123">
        <v>0.59647793657041936</v>
      </c>
      <c r="G198" t="s">
        <v>3740</v>
      </c>
      <c r="H198" s="32" t="s">
        <v>4840</v>
      </c>
    </row>
    <row r="199" spans="1:8">
      <c r="A199" s="14" t="s">
        <v>4830</v>
      </c>
      <c r="B199" t="s">
        <v>3118</v>
      </c>
      <c r="C199" t="s">
        <v>3772</v>
      </c>
      <c r="D199" s="123">
        <v>-69.931756717010728</v>
      </c>
      <c r="E199" s="123">
        <v>-41.077855899231473</v>
      </c>
      <c r="F199" s="123">
        <v>2.7104633080701399</v>
      </c>
      <c r="G199" t="s">
        <v>3112</v>
      </c>
      <c r="H199" s="32" t="s">
        <v>4840</v>
      </c>
    </row>
    <row r="200" spans="1:8">
      <c r="A200" s="14" t="s">
        <v>4830</v>
      </c>
      <c r="B200" t="s">
        <v>3773</v>
      </c>
      <c r="C200" t="s">
        <v>3774</v>
      </c>
      <c r="D200" s="123">
        <v>-28.85390081777927</v>
      </c>
      <c r="E200" s="123">
        <v>1.487966811272059</v>
      </c>
      <c r="F200" s="123">
        <v>4.1348216949894052</v>
      </c>
      <c r="G200" t="s">
        <v>3112</v>
      </c>
      <c r="H200" s="32" t="s">
        <v>4840</v>
      </c>
    </row>
    <row r="201" spans="1:8">
      <c r="A201" s="14" t="s">
        <v>4830</v>
      </c>
      <c r="B201" t="s">
        <v>3775</v>
      </c>
      <c r="C201" t="s">
        <v>3776</v>
      </c>
      <c r="D201" s="123">
        <v>-0.39293097864147708</v>
      </c>
      <c r="E201" s="123">
        <v>1.7974104705923331</v>
      </c>
      <c r="F201" s="123">
        <v>4.8581024267886779</v>
      </c>
      <c r="G201" t="s">
        <v>3740</v>
      </c>
      <c r="H201" s="32" t="s">
        <v>4840</v>
      </c>
    </row>
    <row r="202" spans="1:8">
      <c r="A202" s="14" t="s">
        <v>4830</v>
      </c>
      <c r="B202" t="s">
        <v>3777</v>
      </c>
      <c r="C202" t="s">
        <v>3778</v>
      </c>
      <c r="D202" s="123">
        <v>-69.656057694696841</v>
      </c>
      <c r="E202" s="123">
        <v>-40.802156876917579</v>
      </c>
      <c r="F202" s="123">
        <v>2.8947531725932971</v>
      </c>
      <c r="G202" t="s">
        <v>3740</v>
      </c>
      <c r="H202" s="32" t="s">
        <v>4840</v>
      </c>
    </row>
    <row r="203" spans="1:8">
      <c r="A203" s="14" t="s">
        <v>4830</v>
      </c>
      <c r="B203" t="s">
        <v>3779</v>
      </c>
      <c r="C203" t="s">
        <v>3780</v>
      </c>
      <c r="D203" s="123">
        <v>-0.82745629800682408</v>
      </c>
      <c r="E203" s="123">
        <v>2.2314597005941859</v>
      </c>
      <c r="F203" s="123">
        <v>4.4222931088369402</v>
      </c>
      <c r="G203" t="s">
        <v>3740</v>
      </c>
      <c r="H203" s="32" t="s">
        <v>4840</v>
      </c>
    </row>
    <row r="204" spans="1:8">
      <c r="A204" s="14" t="s">
        <v>4830</v>
      </c>
      <c r="B204" t="s">
        <v>3116</v>
      </c>
      <c r="C204" t="s">
        <v>3781</v>
      </c>
      <c r="D204" s="123">
        <v>-28.85390081777927</v>
      </c>
      <c r="E204" s="123">
        <v>2.957337283467059</v>
      </c>
      <c r="F204" s="123">
        <v>5.7277878513373626</v>
      </c>
      <c r="G204" t="s">
        <v>3112</v>
      </c>
      <c r="H204" s="32" t="s">
        <v>4840</v>
      </c>
    </row>
    <row r="205" spans="1:8">
      <c r="A205" s="14" t="s">
        <v>4830</v>
      </c>
      <c r="B205" t="s">
        <v>3782</v>
      </c>
      <c r="C205" t="s">
        <v>3783</v>
      </c>
      <c r="D205" s="123">
        <v>-28.85390081777927</v>
      </c>
      <c r="E205" s="123">
        <v>0.41689558596568382</v>
      </c>
      <c r="F205" s="123">
        <v>3.8208046923895131</v>
      </c>
      <c r="G205" t="s">
        <v>3740</v>
      </c>
      <c r="H205" s="32" t="s">
        <v>4840</v>
      </c>
    </row>
    <row r="206" spans="1:8">
      <c r="A206" s="14" t="s">
        <v>4830</v>
      </c>
      <c r="B206" t="s">
        <v>3784</v>
      </c>
      <c r="C206" t="s">
        <v>3785</v>
      </c>
      <c r="D206" s="123">
        <v>-0.84884713737808459</v>
      </c>
      <c r="E206" s="123">
        <v>1.819224019610574</v>
      </c>
      <c r="F206" s="123">
        <v>4.2401817138255264</v>
      </c>
      <c r="G206" t="s">
        <v>3740</v>
      </c>
      <c r="H206" s="32" t="s">
        <v>4840</v>
      </c>
    </row>
    <row r="207" spans="1:8">
      <c r="A207" s="14" t="s">
        <v>4830</v>
      </c>
      <c r="B207" t="s">
        <v>3111</v>
      </c>
      <c r="C207" t="s">
        <v>3786</v>
      </c>
      <c r="D207" s="123">
        <v>-28.85390081777927</v>
      </c>
      <c r="E207" s="123">
        <v>-4.7301209497114174</v>
      </c>
      <c r="F207" s="123">
        <v>3.4839065464411219</v>
      </c>
      <c r="G207" t="s">
        <v>3112</v>
      </c>
      <c r="H207" s="32" t="s">
        <v>4840</v>
      </c>
    </row>
    <row r="208" spans="1:8">
      <c r="A208" s="14" t="s">
        <v>4830</v>
      </c>
      <c r="B208" t="s">
        <v>3129</v>
      </c>
      <c r="C208" t="s">
        <v>3787</v>
      </c>
      <c r="D208" s="123">
        <v>-68.430632526965752</v>
      </c>
      <c r="E208" s="123">
        <v>-39.57673170918649</v>
      </c>
      <c r="F208" s="123">
        <v>2.814221935410874</v>
      </c>
      <c r="G208" t="s">
        <v>3112</v>
      </c>
      <c r="H208" s="32" t="s">
        <v>4840</v>
      </c>
    </row>
    <row r="209" spans="1:8">
      <c r="A209" s="14" t="s">
        <v>4830</v>
      </c>
      <c r="B209" t="s">
        <v>3788</v>
      </c>
      <c r="C209" t="s">
        <v>3789</v>
      </c>
      <c r="D209" s="123">
        <v>-0.42062062456125909</v>
      </c>
      <c r="E209" s="123">
        <v>1.6168860401258971</v>
      </c>
      <c r="F209" s="123">
        <v>4.1904664427164917</v>
      </c>
      <c r="G209" t="s">
        <v>3740</v>
      </c>
      <c r="H209" s="32" t="s">
        <v>4840</v>
      </c>
    </row>
    <row r="210" spans="1:8">
      <c r="A210" s="14" t="s">
        <v>4830</v>
      </c>
      <c r="B210" t="s">
        <v>3790</v>
      </c>
      <c r="C210" t="s">
        <v>3791</v>
      </c>
      <c r="D210" s="123">
        <v>-3.1020828769194488</v>
      </c>
      <c r="E210" s="123">
        <v>1.391366836724216</v>
      </c>
      <c r="F210" s="123">
        <v>4.1769772440841804</v>
      </c>
      <c r="G210" t="s">
        <v>3112</v>
      </c>
      <c r="H210" s="32" t="s">
        <v>4840</v>
      </c>
    </row>
    <row r="211" spans="1:8">
      <c r="A211" s="14" t="s">
        <v>4830</v>
      </c>
      <c r="B211" t="s">
        <v>3141</v>
      </c>
      <c r="C211" t="s">
        <v>3792</v>
      </c>
      <c r="D211" s="123">
        <v>-67.070459642415642</v>
      </c>
      <c r="E211" s="123">
        <v>-38.216558824636373</v>
      </c>
      <c r="F211" s="123">
        <v>3.348134516143062</v>
      </c>
      <c r="G211" t="s">
        <v>3112</v>
      </c>
      <c r="H211" s="32" t="s">
        <v>4840</v>
      </c>
    </row>
    <row r="212" spans="1:8">
      <c r="A212" s="14" t="s">
        <v>4830</v>
      </c>
      <c r="B212" t="s">
        <v>3139</v>
      </c>
      <c r="C212" t="s">
        <v>3793</v>
      </c>
      <c r="D212" s="123">
        <v>-69.794123610109921</v>
      </c>
      <c r="E212" s="123">
        <v>-40.940222792330651</v>
      </c>
      <c r="F212" s="123">
        <v>3.5082303848305099</v>
      </c>
      <c r="G212" t="s">
        <v>3112</v>
      </c>
      <c r="H212" s="32" t="s">
        <v>4840</v>
      </c>
    </row>
    <row r="213" spans="1:8">
      <c r="A213" s="14" t="s">
        <v>4830</v>
      </c>
      <c r="B213" t="s">
        <v>3131</v>
      </c>
      <c r="C213" t="s">
        <v>3794</v>
      </c>
      <c r="D213" s="123">
        <v>-28.85390081777927</v>
      </c>
      <c r="E213" s="123">
        <v>-2.1666682663078629</v>
      </c>
      <c r="F213" s="123">
        <v>4.1281997247517248</v>
      </c>
      <c r="G213" t="s">
        <v>3112</v>
      </c>
      <c r="H213" s="32" t="s">
        <v>4840</v>
      </c>
    </row>
    <row r="214" spans="1:8">
      <c r="A214" s="14" t="s">
        <v>4830</v>
      </c>
      <c r="B214" t="s">
        <v>3795</v>
      </c>
      <c r="C214" t="s">
        <v>3796</v>
      </c>
      <c r="D214" s="123">
        <v>-28.85390081777927</v>
      </c>
      <c r="E214" s="123">
        <v>1.237010008909424</v>
      </c>
      <c r="F214" s="123">
        <v>3.965016488676774</v>
      </c>
      <c r="G214" t="s">
        <v>3112</v>
      </c>
      <c r="H214" s="32" t="s">
        <v>4840</v>
      </c>
    </row>
    <row r="215" spans="1:8">
      <c r="A215" s="14" t="s">
        <v>4830</v>
      </c>
      <c r="B215" t="s">
        <v>3121</v>
      </c>
      <c r="C215" t="s">
        <v>3797</v>
      </c>
      <c r="D215" s="123">
        <v>0.61978467495598033</v>
      </c>
      <c r="E215" s="123">
        <v>3.2058270773097739</v>
      </c>
      <c r="F215" s="123">
        <v>5.2502413658527072</v>
      </c>
      <c r="G215" t="s">
        <v>3112</v>
      </c>
      <c r="H215" s="32" t="s">
        <v>4841</v>
      </c>
    </row>
    <row r="216" spans="1:8">
      <c r="A216" s="14" t="s">
        <v>4830</v>
      </c>
      <c r="B216" t="s">
        <v>3798</v>
      </c>
      <c r="C216" t="s">
        <v>3799</v>
      </c>
      <c r="D216" s="123">
        <v>-1.3922512087842811</v>
      </c>
      <c r="E216" s="123">
        <v>1.3824149139955</v>
      </c>
      <c r="F216" s="123">
        <v>3.4724804017172821</v>
      </c>
      <c r="G216" t="s">
        <v>3740</v>
      </c>
      <c r="H216" s="32" t="s">
        <v>4840</v>
      </c>
    </row>
    <row r="217" spans="1:8">
      <c r="A217" s="14" t="s">
        <v>4830</v>
      </c>
      <c r="B217" t="s">
        <v>3800</v>
      </c>
      <c r="C217" t="s">
        <v>3801</v>
      </c>
      <c r="D217" s="123">
        <v>-28.85390081777927</v>
      </c>
      <c r="E217" s="123">
        <v>1.193309333425856</v>
      </c>
      <c r="F217" s="123">
        <v>4.0506115854527156</v>
      </c>
      <c r="G217" t="s">
        <v>3112</v>
      </c>
      <c r="H217" s="32" t="s">
        <v>4840</v>
      </c>
    </row>
    <row r="218" spans="1:8">
      <c r="A218" s="14" t="s">
        <v>4830</v>
      </c>
      <c r="B218" t="s">
        <v>3802</v>
      </c>
      <c r="C218" t="s">
        <v>3803</v>
      </c>
      <c r="D218" s="123">
        <v>-28.85390081777927</v>
      </c>
      <c r="E218" s="123">
        <v>-0.25704641813022749</v>
      </c>
      <c r="F218" s="123">
        <v>4.6756159310666332</v>
      </c>
      <c r="G218" t="s">
        <v>3740</v>
      </c>
      <c r="H218" s="32" t="s">
        <v>4840</v>
      </c>
    </row>
    <row r="219" spans="1:8">
      <c r="A219" s="14" t="s">
        <v>4830</v>
      </c>
      <c r="B219" t="s">
        <v>3126</v>
      </c>
      <c r="C219" t="s">
        <v>3804</v>
      </c>
      <c r="D219" s="123">
        <v>-28.85390081777927</v>
      </c>
      <c r="E219" s="123">
        <v>3.24421719234783</v>
      </c>
      <c r="F219" s="123">
        <v>6.0693026214165959</v>
      </c>
      <c r="G219" t="s">
        <v>3112</v>
      </c>
      <c r="H219" s="32" t="s">
        <v>4840</v>
      </c>
    </row>
    <row r="220" spans="1:8">
      <c r="A220" s="14" t="s">
        <v>4830</v>
      </c>
      <c r="B220" t="s">
        <v>3124</v>
      </c>
      <c r="C220" t="s">
        <v>3805</v>
      </c>
      <c r="D220" s="123">
        <v>-66.983609400954123</v>
      </c>
      <c r="E220" s="123">
        <v>-38.12970858317486</v>
      </c>
      <c r="F220" s="123">
        <v>4.5382569362235943</v>
      </c>
      <c r="G220" t="s">
        <v>3112</v>
      </c>
      <c r="H220" s="32" t="s">
        <v>4840</v>
      </c>
    </row>
    <row r="221" spans="1:8">
      <c r="A221" s="14" t="s">
        <v>4830</v>
      </c>
      <c r="B221" t="s">
        <v>3806</v>
      </c>
      <c r="C221" t="s">
        <v>3807</v>
      </c>
      <c r="D221" s="123">
        <v>-1.860052289267732</v>
      </c>
      <c r="E221" s="123">
        <v>2.2569232680658771</v>
      </c>
      <c r="F221" s="123">
        <v>4.5380116780666429</v>
      </c>
      <c r="G221" t="s">
        <v>3112</v>
      </c>
      <c r="H221" s="32" t="s">
        <v>4840</v>
      </c>
    </row>
    <row r="222" spans="1:8">
      <c r="A222" s="14" t="s">
        <v>4830</v>
      </c>
      <c r="B222" t="s">
        <v>3808</v>
      </c>
      <c r="C222" t="s">
        <v>3809</v>
      </c>
      <c r="D222" s="123">
        <v>-28.85390081777927</v>
      </c>
      <c r="E222" s="123">
        <v>-0.30843233009661047</v>
      </c>
      <c r="F222" s="123">
        <v>4.7234989794737379</v>
      </c>
      <c r="G222" t="s">
        <v>3112</v>
      </c>
      <c r="H222" s="32" t="s">
        <v>4840</v>
      </c>
    </row>
    <row r="223" spans="1:8">
      <c r="A223" s="14" t="s">
        <v>4830</v>
      </c>
      <c r="B223" t="s">
        <v>3123</v>
      </c>
      <c r="C223" t="s">
        <v>3810</v>
      </c>
      <c r="D223" s="123">
        <v>-4.2794085919872966</v>
      </c>
      <c r="E223" s="123">
        <v>0.26974069179500959</v>
      </c>
      <c r="F223" s="123">
        <v>2.9678545303151398</v>
      </c>
      <c r="G223" t="s">
        <v>3112</v>
      </c>
      <c r="H223" s="32" t="s">
        <v>4840</v>
      </c>
    </row>
    <row r="224" spans="1:8">
      <c r="A224" s="14" t="s">
        <v>4830</v>
      </c>
      <c r="B224" t="s">
        <v>3122</v>
      </c>
      <c r="C224" t="s">
        <v>3811</v>
      </c>
      <c r="D224" s="123">
        <v>-68.089867958307792</v>
      </c>
      <c r="E224" s="123">
        <v>-39.235967140528523</v>
      </c>
      <c r="F224" s="123">
        <v>2.6957045378018458</v>
      </c>
      <c r="G224" t="s">
        <v>3112</v>
      </c>
      <c r="H224" s="32" t="s">
        <v>4840</v>
      </c>
    </row>
    <row r="225" spans="1:8">
      <c r="A225" s="14" t="s">
        <v>4830</v>
      </c>
      <c r="B225" t="s">
        <v>3812</v>
      </c>
      <c r="C225" t="s">
        <v>3813</v>
      </c>
      <c r="D225" s="123">
        <v>-67.813303318969375</v>
      </c>
      <c r="E225" s="123">
        <v>-38.959402501190112</v>
      </c>
      <c r="F225" s="123">
        <v>4.1127917417150304</v>
      </c>
      <c r="G225" t="s">
        <v>3740</v>
      </c>
      <c r="H225" s="32" t="s">
        <v>4840</v>
      </c>
    </row>
    <row r="226" spans="1:8">
      <c r="A226" s="14" t="s">
        <v>4830</v>
      </c>
      <c r="B226" t="s">
        <v>3120</v>
      </c>
      <c r="C226" t="s">
        <v>3814</v>
      </c>
      <c r="D226" s="123">
        <v>-69.157606558069702</v>
      </c>
      <c r="E226" s="123">
        <v>-40.30370574029044</v>
      </c>
      <c r="F226" s="123">
        <v>2.789667265814944</v>
      </c>
      <c r="G226" t="s">
        <v>3112</v>
      </c>
      <c r="H226" s="32" t="s">
        <v>4840</v>
      </c>
    </row>
    <row r="227" spans="1:8">
      <c r="A227" s="14" t="s">
        <v>4830</v>
      </c>
      <c r="B227" t="s">
        <v>3815</v>
      </c>
      <c r="C227" t="s">
        <v>3816</v>
      </c>
      <c r="D227" s="123">
        <v>1.0940865392936769</v>
      </c>
      <c r="E227" s="123">
        <v>3.683633247901791</v>
      </c>
      <c r="F227" s="123">
        <v>5.7141255293001443</v>
      </c>
      <c r="G227" t="s">
        <v>3740</v>
      </c>
      <c r="H227" s="32" t="s">
        <v>4841</v>
      </c>
    </row>
    <row r="228" spans="1:8">
      <c r="A228" s="14" t="s">
        <v>4830</v>
      </c>
      <c r="B228" t="s">
        <v>3108</v>
      </c>
      <c r="C228" t="s">
        <v>3817</v>
      </c>
      <c r="D228" s="123">
        <v>-2.624291133277842</v>
      </c>
      <c r="E228" s="123">
        <v>1.5174843518086469</v>
      </c>
      <c r="F228" s="123">
        <v>3.8805611209831339</v>
      </c>
      <c r="G228" t="s">
        <v>3112</v>
      </c>
      <c r="H228" s="32" t="s">
        <v>4840</v>
      </c>
    </row>
    <row r="229" spans="1:8">
      <c r="A229" s="14" t="s">
        <v>4830</v>
      </c>
      <c r="B229" t="s">
        <v>3818</v>
      </c>
      <c r="C229" t="s">
        <v>3819</v>
      </c>
      <c r="D229" s="123">
        <v>-0.70015288759878191</v>
      </c>
      <c r="E229" s="123">
        <v>1.8996109872889071</v>
      </c>
      <c r="F229" s="123">
        <v>3.9305649311003461</v>
      </c>
      <c r="G229" t="s">
        <v>3740</v>
      </c>
      <c r="H229" s="32" t="s">
        <v>4840</v>
      </c>
    </row>
    <row r="230" spans="1:8">
      <c r="A230" s="14" t="s">
        <v>4830</v>
      </c>
      <c r="B230" t="s">
        <v>3820</v>
      </c>
      <c r="C230" t="s">
        <v>3821</v>
      </c>
      <c r="D230" s="123">
        <v>-28.85390081777927</v>
      </c>
      <c r="E230" s="123">
        <v>1.389670227356131</v>
      </c>
      <c r="F230" s="123">
        <v>4.0537278067410361</v>
      </c>
      <c r="G230" t="s">
        <v>3112</v>
      </c>
      <c r="H230" s="32" t="s">
        <v>4840</v>
      </c>
    </row>
    <row r="231" spans="1:8">
      <c r="A231" s="14" t="s">
        <v>4830</v>
      </c>
      <c r="B231" t="s">
        <v>3822</v>
      </c>
      <c r="C231" t="s">
        <v>3823</v>
      </c>
      <c r="D231" s="123">
        <v>-28.85390081777927</v>
      </c>
      <c r="E231" s="123">
        <v>0.43520771411968728</v>
      </c>
      <c r="F231" s="123">
        <v>3.4020768837219011</v>
      </c>
      <c r="G231" t="s">
        <v>3112</v>
      </c>
      <c r="H231" s="32" t="s">
        <v>4840</v>
      </c>
    </row>
    <row r="232" spans="1:8">
      <c r="A232" s="14" t="s">
        <v>4830</v>
      </c>
      <c r="B232" t="s">
        <v>3824</v>
      </c>
      <c r="C232" t="s">
        <v>3825</v>
      </c>
      <c r="D232" s="123">
        <v>-28.85390081777927</v>
      </c>
      <c r="E232" s="123">
        <v>2.1069695455158781</v>
      </c>
      <c r="F232" s="123">
        <v>4.4130454336248421</v>
      </c>
      <c r="G232" t="s">
        <v>3740</v>
      </c>
      <c r="H232" s="32" t="s">
        <v>4840</v>
      </c>
    </row>
    <row r="233" spans="1:8">
      <c r="A233" s="14" t="s">
        <v>4830</v>
      </c>
      <c r="B233" t="s">
        <v>3826</v>
      </c>
      <c r="C233" t="s">
        <v>3827</v>
      </c>
      <c r="D233" s="123">
        <v>-0.14599063927267689</v>
      </c>
      <c r="E233" s="123">
        <v>2.945016667817868</v>
      </c>
      <c r="F233" s="123">
        <v>5.0848075255139689</v>
      </c>
      <c r="G233" t="s">
        <v>3740</v>
      </c>
      <c r="H233" s="32" t="s">
        <v>4840</v>
      </c>
    </row>
    <row r="234" spans="1:8">
      <c r="A234" s="14" t="s">
        <v>4830</v>
      </c>
      <c r="B234" t="s">
        <v>3828</v>
      </c>
      <c r="C234" t="s">
        <v>3829</v>
      </c>
      <c r="D234" s="123">
        <v>-1.130617020424026</v>
      </c>
      <c r="E234" s="123">
        <v>0.97992608070813325</v>
      </c>
      <c r="F234" s="123">
        <v>3.8592813691300218</v>
      </c>
      <c r="G234" t="s">
        <v>3740</v>
      </c>
      <c r="H234" s="32" t="s">
        <v>4840</v>
      </c>
    </row>
    <row r="235" spans="1:8">
      <c r="A235" s="14" t="s">
        <v>4830</v>
      </c>
      <c r="B235" t="s">
        <v>3130</v>
      </c>
      <c r="C235" t="s">
        <v>3830</v>
      </c>
      <c r="D235" s="123">
        <v>-28.85390081777927</v>
      </c>
      <c r="E235" s="123">
        <v>3.4864312627626723E-2</v>
      </c>
      <c r="F235" s="123">
        <v>5.0286866884233881</v>
      </c>
      <c r="G235" t="s">
        <v>3112</v>
      </c>
      <c r="H235" s="32" t="s">
        <v>4840</v>
      </c>
    </row>
    <row r="236" spans="1:8">
      <c r="A236" s="14" t="s">
        <v>4830</v>
      </c>
      <c r="B236" t="s">
        <v>3831</v>
      </c>
      <c r="C236" t="s">
        <v>3832</v>
      </c>
      <c r="D236" s="123">
        <v>0.54950378603907446</v>
      </c>
      <c r="E236" s="123">
        <v>2.6833262143510179</v>
      </c>
      <c r="F236" s="123">
        <v>4.9917681223270396</v>
      </c>
      <c r="G236" t="s">
        <v>3740</v>
      </c>
      <c r="H236" s="32" t="s">
        <v>4841</v>
      </c>
    </row>
    <row r="237" spans="1:8">
      <c r="A237" s="14" t="s">
        <v>4830</v>
      </c>
      <c r="B237" t="s">
        <v>3136</v>
      </c>
      <c r="C237" t="s">
        <v>3833</v>
      </c>
      <c r="D237" s="123">
        <v>-28.85390081777927</v>
      </c>
      <c r="E237" s="123">
        <v>1.295075598915123</v>
      </c>
      <c r="F237" s="123">
        <v>5.0155581635512991</v>
      </c>
      <c r="G237" t="s">
        <v>3112</v>
      </c>
      <c r="H237" s="32" t="s">
        <v>4840</v>
      </c>
    </row>
    <row r="238" spans="1:8">
      <c r="A238" s="14" t="s">
        <v>4830</v>
      </c>
      <c r="B238" t="s">
        <v>3834</v>
      </c>
      <c r="C238" t="s">
        <v>3835</v>
      </c>
      <c r="D238" s="123">
        <v>7.5357155687777774E-2</v>
      </c>
      <c r="E238" s="123">
        <v>2.48398904055139</v>
      </c>
      <c r="F238" s="123">
        <v>5.2797733333397039</v>
      </c>
      <c r="G238" t="s">
        <v>3740</v>
      </c>
      <c r="H238" s="32" t="s">
        <v>4841</v>
      </c>
    </row>
    <row r="239" spans="1:8">
      <c r="A239" s="11" t="s">
        <v>4830</v>
      </c>
      <c r="B239" s="11" t="s">
        <v>3836</v>
      </c>
      <c r="C239" s="11" t="s">
        <v>3837</v>
      </c>
      <c r="D239" s="124">
        <v>-71.799758255953762</v>
      </c>
      <c r="E239" s="124">
        <v>-42.945857438174492</v>
      </c>
      <c r="F239" s="124">
        <v>2.08342476244857</v>
      </c>
      <c r="G239" s="11" t="s">
        <v>3112</v>
      </c>
      <c r="H239" s="94" t="s">
        <v>4840</v>
      </c>
    </row>
    <row r="240" spans="1:8" ht="15.75" thickBot="1">
      <c r="A240" s="538" t="s">
        <v>4845</v>
      </c>
      <c r="B240" s="538"/>
      <c r="C240" s="538"/>
      <c r="D240" s="538"/>
      <c r="E240" s="538"/>
      <c r="F240" s="538"/>
      <c r="G240" s="538"/>
      <c r="H240" s="538"/>
    </row>
  </sheetData>
  <mergeCells count="2">
    <mergeCell ref="A2:H2"/>
    <mergeCell ref="A240:H240"/>
  </mergeCells>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1"/>
  <sheetViews>
    <sheetView workbookViewId="0">
      <selection activeCell="A2" sqref="A2:H2"/>
    </sheetView>
  </sheetViews>
  <sheetFormatPr defaultColWidth="11.42578125" defaultRowHeight="15"/>
  <cols>
    <col min="2" max="2" width="20" bestFit="1" customWidth="1"/>
    <col min="3" max="3" width="22.42578125" bestFit="1" customWidth="1"/>
    <col min="4" max="4" width="14.7109375" bestFit="1" customWidth="1"/>
    <col min="5" max="5" width="10.7109375" customWidth="1"/>
    <col min="6" max="6" width="10.140625" customWidth="1"/>
    <col min="7" max="7" width="14.42578125" bestFit="1" customWidth="1"/>
    <col min="8" max="8" width="26.7109375" bestFit="1" customWidth="1"/>
  </cols>
  <sheetData>
    <row r="1" spans="1:8" s="14" customFormat="1" ht="3" customHeight="1">
      <c r="A1" s="17"/>
      <c r="B1" s="17"/>
      <c r="C1" s="17"/>
      <c r="D1" s="17"/>
      <c r="E1" s="17"/>
      <c r="F1" s="17"/>
      <c r="G1" s="17"/>
      <c r="H1" s="17"/>
    </row>
    <row r="2" spans="1:8" s="9" customFormat="1">
      <c r="A2" s="583" t="s">
        <v>7368</v>
      </c>
      <c r="B2" s="583"/>
      <c r="C2" s="583"/>
      <c r="D2" s="583"/>
      <c r="E2" s="583"/>
      <c r="F2" s="583"/>
      <c r="G2" s="583"/>
      <c r="H2" s="583"/>
    </row>
    <row r="3" spans="1:8" ht="30" customHeight="1">
      <c r="A3" s="119" t="s">
        <v>2813</v>
      </c>
      <c r="B3" s="119" t="s">
        <v>3843</v>
      </c>
      <c r="C3" s="119" t="s">
        <v>3844</v>
      </c>
      <c r="D3" s="119" t="s">
        <v>4831</v>
      </c>
      <c r="E3" s="119" t="s">
        <v>4832</v>
      </c>
      <c r="F3" s="119" t="s">
        <v>4828</v>
      </c>
      <c r="G3" s="119" t="s">
        <v>3845</v>
      </c>
      <c r="H3" s="119" t="s">
        <v>4829</v>
      </c>
    </row>
    <row r="4" spans="1:8">
      <c r="A4" t="s">
        <v>2445</v>
      </c>
      <c r="B4" t="s">
        <v>3790</v>
      </c>
      <c r="C4" t="s">
        <v>3140</v>
      </c>
      <c r="D4" s="32">
        <v>7</v>
      </c>
      <c r="E4" s="120">
        <v>3.21507897481569</v>
      </c>
      <c r="F4" s="120">
        <v>2.177240451893188</v>
      </c>
      <c r="G4" t="s">
        <v>3112</v>
      </c>
      <c r="H4" t="s">
        <v>3838</v>
      </c>
    </row>
    <row r="5" spans="1:8">
      <c r="A5" s="14" t="s">
        <v>2445</v>
      </c>
      <c r="B5" t="s">
        <v>3131</v>
      </c>
      <c r="C5" t="s">
        <v>3131</v>
      </c>
      <c r="D5" s="32">
        <v>5</v>
      </c>
      <c r="E5" s="120">
        <v>4.4005945990458804</v>
      </c>
      <c r="F5" s="120">
        <v>1.136210093309681</v>
      </c>
      <c r="G5" t="s">
        <v>3112</v>
      </c>
      <c r="H5" t="s">
        <v>4840</v>
      </c>
    </row>
    <row r="6" spans="1:8">
      <c r="A6" s="14" t="s">
        <v>2445</v>
      </c>
      <c r="B6" t="s">
        <v>3130</v>
      </c>
      <c r="C6" t="s">
        <v>3130</v>
      </c>
      <c r="D6" s="32">
        <v>5</v>
      </c>
      <c r="E6" s="120">
        <v>3.6359282402624999</v>
      </c>
      <c r="F6" s="120">
        <v>1.3751646538653961</v>
      </c>
      <c r="G6" t="s">
        <v>3112</v>
      </c>
      <c r="H6" s="14" t="s">
        <v>4840</v>
      </c>
    </row>
    <row r="7" spans="1:8">
      <c r="A7" s="14" t="s">
        <v>2445</v>
      </c>
      <c r="B7" t="s">
        <v>3116</v>
      </c>
      <c r="C7" t="s">
        <v>3116</v>
      </c>
      <c r="D7" s="32">
        <v>4</v>
      </c>
      <c r="E7" s="120">
        <v>2.9790612999467898</v>
      </c>
      <c r="F7" s="120">
        <v>1.342704831240447</v>
      </c>
      <c r="G7" t="s">
        <v>3112</v>
      </c>
      <c r="H7" s="14" t="s">
        <v>4840</v>
      </c>
    </row>
    <row r="8" spans="1:8">
      <c r="A8" s="14" t="s">
        <v>2445</v>
      </c>
      <c r="B8" t="s">
        <v>3836</v>
      </c>
      <c r="C8" t="s">
        <v>3132</v>
      </c>
      <c r="D8" s="32">
        <v>5</v>
      </c>
      <c r="E8" s="120">
        <v>3.5131324359886098</v>
      </c>
      <c r="F8" s="120">
        <v>1.4232312874914379</v>
      </c>
      <c r="G8" t="s">
        <v>3112</v>
      </c>
      <c r="H8" s="14" t="s">
        <v>4840</v>
      </c>
    </row>
    <row r="9" spans="1:8">
      <c r="A9" s="14" t="s">
        <v>2445</v>
      </c>
      <c r="B9" t="s">
        <v>3766</v>
      </c>
      <c r="C9" t="s">
        <v>3127</v>
      </c>
      <c r="D9" s="32">
        <v>8</v>
      </c>
      <c r="E9" s="120">
        <v>5.1344888458885984</v>
      </c>
      <c r="F9" s="120">
        <v>1.5580908324313409</v>
      </c>
      <c r="G9" t="s">
        <v>3112</v>
      </c>
      <c r="H9" s="14" t="s">
        <v>4840</v>
      </c>
    </row>
    <row r="10" spans="1:8">
      <c r="A10" s="14" t="s">
        <v>2445</v>
      </c>
      <c r="B10" t="s">
        <v>3122</v>
      </c>
      <c r="C10" t="s">
        <v>3122</v>
      </c>
      <c r="D10" s="32">
        <v>8</v>
      </c>
      <c r="E10" s="120">
        <v>3.78716712705666</v>
      </c>
      <c r="F10" s="120">
        <v>2.1123968738653218</v>
      </c>
      <c r="G10" t="s">
        <v>3112</v>
      </c>
      <c r="H10" t="s">
        <v>3838</v>
      </c>
    </row>
    <row r="11" spans="1:8">
      <c r="A11" s="14" t="s">
        <v>2445</v>
      </c>
      <c r="B11" t="s">
        <v>3123</v>
      </c>
      <c r="C11" t="s">
        <v>3123</v>
      </c>
      <c r="D11" s="32">
        <v>21</v>
      </c>
      <c r="E11" s="120">
        <v>6.4306799198379698</v>
      </c>
      <c r="F11" s="120">
        <v>3.2655955920333111</v>
      </c>
      <c r="G11" t="s">
        <v>3112</v>
      </c>
      <c r="H11" t="s">
        <v>3839</v>
      </c>
    </row>
    <row r="12" spans="1:8">
      <c r="A12" s="14" t="s">
        <v>2445</v>
      </c>
      <c r="B12" t="s">
        <v>3120</v>
      </c>
      <c r="C12" t="s">
        <v>3120</v>
      </c>
      <c r="D12" s="32">
        <v>12</v>
      </c>
      <c r="E12" s="120">
        <v>3.4960143826310199</v>
      </c>
      <c r="F12" s="120">
        <v>3.4324801578673929</v>
      </c>
      <c r="G12" t="s">
        <v>3112</v>
      </c>
      <c r="H12" t="s">
        <v>3839</v>
      </c>
    </row>
    <row r="13" spans="1:8">
      <c r="A13" s="14" t="s">
        <v>2445</v>
      </c>
      <c r="B13" t="s">
        <v>3820</v>
      </c>
      <c r="C13" t="s">
        <v>3113</v>
      </c>
      <c r="D13" s="32">
        <v>9</v>
      </c>
      <c r="E13" s="120">
        <v>4.8075105103719</v>
      </c>
      <c r="F13" s="120">
        <v>1.87207079019028</v>
      </c>
      <c r="G13" t="s">
        <v>3112</v>
      </c>
      <c r="H13" t="s">
        <v>3838</v>
      </c>
    </row>
    <row r="14" spans="1:8">
      <c r="A14" s="14" t="s">
        <v>2445</v>
      </c>
      <c r="B14" t="s">
        <v>3126</v>
      </c>
      <c r="C14" t="s">
        <v>3126</v>
      </c>
      <c r="D14" s="32">
        <v>7</v>
      </c>
      <c r="E14" s="120">
        <v>2.2913970936305201</v>
      </c>
      <c r="F14" s="120">
        <v>3.0549048087117479</v>
      </c>
      <c r="G14" t="s">
        <v>3112</v>
      </c>
      <c r="H14" t="s">
        <v>3838</v>
      </c>
    </row>
    <row r="15" spans="1:8">
      <c r="A15" s="14" t="s">
        <v>2445</v>
      </c>
      <c r="B15" t="s">
        <v>3108</v>
      </c>
      <c r="C15" t="s">
        <v>3108</v>
      </c>
      <c r="D15" s="32">
        <v>10</v>
      </c>
      <c r="E15" s="120">
        <v>6.4507699857347598</v>
      </c>
      <c r="F15" s="120">
        <v>1.5502025373891819</v>
      </c>
      <c r="G15" t="s">
        <v>3112</v>
      </c>
      <c r="H15" s="14" t="s">
        <v>4840</v>
      </c>
    </row>
    <row r="16" spans="1:8">
      <c r="A16" s="14" t="s">
        <v>2445</v>
      </c>
      <c r="B16" t="s">
        <v>3808</v>
      </c>
      <c r="C16" t="s">
        <v>3115</v>
      </c>
      <c r="D16" s="32">
        <v>4</v>
      </c>
      <c r="E16" s="120">
        <v>2.4854660665725401</v>
      </c>
      <c r="F16" s="120">
        <v>1.6093561098245059</v>
      </c>
      <c r="G16" t="s">
        <v>3112</v>
      </c>
      <c r="H16" s="14" t="s">
        <v>4840</v>
      </c>
    </row>
    <row r="17" spans="1:8">
      <c r="A17" s="14" t="s">
        <v>2445</v>
      </c>
      <c r="B17" t="s">
        <v>3749</v>
      </c>
      <c r="C17" t="s">
        <v>3125</v>
      </c>
      <c r="D17" s="32">
        <v>3</v>
      </c>
      <c r="E17" s="120">
        <v>3.1319054030630502</v>
      </c>
      <c r="F17" s="120">
        <v>0.95788333742965404</v>
      </c>
      <c r="G17" t="s">
        <v>3112</v>
      </c>
      <c r="H17" s="14" t="s">
        <v>4840</v>
      </c>
    </row>
    <row r="18" spans="1:8">
      <c r="A18" s="14" t="s">
        <v>2445</v>
      </c>
      <c r="B18" t="s">
        <v>3806</v>
      </c>
      <c r="C18" t="s">
        <v>3114</v>
      </c>
      <c r="D18" s="32">
        <v>8</v>
      </c>
      <c r="E18" s="120">
        <v>4.2396488751083314</v>
      </c>
      <c r="F18" s="120">
        <v>1.886948715722498</v>
      </c>
      <c r="G18" t="s">
        <v>3112</v>
      </c>
      <c r="H18" s="14" t="s">
        <v>4840</v>
      </c>
    </row>
    <row r="19" spans="1:8">
      <c r="A19" s="14" t="s">
        <v>2445</v>
      </c>
      <c r="B19" t="s">
        <v>3773</v>
      </c>
      <c r="C19" t="s">
        <v>3117</v>
      </c>
      <c r="D19" s="32">
        <v>6</v>
      </c>
      <c r="E19" s="120">
        <v>3.3932422546241501</v>
      </c>
      <c r="F19" s="120">
        <v>1.7682203479057479</v>
      </c>
      <c r="G19" t="s">
        <v>3112</v>
      </c>
      <c r="H19" s="14" t="s">
        <v>4840</v>
      </c>
    </row>
    <row r="20" spans="1:8">
      <c r="A20" s="14" t="s">
        <v>2445</v>
      </c>
      <c r="B20" t="s">
        <v>3139</v>
      </c>
      <c r="C20" t="s">
        <v>3139</v>
      </c>
      <c r="D20" s="32">
        <v>8</v>
      </c>
      <c r="E20" s="120">
        <v>4.20488856231455</v>
      </c>
      <c r="F20" s="120">
        <v>1.9025474472018971</v>
      </c>
      <c r="G20" t="s">
        <v>3112</v>
      </c>
      <c r="H20" s="14" t="s">
        <v>4840</v>
      </c>
    </row>
    <row r="21" spans="1:8">
      <c r="A21" s="14" t="s">
        <v>2445</v>
      </c>
      <c r="B21" t="s">
        <v>3136</v>
      </c>
      <c r="C21" t="s">
        <v>3136</v>
      </c>
      <c r="D21" s="32">
        <v>5</v>
      </c>
      <c r="E21" s="120">
        <v>3.10007106671137</v>
      </c>
      <c r="F21" s="120">
        <v>1.612866251257949</v>
      </c>
      <c r="G21" t="s">
        <v>3112</v>
      </c>
      <c r="H21" s="14" t="s">
        <v>4840</v>
      </c>
    </row>
    <row r="22" spans="1:8">
      <c r="A22" s="14" t="s">
        <v>2445</v>
      </c>
      <c r="B22" t="s">
        <v>3795</v>
      </c>
      <c r="C22" t="s">
        <v>3128</v>
      </c>
      <c r="D22" s="32">
        <v>8</v>
      </c>
      <c r="E22" s="120">
        <v>4.95397110769325</v>
      </c>
      <c r="F22" s="120">
        <v>1.614866099557269</v>
      </c>
      <c r="G22" t="s">
        <v>3112</v>
      </c>
      <c r="H22" s="14" t="s">
        <v>4840</v>
      </c>
    </row>
    <row r="23" spans="1:8">
      <c r="A23" s="14" t="s">
        <v>2445</v>
      </c>
      <c r="B23" t="s">
        <v>3141</v>
      </c>
      <c r="C23" t="s">
        <v>3141</v>
      </c>
      <c r="D23" s="32">
        <v>11</v>
      </c>
      <c r="E23" s="120">
        <v>5.0057894558625176</v>
      </c>
      <c r="F23" s="120">
        <v>2.1974555855754931</v>
      </c>
      <c r="G23" t="s">
        <v>3112</v>
      </c>
      <c r="H23" t="s">
        <v>3838</v>
      </c>
    </row>
    <row r="24" spans="1:8">
      <c r="A24" s="14" t="s">
        <v>2445</v>
      </c>
      <c r="B24" t="s">
        <v>3137</v>
      </c>
      <c r="C24" t="s">
        <v>3137</v>
      </c>
      <c r="D24" s="32">
        <v>3</v>
      </c>
      <c r="E24" s="120">
        <v>1.9520618349390799</v>
      </c>
      <c r="F24" s="120">
        <v>1.536836562399994</v>
      </c>
      <c r="G24" t="s">
        <v>3112</v>
      </c>
      <c r="H24" s="14" t="s">
        <v>4840</v>
      </c>
    </row>
    <row r="25" spans="1:8">
      <c r="A25" s="14" t="s">
        <v>2445</v>
      </c>
      <c r="B25" t="s">
        <v>3121</v>
      </c>
      <c r="C25" t="s">
        <v>3121</v>
      </c>
      <c r="D25" s="32">
        <v>13</v>
      </c>
      <c r="E25" s="120">
        <v>5.2940757756474897</v>
      </c>
      <c r="F25" s="120">
        <v>2.4555749768069841</v>
      </c>
      <c r="G25" t="s">
        <v>3112</v>
      </c>
      <c r="H25" t="s">
        <v>3838</v>
      </c>
    </row>
    <row r="26" spans="1:8">
      <c r="A26" s="14" t="s">
        <v>2445</v>
      </c>
      <c r="B26" t="s">
        <v>3129</v>
      </c>
      <c r="C26" t="s">
        <v>3129</v>
      </c>
      <c r="D26" s="32">
        <v>9</v>
      </c>
      <c r="E26" s="120">
        <v>4.0852024422754596</v>
      </c>
      <c r="F26" s="120">
        <v>2.2030731958015268</v>
      </c>
      <c r="G26" t="s">
        <v>3112</v>
      </c>
      <c r="H26" t="s">
        <v>3838</v>
      </c>
    </row>
    <row r="27" spans="1:8">
      <c r="A27" s="14" t="s">
        <v>2445</v>
      </c>
      <c r="B27" t="s">
        <v>3111</v>
      </c>
      <c r="C27" t="s">
        <v>3111</v>
      </c>
      <c r="D27" s="32">
        <v>9</v>
      </c>
      <c r="E27" s="120">
        <v>5.0027742200717906</v>
      </c>
      <c r="F27" s="120">
        <v>1.799001834600253</v>
      </c>
      <c r="G27" t="s">
        <v>3112</v>
      </c>
      <c r="H27" s="14" t="s">
        <v>4840</v>
      </c>
    </row>
    <row r="28" spans="1:8">
      <c r="A28" s="14" t="s">
        <v>2445</v>
      </c>
      <c r="B28" t="s">
        <v>3747</v>
      </c>
      <c r="C28" t="s">
        <v>3135</v>
      </c>
      <c r="D28" s="32">
        <v>17</v>
      </c>
      <c r="E28" s="120">
        <v>5.3684275656181804</v>
      </c>
      <c r="F28" s="120">
        <v>3.166662824860603</v>
      </c>
      <c r="G28" t="s">
        <v>3112</v>
      </c>
      <c r="H28" t="s">
        <v>3839</v>
      </c>
    </row>
    <row r="29" spans="1:8">
      <c r="A29" s="14" t="s">
        <v>2445</v>
      </c>
      <c r="B29" t="s">
        <v>3800</v>
      </c>
      <c r="C29" t="s">
        <v>3133</v>
      </c>
      <c r="D29" s="32">
        <v>9</v>
      </c>
      <c r="E29" s="120">
        <v>5.0574250746354403</v>
      </c>
      <c r="F29" s="120">
        <v>1.779561707228803</v>
      </c>
      <c r="G29" t="s">
        <v>3112</v>
      </c>
      <c r="H29" s="14" t="s">
        <v>4840</v>
      </c>
    </row>
    <row r="30" spans="1:8">
      <c r="A30" s="14" t="s">
        <v>2445</v>
      </c>
      <c r="B30" t="s">
        <v>3118</v>
      </c>
      <c r="C30" t="s">
        <v>3118</v>
      </c>
      <c r="D30" s="32">
        <v>8</v>
      </c>
      <c r="E30" s="120">
        <v>4.2282758380563399</v>
      </c>
      <c r="F30" s="120">
        <v>1.8920241503632489</v>
      </c>
      <c r="G30" t="s">
        <v>3112</v>
      </c>
      <c r="H30" s="14" t="s">
        <v>4840</v>
      </c>
    </row>
    <row r="31" spans="1:8">
      <c r="A31" s="14" t="s">
        <v>2445</v>
      </c>
      <c r="B31" t="s">
        <v>3822</v>
      </c>
      <c r="C31" t="s">
        <v>3119</v>
      </c>
      <c r="D31" s="32">
        <v>10</v>
      </c>
      <c r="E31" s="120">
        <v>5.1698886809625</v>
      </c>
      <c r="F31" s="120">
        <v>1.934277625130268</v>
      </c>
      <c r="G31" t="s">
        <v>3112</v>
      </c>
      <c r="H31" t="s">
        <v>3838</v>
      </c>
    </row>
    <row r="32" spans="1:8">
      <c r="A32" s="14" t="s">
        <v>2445</v>
      </c>
      <c r="B32" t="s">
        <v>3124</v>
      </c>
      <c r="C32" t="s">
        <v>3124</v>
      </c>
      <c r="D32" s="32">
        <v>3</v>
      </c>
      <c r="E32" s="120">
        <v>2.5222399769592601</v>
      </c>
      <c r="F32" s="120">
        <v>1.1894189400711641</v>
      </c>
      <c r="G32" t="s">
        <v>3112</v>
      </c>
      <c r="H32" s="14" t="s">
        <v>4840</v>
      </c>
    </row>
    <row r="33" spans="1:8">
      <c r="A33" s="14" t="s">
        <v>2445</v>
      </c>
      <c r="B33" t="s">
        <v>3134</v>
      </c>
      <c r="C33" t="s">
        <v>3134</v>
      </c>
      <c r="D33" s="32">
        <v>7</v>
      </c>
      <c r="E33" s="120">
        <v>4.2416218952698914</v>
      </c>
      <c r="F33" s="120">
        <v>1.6503121147611379</v>
      </c>
      <c r="G33" t="s">
        <v>3112</v>
      </c>
      <c r="H33" s="14" t="s">
        <v>4840</v>
      </c>
    </row>
    <row r="34" spans="1:8">
      <c r="A34" s="14" t="s">
        <v>2445</v>
      </c>
      <c r="B34" t="s">
        <v>3138</v>
      </c>
      <c r="C34" t="s">
        <v>3138</v>
      </c>
      <c r="D34" s="32">
        <v>7</v>
      </c>
      <c r="E34" s="120">
        <v>3.8978998501889701</v>
      </c>
      <c r="F34" s="120">
        <v>1.7958388540076631</v>
      </c>
      <c r="G34" t="s">
        <v>3112</v>
      </c>
      <c r="H34" s="14" t="s">
        <v>4840</v>
      </c>
    </row>
    <row r="35" spans="1:8">
      <c r="A35" t="s">
        <v>122</v>
      </c>
      <c r="B35" t="s">
        <v>3822</v>
      </c>
      <c r="C35" t="s">
        <v>3119</v>
      </c>
      <c r="D35" s="32">
        <v>24</v>
      </c>
      <c r="E35" s="120">
        <v>9.9623499390613102</v>
      </c>
      <c r="F35" s="120">
        <v>2.409070163847443</v>
      </c>
      <c r="G35" t="s">
        <v>3112</v>
      </c>
      <c r="H35" t="s">
        <v>3839</v>
      </c>
    </row>
    <row r="36" spans="1:8">
      <c r="A36" t="s">
        <v>122</v>
      </c>
      <c r="B36" t="s">
        <v>3136</v>
      </c>
      <c r="C36" t="s">
        <v>3136</v>
      </c>
      <c r="D36" s="32">
        <v>16</v>
      </c>
      <c r="E36" s="120">
        <v>6.6051922403661303</v>
      </c>
      <c r="F36" s="120">
        <v>2.4223367644350509</v>
      </c>
      <c r="G36" t="s">
        <v>3112</v>
      </c>
      <c r="H36" t="s">
        <v>3839</v>
      </c>
    </row>
    <row r="37" spans="1:8">
      <c r="A37" t="s">
        <v>122</v>
      </c>
      <c r="B37" t="s">
        <v>3790</v>
      </c>
      <c r="C37" t="s">
        <v>3140</v>
      </c>
      <c r="D37" s="32">
        <v>17</v>
      </c>
      <c r="E37" s="120">
        <v>7.1369100239558803</v>
      </c>
      <c r="F37" s="120">
        <v>2.3819832312495879</v>
      </c>
      <c r="G37" t="s">
        <v>3112</v>
      </c>
      <c r="H37" t="s">
        <v>3839</v>
      </c>
    </row>
    <row r="38" spans="1:8">
      <c r="A38" t="s">
        <v>122</v>
      </c>
      <c r="B38" t="s">
        <v>3118</v>
      </c>
      <c r="C38" t="s">
        <v>3118</v>
      </c>
      <c r="D38" s="32">
        <v>15</v>
      </c>
      <c r="E38" s="120">
        <v>8.7096873278947005</v>
      </c>
      <c r="F38" s="120">
        <v>1.7222202629432151</v>
      </c>
      <c r="G38" t="s">
        <v>3112</v>
      </c>
      <c r="H38" t="s">
        <v>3838</v>
      </c>
    </row>
    <row r="39" spans="1:8">
      <c r="A39" t="s">
        <v>122</v>
      </c>
      <c r="B39" t="s">
        <v>3766</v>
      </c>
      <c r="C39" t="s">
        <v>3127</v>
      </c>
      <c r="D39" s="32">
        <v>27</v>
      </c>
      <c r="E39" s="120">
        <v>10.313915499273</v>
      </c>
      <c r="F39" s="120">
        <v>2.617822494464217</v>
      </c>
      <c r="G39" t="s">
        <v>3112</v>
      </c>
      <c r="H39" t="s">
        <v>3839</v>
      </c>
    </row>
    <row r="40" spans="1:8">
      <c r="A40" t="s">
        <v>122</v>
      </c>
      <c r="B40" t="s">
        <v>3121</v>
      </c>
      <c r="C40" t="s">
        <v>3121</v>
      </c>
      <c r="D40" s="32">
        <v>29</v>
      </c>
      <c r="E40" s="120">
        <v>10.7377813310387</v>
      </c>
      <c r="F40" s="120">
        <v>2.7007441394035858</v>
      </c>
      <c r="G40" t="s">
        <v>3112</v>
      </c>
      <c r="H40" t="s">
        <v>3839</v>
      </c>
    </row>
    <row r="41" spans="1:8">
      <c r="A41" t="s">
        <v>122</v>
      </c>
      <c r="B41" t="s">
        <v>3129</v>
      </c>
      <c r="C41" t="s">
        <v>3129</v>
      </c>
      <c r="D41" s="32">
        <v>11</v>
      </c>
      <c r="E41" s="120">
        <v>8.1540948689047408</v>
      </c>
      <c r="F41" s="120">
        <v>1.3490154550381781</v>
      </c>
      <c r="G41" t="s">
        <v>3112</v>
      </c>
      <c r="H41" s="14" t="s">
        <v>4840</v>
      </c>
    </row>
    <row r="42" spans="1:8">
      <c r="A42" t="s">
        <v>122</v>
      </c>
      <c r="B42" t="s">
        <v>3111</v>
      </c>
      <c r="C42" t="s">
        <v>3111</v>
      </c>
      <c r="D42" s="32">
        <v>15</v>
      </c>
      <c r="E42" s="120">
        <v>10.2798677950022</v>
      </c>
      <c r="F42" s="120">
        <v>1.459162734300202</v>
      </c>
      <c r="G42" t="s">
        <v>3112</v>
      </c>
      <c r="H42" s="14" t="s">
        <v>4840</v>
      </c>
    </row>
    <row r="43" spans="1:8">
      <c r="A43" t="s">
        <v>122</v>
      </c>
      <c r="B43" t="s">
        <v>3108</v>
      </c>
      <c r="C43" t="s">
        <v>3108</v>
      </c>
      <c r="D43" s="32">
        <v>28</v>
      </c>
      <c r="E43" s="120">
        <v>12.9247022831031</v>
      </c>
      <c r="F43" s="120">
        <v>2.166394195137892</v>
      </c>
      <c r="G43" t="s">
        <v>3112</v>
      </c>
      <c r="H43" t="s">
        <v>3839</v>
      </c>
    </row>
    <row r="44" spans="1:8">
      <c r="A44" t="s">
        <v>122</v>
      </c>
      <c r="B44" t="s">
        <v>3795</v>
      </c>
      <c r="C44" t="s">
        <v>3128</v>
      </c>
      <c r="D44" s="32">
        <v>20</v>
      </c>
      <c r="E44" s="120">
        <v>9.006674592481609</v>
      </c>
      <c r="F44" s="120">
        <v>2.2205753960174328</v>
      </c>
      <c r="G44" t="s">
        <v>3112</v>
      </c>
      <c r="H44" t="s">
        <v>3839</v>
      </c>
    </row>
    <row r="45" spans="1:8">
      <c r="A45" t="s">
        <v>122</v>
      </c>
      <c r="B45" t="s">
        <v>3138</v>
      </c>
      <c r="C45" t="s">
        <v>3138</v>
      </c>
      <c r="D45" s="32">
        <v>19</v>
      </c>
      <c r="E45" s="120">
        <v>7.8186892960516801</v>
      </c>
      <c r="F45" s="120">
        <v>2.430074822079797</v>
      </c>
      <c r="G45" t="s">
        <v>3112</v>
      </c>
      <c r="H45" t="s">
        <v>3839</v>
      </c>
    </row>
    <row r="46" spans="1:8">
      <c r="A46" t="s">
        <v>122</v>
      </c>
      <c r="B46" t="s">
        <v>3116</v>
      </c>
      <c r="C46" t="s">
        <v>3116</v>
      </c>
      <c r="D46" s="32">
        <v>7</v>
      </c>
      <c r="E46" s="120">
        <v>5.2453255713784603</v>
      </c>
      <c r="F46" s="120">
        <v>1.33452154775598</v>
      </c>
      <c r="G46" t="s">
        <v>3112</v>
      </c>
      <c r="H46" s="14" t="s">
        <v>4840</v>
      </c>
    </row>
    <row r="47" spans="1:8">
      <c r="A47" t="s">
        <v>122</v>
      </c>
      <c r="B47" t="s">
        <v>3806</v>
      </c>
      <c r="C47" t="s">
        <v>3114</v>
      </c>
      <c r="D47" s="32">
        <v>16</v>
      </c>
      <c r="E47" s="120">
        <v>8.0409816859727403</v>
      </c>
      <c r="F47" s="120">
        <v>1.9898067953458389</v>
      </c>
      <c r="G47" t="s">
        <v>3112</v>
      </c>
      <c r="H47" t="s">
        <v>3838</v>
      </c>
    </row>
    <row r="48" spans="1:8">
      <c r="A48" t="s">
        <v>122</v>
      </c>
      <c r="B48" t="s">
        <v>3808</v>
      </c>
      <c r="C48" t="s">
        <v>3115</v>
      </c>
      <c r="D48" s="32">
        <v>11</v>
      </c>
      <c r="E48" s="120">
        <v>4.8946566500413704</v>
      </c>
      <c r="F48" s="120">
        <v>2.247348646999995</v>
      </c>
      <c r="G48" t="s">
        <v>3112</v>
      </c>
      <c r="H48" t="s">
        <v>3838</v>
      </c>
    </row>
    <row r="49" spans="1:8">
      <c r="A49" t="s">
        <v>122</v>
      </c>
      <c r="B49" t="s">
        <v>3134</v>
      </c>
      <c r="C49" t="s">
        <v>3134</v>
      </c>
      <c r="D49" s="32">
        <v>15</v>
      </c>
      <c r="E49" s="120">
        <v>7.9729733844173296</v>
      </c>
      <c r="F49" s="120">
        <v>1.8813558351162381</v>
      </c>
      <c r="G49" t="s">
        <v>3112</v>
      </c>
      <c r="H49" t="s">
        <v>3838</v>
      </c>
    </row>
    <row r="50" spans="1:8">
      <c r="A50" t="s">
        <v>122</v>
      </c>
      <c r="B50" t="s">
        <v>3820</v>
      </c>
      <c r="C50" t="s">
        <v>3113</v>
      </c>
      <c r="D50" s="32">
        <v>24</v>
      </c>
      <c r="E50" s="120">
        <v>8.6439291500509405</v>
      </c>
      <c r="F50" s="120">
        <v>2.776515122160454</v>
      </c>
      <c r="G50" t="s">
        <v>3112</v>
      </c>
      <c r="H50" t="s">
        <v>3839</v>
      </c>
    </row>
    <row r="51" spans="1:8">
      <c r="A51" t="s">
        <v>122</v>
      </c>
      <c r="B51" t="s">
        <v>3131</v>
      </c>
      <c r="C51" t="s">
        <v>3131</v>
      </c>
      <c r="D51" s="32">
        <v>16</v>
      </c>
      <c r="E51" s="120">
        <v>8.1831646775623401</v>
      </c>
      <c r="F51" s="120">
        <v>1.955233779404546</v>
      </c>
      <c r="G51" t="s">
        <v>3112</v>
      </c>
      <c r="H51" t="s">
        <v>3838</v>
      </c>
    </row>
    <row r="52" spans="1:8">
      <c r="A52" t="s">
        <v>122</v>
      </c>
      <c r="B52" t="s">
        <v>3137</v>
      </c>
      <c r="C52" t="s">
        <v>3137</v>
      </c>
      <c r="D52" s="32">
        <v>11</v>
      </c>
      <c r="E52" s="120">
        <v>3.9433972271617899</v>
      </c>
      <c r="F52" s="120">
        <v>2.7894729763040149</v>
      </c>
      <c r="G52" t="s">
        <v>3112</v>
      </c>
      <c r="H52" t="s">
        <v>3838</v>
      </c>
    </row>
    <row r="53" spans="1:8">
      <c r="A53" t="s">
        <v>122</v>
      </c>
      <c r="B53" t="s">
        <v>3120</v>
      </c>
      <c r="C53" t="s">
        <v>3120</v>
      </c>
      <c r="D53" s="32">
        <v>12</v>
      </c>
      <c r="E53" s="120">
        <v>6.7003781234942403</v>
      </c>
      <c r="F53" s="120">
        <v>1.7909437018073859</v>
      </c>
      <c r="G53" t="s">
        <v>3112</v>
      </c>
      <c r="H53" t="s">
        <v>3838</v>
      </c>
    </row>
    <row r="54" spans="1:8">
      <c r="A54" t="s">
        <v>122</v>
      </c>
      <c r="B54" t="s">
        <v>3122</v>
      </c>
      <c r="C54" t="s">
        <v>3122</v>
      </c>
      <c r="D54" s="32">
        <v>13</v>
      </c>
      <c r="E54" s="120">
        <v>7.3503232705119599</v>
      </c>
      <c r="F54" s="120">
        <v>1.768629694445335</v>
      </c>
      <c r="G54" t="s">
        <v>3112</v>
      </c>
      <c r="H54" t="s">
        <v>3838</v>
      </c>
    </row>
    <row r="55" spans="1:8">
      <c r="A55" t="s">
        <v>122</v>
      </c>
      <c r="B55" t="s">
        <v>3123</v>
      </c>
      <c r="C55" t="s">
        <v>3123</v>
      </c>
      <c r="D55" s="32">
        <v>30</v>
      </c>
      <c r="E55" s="120">
        <v>12.6931506984664</v>
      </c>
      <c r="F55" s="120">
        <v>2.363479384486046</v>
      </c>
      <c r="G55" t="s">
        <v>3112</v>
      </c>
      <c r="H55" t="s">
        <v>3839</v>
      </c>
    </row>
    <row r="56" spans="1:8">
      <c r="A56" t="s">
        <v>122</v>
      </c>
      <c r="B56" t="s">
        <v>3773</v>
      </c>
      <c r="C56" t="s">
        <v>3117</v>
      </c>
      <c r="D56" s="32">
        <v>20</v>
      </c>
      <c r="E56" s="120">
        <v>7.2294148480811904</v>
      </c>
      <c r="F56" s="120">
        <v>2.7664756305011799</v>
      </c>
      <c r="G56" t="s">
        <v>3112</v>
      </c>
      <c r="H56" t="s">
        <v>3839</v>
      </c>
    </row>
    <row r="57" spans="1:8">
      <c r="A57" t="s">
        <v>122</v>
      </c>
      <c r="B57" t="s">
        <v>3747</v>
      </c>
      <c r="C57" t="s">
        <v>3135</v>
      </c>
      <c r="D57" s="32">
        <v>24</v>
      </c>
      <c r="E57" s="120">
        <v>11.3756328498985</v>
      </c>
      <c r="F57" s="120">
        <v>2.1097727323552058</v>
      </c>
      <c r="G57" t="s">
        <v>3112</v>
      </c>
      <c r="H57" t="s">
        <v>3839</v>
      </c>
    </row>
    <row r="58" spans="1:8">
      <c r="A58" t="s">
        <v>122</v>
      </c>
      <c r="B58" t="s">
        <v>3800</v>
      </c>
      <c r="C58" t="s">
        <v>3133</v>
      </c>
      <c r="D58" s="32">
        <v>24</v>
      </c>
      <c r="E58" s="120">
        <v>10.177403936527201</v>
      </c>
      <c r="F58" s="120">
        <v>2.3581652206868622</v>
      </c>
      <c r="G58" t="s">
        <v>3112</v>
      </c>
      <c r="H58" t="s">
        <v>3839</v>
      </c>
    </row>
    <row r="59" spans="1:8">
      <c r="A59" t="s">
        <v>122</v>
      </c>
      <c r="B59" t="s">
        <v>3130</v>
      </c>
      <c r="C59" t="s">
        <v>3130</v>
      </c>
      <c r="D59" s="32">
        <v>23</v>
      </c>
      <c r="E59" s="120">
        <v>7.0857864638686214</v>
      </c>
      <c r="F59" s="120">
        <v>3.2459346774391382</v>
      </c>
      <c r="G59" t="s">
        <v>3112</v>
      </c>
      <c r="H59" t="s">
        <v>3839</v>
      </c>
    </row>
    <row r="60" spans="1:8">
      <c r="A60" t="s">
        <v>122</v>
      </c>
      <c r="B60" t="s">
        <v>3139</v>
      </c>
      <c r="C60" t="s">
        <v>3139</v>
      </c>
      <c r="D60" s="32">
        <v>10</v>
      </c>
      <c r="E60" s="120">
        <v>7.8146117209147796</v>
      </c>
      <c r="F60" s="120">
        <v>1.279654109139718</v>
      </c>
      <c r="G60" t="s">
        <v>3112</v>
      </c>
      <c r="H60" s="14" t="s">
        <v>4840</v>
      </c>
    </row>
    <row r="61" spans="1:8">
      <c r="A61" t="s">
        <v>122</v>
      </c>
      <c r="B61" t="s">
        <v>3749</v>
      </c>
      <c r="C61" t="s">
        <v>3125</v>
      </c>
      <c r="D61" s="32">
        <v>11</v>
      </c>
      <c r="E61" s="120">
        <v>6.5975270681561904</v>
      </c>
      <c r="F61" s="120">
        <v>1.6672913784761729</v>
      </c>
      <c r="G61" t="s">
        <v>3112</v>
      </c>
      <c r="H61" s="14" t="s">
        <v>4840</v>
      </c>
    </row>
    <row r="62" spans="1:8">
      <c r="A62" t="s">
        <v>122</v>
      </c>
      <c r="B62" t="s">
        <v>3141</v>
      </c>
      <c r="C62" t="s">
        <v>3141</v>
      </c>
      <c r="D62" s="32">
        <v>18</v>
      </c>
      <c r="E62" s="120">
        <v>9.4310643166804198</v>
      </c>
      <c r="F62" s="120">
        <v>1.908586284176218</v>
      </c>
      <c r="G62" t="s">
        <v>3112</v>
      </c>
      <c r="H62" t="s">
        <v>3838</v>
      </c>
    </row>
    <row r="63" spans="1:8">
      <c r="A63" t="s">
        <v>122</v>
      </c>
      <c r="B63" t="s">
        <v>3836</v>
      </c>
      <c r="C63" t="s">
        <v>3132</v>
      </c>
      <c r="D63" s="32">
        <v>20</v>
      </c>
      <c r="E63" s="120">
        <v>7.9184874543110002</v>
      </c>
      <c r="F63" s="120">
        <v>2.5257348850267549</v>
      </c>
      <c r="G63" t="s">
        <v>3112</v>
      </c>
      <c r="H63" t="s">
        <v>3839</v>
      </c>
    </row>
    <row r="64" spans="1:8">
      <c r="A64" t="s">
        <v>122</v>
      </c>
      <c r="B64" t="s">
        <v>3126</v>
      </c>
      <c r="C64" t="s">
        <v>3126</v>
      </c>
      <c r="D64" s="32">
        <v>11</v>
      </c>
      <c r="E64" s="120">
        <v>4.2079866721132406</v>
      </c>
      <c r="F64" s="120">
        <v>2.6140767205604831</v>
      </c>
      <c r="G64" t="s">
        <v>3112</v>
      </c>
      <c r="H64" t="s">
        <v>3838</v>
      </c>
    </row>
    <row r="65" spans="1:8">
      <c r="A65" t="s">
        <v>122</v>
      </c>
      <c r="B65" t="s">
        <v>3124</v>
      </c>
      <c r="C65" t="s">
        <v>3124</v>
      </c>
      <c r="D65" s="32">
        <v>7</v>
      </c>
      <c r="E65" s="120">
        <v>5.4098761931717299</v>
      </c>
      <c r="F65" s="120">
        <v>1.2939297961818981</v>
      </c>
      <c r="G65" t="s">
        <v>3112</v>
      </c>
      <c r="H65" s="14" t="s">
        <v>4840</v>
      </c>
    </row>
    <row r="66" spans="1:8">
      <c r="A66" t="s">
        <v>4830</v>
      </c>
      <c r="B66" t="s">
        <v>3126</v>
      </c>
      <c r="C66" t="s">
        <v>3126</v>
      </c>
      <c r="D66" s="32">
        <v>1</v>
      </c>
      <c r="E66" s="120">
        <v>0.33090105199339898</v>
      </c>
      <c r="F66" s="120">
        <v>3.0220514379626349</v>
      </c>
      <c r="G66" t="s">
        <v>3112</v>
      </c>
      <c r="H66" s="14" t="s">
        <v>4840</v>
      </c>
    </row>
    <row r="67" spans="1:8">
      <c r="A67" s="14" t="s">
        <v>4830</v>
      </c>
      <c r="B67" t="s">
        <v>3766</v>
      </c>
      <c r="C67" t="s">
        <v>3127</v>
      </c>
      <c r="D67" s="32">
        <v>3</v>
      </c>
      <c r="E67" s="120">
        <v>1.1189909578001001</v>
      </c>
      <c r="F67" s="120">
        <v>2.680986811455476</v>
      </c>
      <c r="G67" t="s">
        <v>3112</v>
      </c>
      <c r="H67" s="14" t="s">
        <v>4840</v>
      </c>
    </row>
    <row r="68" spans="1:8">
      <c r="A68" s="14" t="s">
        <v>4830</v>
      </c>
      <c r="B68" t="s">
        <v>3130</v>
      </c>
      <c r="C68" t="s">
        <v>3130</v>
      </c>
      <c r="D68" s="32">
        <v>0</v>
      </c>
      <c r="E68" s="120" t="s">
        <v>131</v>
      </c>
      <c r="F68" s="120" t="s">
        <v>131</v>
      </c>
      <c r="G68" t="s">
        <v>3112</v>
      </c>
      <c r="H68" t="s">
        <v>131</v>
      </c>
    </row>
    <row r="69" spans="1:8">
      <c r="A69" s="14" t="s">
        <v>4830</v>
      </c>
      <c r="B69" t="s">
        <v>3836</v>
      </c>
      <c r="C69" t="s">
        <v>3132</v>
      </c>
      <c r="D69" s="32">
        <v>0</v>
      </c>
      <c r="E69" s="120" t="s">
        <v>131</v>
      </c>
      <c r="F69" s="120" t="s">
        <v>131</v>
      </c>
      <c r="G69" t="s">
        <v>3112</v>
      </c>
      <c r="H69" t="s">
        <v>131</v>
      </c>
    </row>
    <row r="70" spans="1:8">
      <c r="A70" s="14" t="s">
        <v>4830</v>
      </c>
      <c r="B70" t="s">
        <v>3808</v>
      </c>
      <c r="C70" t="s">
        <v>3115</v>
      </c>
      <c r="D70" s="32">
        <v>1</v>
      </c>
      <c r="E70" s="120">
        <v>0.49426222934208208</v>
      </c>
      <c r="F70" s="120">
        <v>2.023217516198053</v>
      </c>
      <c r="G70" t="s">
        <v>3112</v>
      </c>
      <c r="H70" s="14" t="s">
        <v>4840</v>
      </c>
    </row>
    <row r="71" spans="1:8">
      <c r="A71" s="14" t="s">
        <v>4830</v>
      </c>
      <c r="B71" t="s">
        <v>3806</v>
      </c>
      <c r="C71" t="s">
        <v>3114</v>
      </c>
      <c r="D71" s="32">
        <v>4</v>
      </c>
      <c r="E71" s="120">
        <v>0.94889649838606804</v>
      </c>
      <c r="F71" s="120">
        <v>4.2154228694103164</v>
      </c>
      <c r="G71" t="s">
        <v>3112</v>
      </c>
      <c r="H71" t="s">
        <v>3838</v>
      </c>
    </row>
    <row r="72" spans="1:8">
      <c r="A72" s="14" t="s">
        <v>4830</v>
      </c>
      <c r="B72" t="s">
        <v>3820</v>
      </c>
      <c r="C72" t="s">
        <v>3113</v>
      </c>
      <c r="D72" s="32">
        <v>4</v>
      </c>
      <c r="E72" s="120">
        <v>1.07335215699613</v>
      </c>
      <c r="F72" s="120">
        <v>3.7266427182615911</v>
      </c>
      <c r="G72" t="s">
        <v>3112</v>
      </c>
      <c r="H72" t="s">
        <v>3838</v>
      </c>
    </row>
    <row r="73" spans="1:8">
      <c r="A73" s="14" t="s">
        <v>4830</v>
      </c>
      <c r="B73" t="s">
        <v>3124</v>
      </c>
      <c r="C73" t="s">
        <v>3124</v>
      </c>
      <c r="D73" s="32">
        <v>0</v>
      </c>
      <c r="E73" s="120" t="s">
        <v>131</v>
      </c>
      <c r="F73" s="120" t="s">
        <v>131</v>
      </c>
      <c r="G73" t="s">
        <v>3112</v>
      </c>
      <c r="H73" t="s">
        <v>131</v>
      </c>
    </row>
    <row r="74" spans="1:8">
      <c r="A74" s="14" t="s">
        <v>4830</v>
      </c>
      <c r="B74" t="s">
        <v>3749</v>
      </c>
      <c r="C74" t="s">
        <v>3125</v>
      </c>
      <c r="D74" s="32">
        <v>1</v>
      </c>
      <c r="E74" s="120">
        <v>0.61641358080156694</v>
      </c>
      <c r="F74" s="120">
        <v>1.6222874238098841</v>
      </c>
      <c r="G74" t="s">
        <v>3112</v>
      </c>
      <c r="H74" s="14" t="s">
        <v>4840</v>
      </c>
    </row>
    <row r="75" spans="1:8">
      <c r="A75" s="14" t="s">
        <v>4830</v>
      </c>
      <c r="B75" t="s">
        <v>3795</v>
      </c>
      <c r="C75" t="s">
        <v>3128</v>
      </c>
      <c r="D75" s="32">
        <v>6</v>
      </c>
      <c r="E75" s="120">
        <v>1.07680933175785</v>
      </c>
      <c r="F75" s="120">
        <v>5.5720170907185862</v>
      </c>
      <c r="G75" t="s">
        <v>3112</v>
      </c>
      <c r="H75" t="s">
        <v>3839</v>
      </c>
    </row>
    <row r="76" spans="1:8">
      <c r="A76" s="14" t="s">
        <v>4830</v>
      </c>
      <c r="B76" t="s">
        <v>3141</v>
      </c>
      <c r="C76" t="s">
        <v>3141</v>
      </c>
      <c r="D76" s="32">
        <v>0</v>
      </c>
      <c r="E76" s="120" t="s">
        <v>131</v>
      </c>
      <c r="F76" s="120" t="s">
        <v>131</v>
      </c>
      <c r="G76" t="s">
        <v>3112</v>
      </c>
      <c r="H76" t="s">
        <v>131</v>
      </c>
    </row>
    <row r="77" spans="1:8">
      <c r="A77" s="14" t="s">
        <v>4830</v>
      </c>
      <c r="B77" t="s">
        <v>3139</v>
      </c>
      <c r="C77" t="s">
        <v>3139</v>
      </c>
      <c r="D77" s="32">
        <v>0</v>
      </c>
      <c r="E77" s="120" t="s">
        <v>131</v>
      </c>
      <c r="F77" s="120" t="s">
        <v>131</v>
      </c>
      <c r="G77" t="s">
        <v>3112</v>
      </c>
      <c r="H77" t="s">
        <v>131</v>
      </c>
    </row>
    <row r="78" spans="1:8">
      <c r="A78" s="14" t="s">
        <v>4830</v>
      </c>
      <c r="B78" t="s">
        <v>3122</v>
      </c>
      <c r="C78" t="s">
        <v>3122</v>
      </c>
      <c r="D78" s="32">
        <v>0</v>
      </c>
      <c r="E78" s="120" t="s">
        <v>131</v>
      </c>
      <c r="F78" s="120" t="s">
        <v>131</v>
      </c>
      <c r="G78" t="s">
        <v>3112</v>
      </c>
      <c r="H78" t="s">
        <v>131</v>
      </c>
    </row>
    <row r="79" spans="1:8">
      <c r="A79" s="14" t="s">
        <v>4830</v>
      </c>
      <c r="B79" t="s">
        <v>3123</v>
      </c>
      <c r="C79" t="s">
        <v>3123</v>
      </c>
      <c r="D79" s="32">
        <v>2</v>
      </c>
      <c r="E79" s="120">
        <v>1.2262732594626</v>
      </c>
      <c r="F79" s="120">
        <v>1.6309578510066161</v>
      </c>
      <c r="G79" t="s">
        <v>3112</v>
      </c>
      <c r="H79" s="14" t="s">
        <v>4840</v>
      </c>
    </row>
    <row r="80" spans="1:8">
      <c r="A80" s="14" t="s">
        <v>4830</v>
      </c>
      <c r="B80" t="s">
        <v>3120</v>
      </c>
      <c r="C80" t="s">
        <v>3120</v>
      </c>
      <c r="D80" s="32">
        <v>0</v>
      </c>
      <c r="E80" s="120" t="s">
        <v>131</v>
      </c>
      <c r="F80" s="120" t="s">
        <v>131</v>
      </c>
      <c r="G80" t="s">
        <v>3112</v>
      </c>
      <c r="H80" t="s">
        <v>131</v>
      </c>
    </row>
    <row r="81" spans="1:8">
      <c r="A81" s="14" t="s">
        <v>4830</v>
      </c>
      <c r="B81" t="s">
        <v>3121</v>
      </c>
      <c r="C81" t="s">
        <v>3121</v>
      </c>
      <c r="D81" s="32">
        <v>6</v>
      </c>
      <c r="E81" s="120">
        <v>1.08827564269887</v>
      </c>
      <c r="F81" s="120">
        <v>5.5133090961406577</v>
      </c>
      <c r="G81" t="s">
        <v>3112</v>
      </c>
      <c r="H81" t="s">
        <v>3839</v>
      </c>
    </row>
    <row r="82" spans="1:8">
      <c r="A82" s="14" t="s">
        <v>4830</v>
      </c>
      <c r="B82" t="s">
        <v>3137</v>
      </c>
      <c r="C82" t="s">
        <v>3137</v>
      </c>
      <c r="D82" s="32">
        <v>1</v>
      </c>
      <c r="E82" s="120">
        <v>0.359297838607609</v>
      </c>
      <c r="F82" s="120">
        <v>2.7832062777647408</v>
      </c>
      <c r="G82" t="s">
        <v>3112</v>
      </c>
      <c r="H82" s="14" t="s">
        <v>4840</v>
      </c>
    </row>
    <row r="83" spans="1:8">
      <c r="A83" s="14" t="s">
        <v>4830</v>
      </c>
      <c r="B83" t="s">
        <v>3800</v>
      </c>
      <c r="C83" t="s">
        <v>3133</v>
      </c>
      <c r="D83" s="32">
        <v>1</v>
      </c>
      <c r="E83" s="120">
        <v>1.15049613586983</v>
      </c>
      <c r="F83" s="120">
        <v>0.86919022917356625</v>
      </c>
      <c r="G83" t="s">
        <v>3112</v>
      </c>
      <c r="H83" s="14" t="s">
        <v>4840</v>
      </c>
    </row>
    <row r="84" spans="1:8">
      <c r="A84" s="14" t="s">
        <v>4830</v>
      </c>
      <c r="B84" t="s">
        <v>3131</v>
      </c>
      <c r="C84" t="s">
        <v>3131</v>
      </c>
      <c r="D84" s="32">
        <v>1</v>
      </c>
      <c r="E84" s="120">
        <v>0.79865474462728292</v>
      </c>
      <c r="F84" s="120">
        <v>1.2521055020673311</v>
      </c>
      <c r="G84" t="s">
        <v>3112</v>
      </c>
      <c r="H84" s="14" t="s">
        <v>4840</v>
      </c>
    </row>
    <row r="85" spans="1:8">
      <c r="A85" s="14" t="s">
        <v>4830</v>
      </c>
      <c r="B85" t="s">
        <v>3134</v>
      </c>
      <c r="C85" t="s">
        <v>3134</v>
      </c>
      <c r="D85" s="32">
        <v>0</v>
      </c>
      <c r="E85" s="120" t="s">
        <v>131</v>
      </c>
      <c r="F85" s="120" t="s">
        <v>131</v>
      </c>
      <c r="G85" t="s">
        <v>3112</v>
      </c>
      <c r="H85" t="s">
        <v>131</v>
      </c>
    </row>
    <row r="86" spans="1:8">
      <c r="A86" s="14" t="s">
        <v>4830</v>
      </c>
      <c r="B86" t="s">
        <v>3822</v>
      </c>
      <c r="C86" t="s">
        <v>3119</v>
      </c>
      <c r="D86" s="32">
        <v>1</v>
      </c>
      <c r="E86" s="120">
        <v>1.1704453399550201</v>
      </c>
      <c r="F86" s="120">
        <v>0.85437565161174445</v>
      </c>
      <c r="G86" t="s">
        <v>3112</v>
      </c>
      <c r="H86" s="14" t="s">
        <v>4840</v>
      </c>
    </row>
    <row r="87" spans="1:8">
      <c r="A87" s="14" t="s">
        <v>4830</v>
      </c>
      <c r="B87" t="s">
        <v>3111</v>
      </c>
      <c r="C87" t="s">
        <v>3111</v>
      </c>
      <c r="D87" s="32">
        <v>0</v>
      </c>
      <c r="E87" s="120" t="s">
        <v>131</v>
      </c>
      <c r="F87" s="120" t="s">
        <v>131</v>
      </c>
      <c r="G87" t="s">
        <v>3112</v>
      </c>
      <c r="H87" t="s">
        <v>131</v>
      </c>
    </row>
    <row r="88" spans="1:8">
      <c r="A88" s="14" t="s">
        <v>4830</v>
      </c>
      <c r="B88" t="s">
        <v>3116</v>
      </c>
      <c r="C88" t="s">
        <v>3116</v>
      </c>
      <c r="D88" s="32">
        <v>0</v>
      </c>
      <c r="E88" s="120" t="s">
        <v>131</v>
      </c>
      <c r="F88" s="120" t="s">
        <v>131</v>
      </c>
      <c r="G88" t="s">
        <v>3112</v>
      </c>
      <c r="H88" t="s">
        <v>131</v>
      </c>
    </row>
    <row r="89" spans="1:8">
      <c r="A89" s="14" t="s">
        <v>4830</v>
      </c>
      <c r="B89" t="s">
        <v>3773</v>
      </c>
      <c r="C89" t="s">
        <v>3117</v>
      </c>
      <c r="D89" s="32">
        <v>4</v>
      </c>
      <c r="E89" s="120">
        <v>0.69623804518240395</v>
      </c>
      <c r="F89" s="120">
        <v>5.7451614827398014</v>
      </c>
      <c r="G89" t="s">
        <v>3112</v>
      </c>
      <c r="H89" t="s">
        <v>3838</v>
      </c>
    </row>
    <row r="90" spans="1:8">
      <c r="A90" s="14" t="s">
        <v>4830</v>
      </c>
      <c r="B90" t="s">
        <v>3118</v>
      </c>
      <c r="C90" t="s">
        <v>3118</v>
      </c>
      <c r="D90" s="32">
        <v>0</v>
      </c>
      <c r="E90" s="120" t="s">
        <v>131</v>
      </c>
      <c r="F90" s="120" t="s">
        <v>131</v>
      </c>
      <c r="G90" t="s">
        <v>3112</v>
      </c>
      <c r="H90" t="s">
        <v>131</v>
      </c>
    </row>
    <row r="91" spans="1:8">
      <c r="A91" s="14" t="s">
        <v>4830</v>
      </c>
      <c r="B91" t="s">
        <v>3138</v>
      </c>
      <c r="C91" t="s">
        <v>3138</v>
      </c>
      <c r="D91" s="32">
        <v>1</v>
      </c>
      <c r="E91" s="120">
        <v>0.68826469224620701</v>
      </c>
      <c r="F91" s="120">
        <v>1.452929390779033</v>
      </c>
      <c r="G91" t="s">
        <v>3112</v>
      </c>
      <c r="H91" s="14" t="s">
        <v>4840</v>
      </c>
    </row>
    <row r="92" spans="1:8">
      <c r="A92" s="14" t="s">
        <v>4830</v>
      </c>
      <c r="B92" t="s">
        <v>3129</v>
      </c>
      <c r="C92" t="s">
        <v>3129</v>
      </c>
      <c r="D92" s="32">
        <v>0</v>
      </c>
      <c r="E92" s="120" t="s">
        <v>131</v>
      </c>
      <c r="F92" s="120" t="s">
        <v>131</v>
      </c>
      <c r="G92" t="s">
        <v>3112</v>
      </c>
      <c r="H92" t="s">
        <v>131</v>
      </c>
    </row>
    <row r="93" spans="1:8">
      <c r="A93" s="14" t="s">
        <v>4830</v>
      </c>
      <c r="B93" t="s">
        <v>3790</v>
      </c>
      <c r="C93" t="s">
        <v>3140</v>
      </c>
      <c r="D93" s="32">
        <v>2</v>
      </c>
      <c r="E93" s="120">
        <v>0.67317022173252294</v>
      </c>
      <c r="F93" s="120">
        <v>2.9710167435104982</v>
      </c>
      <c r="G93" t="s">
        <v>3112</v>
      </c>
      <c r="H93" s="14" t="s">
        <v>4840</v>
      </c>
    </row>
    <row r="94" spans="1:8">
      <c r="A94" s="14" t="s">
        <v>4830</v>
      </c>
      <c r="B94" t="s">
        <v>3108</v>
      </c>
      <c r="C94" t="s">
        <v>3108</v>
      </c>
      <c r="D94" s="32">
        <v>4</v>
      </c>
      <c r="E94" s="120">
        <v>1.3840586189023101</v>
      </c>
      <c r="F94" s="120">
        <v>2.8900510031666</v>
      </c>
      <c r="G94" t="s">
        <v>3112</v>
      </c>
      <c r="H94" t="s">
        <v>3838</v>
      </c>
    </row>
    <row r="95" spans="1:8">
      <c r="A95" s="14" t="s">
        <v>4830</v>
      </c>
      <c r="B95" t="s">
        <v>3747</v>
      </c>
      <c r="C95" t="s">
        <v>3135</v>
      </c>
      <c r="D95" s="32">
        <v>4</v>
      </c>
      <c r="E95" s="120">
        <v>1.2593527342656099</v>
      </c>
      <c r="F95" s="120">
        <v>3.176234815841803</v>
      </c>
      <c r="G95" t="s">
        <v>3112</v>
      </c>
      <c r="H95" t="s">
        <v>3838</v>
      </c>
    </row>
    <row r="96" spans="1:8">
      <c r="A96" s="14" t="s">
        <v>4830</v>
      </c>
      <c r="B96" t="s">
        <v>3136</v>
      </c>
      <c r="C96" t="s">
        <v>3136</v>
      </c>
      <c r="D96" s="32">
        <v>1</v>
      </c>
      <c r="E96" s="120">
        <v>0.60826509516693394</v>
      </c>
      <c r="F96" s="120">
        <v>1.6440200299929379</v>
      </c>
      <c r="G96" t="s">
        <v>3112</v>
      </c>
      <c r="H96" s="14" t="s">
        <v>4840</v>
      </c>
    </row>
    <row r="97" spans="1:8">
      <c r="A97" t="s">
        <v>2452</v>
      </c>
      <c r="B97" t="s">
        <v>3800</v>
      </c>
      <c r="C97" t="s">
        <v>3133</v>
      </c>
      <c r="D97" s="32">
        <v>18</v>
      </c>
      <c r="E97" s="120">
        <v>9.2382339322071694</v>
      </c>
      <c r="F97" s="120">
        <v>1.9484243560067001</v>
      </c>
      <c r="G97" t="s">
        <v>3112</v>
      </c>
      <c r="H97" t="s">
        <v>3838</v>
      </c>
    </row>
    <row r="98" spans="1:8">
      <c r="A98" s="14" t="s">
        <v>2452</v>
      </c>
      <c r="B98" t="s">
        <v>3134</v>
      </c>
      <c r="C98" t="s">
        <v>3134</v>
      </c>
      <c r="D98" s="32">
        <v>13</v>
      </c>
      <c r="E98" s="120">
        <v>7.5487461702954697</v>
      </c>
      <c r="F98" s="120">
        <v>1.722140300750258</v>
      </c>
      <c r="G98" t="s">
        <v>3112</v>
      </c>
      <c r="H98" t="s">
        <v>3838</v>
      </c>
    </row>
    <row r="99" spans="1:8">
      <c r="A99" s="14" t="s">
        <v>2452</v>
      </c>
      <c r="B99" t="s">
        <v>3116</v>
      </c>
      <c r="C99" t="s">
        <v>3116</v>
      </c>
      <c r="D99" s="32">
        <v>11</v>
      </c>
      <c r="E99" s="120">
        <v>5.09007749363907</v>
      </c>
      <c r="F99" s="120">
        <v>2.1610672948980438</v>
      </c>
      <c r="G99" t="s">
        <v>3112</v>
      </c>
      <c r="H99" t="s">
        <v>3838</v>
      </c>
    </row>
    <row r="100" spans="1:8">
      <c r="A100" s="14" t="s">
        <v>2452</v>
      </c>
      <c r="B100" t="s">
        <v>3111</v>
      </c>
      <c r="C100" t="s">
        <v>3111</v>
      </c>
      <c r="D100" s="32">
        <v>15</v>
      </c>
      <c r="E100" s="120">
        <v>8.9030895646745005</v>
      </c>
      <c r="F100" s="120">
        <v>1.6848083905071221</v>
      </c>
      <c r="G100" t="s">
        <v>3112</v>
      </c>
      <c r="H100" t="s">
        <v>3838</v>
      </c>
    </row>
    <row r="101" spans="1:8">
      <c r="A101" s="14" t="s">
        <v>2452</v>
      </c>
      <c r="B101" t="s">
        <v>3790</v>
      </c>
      <c r="C101" t="s">
        <v>3140</v>
      </c>
      <c r="D101" s="32">
        <v>17</v>
      </c>
      <c r="E101" s="120">
        <v>6.3916922847163704</v>
      </c>
      <c r="F101" s="120">
        <v>2.6597025079961858</v>
      </c>
      <c r="G101" t="s">
        <v>3112</v>
      </c>
      <c r="H101" t="s">
        <v>3839</v>
      </c>
    </row>
    <row r="102" spans="1:8">
      <c r="A102" s="14" t="s">
        <v>2452</v>
      </c>
      <c r="B102" t="s">
        <v>3138</v>
      </c>
      <c r="C102" t="s">
        <v>3138</v>
      </c>
      <c r="D102" s="32">
        <v>16</v>
      </c>
      <c r="E102" s="120">
        <v>7.5072174668837093</v>
      </c>
      <c r="F102" s="120">
        <v>2.1312823387067401</v>
      </c>
      <c r="G102" t="s">
        <v>3112</v>
      </c>
      <c r="H102" t="s">
        <v>3838</v>
      </c>
    </row>
    <row r="103" spans="1:8">
      <c r="A103" s="14" t="s">
        <v>2452</v>
      </c>
      <c r="B103" t="s">
        <v>3118</v>
      </c>
      <c r="C103" t="s">
        <v>3118</v>
      </c>
      <c r="D103" s="32">
        <v>18</v>
      </c>
      <c r="E103" s="120">
        <v>8.261740750515651</v>
      </c>
      <c r="F103" s="120">
        <v>2.1787176024467412</v>
      </c>
      <c r="G103" t="s">
        <v>3112</v>
      </c>
      <c r="H103" t="s">
        <v>3838</v>
      </c>
    </row>
    <row r="104" spans="1:8">
      <c r="A104" s="14" t="s">
        <v>2452</v>
      </c>
      <c r="B104" t="s">
        <v>3795</v>
      </c>
      <c r="C104" t="s">
        <v>3128</v>
      </c>
      <c r="D104" s="32">
        <v>20</v>
      </c>
      <c r="E104" s="120">
        <v>8.5705560347029603</v>
      </c>
      <c r="F104" s="120">
        <v>2.3335708814011809</v>
      </c>
      <c r="G104" t="s">
        <v>3112</v>
      </c>
      <c r="H104" t="s">
        <v>3839</v>
      </c>
    </row>
    <row r="105" spans="1:8">
      <c r="A105" s="14" t="s">
        <v>2452</v>
      </c>
      <c r="B105" t="s">
        <v>3129</v>
      </c>
      <c r="C105" t="s">
        <v>3129</v>
      </c>
      <c r="D105" s="32">
        <v>15</v>
      </c>
      <c r="E105" s="120">
        <v>7.8447870748704016</v>
      </c>
      <c r="F105" s="120">
        <v>1.9120977863185411</v>
      </c>
      <c r="G105" t="s">
        <v>3112</v>
      </c>
      <c r="H105" t="s">
        <v>3838</v>
      </c>
    </row>
    <row r="106" spans="1:8">
      <c r="A106" s="14" t="s">
        <v>2452</v>
      </c>
      <c r="B106" t="s">
        <v>3747</v>
      </c>
      <c r="C106" t="s">
        <v>3135</v>
      </c>
      <c r="D106" s="32">
        <v>25</v>
      </c>
      <c r="E106" s="120">
        <v>10.9496415449363</v>
      </c>
      <c r="F106" s="120">
        <v>2.2831797641413512</v>
      </c>
      <c r="G106" t="s">
        <v>3112</v>
      </c>
      <c r="H106" t="s">
        <v>3839</v>
      </c>
    </row>
    <row r="107" spans="1:8">
      <c r="A107" s="14" t="s">
        <v>2452</v>
      </c>
      <c r="B107" t="s">
        <v>3108</v>
      </c>
      <c r="C107" t="s">
        <v>3108</v>
      </c>
      <c r="D107" s="32">
        <v>36</v>
      </c>
      <c r="E107" s="120">
        <v>11.864806640571199</v>
      </c>
      <c r="F107" s="120">
        <v>3.0341834545284159</v>
      </c>
      <c r="G107" t="s">
        <v>3112</v>
      </c>
      <c r="H107" t="s">
        <v>3839</v>
      </c>
    </row>
    <row r="108" spans="1:8">
      <c r="A108" s="14" t="s">
        <v>2452</v>
      </c>
      <c r="B108" t="s">
        <v>3820</v>
      </c>
      <c r="C108" t="s">
        <v>3113</v>
      </c>
      <c r="D108" s="32">
        <v>20</v>
      </c>
      <c r="E108" s="120">
        <v>8.1398289101475001</v>
      </c>
      <c r="F108" s="120">
        <v>2.4570541003714519</v>
      </c>
      <c r="G108" t="s">
        <v>3112</v>
      </c>
      <c r="H108" t="s">
        <v>3839</v>
      </c>
    </row>
    <row r="109" spans="1:8">
      <c r="A109" s="14" t="s">
        <v>2452</v>
      </c>
      <c r="B109" t="s">
        <v>3126</v>
      </c>
      <c r="C109" t="s">
        <v>3126</v>
      </c>
      <c r="D109" s="32">
        <v>10</v>
      </c>
      <c r="E109" s="120">
        <v>3.9146232568662702</v>
      </c>
      <c r="F109" s="120">
        <v>2.5545242399661179</v>
      </c>
      <c r="G109" t="s">
        <v>3112</v>
      </c>
      <c r="H109" t="s">
        <v>3838</v>
      </c>
    </row>
    <row r="110" spans="1:8">
      <c r="A110" s="14" t="s">
        <v>2452</v>
      </c>
      <c r="B110" t="s">
        <v>3749</v>
      </c>
      <c r="C110" t="s">
        <v>3125</v>
      </c>
      <c r="D110" s="32">
        <v>11</v>
      </c>
      <c r="E110" s="120">
        <v>5.7766185315346501</v>
      </c>
      <c r="F110" s="120">
        <v>1.9042282158586079</v>
      </c>
      <c r="G110" t="s">
        <v>3112</v>
      </c>
      <c r="H110" t="s">
        <v>3838</v>
      </c>
    </row>
    <row r="111" spans="1:8">
      <c r="A111" s="14" t="s">
        <v>2452</v>
      </c>
      <c r="B111" t="s">
        <v>3766</v>
      </c>
      <c r="C111" t="s">
        <v>3127</v>
      </c>
      <c r="D111" s="32">
        <v>26</v>
      </c>
      <c r="E111" s="120">
        <v>9.19104917339574</v>
      </c>
      <c r="F111" s="120">
        <v>2.828839179237467</v>
      </c>
      <c r="G111" t="s">
        <v>3112</v>
      </c>
      <c r="H111" t="s">
        <v>3839</v>
      </c>
    </row>
    <row r="112" spans="1:8">
      <c r="A112" s="14" t="s">
        <v>2452</v>
      </c>
      <c r="B112" t="s">
        <v>3130</v>
      </c>
      <c r="C112" t="s">
        <v>3130</v>
      </c>
      <c r="D112" s="32">
        <v>13</v>
      </c>
      <c r="E112" s="120">
        <v>6.0553062413136596</v>
      </c>
      <c r="F112" s="120">
        <v>2.146877380256119</v>
      </c>
      <c r="G112" t="s">
        <v>3112</v>
      </c>
      <c r="H112" t="s">
        <v>3838</v>
      </c>
    </row>
    <row r="113" spans="1:8">
      <c r="A113" s="14" t="s">
        <v>2452</v>
      </c>
      <c r="B113" t="s">
        <v>3806</v>
      </c>
      <c r="C113" t="s">
        <v>3114</v>
      </c>
      <c r="D113" s="32">
        <v>19</v>
      </c>
      <c r="E113" s="120">
        <v>7.5656211538740186</v>
      </c>
      <c r="F113" s="120">
        <v>2.5113602192823179</v>
      </c>
      <c r="G113" t="s">
        <v>3112</v>
      </c>
      <c r="H113" t="s">
        <v>3839</v>
      </c>
    </row>
    <row r="114" spans="1:8">
      <c r="A114" s="14" t="s">
        <v>2452</v>
      </c>
      <c r="B114" t="s">
        <v>3808</v>
      </c>
      <c r="C114" t="s">
        <v>3115</v>
      </c>
      <c r="D114" s="32">
        <v>15</v>
      </c>
      <c r="E114" s="120">
        <v>4.0119293191616103</v>
      </c>
      <c r="F114" s="120">
        <v>3.7388495177015271</v>
      </c>
      <c r="G114" t="s">
        <v>3112</v>
      </c>
      <c r="H114" t="s">
        <v>3839</v>
      </c>
    </row>
    <row r="115" spans="1:8">
      <c r="A115" s="14" t="s">
        <v>2452</v>
      </c>
      <c r="B115" t="s">
        <v>3137</v>
      </c>
      <c r="C115" t="s">
        <v>3137</v>
      </c>
      <c r="D115" s="32">
        <v>8</v>
      </c>
      <c r="E115" s="120">
        <v>3.2026556961408201</v>
      </c>
      <c r="F115" s="120">
        <v>2.497926957818148</v>
      </c>
      <c r="G115" t="s">
        <v>3112</v>
      </c>
      <c r="H115" t="s">
        <v>3838</v>
      </c>
    </row>
    <row r="116" spans="1:8">
      <c r="A116" s="14" t="s">
        <v>2452</v>
      </c>
      <c r="B116" t="s">
        <v>3773</v>
      </c>
      <c r="C116" t="s">
        <v>3117</v>
      </c>
      <c r="D116" s="32">
        <v>17</v>
      </c>
      <c r="E116" s="120">
        <v>5.9804949838974597</v>
      </c>
      <c r="F116" s="120">
        <v>2.8425740755192779</v>
      </c>
      <c r="G116" t="s">
        <v>3112</v>
      </c>
      <c r="H116" t="s">
        <v>3839</v>
      </c>
    </row>
    <row r="117" spans="1:8">
      <c r="A117" s="14" t="s">
        <v>2452</v>
      </c>
      <c r="B117" t="s">
        <v>3136</v>
      </c>
      <c r="C117" t="s">
        <v>3136</v>
      </c>
      <c r="D117" s="32">
        <v>16</v>
      </c>
      <c r="E117" s="120">
        <v>5.3983895660696897</v>
      </c>
      <c r="F117" s="120">
        <v>2.9638468665848499</v>
      </c>
      <c r="G117" t="s">
        <v>3112</v>
      </c>
      <c r="H117" t="s">
        <v>3839</v>
      </c>
    </row>
    <row r="118" spans="1:8">
      <c r="A118" s="14" t="s">
        <v>2452</v>
      </c>
      <c r="B118" t="s">
        <v>3131</v>
      </c>
      <c r="C118" t="s">
        <v>3131</v>
      </c>
      <c r="D118" s="32">
        <v>18</v>
      </c>
      <c r="E118" s="120">
        <v>7.7986196153422096</v>
      </c>
      <c r="F118" s="120">
        <v>2.3081007778079901</v>
      </c>
      <c r="G118" t="s">
        <v>3112</v>
      </c>
      <c r="H118" t="s">
        <v>3839</v>
      </c>
    </row>
    <row r="119" spans="1:8">
      <c r="A119" s="14" t="s">
        <v>2452</v>
      </c>
      <c r="B119" t="s">
        <v>3836</v>
      </c>
      <c r="C119" t="s">
        <v>3132</v>
      </c>
      <c r="D119" s="32">
        <v>15</v>
      </c>
      <c r="E119" s="120">
        <v>6.556657364764531</v>
      </c>
      <c r="F119" s="120">
        <v>2.2877510849674692</v>
      </c>
      <c r="G119" t="s">
        <v>3112</v>
      </c>
      <c r="H119" t="s">
        <v>3838</v>
      </c>
    </row>
    <row r="120" spans="1:8">
      <c r="A120" s="14" t="s">
        <v>2452</v>
      </c>
      <c r="B120" t="s">
        <v>3141</v>
      </c>
      <c r="C120" t="s">
        <v>3141</v>
      </c>
      <c r="D120" s="32">
        <v>17</v>
      </c>
      <c r="E120" s="120">
        <v>8.5265390021768503</v>
      </c>
      <c r="F120" s="120">
        <v>1.993774964925376</v>
      </c>
      <c r="G120" t="s">
        <v>3112</v>
      </c>
      <c r="H120" t="s">
        <v>3838</v>
      </c>
    </row>
    <row r="121" spans="1:8">
      <c r="A121" s="14" t="s">
        <v>2452</v>
      </c>
      <c r="B121" t="s">
        <v>3124</v>
      </c>
      <c r="C121" t="s">
        <v>3124</v>
      </c>
      <c r="D121" s="32">
        <v>6</v>
      </c>
      <c r="E121" s="120">
        <v>4.7564603053057199</v>
      </c>
      <c r="F121" s="120">
        <v>1.261442252194797</v>
      </c>
      <c r="G121" t="s">
        <v>3112</v>
      </c>
      <c r="H121" s="14" t="s">
        <v>4840</v>
      </c>
    </row>
    <row r="122" spans="1:8">
      <c r="A122" s="14" t="s">
        <v>2452</v>
      </c>
      <c r="B122" t="s">
        <v>3121</v>
      </c>
      <c r="C122" t="s">
        <v>3121</v>
      </c>
      <c r="D122" s="32">
        <v>49</v>
      </c>
      <c r="E122" s="120">
        <v>10.4102142913819</v>
      </c>
      <c r="F122" s="120">
        <v>4.7069155954421298</v>
      </c>
      <c r="G122" t="s">
        <v>3112</v>
      </c>
      <c r="H122" t="s">
        <v>3839</v>
      </c>
    </row>
    <row r="123" spans="1:8">
      <c r="A123" s="14" t="s">
        <v>2452</v>
      </c>
      <c r="B123" t="s">
        <v>3139</v>
      </c>
      <c r="C123" t="s">
        <v>3139</v>
      </c>
      <c r="D123" s="32">
        <v>13</v>
      </c>
      <c r="E123" s="120">
        <v>7.4414660383488096</v>
      </c>
      <c r="F123" s="120">
        <v>1.7469675911985449</v>
      </c>
      <c r="G123" t="s">
        <v>3112</v>
      </c>
      <c r="H123" t="s">
        <v>3838</v>
      </c>
    </row>
    <row r="124" spans="1:8">
      <c r="A124" s="14" t="s">
        <v>2452</v>
      </c>
      <c r="B124" t="s">
        <v>3822</v>
      </c>
      <c r="C124" t="s">
        <v>3119</v>
      </c>
      <c r="D124" s="32">
        <v>23</v>
      </c>
      <c r="E124" s="120">
        <v>9.3531909291065993</v>
      </c>
      <c r="F124" s="120">
        <v>2.4590538324653788</v>
      </c>
      <c r="G124" t="s">
        <v>3112</v>
      </c>
      <c r="H124" t="s">
        <v>3839</v>
      </c>
    </row>
    <row r="125" spans="1:8">
      <c r="A125" s="14" t="s">
        <v>2452</v>
      </c>
      <c r="B125" t="s">
        <v>3120</v>
      </c>
      <c r="C125" t="s">
        <v>3120</v>
      </c>
      <c r="D125" s="32">
        <v>19</v>
      </c>
      <c r="E125" s="120">
        <v>6.64908138526551</v>
      </c>
      <c r="F125" s="120">
        <v>2.857537590396225</v>
      </c>
      <c r="G125" t="s">
        <v>3112</v>
      </c>
      <c r="H125" t="s">
        <v>3839</v>
      </c>
    </row>
    <row r="126" spans="1:8">
      <c r="A126" s="14" t="s">
        <v>2452</v>
      </c>
      <c r="B126" t="s">
        <v>3122</v>
      </c>
      <c r="C126" t="s">
        <v>3122</v>
      </c>
      <c r="D126" s="32">
        <v>14</v>
      </c>
      <c r="E126" s="120">
        <v>6.9383441130407313</v>
      </c>
      <c r="F126" s="120">
        <v>2.017772507663143</v>
      </c>
      <c r="G126" t="s">
        <v>3112</v>
      </c>
      <c r="H126" t="s">
        <v>3838</v>
      </c>
    </row>
    <row r="127" spans="1:8">
      <c r="A127" s="14" t="s">
        <v>2452</v>
      </c>
      <c r="B127" t="s">
        <v>3123</v>
      </c>
      <c r="C127" t="s">
        <v>3123</v>
      </c>
      <c r="D127" s="32">
        <v>26</v>
      </c>
      <c r="E127" s="120">
        <v>11.5003244932645</v>
      </c>
      <c r="F127" s="120">
        <v>2.2608057725003889</v>
      </c>
      <c r="G127" t="s">
        <v>3112</v>
      </c>
      <c r="H127" t="s">
        <v>3839</v>
      </c>
    </row>
    <row r="128" spans="1:8">
      <c r="A128" t="s">
        <v>4830</v>
      </c>
      <c r="B128" t="s">
        <v>3768</v>
      </c>
      <c r="C128" t="s">
        <v>3769</v>
      </c>
      <c r="D128" s="32">
        <v>7</v>
      </c>
      <c r="E128" s="120">
        <v>4.0214494223533714</v>
      </c>
      <c r="F128" s="120">
        <v>1.7406659303211049</v>
      </c>
      <c r="G128" t="s">
        <v>3740</v>
      </c>
      <c r="H128" s="14" t="s">
        <v>4840</v>
      </c>
    </row>
    <row r="129" spans="1:8">
      <c r="A129" s="14" t="s">
        <v>4830</v>
      </c>
      <c r="B129" t="s">
        <v>3753</v>
      </c>
      <c r="C129" t="s">
        <v>3754</v>
      </c>
      <c r="D129" s="32">
        <v>10</v>
      </c>
      <c r="E129" s="120">
        <v>6.6934321132926389</v>
      </c>
      <c r="F129" s="120">
        <v>1.494001855959781</v>
      </c>
      <c r="G129" t="s">
        <v>3740</v>
      </c>
      <c r="H129" s="14" t="s">
        <v>4840</v>
      </c>
    </row>
    <row r="130" spans="1:8">
      <c r="A130" s="14" t="s">
        <v>4830</v>
      </c>
      <c r="B130" t="s">
        <v>3802</v>
      </c>
      <c r="C130" t="s">
        <v>3803</v>
      </c>
      <c r="D130" s="32">
        <v>2</v>
      </c>
      <c r="E130" s="120">
        <v>0.94871977239209904</v>
      </c>
      <c r="F130" s="120">
        <v>2.108104055802702</v>
      </c>
      <c r="G130" t="s">
        <v>3740</v>
      </c>
      <c r="H130" s="14" t="s">
        <v>4840</v>
      </c>
    </row>
    <row r="131" spans="1:8">
      <c r="A131" s="14" t="s">
        <v>4830</v>
      </c>
      <c r="B131" t="s">
        <v>3761</v>
      </c>
      <c r="C131" t="s">
        <v>3762</v>
      </c>
      <c r="D131" s="32">
        <v>12</v>
      </c>
      <c r="E131" s="120">
        <v>9.5174969144436705</v>
      </c>
      <c r="F131" s="120">
        <v>1.260835712149158</v>
      </c>
      <c r="G131" t="s">
        <v>3740</v>
      </c>
      <c r="H131" s="14" t="s">
        <v>4840</v>
      </c>
    </row>
    <row r="132" spans="1:8">
      <c r="A132" s="14" t="s">
        <v>4830</v>
      </c>
      <c r="B132" t="s">
        <v>3826</v>
      </c>
      <c r="C132" t="s">
        <v>3827</v>
      </c>
      <c r="D132" s="32">
        <v>5</v>
      </c>
      <c r="E132" s="120">
        <v>1.6218698405513901</v>
      </c>
      <c r="F132" s="120">
        <v>3.0828614448494469</v>
      </c>
      <c r="G132" t="s">
        <v>3740</v>
      </c>
      <c r="H132" t="s">
        <v>3838</v>
      </c>
    </row>
    <row r="133" spans="1:8">
      <c r="A133" s="14" t="s">
        <v>4830</v>
      </c>
      <c r="B133" t="s">
        <v>3751</v>
      </c>
      <c r="C133" t="s">
        <v>3752</v>
      </c>
      <c r="D133" s="32">
        <v>2</v>
      </c>
      <c r="E133" s="120">
        <v>1.1847343323786901</v>
      </c>
      <c r="F133" s="120">
        <v>1.688142181196381</v>
      </c>
      <c r="G133" t="s">
        <v>3740</v>
      </c>
      <c r="H133" s="14" t="s">
        <v>4840</v>
      </c>
    </row>
    <row r="134" spans="1:8">
      <c r="A134" s="14" t="s">
        <v>4830</v>
      </c>
      <c r="B134" t="s">
        <v>3777</v>
      </c>
      <c r="C134" t="s">
        <v>3778</v>
      </c>
      <c r="D134" s="32">
        <v>0</v>
      </c>
      <c r="E134" s="120" t="s">
        <v>131</v>
      </c>
      <c r="F134" s="120" t="s">
        <v>131</v>
      </c>
      <c r="G134" t="s">
        <v>3740</v>
      </c>
      <c r="H134" t="s">
        <v>131</v>
      </c>
    </row>
    <row r="135" spans="1:8">
      <c r="A135" s="14" t="s">
        <v>4830</v>
      </c>
      <c r="B135" t="s">
        <v>3738</v>
      </c>
      <c r="C135" t="s">
        <v>3739</v>
      </c>
      <c r="D135" s="32">
        <v>9</v>
      </c>
      <c r="E135" s="120">
        <v>3.4517037345151702</v>
      </c>
      <c r="F135" s="120">
        <v>2.6074080199887582</v>
      </c>
      <c r="G135" t="s">
        <v>3740</v>
      </c>
      <c r="H135" t="s">
        <v>3838</v>
      </c>
    </row>
    <row r="136" spans="1:8">
      <c r="A136" s="14" t="s">
        <v>4830</v>
      </c>
      <c r="B136" t="s">
        <v>3824</v>
      </c>
      <c r="C136" t="s">
        <v>3825</v>
      </c>
      <c r="D136" s="32">
        <v>5</v>
      </c>
      <c r="E136" s="120">
        <v>2.3759942693061298</v>
      </c>
      <c r="F136" s="120">
        <v>2.104382179953729</v>
      </c>
      <c r="G136" t="s">
        <v>3740</v>
      </c>
      <c r="H136" s="14" t="s">
        <v>4840</v>
      </c>
    </row>
    <row r="137" spans="1:8">
      <c r="A137" s="14" t="s">
        <v>4830</v>
      </c>
      <c r="B137" t="s">
        <v>3757</v>
      </c>
      <c r="C137" t="s">
        <v>3758</v>
      </c>
      <c r="D137" s="32">
        <v>7</v>
      </c>
      <c r="E137" s="120">
        <v>5.1262724473925498</v>
      </c>
      <c r="F137" s="120">
        <v>1.3655146252635311</v>
      </c>
      <c r="G137" t="s">
        <v>3740</v>
      </c>
      <c r="H137" s="14" t="s">
        <v>4840</v>
      </c>
    </row>
    <row r="138" spans="1:8">
      <c r="A138" s="14" t="s">
        <v>4830</v>
      </c>
      <c r="B138" t="s">
        <v>3828</v>
      </c>
      <c r="C138" t="s">
        <v>3829</v>
      </c>
      <c r="D138" s="32">
        <v>15</v>
      </c>
      <c r="E138" s="120">
        <v>10.996292597854801</v>
      </c>
      <c r="F138" s="120">
        <v>1.3640961138962651</v>
      </c>
      <c r="G138" t="s">
        <v>3740</v>
      </c>
      <c r="H138" s="14" t="s">
        <v>4840</v>
      </c>
    </row>
    <row r="139" spans="1:8">
      <c r="A139" s="14" t="s">
        <v>4830</v>
      </c>
      <c r="B139" t="s">
        <v>3840</v>
      </c>
      <c r="C139" t="s">
        <v>3841</v>
      </c>
      <c r="D139" s="32">
        <v>10</v>
      </c>
      <c r="E139" s="120">
        <v>11.401702390112501</v>
      </c>
      <c r="F139" s="120">
        <v>0.87706200862354988</v>
      </c>
      <c r="G139" t="s">
        <v>3740</v>
      </c>
      <c r="H139" s="14" t="s">
        <v>4840</v>
      </c>
    </row>
    <row r="140" spans="1:8">
      <c r="A140" s="14" t="s">
        <v>4830</v>
      </c>
      <c r="B140" t="s">
        <v>3834</v>
      </c>
      <c r="C140" t="s">
        <v>3835</v>
      </c>
      <c r="D140" s="32">
        <v>14</v>
      </c>
      <c r="E140" s="120">
        <v>7.2895345630930102</v>
      </c>
      <c r="F140" s="120">
        <v>1.9205615775363969</v>
      </c>
      <c r="G140" t="s">
        <v>3740</v>
      </c>
      <c r="H140" t="s">
        <v>3839</v>
      </c>
    </row>
    <row r="141" spans="1:8">
      <c r="A141" s="14" t="s">
        <v>4830</v>
      </c>
      <c r="B141" t="s">
        <v>3798</v>
      </c>
      <c r="C141" t="s">
        <v>3799</v>
      </c>
      <c r="D141" s="32">
        <v>13</v>
      </c>
      <c r="E141" s="120">
        <v>8.3673279841550805</v>
      </c>
      <c r="F141" s="120">
        <v>1.5536620561089101</v>
      </c>
      <c r="G141" t="s">
        <v>3740</v>
      </c>
      <c r="H141" t="s">
        <v>3838</v>
      </c>
    </row>
    <row r="142" spans="1:8">
      <c r="A142" s="14" t="s">
        <v>4830</v>
      </c>
      <c r="B142" t="s">
        <v>3784</v>
      </c>
      <c r="C142" t="s">
        <v>3785</v>
      </c>
      <c r="D142" s="32">
        <v>13</v>
      </c>
      <c r="E142" s="120">
        <v>7.7174815570825306</v>
      </c>
      <c r="F142" s="120">
        <v>1.6844873426447731</v>
      </c>
      <c r="G142" t="s">
        <v>3740</v>
      </c>
      <c r="H142" t="s">
        <v>3838</v>
      </c>
    </row>
    <row r="143" spans="1:8">
      <c r="A143" s="14" t="s">
        <v>4830</v>
      </c>
      <c r="B143" t="s">
        <v>3770</v>
      </c>
      <c r="C143" t="s">
        <v>3771</v>
      </c>
      <c r="D143" s="32">
        <v>7</v>
      </c>
      <c r="E143" s="120">
        <v>9.197548389753571</v>
      </c>
      <c r="F143" s="120">
        <v>0.76107237530799776</v>
      </c>
      <c r="G143" t="s">
        <v>3740</v>
      </c>
      <c r="H143" s="14" t="s">
        <v>4840</v>
      </c>
    </row>
    <row r="144" spans="1:8">
      <c r="A144" s="14" t="s">
        <v>4830</v>
      </c>
      <c r="B144" t="s">
        <v>3759</v>
      </c>
      <c r="C144" t="s">
        <v>3760</v>
      </c>
      <c r="D144" s="32">
        <v>12</v>
      </c>
      <c r="E144" s="120">
        <v>9.5917337271703502</v>
      </c>
      <c r="F144" s="120">
        <v>1.251077265208874</v>
      </c>
      <c r="G144" t="s">
        <v>3740</v>
      </c>
      <c r="H144" s="14" t="s">
        <v>4840</v>
      </c>
    </row>
    <row r="145" spans="1:8">
      <c r="A145" s="14" t="s">
        <v>4830</v>
      </c>
      <c r="B145" t="s">
        <v>3818</v>
      </c>
      <c r="C145" t="s">
        <v>3819</v>
      </c>
      <c r="D145" s="32">
        <v>12</v>
      </c>
      <c r="E145" s="120">
        <v>8.0796673822368898</v>
      </c>
      <c r="F145" s="120">
        <v>1.4852096543456661</v>
      </c>
      <c r="G145" t="s">
        <v>3740</v>
      </c>
      <c r="H145" t="s">
        <v>3838</v>
      </c>
    </row>
    <row r="146" spans="1:8">
      <c r="A146" s="14" t="s">
        <v>4830</v>
      </c>
      <c r="B146" t="s">
        <v>3815</v>
      </c>
      <c r="C146" t="s">
        <v>3816</v>
      </c>
      <c r="D146" s="32">
        <v>6</v>
      </c>
      <c r="E146" s="120">
        <v>2.8910813118835001</v>
      </c>
      <c r="F146" s="120">
        <v>2.0753480627949141</v>
      </c>
      <c r="G146" t="s">
        <v>3740</v>
      </c>
      <c r="H146" t="s">
        <v>3838</v>
      </c>
    </row>
    <row r="147" spans="1:8">
      <c r="A147" s="14" t="s">
        <v>4830</v>
      </c>
      <c r="B147" t="s">
        <v>3812</v>
      </c>
      <c r="C147" t="s">
        <v>3813</v>
      </c>
      <c r="D147" s="32">
        <v>0</v>
      </c>
      <c r="E147" s="120" t="s">
        <v>131</v>
      </c>
      <c r="F147" s="120" t="s">
        <v>131</v>
      </c>
      <c r="G147" t="s">
        <v>3740</v>
      </c>
      <c r="H147" t="s">
        <v>131</v>
      </c>
    </row>
    <row r="148" spans="1:8">
      <c r="A148" s="14" t="s">
        <v>4830</v>
      </c>
      <c r="B148" t="s">
        <v>3788</v>
      </c>
      <c r="C148" t="s">
        <v>3789</v>
      </c>
      <c r="D148" s="32">
        <v>12</v>
      </c>
      <c r="E148" s="120">
        <v>11.800664019519299</v>
      </c>
      <c r="F148" s="120">
        <v>1.0168919291449181</v>
      </c>
      <c r="G148" t="s">
        <v>3740</v>
      </c>
      <c r="H148" s="14" t="s">
        <v>4840</v>
      </c>
    </row>
    <row r="149" spans="1:8">
      <c r="A149" s="14" t="s">
        <v>4830</v>
      </c>
      <c r="B149" t="s">
        <v>3745</v>
      </c>
      <c r="C149" t="s">
        <v>3746</v>
      </c>
      <c r="D149" s="32">
        <v>6</v>
      </c>
      <c r="E149" s="120">
        <v>4.1392046622929</v>
      </c>
      <c r="F149" s="120">
        <v>1.449553836914244</v>
      </c>
      <c r="G149" t="s">
        <v>3740</v>
      </c>
      <c r="H149" s="14" t="s">
        <v>4840</v>
      </c>
    </row>
    <row r="150" spans="1:8">
      <c r="A150" s="14" t="s">
        <v>4830</v>
      </c>
      <c r="B150" t="s">
        <v>3782</v>
      </c>
      <c r="C150" t="s">
        <v>3783</v>
      </c>
      <c r="D150" s="32">
        <v>5</v>
      </c>
      <c r="E150" s="120">
        <v>2.6054190222686699</v>
      </c>
      <c r="F150" s="120">
        <v>1.919077107085158</v>
      </c>
      <c r="G150" t="s">
        <v>3740</v>
      </c>
      <c r="H150" s="14" t="s">
        <v>4840</v>
      </c>
    </row>
    <row r="151" spans="1:8">
      <c r="A151" s="14" t="s">
        <v>4830</v>
      </c>
      <c r="B151" t="s">
        <v>3779</v>
      </c>
      <c r="C151" t="s">
        <v>3780</v>
      </c>
      <c r="D151" s="32">
        <v>8</v>
      </c>
      <c r="E151" s="120">
        <v>2.3488483969841898</v>
      </c>
      <c r="F151" s="120">
        <v>3.4059243713947742</v>
      </c>
      <c r="G151" t="s">
        <v>3740</v>
      </c>
      <c r="H151" t="s">
        <v>3839</v>
      </c>
    </row>
    <row r="152" spans="1:8">
      <c r="A152" s="14" t="s">
        <v>4830</v>
      </c>
      <c r="B152" t="s">
        <v>3741</v>
      </c>
      <c r="C152" t="s">
        <v>3742</v>
      </c>
      <c r="D152" s="32">
        <v>4</v>
      </c>
      <c r="E152" s="120">
        <v>1.68425478184945</v>
      </c>
      <c r="F152" s="120">
        <v>2.374937594422426</v>
      </c>
      <c r="G152" t="s">
        <v>3740</v>
      </c>
      <c r="H152" s="14" t="s">
        <v>4840</v>
      </c>
    </row>
    <row r="153" spans="1:8">
      <c r="A153" s="14" t="s">
        <v>4830</v>
      </c>
      <c r="B153" t="s">
        <v>3755</v>
      </c>
      <c r="C153" t="s">
        <v>3756</v>
      </c>
      <c r="D153" s="32">
        <v>14</v>
      </c>
      <c r="E153" s="120">
        <v>12.6759084566359</v>
      </c>
      <c r="F153" s="120">
        <v>1.104457329263129</v>
      </c>
      <c r="G153" t="s">
        <v>3740</v>
      </c>
      <c r="H153" s="14" t="s">
        <v>4840</v>
      </c>
    </row>
    <row r="154" spans="1:8">
      <c r="A154" s="14" t="s">
        <v>4830</v>
      </c>
      <c r="B154" t="s">
        <v>3775</v>
      </c>
      <c r="C154" t="s">
        <v>3776</v>
      </c>
      <c r="D154" s="32">
        <v>15</v>
      </c>
      <c r="E154" s="120">
        <v>9.8934911691753999</v>
      </c>
      <c r="F154" s="120">
        <v>1.516148318475754</v>
      </c>
      <c r="G154" t="s">
        <v>3740</v>
      </c>
      <c r="H154" s="14" t="s">
        <v>4840</v>
      </c>
    </row>
    <row r="155" spans="1:8">
      <c r="A155" s="14" t="s">
        <v>4830</v>
      </c>
      <c r="B155" t="s">
        <v>3831</v>
      </c>
      <c r="C155" t="s">
        <v>3832</v>
      </c>
      <c r="D155" s="32">
        <v>14</v>
      </c>
      <c r="E155" s="120">
        <v>8.8827328974051003</v>
      </c>
      <c r="F155" s="120">
        <v>1.57609152067263</v>
      </c>
      <c r="G155" t="s">
        <v>3740</v>
      </c>
      <c r="H155" t="s">
        <v>3838</v>
      </c>
    </row>
    <row r="156" spans="1:8">
      <c r="A156" t="s">
        <v>2452</v>
      </c>
      <c r="B156" t="s">
        <v>3840</v>
      </c>
      <c r="C156" t="s">
        <v>3841</v>
      </c>
      <c r="D156" s="32">
        <v>81</v>
      </c>
      <c r="E156" s="120">
        <v>81.583258028630198</v>
      </c>
      <c r="F156" s="120">
        <v>0.99285076322368104</v>
      </c>
      <c r="G156" t="s">
        <v>3740</v>
      </c>
      <c r="H156" s="14" t="s">
        <v>4840</v>
      </c>
    </row>
    <row r="157" spans="1:8">
      <c r="A157" s="14" t="s">
        <v>2452</v>
      </c>
      <c r="B157" t="s">
        <v>3784</v>
      </c>
      <c r="C157" t="s">
        <v>3785</v>
      </c>
      <c r="D157" s="32">
        <v>82</v>
      </c>
      <c r="E157" s="120">
        <v>59.988733095056503</v>
      </c>
      <c r="F157" s="120">
        <v>1.366923349924144</v>
      </c>
      <c r="G157" t="s">
        <v>3740</v>
      </c>
      <c r="H157" t="s">
        <v>3839</v>
      </c>
    </row>
    <row r="158" spans="1:8">
      <c r="A158" s="14" t="s">
        <v>2452</v>
      </c>
      <c r="B158" t="s">
        <v>3757</v>
      </c>
      <c r="C158" t="s">
        <v>3758</v>
      </c>
      <c r="D158" s="32">
        <v>57</v>
      </c>
      <c r="E158" s="120">
        <v>35.7250745206414</v>
      </c>
      <c r="F158" s="120">
        <v>1.5955180154226489</v>
      </c>
      <c r="G158" t="s">
        <v>3740</v>
      </c>
      <c r="H158" t="s">
        <v>3839</v>
      </c>
    </row>
    <row r="159" spans="1:8">
      <c r="A159" s="14" t="s">
        <v>2452</v>
      </c>
      <c r="B159" t="s">
        <v>3828</v>
      </c>
      <c r="C159" t="s">
        <v>3829</v>
      </c>
      <c r="D159" s="32">
        <v>89</v>
      </c>
      <c r="E159" s="120">
        <v>77.367776892865805</v>
      </c>
      <c r="F159" s="120">
        <v>1.150349713721796</v>
      </c>
      <c r="G159" t="s">
        <v>3740</v>
      </c>
      <c r="H159" t="s">
        <v>3838</v>
      </c>
    </row>
    <row r="160" spans="1:8">
      <c r="A160" s="14" t="s">
        <v>2452</v>
      </c>
      <c r="B160" t="s">
        <v>3818</v>
      </c>
      <c r="C160" t="s">
        <v>3819</v>
      </c>
      <c r="D160" s="32">
        <v>77</v>
      </c>
      <c r="E160" s="120">
        <v>63.845581790581903</v>
      </c>
      <c r="F160" s="120">
        <v>1.2060349023455621</v>
      </c>
      <c r="G160" t="s">
        <v>3740</v>
      </c>
      <c r="H160" t="s">
        <v>3839</v>
      </c>
    </row>
    <row r="161" spans="1:8">
      <c r="A161" s="14" t="s">
        <v>2452</v>
      </c>
      <c r="B161" t="s">
        <v>3834</v>
      </c>
      <c r="C161" t="s">
        <v>3835</v>
      </c>
      <c r="D161" s="32">
        <v>75</v>
      </c>
      <c r="E161" s="120">
        <v>56.103649157378207</v>
      </c>
      <c r="F161" s="120">
        <v>1.3368114396554669</v>
      </c>
      <c r="G161" t="s">
        <v>3740</v>
      </c>
      <c r="H161" t="s">
        <v>3839</v>
      </c>
    </row>
    <row r="162" spans="1:8">
      <c r="A162" s="14" t="s">
        <v>2452</v>
      </c>
      <c r="B162" t="s">
        <v>3812</v>
      </c>
      <c r="C162" t="s">
        <v>3813</v>
      </c>
      <c r="D162" s="32">
        <v>10</v>
      </c>
      <c r="E162" s="120">
        <v>6.8450851348131501</v>
      </c>
      <c r="F162" s="120">
        <v>1.460902209841247</v>
      </c>
      <c r="G162" t="s">
        <v>3740</v>
      </c>
      <c r="H162" s="14" t="s">
        <v>4840</v>
      </c>
    </row>
    <row r="163" spans="1:8">
      <c r="A163" s="14" t="s">
        <v>2452</v>
      </c>
      <c r="B163" t="s">
        <v>3826</v>
      </c>
      <c r="C163" t="s">
        <v>3827</v>
      </c>
      <c r="D163" s="32">
        <v>36</v>
      </c>
      <c r="E163" s="120">
        <v>18.768705064656</v>
      </c>
      <c r="F163" s="120">
        <v>1.918086510283165</v>
      </c>
      <c r="G163" t="s">
        <v>3740</v>
      </c>
      <c r="H163" t="s">
        <v>3839</v>
      </c>
    </row>
    <row r="164" spans="1:8">
      <c r="A164" s="14" t="s">
        <v>2452</v>
      </c>
      <c r="B164" t="s">
        <v>3770</v>
      </c>
      <c r="C164" t="s">
        <v>3771</v>
      </c>
      <c r="D164" s="32">
        <v>57</v>
      </c>
      <c r="E164" s="120">
        <v>70.647474382394094</v>
      </c>
      <c r="F164" s="120">
        <v>0.80682289775110272</v>
      </c>
      <c r="G164" t="s">
        <v>3740</v>
      </c>
      <c r="H164" s="14" t="s">
        <v>4840</v>
      </c>
    </row>
    <row r="165" spans="1:8">
      <c r="A165" s="14" t="s">
        <v>2452</v>
      </c>
      <c r="B165" t="s">
        <v>3802</v>
      </c>
      <c r="C165" t="s">
        <v>3803</v>
      </c>
      <c r="D165" s="32">
        <v>19</v>
      </c>
      <c r="E165" s="120">
        <v>13.9906117097592</v>
      </c>
      <c r="F165" s="120">
        <v>1.3580535572112611</v>
      </c>
      <c r="G165" t="s">
        <v>3740</v>
      </c>
      <c r="H165" s="14" t="s">
        <v>4840</v>
      </c>
    </row>
    <row r="166" spans="1:8">
      <c r="A166" s="14" t="s">
        <v>2452</v>
      </c>
      <c r="B166" t="s">
        <v>3755</v>
      </c>
      <c r="C166" t="s">
        <v>3756</v>
      </c>
      <c r="D166" s="32">
        <v>98</v>
      </c>
      <c r="E166" s="120">
        <v>87.831740804874002</v>
      </c>
      <c r="F166" s="120">
        <v>1.115769755921332</v>
      </c>
      <c r="G166" t="s">
        <v>3740</v>
      </c>
      <c r="H166" t="s">
        <v>3839</v>
      </c>
    </row>
    <row r="167" spans="1:8">
      <c r="A167" s="14" t="s">
        <v>2452</v>
      </c>
      <c r="B167" t="s">
        <v>3831</v>
      </c>
      <c r="C167" t="s">
        <v>3832</v>
      </c>
      <c r="D167" s="32">
        <v>85</v>
      </c>
      <c r="E167" s="120">
        <v>68.355605485863805</v>
      </c>
      <c r="F167" s="120">
        <v>1.2434971411024709</v>
      </c>
      <c r="G167" t="s">
        <v>3740</v>
      </c>
      <c r="H167" t="s">
        <v>3839</v>
      </c>
    </row>
    <row r="168" spans="1:8">
      <c r="A168" s="14" t="s">
        <v>2452</v>
      </c>
      <c r="B168" t="s">
        <v>3775</v>
      </c>
      <c r="C168" t="s">
        <v>3776</v>
      </c>
      <c r="D168" s="32">
        <v>87</v>
      </c>
      <c r="E168" s="120">
        <v>72.378606379551414</v>
      </c>
      <c r="F168" s="120">
        <v>1.2020126436778069</v>
      </c>
      <c r="G168" t="s">
        <v>3740</v>
      </c>
      <c r="H168" t="s">
        <v>3839</v>
      </c>
    </row>
    <row r="169" spans="1:8">
      <c r="A169" s="14" t="s">
        <v>2452</v>
      </c>
      <c r="B169" t="s">
        <v>3824</v>
      </c>
      <c r="C169" t="s">
        <v>3825</v>
      </c>
      <c r="D169" s="32">
        <v>32</v>
      </c>
      <c r="E169" s="120">
        <v>23.803872974333999</v>
      </c>
      <c r="F169" s="120">
        <v>1.3443190540675161</v>
      </c>
      <c r="G169" t="s">
        <v>3740</v>
      </c>
      <c r="H169" t="s">
        <v>3838</v>
      </c>
    </row>
    <row r="170" spans="1:8">
      <c r="A170" s="14" t="s">
        <v>2452</v>
      </c>
      <c r="B170" t="s">
        <v>3782</v>
      </c>
      <c r="C170" t="s">
        <v>3783</v>
      </c>
      <c r="D170" s="32">
        <v>38</v>
      </c>
      <c r="E170" s="120">
        <v>26.304296058266502</v>
      </c>
      <c r="F170" s="120">
        <v>1.444630942254695</v>
      </c>
      <c r="G170" t="s">
        <v>3740</v>
      </c>
      <c r="H170" t="s">
        <v>3838</v>
      </c>
    </row>
    <row r="171" spans="1:8">
      <c r="A171" s="14" t="s">
        <v>2452</v>
      </c>
      <c r="B171" t="s">
        <v>3768</v>
      </c>
      <c r="C171" t="s">
        <v>3769</v>
      </c>
      <c r="D171" s="32">
        <v>56</v>
      </c>
      <c r="E171" s="120">
        <v>35.885207532417901</v>
      </c>
      <c r="F171" s="120">
        <v>1.560531590890504</v>
      </c>
      <c r="G171" t="s">
        <v>3740</v>
      </c>
      <c r="H171" t="s">
        <v>3839</v>
      </c>
    </row>
    <row r="172" spans="1:8">
      <c r="A172" s="14" t="s">
        <v>2452</v>
      </c>
      <c r="B172" t="s">
        <v>3798</v>
      </c>
      <c r="C172" t="s">
        <v>3799</v>
      </c>
      <c r="D172" s="32">
        <v>78</v>
      </c>
      <c r="E172" s="120">
        <v>65.094860619924006</v>
      </c>
      <c r="F172" s="120">
        <v>1.198251279089859</v>
      </c>
      <c r="G172" t="s">
        <v>3740</v>
      </c>
      <c r="H172" t="s">
        <v>3838</v>
      </c>
    </row>
    <row r="173" spans="1:8">
      <c r="A173" s="14" t="s">
        <v>2452</v>
      </c>
      <c r="B173" t="s">
        <v>3753</v>
      </c>
      <c r="C173" t="s">
        <v>3754</v>
      </c>
      <c r="D173" s="32">
        <v>70</v>
      </c>
      <c r="E173" s="120">
        <v>56.441320074336602</v>
      </c>
      <c r="F173" s="120">
        <v>1.2402261305689839</v>
      </c>
      <c r="G173" t="s">
        <v>3740</v>
      </c>
      <c r="H173" t="s">
        <v>3838</v>
      </c>
    </row>
    <row r="174" spans="1:8">
      <c r="A174" s="14" t="s">
        <v>2452</v>
      </c>
      <c r="B174" t="s">
        <v>3815</v>
      </c>
      <c r="C174" t="s">
        <v>3816</v>
      </c>
      <c r="D174" s="32">
        <v>49</v>
      </c>
      <c r="E174" s="120">
        <v>29.895756592234701</v>
      </c>
      <c r="F174" s="120">
        <v>1.6390285975477721</v>
      </c>
      <c r="G174" t="s">
        <v>3740</v>
      </c>
      <c r="H174" t="s">
        <v>3839</v>
      </c>
    </row>
    <row r="175" spans="1:8">
      <c r="A175" s="14" t="s">
        <v>2452</v>
      </c>
      <c r="B175" t="s">
        <v>3761</v>
      </c>
      <c r="C175" t="s">
        <v>3762</v>
      </c>
      <c r="D175" s="32">
        <v>81</v>
      </c>
      <c r="E175" s="120">
        <v>71.83293415321279</v>
      </c>
      <c r="F175" s="120">
        <v>1.127616475017361</v>
      </c>
      <c r="G175" t="s">
        <v>3740</v>
      </c>
      <c r="H175" t="s">
        <v>3838</v>
      </c>
    </row>
    <row r="176" spans="1:8">
      <c r="A176" s="14" t="s">
        <v>2452</v>
      </c>
      <c r="B176" t="s">
        <v>3751</v>
      </c>
      <c r="C176" t="s">
        <v>3752</v>
      </c>
      <c r="D176" s="32">
        <v>30</v>
      </c>
      <c r="E176" s="120">
        <v>15.426286922692301</v>
      </c>
      <c r="F176" s="120">
        <v>1.944732400631648</v>
      </c>
      <c r="G176" t="s">
        <v>3740</v>
      </c>
      <c r="H176" t="s">
        <v>3839</v>
      </c>
    </row>
    <row r="177" spans="1:8">
      <c r="A177" s="14" t="s">
        <v>2452</v>
      </c>
      <c r="B177" t="s">
        <v>3759</v>
      </c>
      <c r="C177" t="s">
        <v>3760</v>
      </c>
      <c r="D177" s="32">
        <v>83</v>
      </c>
      <c r="E177" s="120">
        <v>71.284268435075404</v>
      </c>
      <c r="F177" s="120">
        <v>1.1643522732592131</v>
      </c>
      <c r="G177" t="s">
        <v>3740</v>
      </c>
      <c r="H177" t="s">
        <v>3838</v>
      </c>
    </row>
    <row r="178" spans="1:8">
      <c r="A178" s="14" t="s">
        <v>2452</v>
      </c>
      <c r="B178" t="s">
        <v>3779</v>
      </c>
      <c r="C178" t="s">
        <v>3780</v>
      </c>
      <c r="D178" s="32">
        <v>43</v>
      </c>
      <c r="E178" s="120">
        <v>24.856587475927501</v>
      </c>
      <c r="F178" s="120">
        <v>1.729923709022551</v>
      </c>
      <c r="G178" t="s">
        <v>3740</v>
      </c>
      <c r="H178" t="s">
        <v>3839</v>
      </c>
    </row>
    <row r="179" spans="1:8">
      <c r="A179" s="14" t="s">
        <v>2452</v>
      </c>
      <c r="B179" t="s">
        <v>3745</v>
      </c>
      <c r="C179" t="s">
        <v>3746</v>
      </c>
      <c r="D179" s="32">
        <v>58</v>
      </c>
      <c r="E179" s="120">
        <v>39.041019534506297</v>
      </c>
      <c r="F179" s="120">
        <v>1.4856169406318109</v>
      </c>
      <c r="G179" t="s">
        <v>3740</v>
      </c>
      <c r="H179" t="s">
        <v>3839</v>
      </c>
    </row>
    <row r="180" spans="1:8">
      <c r="A180" s="14" t="s">
        <v>2452</v>
      </c>
      <c r="B180" t="s">
        <v>3788</v>
      </c>
      <c r="C180" t="s">
        <v>3789</v>
      </c>
      <c r="D180" s="32">
        <v>79</v>
      </c>
      <c r="E180" s="120">
        <v>76.820478147597299</v>
      </c>
      <c r="F180" s="120">
        <v>1.0283716257039579</v>
      </c>
      <c r="G180" t="s">
        <v>3740</v>
      </c>
      <c r="H180" s="14" t="s">
        <v>4840</v>
      </c>
    </row>
    <row r="181" spans="1:8">
      <c r="A181" s="14" t="s">
        <v>2452</v>
      </c>
      <c r="B181" t="s">
        <v>3738</v>
      </c>
      <c r="C181" t="s">
        <v>3739</v>
      </c>
      <c r="D181" s="32">
        <v>47</v>
      </c>
      <c r="E181" s="120">
        <v>32.099956001437597</v>
      </c>
      <c r="F181" s="120">
        <v>1.4641764617339379</v>
      </c>
      <c r="G181" t="s">
        <v>3740</v>
      </c>
      <c r="H181" t="s">
        <v>3839</v>
      </c>
    </row>
    <row r="182" spans="1:8">
      <c r="A182" s="14" t="s">
        <v>2452</v>
      </c>
      <c r="B182" t="s">
        <v>3741</v>
      </c>
      <c r="C182" t="s">
        <v>3742</v>
      </c>
      <c r="D182" s="32">
        <v>37</v>
      </c>
      <c r="E182" s="120">
        <v>19.6240481576524</v>
      </c>
      <c r="F182" s="120">
        <v>1.885441765264515</v>
      </c>
      <c r="G182" t="s">
        <v>3740</v>
      </c>
      <c r="H182" t="s">
        <v>3839</v>
      </c>
    </row>
    <row r="183" spans="1:8">
      <c r="A183" s="14" t="s">
        <v>2452</v>
      </c>
      <c r="B183" t="s">
        <v>3777</v>
      </c>
      <c r="C183" t="s">
        <v>3778</v>
      </c>
      <c r="D183" s="32">
        <v>20</v>
      </c>
      <c r="E183" s="120">
        <v>9.7157626603313592</v>
      </c>
      <c r="F183" s="120">
        <v>2.0585105564237711</v>
      </c>
      <c r="G183" t="s">
        <v>3740</v>
      </c>
      <c r="H183" t="s">
        <v>3839</v>
      </c>
    </row>
    <row r="184" spans="1:8">
      <c r="A184" t="s">
        <v>2445</v>
      </c>
      <c r="B184" t="s">
        <v>3753</v>
      </c>
      <c r="C184" t="s">
        <v>3754</v>
      </c>
      <c r="D184" s="32">
        <v>43</v>
      </c>
      <c r="E184" s="120">
        <v>33.623412898553198</v>
      </c>
      <c r="F184" s="120">
        <v>1.2788707716773831</v>
      </c>
      <c r="G184" t="s">
        <v>3740</v>
      </c>
      <c r="H184" t="s">
        <v>3838</v>
      </c>
    </row>
    <row r="185" spans="1:8">
      <c r="A185" s="14" t="s">
        <v>2445</v>
      </c>
      <c r="B185" t="s">
        <v>3770</v>
      </c>
      <c r="C185" t="s">
        <v>3771</v>
      </c>
      <c r="D185" s="32">
        <v>38</v>
      </c>
      <c r="E185" s="120">
        <v>42.489321570406403</v>
      </c>
      <c r="F185" s="120">
        <v>0.89434235698568587</v>
      </c>
      <c r="G185" t="s">
        <v>3740</v>
      </c>
      <c r="H185" s="14" t="s">
        <v>4840</v>
      </c>
    </row>
    <row r="186" spans="1:8">
      <c r="A186" s="14" t="s">
        <v>2445</v>
      </c>
      <c r="B186" t="s">
        <v>3768</v>
      </c>
      <c r="C186" t="s">
        <v>3769</v>
      </c>
      <c r="D186" s="32">
        <v>27</v>
      </c>
      <c r="E186" s="120">
        <v>20.341807812150901</v>
      </c>
      <c r="F186" s="120">
        <v>1.327315656962992</v>
      </c>
      <c r="G186" t="s">
        <v>3740</v>
      </c>
      <c r="H186" t="s">
        <v>3838</v>
      </c>
    </row>
    <row r="187" spans="1:8">
      <c r="A187" s="14" t="s">
        <v>2445</v>
      </c>
      <c r="B187" t="s">
        <v>3798</v>
      </c>
      <c r="C187" t="s">
        <v>3799</v>
      </c>
      <c r="D187" s="32">
        <v>49</v>
      </c>
      <c r="E187" s="120">
        <v>38.707018756313708</v>
      </c>
      <c r="F187" s="120">
        <v>1.2659202794327149</v>
      </c>
      <c r="G187" t="s">
        <v>3740</v>
      </c>
      <c r="H187" t="s">
        <v>3839</v>
      </c>
    </row>
    <row r="188" spans="1:8">
      <c r="A188" s="14" t="s">
        <v>2445</v>
      </c>
      <c r="B188" t="s">
        <v>3815</v>
      </c>
      <c r="C188" t="s">
        <v>3816</v>
      </c>
      <c r="D188" s="32">
        <v>37</v>
      </c>
      <c r="E188" s="120">
        <v>17.476619119761398</v>
      </c>
      <c r="F188" s="120">
        <v>2.1171142854605591</v>
      </c>
      <c r="G188" t="s">
        <v>3740</v>
      </c>
      <c r="H188" t="s">
        <v>3839</v>
      </c>
    </row>
    <row r="189" spans="1:8">
      <c r="A189" s="14" t="s">
        <v>2445</v>
      </c>
      <c r="B189" t="s">
        <v>3779</v>
      </c>
      <c r="C189" t="s">
        <v>3780</v>
      </c>
      <c r="D189" s="32">
        <v>18</v>
      </c>
      <c r="E189" s="120">
        <v>12.872824240786199</v>
      </c>
      <c r="F189" s="120">
        <v>1.3982945516314029</v>
      </c>
      <c r="G189" t="s">
        <v>3740</v>
      </c>
      <c r="H189" s="14" t="s">
        <v>4840</v>
      </c>
    </row>
    <row r="190" spans="1:8">
      <c r="A190" s="14" t="s">
        <v>2445</v>
      </c>
      <c r="B190" t="s">
        <v>3761</v>
      </c>
      <c r="C190" t="s">
        <v>3762</v>
      </c>
      <c r="D190" s="32">
        <v>50</v>
      </c>
      <c r="E190" s="120">
        <v>42.896227040630102</v>
      </c>
      <c r="F190" s="120">
        <v>1.1656036777463299</v>
      </c>
      <c r="G190" t="s">
        <v>3740</v>
      </c>
      <c r="H190" t="s">
        <v>3838</v>
      </c>
    </row>
    <row r="191" spans="1:8">
      <c r="A191" s="14" t="s">
        <v>2445</v>
      </c>
      <c r="B191" t="s">
        <v>3751</v>
      </c>
      <c r="C191" t="s">
        <v>3752</v>
      </c>
      <c r="D191" s="32">
        <v>9</v>
      </c>
      <c r="E191" s="120">
        <v>7.6287738943715597</v>
      </c>
      <c r="F191" s="120">
        <v>1.179743969950416</v>
      </c>
      <c r="G191" t="s">
        <v>3740</v>
      </c>
      <c r="H191" s="14" t="s">
        <v>4840</v>
      </c>
    </row>
    <row r="192" spans="1:8">
      <c r="A192" s="14" t="s">
        <v>2445</v>
      </c>
      <c r="B192" t="s">
        <v>3777</v>
      </c>
      <c r="C192" t="s">
        <v>3778</v>
      </c>
      <c r="D192" s="32">
        <v>8</v>
      </c>
      <c r="E192" s="120">
        <v>4.8782975389377814</v>
      </c>
      <c r="F192" s="120">
        <v>1.639916371673785</v>
      </c>
      <c r="G192" t="s">
        <v>3740</v>
      </c>
      <c r="H192" s="14" t="s">
        <v>4840</v>
      </c>
    </row>
    <row r="193" spans="1:8">
      <c r="A193" s="14" t="s">
        <v>2445</v>
      </c>
      <c r="B193" t="s">
        <v>3738</v>
      </c>
      <c r="C193" t="s">
        <v>3739</v>
      </c>
      <c r="D193" s="32">
        <v>25</v>
      </c>
      <c r="E193" s="120">
        <v>18.139525188109399</v>
      </c>
      <c r="F193" s="120">
        <v>1.378205864858453</v>
      </c>
      <c r="G193" t="s">
        <v>3740</v>
      </c>
      <c r="H193" t="s">
        <v>3838</v>
      </c>
    </row>
    <row r="194" spans="1:8">
      <c r="A194" s="14" t="s">
        <v>2445</v>
      </c>
      <c r="B194" t="s">
        <v>3826</v>
      </c>
      <c r="C194" t="s">
        <v>3827</v>
      </c>
      <c r="D194" s="32">
        <v>10</v>
      </c>
      <c r="E194" s="120">
        <v>9.97109683008334</v>
      </c>
      <c r="F194" s="120">
        <v>1.0028986951394809</v>
      </c>
      <c r="G194" t="s">
        <v>3740</v>
      </c>
      <c r="H194" s="14" t="s">
        <v>4840</v>
      </c>
    </row>
    <row r="195" spans="1:8">
      <c r="A195" s="14" t="s">
        <v>2445</v>
      </c>
      <c r="B195" t="s">
        <v>3759</v>
      </c>
      <c r="C195" t="s">
        <v>3760</v>
      </c>
      <c r="D195" s="32">
        <v>50</v>
      </c>
      <c r="E195" s="120">
        <v>41.716359069670098</v>
      </c>
      <c r="F195" s="120">
        <v>1.1985705635646551</v>
      </c>
      <c r="G195" t="s">
        <v>3740</v>
      </c>
      <c r="H195" t="s">
        <v>3838</v>
      </c>
    </row>
    <row r="196" spans="1:8">
      <c r="A196" s="14" t="s">
        <v>2445</v>
      </c>
      <c r="B196" t="s">
        <v>3757</v>
      </c>
      <c r="C196" t="s">
        <v>3758</v>
      </c>
      <c r="D196" s="32">
        <v>39</v>
      </c>
      <c r="E196" s="120">
        <v>18.8301007731597</v>
      </c>
      <c r="F196" s="120">
        <v>2.0711519534505269</v>
      </c>
      <c r="G196" t="s">
        <v>3740</v>
      </c>
      <c r="H196" t="s">
        <v>3839</v>
      </c>
    </row>
    <row r="197" spans="1:8">
      <c r="A197" s="14" t="s">
        <v>2445</v>
      </c>
      <c r="B197" t="s">
        <v>3840</v>
      </c>
      <c r="C197" t="s">
        <v>3841</v>
      </c>
      <c r="D197" s="32">
        <v>45</v>
      </c>
      <c r="E197" s="120">
        <v>47.67977397445371</v>
      </c>
      <c r="F197" s="120">
        <v>0.94379642034608846</v>
      </c>
      <c r="G197" t="s">
        <v>3740</v>
      </c>
      <c r="H197" s="14" t="s">
        <v>4840</v>
      </c>
    </row>
    <row r="198" spans="1:8">
      <c r="A198" s="14" t="s">
        <v>2445</v>
      </c>
      <c r="B198" t="s">
        <v>3745</v>
      </c>
      <c r="C198" t="s">
        <v>3746</v>
      </c>
      <c r="D198" s="32">
        <v>37</v>
      </c>
      <c r="E198" s="120">
        <v>22.007970063577901</v>
      </c>
      <c r="F198" s="120">
        <v>1.6812091207463591</v>
      </c>
      <c r="G198" t="s">
        <v>3740</v>
      </c>
      <c r="H198" t="s">
        <v>3839</v>
      </c>
    </row>
    <row r="199" spans="1:8">
      <c r="A199" s="14" t="s">
        <v>2445</v>
      </c>
      <c r="B199" t="s">
        <v>3812</v>
      </c>
      <c r="C199" t="s">
        <v>3813</v>
      </c>
      <c r="D199" s="32">
        <v>6</v>
      </c>
      <c r="E199" s="120">
        <v>3.5160546979552101</v>
      </c>
      <c r="F199" s="120">
        <v>1.7064580944913481</v>
      </c>
      <c r="G199" t="s">
        <v>3740</v>
      </c>
      <c r="H199" s="14" t="s">
        <v>4840</v>
      </c>
    </row>
    <row r="200" spans="1:8">
      <c r="A200" s="14" t="s">
        <v>2445</v>
      </c>
      <c r="B200" t="s">
        <v>3782</v>
      </c>
      <c r="C200" t="s">
        <v>3783</v>
      </c>
      <c r="D200" s="32">
        <v>18</v>
      </c>
      <c r="E200" s="120">
        <v>15.8461605875494</v>
      </c>
      <c r="F200" s="120">
        <v>1.13592184684427</v>
      </c>
      <c r="G200" t="s">
        <v>3740</v>
      </c>
      <c r="H200" s="14" t="s">
        <v>4840</v>
      </c>
    </row>
    <row r="201" spans="1:8">
      <c r="A201" s="14" t="s">
        <v>2445</v>
      </c>
      <c r="B201" t="s">
        <v>3834</v>
      </c>
      <c r="C201" t="s">
        <v>3835</v>
      </c>
      <c r="D201" s="32">
        <v>49</v>
      </c>
      <c r="E201" s="120">
        <v>32.253090860569003</v>
      </c>
      <c r="F201" s="120">
        <v>1.519234240582658</v>
      </c>
      <c r="G201" t="s">
        <v>3740</v>
      </c>
      <c r="H201" t="s">
        <v>3839</v>
      </c>
    </row>
    <row r="202" spans="1:8">
      <c r="A202" s="14" t="s">
        <v>2445</v>
      </c>
      <c r="B202" t="s">
        <v>3824</v>
      </c>
      <c r="C202" t="s">
        <v>3825</v>
      </c>
      <c r="D202" s="32">
        <v>11</v>
      </c>
      <c r="E202" s="120">
        <v>13.1400366178797</v>
      </c>
      <c r="F202" s="120">
        <v>0.83713617548312291</v>
      </c>
      <c r="G202" t="s">
        <v>3740</v>
      </c>
      <c r="H202" s="14" t="s">
        <v>4840</v>
      </c>
    </row>
    <row r="203" spans="1:8">
      <c r="A203" s="14" t="s">
        <v>2445</v>
      </c>
      <c r="B203" t="s">
        <v>3828</v>
      </c>
      <c r="C203" t="s">
        <v>3829</v>
      </c>
      <c r="D203" s="32">
        <v>55</v>
      </c>
      <c r="E203" s="120">
        <v>44.222217004926208</v>
      </c>
      <c r="F203" s="120">
        <v>1.243718739697586</v>
      </c>
      <c r="G203" t="s">
        <v>3740</v>
      </c>
      <c r="H203" t="s">
        <v>3839</v>
      </c>
    </row>
    <row r="204" spans="1:8">
      <c r="A204" s="14" t="s">
        <v>2445</v>
      </c>
      <c r="B204" t="s">
        <v>3818</v>
      </c>
      <c r="C204" t="s">
        <v>3819</v>
      </c>
      <c r="D204" s="32">
        <v>48</v>
      </c>
      <c r="E204" s="120">
        <v>38.227197157557001</v>
      </c>
      <c r="F204" s="120">
        <v>1.255650520286995</v>
      </c>
      <c r="G204" t="s">
        <v>3740</v>
      </c>
      <c r="H204" t="s">
        <v>3838</v>
      </c>
    </row>
    <row r="205" spans="1:8">
      <c r="A205" s="14" t="s">
        <v>2445</v>
      </c>
      <c r="B205" t="s">
        <v>3755</v>
      </c>
      <c r="C205" t="s">
        <v>3756</v>
      </c>
      <c r="D205" s="32">
        <v>57</v>
      </c>
      <c r="E205" s="120">
        <v>50.947088676248697</v>
      </c>
      <c r="F205" s="120">
        <v>1.118807796108144</v>
      </c>
      <c r="G205" t="s">
        <v>3740</v>
      </c>
      <c r="H205" t="s">
        <v>3838</v>
      </c>
    </row>
    <row r="206" spans="1:8">
      <c r="A206" s="14" t="s">
        <v>2445</v>
      </c>
      <c r="B206" t="s">
        <v>3741</v>
      </c>
      <c r="C206" t="s">
        <v>3742</v>
      </c>
      <c r="D206" s="32">
        <v>17</v>
      </c>
      <c r="E206" s="120">
        <v>10.0494764944987</v>
      </c>
      <c r="F206" s="120">
        <v>1.69163040575359</v>
      </c>
      <c r="G206" t="s">
        <v>3740</v>
      </c>
      <c r="H206" t="s">
        <v>3838</v>
      </c>
    </row>
    <row r="207" spans="1:8">
      <c r="A207" s="14" t="s">
        <v>2445</v>
      </c>
      <c r="B207" t="s">
        <v>3775</v>
      </c>
      <c r="C207" t="s">
        <v>3776</v>
      </c>
      <c r="D207" s="32">
        <v>55</v>
      </c>
      <c r="E207" s="120">
        <v>41.511636545859787</v>
      </c>
      <c r="F207" s="120">
        <v>1.3249296962609269</v>
      </c>
      <c r="G207" t="s">
        <v>3740</v>
      </c>
      <c r="H207" t="s">
        <v>3839</v>
      </c>
    </row>
    <row r="208" spans="1:8">
      <c r="A208" s="14" t="s">
        <v>2445</v>
      </c>
      <c r="B208" t="s">
        <v>3788</v>
      </c>
      <c r="C208" t="s">
        <v>3789</v>
      </c>
      <c r="D208" s="32">
        <v>42</v>
      </c>
      <c r="E208" s="120">
        <v>40.331816490926897</v>
      </c>
      <c r="F208" s="120">
        <v>1.041361477221052</v>
      </c>
      <c r="G208" t="s">
        <v>3740</v>
      </c>
      <c r="H208" s="14" t="s">
        <v>4840</v>
      </c>
    </row>
    <row r="209" spans="1:8">
      <c r="A209" s="14" t="s">
        <v>2445</v>
      </c>
      <c r="B209" t="s">
        <v>3802</v>
      </c>
      <c r="C209" t="s">
        <v>3803</v>
      </c>
      <c r="D209" s="32">
        <v>9</v>
      </c>
      <c r="E209" s="120">
        <v>7.4071894350591299</v>
      </c>
      <c r="F209" s="120">
        <v>1.215035753966532</v>
      </c>
      <c r="G209" t="s">
        <v>3740</v>
      </c>
      <c r="H209" s="14" t="s">
        <v>4840</v>
      </c>
    </row>
    <row r="210" spans="1:8">
      <c r="A210" s="14" t="s">
        <v>2445</v>
      </c>
      <c r="B210" t="s">
        <v>3784</v>
      </c>
      <c r="C210" t="s">
        <v>3785</v>
      </c>
      <c r="D210" s="32">
        <v>50</v>
      </c>
      <c r="E210" s="120">
        <v>34.579760372654597</v>
      </c>
      <c r="F210" s="120">
        <v>1.445932518362377</v>
      </c>
      <c r="G210" t="s">
        <v>3740</v>
      </c>
      <c r="H210" t="s">
        <v>3839</v>
      </c>
    </row>
    <row r="211" spans="1:8">
      <c r="A211" s="14" t="s">
        <v>2445</v>
      </c>
      <c r="B211" t="s">
        <v>3831</v>
      </c>
      <c r="C211" t="s">
        <v>3832</v>
      </c>
      <c r="D211" s="32">
        <v>51</v>
      </c>
      <c r="E211" s="120">
        <v>40.390228325588403</v>
      </c>
      <c r="F211" s="120">
        <v>1.2626816463845041</v>
      </c>
      <c r="G211" t="s">
        <v>3740</v>
      </c>
      <c r="H211" t="s">
        <v>3839</v>
      </c>
    </row>
    <row r="212" spans="1:8">
      <c r="A212" t="s">
        <v>122</v>
      </c>
      <c r="B212" t="s">
        <v>3824</v>
      </c>
      <c r="C212" t="s">
        <v>3825</v>
      </c>
      <c r="D212" s="32">
        <v>44</v>
      </c>
      <c r="E212" s="120">
        <v>26.721134780943299</v>
      </c>
      <c r="F212" s="120">
        <v>1.6466366552433791</v>
      </c>
      <c r="G212" t="s">
        <v>3740</v>
      </c>
      <c r="H212" t="s">
        <v>3839</v>
      </c>
    </row>
    <row r="213" spans="1:8">
      <c r="A213" t="s">
        <v>122</v>
      </c>
      <c r="B213" t="s">
        <v>3757</v>
      </c>
      <c r="C213" t="s">
        <v>3758</v>
      </c>
      <c r="D213" s="32">
        <v>69</v>
      </c>
      <c r="E213" s="120">
        <v>37.173216294756713</v>
      </c>
      <c r="F213" s="120">
        <v>1.856175141071462</v>
      </c>
      <c r="G213" t="s">
        <v>3740</v>
      </c>
      <c r="H213" t="s">
        <v>3839</v>
      </c>
    </row>
    <row r="214" spans="1:8">
      <c r="A214" t="s">
        <v>122</v>
      </c>
      <c r="B214" t="s">
        <v>3777</v>
      </c>
      <c r="C214" t="s">
        <v>3778</v>
      </c>
      <c r="D214" s="32">
        <v>27</v>
      </c>
      <c r="E214" s="120">
        <v>11.310292295476</v>
      </c>
      <c r="F214" s="120">
        <v>2.3872062095866191</v>
      </c>
      <c r="G214" t="s">
        <v>3740</v>
      </c>
      <c r="H214" t="s">
        <v>3839</v>
      </c>
    </row>
    <row r="215" spans="1:8">
      <c r="A215" t="s">
        <v>122</v>
      </c>
      <c r="B215" t="s">
        <v>3784</v>
      </c>
      <c r="C215" t="s">
        <v>3785</v>
      </c>
      <c r="D215" s="32">
        <v>92</v>
      </c>
      <c r="E215" s="120">
        <v>65.070191935078498</v>
      </c>
      <c r="F215" s="120">
        <v>1.413857824359728</v>
      </c>
      <c r="G215" t="s">
        <v>3740</v>
      </c>
      <c r="H215" t="s">
        <v>3839</v>
      </c>
    </row>
    <row r="216" spans="1:8">
      <c r="A216" t="s">
        <v>122</v>
      </c>
      <c r="B216" t="s">
        <v>3840</v>
      </c>
      <c r="C216" t="s">
        <v>3841</v>
      </c>
      <c r="D216" s="32">
        <v>91</v>
      </c>
      <c r="E216" s="120">
        <v>88.072483748678593</v>
      </c>
      <c r="F216" s="120">
        <v>1.0332398511625409</v>
      </c>
      <c r="G216" t="s">
        <v>3740</v>
      </c>
      <c r="H216" s="14" t="s">
        <v>4840</v>
      </c>
    </row>
    <row r="217" spans="1:8">
      <c r="A217" t="s">
        <v>122</v>
      </c>
      <c r="B217" t="s">
        <v>3779</v>
      </c>
      <c r="C217" t="s">
        <v>3780</v>
      </c>
      <c r="D217" s="32">
        <v>53</v>
      </c>
      <c r="E217" s="120">
        <v>26.772907980658999</v>
      </c>
      <c r="F217" s="120">
        <v>1.979613123770033</v>
      </c>
      <c r="G217" t="s">
        <v>3740</v>
      </c>
      <c r="H217" t="s">
        <v>3839</v>
      </c>
    </row>
    <row r="218" spans="1:8">
      <c r="A218" t="s">
        <v>122</v>
      </c>
      <c r="B218" t="s">
        <v>3788</v>
      </c>
      <c r="C218" t="s">
        <v>3789</v>
      </c>
      <c r="D218" s="32">
        <v>84</v>
      </c>
      <c r="E218" s="120">
        <v>79.720221813920205</v>
      </c>
      <c r="F218" s="120">
        <v>1.0536849758906781</v>
      </c>
      <c r="G218" t="s">
        <v>3740</v>
      </c>
      <c r="H218" s="14" t="s">
        <v>4840</v>
      </c>
    </row>
    <row r="219" spans="1:8">
      <c r="A219" t="s">
        <v>122</v>
      </c>
      <c r="B219" t="s">
        <v>3812</v>
      </c>
      <c r="C219" t="s">
        <v>3813</v>
      </c>
      <c r="D219" s="32">
        <v>15</v>
      </c>
      <c r="E219" s="120">
        <v>8.4163743249927307</v>
      </c>
      <c r="F219" s="120">
        <v>1.7822401215517409</v>
      </c>
      <c r="G219" t="s">
        <v>3740</v>
      </c>
      <c r="H219" t="s">
        <v>3838</v>
      </c>
    </row>
    <row r="220" spans="1:8">
      <c r="A220" t="s">
        <v>122</v>
      </c>
      <c r="B220" t="s">
        <v>3753</v>
      </c>
      <c r="C220" t="s">
        <v>3754</v>
      </c>
      <c r="D220" s="32">
        <v>77</v>
      </c>
      <c r="E220" s="120">
        <v>61.2735632860729</v>
      </c>
      <c r="F220" s="120">
        <v>1.256659411833188</v>
      </c>
      <c r="G220" t="s">
        <v>3740</v>
      </c>
      <c r="H220" t="s">
        <v>3839</v>
      </c>
    </row>
    <row r="221" spans="1:8">
      <c r="A221" t="s">
        <v>122</v>
      </c>
      <c r="B221" t="s">
        <v>3755</v>
      </c>
      <c r="C221" t="s">
        <v>3756</v>
      </c>
      <c r="D221" s="32">
        <v>108</v>
      </c>
      <c r="E221" s="120">
        <v>95.565852329276595</v>
      </c>
      <c r="F221" s="120">
        <v>1.1301107808663811</v>
      </c>
      <c r="G221" t="s">
        <v>3740</v>
      </c>
      <c r="H221" t="s">
        <v>3839</v>
      </c>
    </row>
    <row r="222" spans="1:8">
      <c r="A222" t="s">
        <v>122</v>
      </c>
      <c r="B222" t="s">
        <v>3741</v>
      </c>
      <c r="C222" t="s">
        <v>3742</v>
      </c>
      <c r="D222" s="32">
        <v>45</v>
      </c>
      <c r="E222" s="120">
        <v>21.554382451960201</v>
      </c>
      <c r="F222" s="120">
        <v>2.0877424857935378</v>
      </c>
      <c r="G222" t="s">
        <v>3740</v>
      </c>
      <c r="H222" t="s">
        <v>3839</v>
      </c>
    </row>
    <row r="223" spans="1:8">
      <c r="A223" t="s">
        <v>122</v>
      </c>
      <c r="B223" t="s">
        <v>3761</v>
      </c>
      <c r="C223" t="s">
        <v>3762</v>
      </c>
      <c r="D223" s="32">
        <v>94</v>
      </c>
      <c r="E223" s="120">
        <v>78.183566669517006</v>
      </c>
      <c r="F223" s="120">
        <v>1.2022986927334649</v>
      </c>
      <c r="G223" t="s">
        <v>3740</v>
      </c>
      <c r="H223" t="s">
        <v>3839</v>
      </c>
    </row>
    <row r="224" spans="1:8">
      <c r="A224" t="s">
        <v>122</v>
      </c>
      <c r="B224" t="s">
        <v>3751</v>
      </c>
      <c r="C224" t="s">
        <v>3752</v>
      </c>
      <c r="D224" s="32">
        <v>30</v>
      </c>
      <c r="E224" s="120">
        <v>16.9511438563657</v>
      </c>
      <c r="F224" s="120">
        <v>1.7697920715087341</v>
      </c>
      <c r="G224" t="s">
        <v>3740</v>
      </c>
      <c r="H224" t="s">
        <v>3839</v>
      </c>
    </row>
    <row r="225" spans="1:8">
      <c r="A225" t="s">
        <v>122</v>
      </c>
      <c r="B225" t="s">
        <v>3818</v>
      </c>
      <c r="C225" t="s">
        <v>3819</v>
      </c>
      <c r="D225" s="32">
        <v>84</v>
      </c>
      <c r="E225" s="120">
        <v>69.677820990422006</v>
      </c>
      <c r="F225" s="120">
        <v>1.2055486065149299</v>
      </c>
      <c r="G225" t="s">
        <v>3740</v>
      </c>
      <c r="H225" t="s">
        <v>3839</v>
      </c>
    </row>
    <row r="226" spans="1:8">
      <c r="A226" t="s">
        <v>122</v>
      </c>
      <c r="B226" t="s">
        <v>3770</v>
      </c>
      <c r="C226" t="s">
        <v>3771</v>
      </c>
      <c r="D226" s="32">
        <v>54</v>
      </c>
      <c r="E226" s="120">
        <v>78.2562219748785</v>
      </c>
      <c r="F226" s="120">
        <v>0.69004097868837655</v>
      </c>
      <c r="G226" t="s">
        <v>3740</v>
      </c>
      <c r="H226" s="14" t="s">
        <v>4840</v>
      </c>
    </row>
    <row r="227" spans="1:8">
      <c r="A227" t="s">
        <v>122</v>
      </c>
      <c r="B227" t="s">
        <v>3768</v>
      </c>
      <c r="C227" t="s">
        <v>3769</v>
      </c>
      <c r="D227" s="32">
        <v>62</v>
      </c>
      <c r="E227" s="120">
        <v>39.4834665376966</v>
      </c>
      <c r="F227" s="120">
        <v>1.5702775221321019</v>
      </c>
      <c r="G227" t="s">
        <v>3740</v>
      </c>
      <c r="H227" t="s">
        <v>3839</v>
      </c>
    </row>
    <row r="228" spans="1:8">
      <c r="A228" t="s">
        <v>122</v>
      </c>
      <c r="B228" t="s">
        <v>3802</v>
      </c>
      <c r="C228" t="s">
        <v>3803</v>
      </c>
      <c r="D228" s="32">
        <v>32</v>
      </c>
      <c r="E228" s="120">
        <v>15.3249267873327</v>
      </c>
      <c r="F228" s="120">
        <v>2.0881013295574511</v>
      </c>
      <c r="G228" t="s">
        <v>3740</v>
      </c>
      <c r="H228" t="s">
        <v>3839</v>
      </c>
    </row>
    <row r="229" spans="1:8">
      <c r="A229" t="s">
        <v>122</v>
      </c>
      <c r="B229" t="s">
        <v>3815</v>
      </c>
      <c r="C229" t="s">
        <v>3816</v>
      </c>
      <c r="D229" s="32">
        <v>54</v>
      </c>
      <c r="E229" s="120">
        <v>33.786826705812601</v>
      </c>
      <c r="F229" s="120">
        <v>1.598256044291664</v>
      </c>
      <c r="G229" t="s">
        <v>3740</v>
      </c>
      <c r="H229" t="s">
        <v>3839</v>
      </c>
    </row>
    <row r="230" spans="1:8">
      <c r="A230" t="s">
        <v>122</v>
      </c>
      <c r="B230" t="s">
        <v>3828</v>
      </c>
      <c r="C230" t="s">
        <v>3829</v>
      </c>
      <c r="D230" s="32">
        <v>101</v>
      </c>
      <c r="E230" s="120">
        <v>83.608373382465999</v>
      </c>
      <c r="F230" s="120">
        <v>1.2080129766186949</v>
      </c>
      <c r="G230" t="s">
        <v>3740</v>
      </c>
      <c r="H230" t="s">
        <v>3839</v>
      </c>
    </row>
    <row r="231" spans="1:8">
      <c r="A231" t="s">
        <v>122</v>
      </c>
      <c r="B231" t="s">
        <v>3834</v>
      </c>
      <c r="C231" t="s">
        <v>3835</v>
      </c>
      <c r="D231" s="32">
        <v>89</v>
      </c>
      <c r="E231" s="120">
        <v>60.679018878405003</v>
      </c>
      <c r="F231" s="120">
        <v>1.4667343283573451</v>
      </c>
      <c r="G231" t="s">
        <v>3740</v>
      </c>
      <c r="H231" t="s">
        <v>3839</v>
      </c>
    </row>
    <row r="232" spans="1:8">
      <c r="A232" t="s">
        <v>122</v>
      </c>
      <c r="B232" t="s">
        <v>3782</v>
      </c>
      <c r="C232" t="s">
        <v>3783</v>
      </c>
      <c r="D232" s="32">
        <v>43</v>
      </c>
      <c r="E232" s="120">
        <v>30.549038421884401</v>
      </c>
      <c r="F232" s="120">
        <v>1.407572945706733</v>
      </c>
      <c r="G232" t="s">
        <v>3740</v>
      </c>
      <c r="H232" t="s">
        <v>3838</v>
      </c>
    </row>
    <row r="233" spans="1:8">
      <c r="A233" t="s">
        <v>122</v>
      </c>
      <c r="B233" t="s">
        <v>3831</v>
      </c>
      <c r="C233" t="s">
        <v>3832</v>
      </c>
      <c r="D233" s="32">
        <v>96</v>
      </c>
      <c r="E233" s="120">
        <v>74.5102945465066</v>
      </c>
      <c r="F233" s="120">
        <v>1.288412568817324</v>
      </c>
      <c r="G233" t="s">
        <v>3740</v>
      </c>
      <c r="H233" t="s">
        <v>3839</v>
      </c>
    </row>
    <row r="234" spans="1:8">
      <c r="A234" t="s">
        <v>122</v>
      </c>
      <c r="B234" t="s">
        <v>3775</v>
      </c>
      <c r="C234" t="s">
        <v>3776</v>
      </c>
      <c r="D234" s="32">
        <v>97</v>
      </c>
      <c r="E234" s="120">
        <v>78.419424319042207</v>
      </c>
      <c r="F234" s="120">
        <v>1.236938435117356</v>
      </c>
      <c r="G234" t="s">
        <v>3740</v>
      </c>
      <c r="H234" t="s">
        <v>3839</v>
      </c>
    </row>
    <row r="235" spans="1:8">
      <c r="A235" t="s">
        <v>122</v>
      </c>
      <c r="B235" t="s">
        <v>3826</v>
      </c>
      <c r="C235" t="s">
        <v>3827</v>
      </c>
      <c r="D235" s="32">
        <v>46</v>
      </c>
      <c r="E235" s="120">
        <v>20.616574945499099</v>
      </c>
      <c r="F235" s="120">
        <v>2.2312144534969169</v>
      </c>
      <c r="G235" t="s">
        <v>3740</v>
      </c>
      <c r="H235" t="s">
        <v>3839</v>
      </c>
    </row>
    <row r="236" spans="1:8">
      <c r="A236" t="s">
        <v>122</v>
      </c>
      <c r="B236" t="s">
        <v>3738</v>
      </c>
      <c r="C236" t="s">
        <v>3739</v>
      </c>
      <c r="D236" s="32">
        <v>59</v>
      </c>
      <c r="E236" s="120">
        <v>35.405460047034602</v>
      </c>
      <c r="F236" s="120">
        <v>1.666409641948476</v>
      </c>
      <c r="G236" t="s">
        <v>3740</v>
      </c>
      <c r="H236" t="s">
        <v>3839</v>
      </c>
    </row>
    <row r="237" spans="1:8">
      <c r="A237" t="s">
        <v>122</v>
      </c>
      <c r="B237" t="s">
        <v>3759</v>
      </c>
      <c r="C237" t="s">
        <v>3760</v>
      </c>
      <c r="D237" s="32">
        <v>94</v>
      </c>
      <c r="E237" s="120">
        <v>77.235092401163499</v>
      </c>
      <c r="F237" s="120">
        <v>1.2170633461763549</v>
      </c>
      <c r="G237" t="s">
        <v>3740</v>
      </c>
      <c r="H237" t="s">
        <v>3839</v>
      </c>
    </row>
    <row r="238" spans="1:8">
      <c r="A238" t="s">
        <v>122</v>
      </c>
      <c r="B238" t="s">
        <v>3745</v>
      </c>
      <c r="C238" t="s">
        <v>3746</v>
      </c>
      <c r="D238" s="32">
        <v>65</v>
      </c>
      <c r="E238" s="120">
        <v>42.962181885309398</v>
      </c>
      <c r="F238" s="120">
        <v>1.512958540455932</v>
      </c>
      <c r="G238" t="s">
        <v>3740</v>
      </c>
      <c r="H238" t="s">
        <v>3839</v>
      </c>
    </row>
    <row r="239" spans="1:8">
      <c r="A239" s="11" t="s">
        <v>122</v>
      </c>
      <c r="B239" s="11" t="s">
        <v>3798</v>
      </c>
      <c r="C239" s="11" t="s">
        <v>3799</v>
      </c>
      <c r="D239" s="94">
        <v>94</v>
      </c>
      <c r="E239" s="121">
        <v>70.869730028595598</v>
      </c>
      <c r="F239" s="121">
        <v>1.3263772835323551</v>
      </c>
      <c r="G239" s="11" t="s">
        <v>3740</v>
      </c>
      <c r="H239" s="11" t="s">
        <v>3839</v>
      </c>
    </row>
    <row r="240" spans="1:8" ht="40.9" customHeight="1">
      <c r="A240" s="584" t="s">
        <v>4833</v>
      </c>
      <c r="B240" s="584"/>
      <c r="C240" s="584"/>
      <c r="D240" s="584"/>
      <c r="E240" s="584"/>
      <c r="F240" s="584"/>
      <c r="G240" s="584"/>
      <c r="H240" s="584"/>
    </row>
    <row r="241" spans="1:8" ht="15.75" thickBot="1">
      <c r="A241" s="538" t="s">
        <v>6692</v>
      </c>
      <c r="B241" s="538"/>
      <c r="C241" s="538"/>
      <c r="D241" s="538"/>
      <c r="E241" s="538"/>
      <c r="F241" s="538"/>
      <c r="G241" s="538"/>
      <c r="H241" s="538"/>
    </row>
  </sheetData>
  <mergeCells count="3">
    <mergeCell ref="A2:H2"/>
    <mergeCell ref="A240:H240"/>
    <mergeCell ref="A241:H241"/>
  </mergeCells>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1"/>
  <sheetViews>
    <sheetView workbookViewId="0">
      <selection activeCell="A2" sqref="A2:F2"/>
    </sheetView>
  </sheetViews>
  <sheetFormatPr defaultColWidth="11.42578125" defaultRowHeight="15"/>
  <cols>
    <col min="1" max="1" width="9.7109375" customWidth="1"/>
    <col min="2" max="2" width="23.7109375" bestFit="1" customWidth="1"/>
    <col min="3" max="3" width="17.140625" style="32" bestFit="1" customWidth="1"/>
    <col min="4" max="4" width="11.42578125" style="408"/>
    <col min="5" max="5" width="11.42578125" style="123"/>
    <col min="6" max="6" width="11.42578125" style="115"/>
  </cols>
  <sheetData>
    <row r="1" spans="1:6" s="14" customFormat="1" ht="4.1500000000000004" customHeight="1">
      <c r="A1" s="17"/>
      <c r="B1" s="17"/>
      <c r="C1" s="122"/>
      <c r="D1" s="411"/>
      <c r="E1" s="410"/>
      <c r="F1" s="409"/>
    </row>
    <row r="2" spans="1:6" s="9" customFormat="1" ht="30" customHeight="1">
      <c r="A2" s="586" t="s">
        <v>7369</v>
      </c>
      <c r="B2" s="586"/>
      <c r="C2" s="586"/>
      <c r="D2" s="586"/>
      <c r="E2" s="586"/>
      <c r="F2" s="586"/>
    </row>
    <row r="3" spans="1:6" ht="33" customHeight="1">
      <c r="A3" s="92" t="s">
        <v>4836</v>
      </c>
      <c r="B3" s="92" t="s">
        <v>4837</v>
      </c>
      <c r="C3" s="92" t="s">
        <v>4838</v>
      </c>
      <c r="D3" s="407" t="s">
        <v>4831</v>
      </c>
      <c r="E3" s="405" t="s">
        <v>4832</v>
      </c>
      <c r="F3" s="413" t="s">
        <v>4839</v>
      </c>
    </row>
    <row r="4" spans="1:6" s="14" customFormat="1">
      <c r="A4" s="587" t="s">
        <v>7345</v>
      </c>
      <c r="B4" s="587"/>
      <c r="C4" s="587"/>
      <c r="D4" s="587"/>
      <c r="E4" s="587"/>
      <c r="F4" s="587"/>
    </row>
    <row r="5" spans="1:6">
      <c r="B5" s="14" t="s">
        <v>3742</v>
      </c>
      <c r="C5" s="14" t="s">
        <v>7328</v>
      </c>
      <c r="D5" s="406">
        <v>13</v>
      </c>
      <c r="E5" s="412">
        <v>6.0825085505379803</v>
      </c>
      <c r="F5" s="250">
        <v>3.3348713801080701E-3</v>
      </c>
    </row>
    <row r="6" spans="1:6">
      <c r="B6" s="14" t="s">
        <v>3816</v>
      </c>
      <c r="C6" s="14" t="s">
        <v>7328</v>
      </c>
      <c r="D6" s="406">
        <v>23</v>
      </c>
      <c r="E6" s="412">
        <v>10.0351991759062</v>
      </c>
      <c r="F6" s="250">
        <v>5.4515625134642701E-6</v>
      </c>
    </row>
    <row r="7" spans="1:6">
      <c r="B7" s="14" t="s">
        <v>3121</v>
      </c>
      <c r="C7" s="14" t="s">
        <v>7329</v>
      </c>
      <c r="D7" s="406">
        <v>25</v>
      </c>
      <c r="E7" s="412">
        <v>3.9644941584236499</v>
      </c>
      <c r="F7" s="250">
        <v>3.6893838791979699E-16</v>
      </c>
    </row>
    <row r="8" spans="1:6">
      <c r="B8" s="14" t="s">
        <v>3113</v>
      </c>
      <c r="C8" s="14" t="s">
        <v>7329</v>
      </c>
      <c r="D8" s="406">
        <v>5</v>
      </c>
      <c r="E8" s="412">
        <v>3.17516135001918</v>
      </c>
      <c r="F8" s="250">
        <v>0.20787755195888299</v>
      </c>
    </row>
    <row r="9" spans="1:6">
      <c r="B9" s="14" t="s">
        <v>3108</v>
      </c>
      <c r="C9" s="14" t="s">
        <v>7329</v>
      </c>
      <c r="D9" s="406">
        <v>8</v>
      </c>
      <c r="E9" s="412">
        <v>4.4055267383783301</v>
      </c>
      <c r="F9" s="250">
        <v>6.5747173058079506E-2</v>
      </c>
    </row>
    <row r="10" spans="1:6">
      <c r="B10" s="14" t="s">
        <v>3825</v>
      </c>
      <c r="C10" s="14" t="s">
        <v>7328</v>
      </c>
      <c r="D10" s="406">
        <v>15</v>
      </c>
      <c r="E10" s="412">
        <v>8.2198237863058807</v>
      </c>
      <c r="F10" s="250">
        <v>8.2023704235675392E-3</v>
      </c>
    </row>
    <row r="11" spans="1:6">
      <c r="B11" s="14" t="s">
        <v>3130</v>
      </c>
      <c r="C11" s="14" t="s">
        <v>7329</v>
      </c>
      <c r="D11" s="406">
        <v>3</v>
      </c>
      <c r="E11" s="412">
        <v>1.87599596401599</v>
      </c>
      <c r="F11" s="250">
        <v>0.28908062574958598</v>
      </c>
    </row>
    <row r="12" spans="1:6">
      <c r="B12" s="14" t="s">
        <v>3114</v>
      </c>
      <c r="C12" s="14" t="s">
        <v>7329</v>
      </c>
      <c r="D12" s="406">
        <v>4</v>
      </c>
      <c r="E12" s="412">
        <v>2.9413519111364299</v>
      </c>
      <c r="F12" s="250">
        <v>0.33911839652625803</v>
      </c>
    </row>
    <row r="13" spans="1:6">
      <c r="B13" s="14" t="s">
        <v>3115</v>
      </c>
      <c r="C13" s="14" t="s">
        <v>7329</v>
      </c>
      <c r="D13" s="406">
        <v>1</v>
      </c>
      <c r="E13" s="412">
        <v>1.40777059908533</v>
      </c>
      <c r="F13" s="250">
        <v>0.76285282850935798</v>
      </c>
    </row>
    <row r="14" spans="1:6">
      <c r="B14" s="14" t="s">
        <v>3776</v>
      </c>
      <c r="C14" s="14" t="s">
        <v>7328</v>
      </c>
      <c r="D14" s="406">
        <v>36</v>
      </c>
      <c r="E14" s="412">
        <v>31.468052240835998</v>
      </c>
      <c r="F14" s="250">
        <v>9.3157654748417196E-2</v>
      </c>
    </row>
    <row r="15" spans="1:6">
      <c r="B15" s="14" t="s">
        <v>3752</v>
      </c>
      <c r="C15" s="14" t="s">
        <v>7328</v>
      </c>
      <c r="D15" s="406">
        <v>11</v>
      </c>
      <c r="E15" s="412">
        <v>4.5324099548451198</v>
      </c>
      <c r="F15" s="250">
        <v>2.5991455338796599E-3</v>
      </c>
    </row>
    <row r="16" spans="1:6">
      <c r="B16" s="14" t="s">
        <v>3758</v>
      </c>
      <c r="C16" s="14" t="s">
        <v>7328</v>
      </c>
      <c r="D16" s="406">
        <v>15</v>
      </c>
      <c r="E16" s="412">
        <v>15.739209382890101</v>
      </c>
      <c r="F16" s="250">
        <v>0.64598706281958596</v>
      </c>
    </row>
    <row r="17" spans="2:6">
      <c r="B17" s="14" t="s">
        <v>3132</v>
      </c>
      <c r="C17" s="14" t="s">
        <v>7329</v>
      </c>
      <c r="D17" s="406">
        <v>2</v>
      </c>
      <c r="E17" s="412">
        <v>2.4073714934545798</v>
      </c>
      <c r="F17" s="250">
        <v>0.70416821809688401</v>
      </c>
    </row>
    <row r="18" spans="2:6">
      <c r="B18" s="14" t="s">
        <v>3771</v>
      </c>
      <c r="C18" s="14" t="s">
        <v>7328</v>
      </c>
      <c r="D18" s="406">
        <v>32</v>
      </c>
      <c r="E18" s="412">
        <v>31.049216980953101</v>
      </c>
      <c r="F18" s="250">
        <v>0.44569697254993801</v>
      </c>
    </row>
    <row r="19" spans="2:6">
      <c r="B19" s="14" t="s">
        <v>3803</v>
      </c>
      <c r="C19" s="14" t="s">
        <v>7328</v>
      </c>
      <c r="D19" s="406">
        <v>4</v>
      </c>
      <c r="E19" s="412">
        <v>3.71749152701245</v>
      </c>
      <c r="F19" s="250">
        <v>0.52063226887223402</v>
      </c>
    </row>
    <row r="20" spans="2:6">
      <c r="B20" s="14" t="s">
        <v>3129</v>
      </c>
      <c r="C20" s="14" t="s">
        <v>7329</v>
      </c>
      <c r="D20" s="406">
        <v>2</v>
      </c>
      <c r="E20" s="412">
        <v>2.5962021327834899</v>
      </c>
      <c r="F20" s="250">
        <v>0.746307460663726</v>
      </c>
    </row>
    <row r="21" spans="2:6">
      <c r="B21" s="14" t="s">
        <v>3841</v>
      </c>
      <c r="C21" s="14" t="s">
        <v>7328</v>
      </c>
      <c r="D21" s="406">
        <v>34</v>
      </c>
      <c r="E21" s="412">
        <v>35.885968070305601</v>
      </c>
      <c r="F21" s="250">
        <v>0.81634815840337305</v>
      </c>
    </row>
    <row r="22" spans="2:6">
      <c r="B22" s="14" t="s">
        <v>3762</v>
      </c>
      <c r="C22" s="14" t="s">
        <v>7328</v>
      </c>
      <c r="D22" s="406">
        <v>35</v>
      </c>
      <c r="E22" s="412">
        <v>30.548974514633102</v>
      </c>
      <c r="F22" s="250">
        <v>8.3642949767573901E-2</v>
      </c>
    </row>
    <row r="23" spans="2:6">
      <c r="B23" s="14" t="s">
        <v>3783</v>
      </c>
      <c r="C23" s="14" t="s">
        <v>7328</v>
      </c>
      <c r="D23" s="406">
        <v>17</v>
      </c>
      <c r="E23" s="412">
        <v>9.1470208514553697</v>
      </c>
      <c r="F23" s="250">
        <v>2.98830340266543E-3</v>
      </c>
    </row>
    <row r="24" spans="2:6">
      <c r="B24" s="14" t="s">
        <v>3136</v>
      </c>
      <c r="C24" s="14" t="s">
        <v>7329</v>
      </c>
      <c r="D24" s="406">
        <v>5</v>
      </c>
      <c r="E24" s="412">
        <v>1.86570159248978</v>
      </c>
      <c r="F24" s="250">
        <v>3.6803975338082003E-2</v>
      </c>
    </row>
    <row r="25" spans="2:6">
      <c r="B25" s="14" t="s">
        <v>3140</v>
      </c>
      <c r="C25" s="14" t="s">
        <v>7329</v>
      </c>
      <c r="D25" s="406">
        <v>6</v>
      </c>
      <c r="E25" s="412">
        <v>2.32916978290997</v>
      </c>
      <c r="F25" s="250">
        <v>2.6578199590089099E-2</v>
      </c>
    </row>
    <row r="26" spans="2:6">
      <c r="B26" s="14" t="s">
        <v>3124</v>
      </c>
      <c r="C26" s="14" t="s">
        <v>7329</v>
      </c>
      <c r="D26" s="406">
        <v>0</v>
      </c>
      <c r="E26" s="412" t="s">
        <v>132</v>
      </c>
      <c r="F26" s="250" t="s">
        <v>132</v>
      </c>
    </row>
    <row r="27" spans="2:6">
      <c r="B27" s="14" t="s">
        <v>3769</v>
      </c>
      <c r="C27" s="14" t="s">
        <v>7328</v>
      </c>
      <c r="D27" s="406">
        <v>18</v>
      </c>
      <c r="E27" s="412">
        <v>13.152150666281001</v>
      </c>
      <c r="F27" s="250">
        <v>6.8839446846396701E-2</v>
      </c>
    </row>
    <row r="28" spans="2:6">
      <c r="B28" s="14" t="s">
        <v>3137</v>
      </c>
      <c r="C28" s="14" t="s">
        <v>7329</v>
      </c>
      <c r="D28" s="406">
        <v>3</v>
      </c>
      <c r="E28" s="412">
        <v>1.25120413572574</v>
      </c>
      <c r="F28" s="250">
        <v>0.12917431906593399</v>
      </c>
    </row>
    <row r="29" spans="2:6">
      <c r="B29" s="14" t="s">
        <v>3131</v>
      </c>
      <c r="C29" s="14" t="s">
        <v>7329</v>
      </c>
      <c r="D29" s="406">
        <v>4</v>
      </c>
      <c r="E29" s="412">
        <v>2.6473595249831399</v>
      </c>
      <c r="F29" s="250">
        <v>0.27105180175771298</v>
      </c>
    </row>
    <row r="30" spans="2:6">
      <c r="B30" s="14" t="s">
        <v>3819</v>
      </c>
      <c r="C30" s="14" t="s">
        <v>7328</v>
      </c>
      <c r="D30" s="406">
        <v>30</v>
      </c>
      <c r="E30" s="412">
        <v>26.0907887024503</v>
      </c>
      <c r="F30" s="250">
        <v>0.12717410968473999</v>
      </c>
    </row>
    <row r="31" spans="2:6">
      <c r="B31" s="14" t="s">
        <v>3138</v>
      </c>
      <c r="C31" s="14" t="s">
        <v>7329</v>
      </c>
      <c r="D31" s="406">
        <v>2</v>
      </c>
      <c r="E31" s="412">
        <v>2.5232195315334298</v>
      </c>
      <c r="F31" s="250">
        <v>0.73034100354964304</v>
      </c>
    </row>
    <row r="32" spans="2:6">
      <c r="B32" s="14" t="s">
        <v>3117</v>
      </c>
      <c r="C32" s="14" t="s">
        <v>7329</v>
      </c>
      <c r="D32" s="406">
        <v>3</v>
      </c>
      <c r="E32" s="412">
        <v>2.37906988151328</v>
      </c>
      <c r="F32" s="250">
        <v>0.42824982639360298</v>
      </c>
    </row>
    <row r="33" spans="1:6">
      <c r="B33" s="14" t="s">
        <v>3778</v>
      </c>
      <c r="C33" s="14" t="s">
        <v>7328</v>
      </c>
      <c r="D33" s="406">
        <v>4</v>
      </c>
      <c r="E33" s="412">
        <v>2.6885594306780898</v>
      </c>
      <c r="F33" s="250">
        <v>0.27887709317478199</v>
      </c>
    </row>
    <row r="34" spans="1:6">
      <c r="B34" s="14" t="s">
        <v>3141</v>
      </c>
      <c r="C34" s="14" t="s">
        <v>7329</v>
      </c>
      <c r="D34" s="406">
        <v>2</v>
      </c>
      <c r="E34" s="412">
        <v>2.86664458060595</v>
      </c>
      <c r="F34" s="250">
        <v>0.79510371411625502</v>
      </c>
    </row>
    <row r="35" spans="1:6">
      <c r="B35" s="14" t="s">
        <v>3780</v>
      </c>
      <c r="C35" s="14" t="s">
        <v>7328</v>
      </c>
      <c r="D35" s="406">
        <v>17</v>
      </c>
      <c r="E35" s="412">
        <v>8.3169853196507901</v>
      </c>
      <c r="F35" s="250">
        <v>1.1067219821552501E-3</v>
      </c>
    </row>
    <row r="36" spans="1:6" s="14" customFormat="1" ht="13.15" customHeight="1">
      <c r="B36" s="14" t="s">
        <v>3139</v>
      </c>
      <c r="C36" s="14" t="s">
        <v>7329</v>
      </c>
      <c r="D36" s="406">
        <v>1</v>
      </c>
      <c r="E36" s="412">
        <v>2.7555974105755201</v>
      </c>
      <c r="F36" s="250">
        <v>0.94543378166631398</v>
      </c>
    </row>
    <row r="37" spans="1:6" s="14" customFormat="1">
      <c r="B37" s="14" t="s">
        <v>3754</v>
      </c>
      <c r="C37" s="14" t="s">
        <v>7328</v>
      </c>
      <c r="D37" s="406">
        <v>29</v>
      </c>
      <c r="E37" s="412">
        <v>22.207976874127201</v>
      </c>
      <c r="F37" s="250">
        <v>2.05507416761894E-2</v>
      </c>
    </row>
    <row r="38" spans="1:6">
      <c r="A38" s="14"/>
      <c r="B38" s="14" t="s">
        <v>3127</v>
      </c>
      <c r="C38" s="14" t="s">
        <v>7329</v>
      </c>
      <c r="D38" s="406">
        <v>7</v>
      </c>
      <c r="E38" s="412">
        <v>3.57631725181436</v>
      </c>
      <c r="F38" s="250">
        <v>6.1661573544609702E-2</v>
      </c>
    </row>
    <row r="39" spans="1:6">
      <c r="A39" s="14"/>
      <c r="B39" s="14" t="s">
        <v>3134</v>
      </c>
      <c r="C39" s="14" t="s">
        <v>7329</v>
      </c>
      <c r="D39" s="406">
        <v>3</v>
      </c>
      <c r="E39" s="412">
        <v>2.7700807994966801</v>
      </c>
      <c r="F39" s="250">
        <v>0.53129015805317803</v>
      </c>
    </row>
    <row r="40" spans="1:6">
      <c r="A40" s="14"/>
      <c r="B40" s="14" t="s">
        <v>3789</v>
      </c>
      <c r="C40" s="14" t="s">
        <v>7328</v>
      </c>
      <c r="D40" s="406">
        <v>33</v>
      </c>
      <c r="E40" s="412">
        <v>33.226880338785598</v>
      </c>
      <c r="F40" s="250">
        <v>0.648690653584307</v>
      </c>
    </row>
    <row r="41" spans="1:6">
      <c r="A41" s="14"/>
      <c r="B41" s="14" t="s">
        <v>3125</v>
      </c>
      <c r="C41" s="14" t="s">
        <v>7329</v>
      </c>
      <c r="D41" s="406">
        <v>3</v>
      </c>
      <c r="E41" s="412">
        <v>2.1497475238509498</v>
      </c>
      <c r="F41" s="250">
        <v>0.36520591642589401</v>
      </c>
    </row>
    <row r="42" spans="1:6">
      <c r="A42" s="14"/>
      <c r="B42" s="14" t="s">
        <v>3813</v>
      </c>
      <c r="C42" s="14" t="s">
        <v>7328</v>
      </c>
      <c r="D42" s="406">
        <v>3</v>
      </c>
      <c r="E42" s="412">
        <v>2.0491874802254899</v>
      </c>
      <c r="F42" s="250">
        <v>0.33699275257844802</v>
      </c>
    </row>
    <row r="43" spans="1:6">
      <c r="A43" s="14"/>
      <c r="B43" s="14" t="s">
        <v>3739</v>
      </c>
      <c r="C43" s="14" t="s">
        <v>7328</v>
      </c>
      <c r="D43" s="406">
        <v>19</v>
      </c>
      <c r="E43" s="412">
        <v>11.706682917559</v>
      </c>
      <c r="F43" s="250">
        <v>1.0018574152605901E-2</v>
      </c>
    </row>
    <row r="44" spans="1:6">
      <c r="A44" s="14"/>
      <c r="B44" s="14" t="s">
        <v>3120</v>
      </c>
      <c r="C44" s="14" t="s">
        <v>7329</v>
      </c>
      <c r="D44" s="406">
        <v>4</v>
      </c>
      <c r="E44" s="412">
        <v>2.2349681389571101</v>
      </c>
      <c r="F44" s="250">
        <v>0.180324688958342</v>
      </c>
    </row>
    <row r="45" spans="1:6">
      <c r="A45" s="14"/>
      <c r="B45" s="14" t="s">
        <v>3119</v>
      </c>
      <c r="C45" s="14" t="s">
        <v>7329</v>
      </c>
      <c r="D45" s="406">
        <v>4</v>
      </c>
      <c r="E45" s="412">
        <v>3.6326284918106202</v>
      </c>
      <c r="F45" s="250">
        <v>0.49885953525403498</v>
      </c>
    </row>
    <row r="46" spans="1:6">
      <c r="A46" s="14"/>
      <c r="B46" s="14" t="s">
        <v>3123</v>
      </c>
      <c r="C46" s="14" t="s">
        <v>7329</v>
      </c>
      <c r="D46" s="406">
        <v>7</v>
      </c>
      <c r="E46" s="412">
        <v>4.3782612226920001</v>
      </c>
      <c r="F46" s="250">
        <v>0.14022363218957901</v>
      </c>
    </row>
    <row r="47" spans="1:6">
      <c r="A47" s="14"/>
      <c r="B47" s="14" t="s">
        <v>3111</v>
      </c>
      <c r="C47" s="14" t="s">
        <v>7329</v>
      </c>
      <c r="D47" s="406">
        <v>2</v>
      </c>
      <c r="E47" s="412">
        <v>3.2870925107762199</v>
      </c>
      <c r="F47" s="250">
        <v>0.85437372792629696</v>
      </c>
    </row>
    <row r="48" spans="1:6">
      <c r="A48" s="14"/>
      <c r="B48" s="14" t="s">
        <v>3122</v>
      </c>
      <c r="C48" s="14" t="s">
        <v>7329</v>
      </c>
      <c r="D48" s="406">
        <v>2</v>
      </c>
      <c r="E48" s="412">
        <v>2.3866736138570102</v>
      </c>
      <c r="F48" s="250">
        <v>0.70122204759837403</v>
      </c>
    </row>
    <row r="49" spans="1:6">
      <c r="A49" s="14"/>
      <c r="B49" s="14" t="s">
        <v>3799</v>
      </c>
      <c r="C49" s="14" t="s">
        <v>7328</v>
      </c>
      <c r="D49" s="406">
        <v>32</v>
      </c>
      <c r="E49" s="412">
        <v>26.826825526058599</v>
      </c>
      <c r="F49" s="250">
        <v>6.18036468131756E-2</v>
      </c>
    </row>
    <row r="50" spans="1:6">
      <c r="A50" s="14"/>
      <c r="B50" s="14" t="s">
        <v>3785</v>
      </c>
      <c r="C50" s="14" t="s">
        <v>7328</v>
      </c>
      <c r="D50" s="406">
        <v>34</v>
      </c>
      <c r="E50" s="412">
        <v>24.418651340717201</v>
      </c>
      <c r="F50" s="250">
        <v>1.89600009607222E-3</v>
      </c>
    </row>
    <row r="51" spans="1:6">
      <c r="A51" s="14"/>
      <c r="B51" s="14" t="s">
        <v>3118</v>
      </c>
      <c r="C51" s="14" t="s">
        <v>7329</v>
      </c>
      <c r="D51" s="406">
        <v>4</v>
      </c>
      <c r="E51" s="412">
        <v>3.0684952727820098</v>
      </c>
      <c r="F51" s="250">
        <v>0.368498209462366</v>
      </c>
    </row>
    <row r="52" spans="1:6">
      <c r="A52" s="14"/>
      <c r="B52" s="14" t="s">
        <v>3116</v>
      </c>
      <c r="C52" s="14" t="s">
        <v>7329</v>
      </c>
      <c r="D52" s="406">
        <v>1</v>
      </c>
      <c r="E52" s="412">
        <v>1.5385121495876</v>
      </c>
      <c r="F52" s="250">
        <v>0.79233153431655401</v>
      </c>
    </row>
    <row r="53" spans="1:6">
      <c r="A53" s="14"/>
      <c r="B53" s="14" t="s">
        <v>3760</v>
      </c>
      <c r="C53" s="14" t="s">
        <v>7328</v>
      </c>
      <c r="D53" s="406">
        <v>33</v>
      </c>
      <c r="E53" s="412">
        <v>30.3058566679282</v>
      </c>
      <c r="F53" s="250">
        <v>0.231853754337187</v>
      </c>
    </row>
    <row r="54" spans="1:6">
      <c r="A54" s="14"/>
      <c r="B54" s="14" t="s">
        <v>3829</v>
      </c>
      <c r="C54" s="14" t="s">
        <v>7328</v>
      </c>
      <c r="D54" s="406">
        <v>42</v>
      </c>
      <c r="E54" s="412">
        <v>34.168009836256097</v>
      </c>
      <c r="F54" s="250">
        <v>4.14049260716813E-3</v>
      </c>
    </row>
    <row r="55" spans="1:6">
      <c r="A55" s="14"/>
      <c r="B55" s="14" t="s">
        <v>3135</v>
      </c>
      <c r="C55" s="14" t="s">
        <v>7329</v>
      </c>
      <c r="D55" s="406">
        <v>5</v>
      </c>
      <c r="E55" s="412">
        <v>4.0255066988411699</v>
      </c>
      <c r="F55" s="250">
        <v>0.37572046177725499</v>
      </c>
    </row>
    <row r="56" spans="1:6">
      <c r="A56" s="14"/>
      <c r="B56" s="14" t="s">
        <v>3835</v>
      </c>
      <c r="C56" s="14" t="s">
        <v>7328</v>
      </c>
      <c r="D56" s="406">
        <v>28</v>
      </c>
      <c r="E56" s="412">
        <v>23.321991331047201</v>
      </c>
      <c r="F56" s="250">
        <v>9.76580364616359E-2</v>
      </c>
    </row>
    <row r="57" spans="1:6">
      <c r="A57" s="14"/>
      <c r="B57" s="14" t="s">
        <v>3128</v>
      </c>
      <c r="C57" s="14" t="s">
        <v>7329</v>
      </c>
      <c r="D57" s="406">
        <v>4</v>
      </c>
      <c r="E57" s="412">
        <v>3.3442208538172302</v>
      </c>
      <c r="F57" s="250">
        <v>0.43306783055130799</v>
      </c>
    </row>
    <row r="58" spans="1:6">
      <c r="A58" s="14"/>
      <c r="B58" s="14" t="s">
        <v>3133</v>
      </c>
      <c r="C58" s="14" t="s">
        <v>7329</v>
      </c>
      <c r="D58" s="406">
        <v>5</v>
      </c>
      <c r="E58" s="412">
        <v>3.6192361337116199</v>
      </c>
      <c r="F58" s="250">
        <v>0.29338170243824302</v>
      </c>
    </row>
    <row r="59" spans="1:6">
      <c r="A59" s="14"/>
      <c r="B59" s="14" t="s">
        <v>3126</v>
      </c>
      <c r="C59" s="14" t="s">
        <v>7329</v>
      </c>
      <c r="D59" s="406">
        <v>1</v>
      </c>
      <c r="E59" s="412">
        <v>1.1924445205454699</v>
      </c>
      <c r="F59" s="250">
        <v>0.70614953475584896</v>
      </c>
    </row>
    <row r="60" spans="1:6">
      <c r="A60" s="14"/>
      <c r="B60" s="14" t="s">
        <v>3832</v>
      </c>
      <c r="C60" s="14" t="s">
        <v>7328</v>
      </c>
      <c r="D60" s="406">
        <v>37</v>
      </c>
      <c r="E60" s="412">
        <v>28.761491566053198</v>
      </c>
      <c r="F60" s="250">
        <v>3.5844328859837098E-3</v>
      </c>
    </row>
    <row r="61" spans="1:6">
      <c r="A61" s="14"/>
      <c r="B61" s="14" t="s">
        <v>3827</v>
      </c>
      <c r="C61" s="14" t="s">
        <v>7328</v>
      </c>
      <c r="D61" s="406">
        <v>15</v>
      </c>
      <c r="E61" s="412">
        <v>6.0091346312222402</v>
      </c>
      <c r="F61" s="250">
        <v>3.0550091594538703E-4</v>
      </c>
    </row>
    <row r="62" spans="1:6">
      <c r="A62" s="14"/>
      <c r="B62" s="14" t="s">
        <v>7330</v>
      </c>
      <c r="C62" s="14" t="s">
        <v>7329</v>
      </c>
      <c r="D62" s="406">
        <v>30</v>
      </c>
      <c r="E62" s="412">
        <v>5.3775979945090002</v>
      </c>
      <c r="F62" s="250">
        <v>1.74393254491233E-18</v>
      </c>
    </row>
    <row r="63" spans="1:6">
      <c r="A63" s="14"/>
      <c r="B63" s="14" t="s">
        <v>3756</v>
      </c>
      <c r="C63" s="14" t="s">
        <v>7328</v>
      </c>
      <c r="D63" s="406">
        <v>46</v>
      </c>
      <c r="E63" s="412">
        <v>39.510080929044904</v>
      </c>
      <c r="F63" s="250">
        <v>2.1646274592140601E-3</v>
      </c>
    </row>
    <row r="64" spans="1:6">
      <c r="A64" s="14"/>
      <c r="B64" s="14" t="s">
        <v>3746</v>
      </c>
      <c r="C64" s="14" t="s">
        <v>7328</v>
      </c>
      <c r="D64" s="406">
        <v>24</v>
      </c>
      <c r="E64" s="412">
        <v>14.0458254151572</v>
      </c>
      <c r="F64" s="250">
        <v>8.1710612420246099E-4</v>
      </c>
    </row>
    <row r="65" spans="1:13" s="14" customFormat="1">
      <c r="D65" s="406"/>
      <c r="E65" s="412"/>
      <c r="F65" s="250"/>
    </row>
    <row r="66" spans="1:13">
      <c r="A66" s="585" t="s">
        <v>3142</v>
      </c>
      <c r="B66" s="585"/>
      <c r="C66" s="585"/>
      <c r="D66" s="585"/>
      <c r="E66" s="585"/>
      <c r="F66" s="585"/>
    </row>
    <row r="67" spans="1:13" ht="15.75">
      <c r="B67" s="123" t="s">
        <v>3135</v>
      </c>
      <c r="C67" s="123" t="s">
        <v>7329</v>
      </c>
      <c r="D67" s="408">
        <v>2</v>
      </c>
      <c r="E67" s="123">
        <v>1.15389916660888</v>
      </c>
      <c r="F67" s="115">
        <v>0.32490272517665503</v>
      </c>
      <c r="I67" s="414"/>
      <c r="J67" s="414"/>
      <c r="K67" s="414"/>
      <c r="L67" s="414"/>
      <c r="M67" s="414"/>
    </row>
    <row r="68" spans="1:13" ht="15.75">
      <c r="B68" s="123" t="s">
        <v>3127</v>
      </c>
      <c r="C68" s="123" t="s">
        <v>7329</v>
      </c>
      <c r="D68" s="408">
        <v>0</v>
      </c>
      <c r="E68" s="123" t="s">
        <v>132</v>
      </c>
      <c r="F68" s="115" t="s">
        <v>132</v>
      </c>
      <c r="I68" s="414"/>
      <c r="J68" s="414"/>
      <c r="K68" s="414"/>
      <c r="L68" s="414"/>
      <c r="M68" s="414"/>
    </row>
    <row r="69" spans="1:13" ht="15.75">
      <c r="B69" s="123" t="s">
        <v>3132</v>
      </c>
      <c r="C69" s="123" t="s">
        <v>7329</v>
      </c>
      <c r="D69" s="408">
        <v>2</v>
      </c>
      <c r="E69" s="123">
        <v>0.67749801229766504</v>
      </c>
      <c r="F69" s="115">
        <v>0.14496887112019799</v>
      </c>
      <c r="I69" s="414"/>
      <c r="J69" s="414"/>
      <c r="K69" s="414"/>
      <c r="L69" s="414"/>
      <c r="M69" s="414"/>
    </row>
    <row r="70" spans="1:13" s="14" customFormat="1" ht="15.75">
      <c r="A70"/>
      <c r="B70" s="123" t="s">
        <v>3116</v>
      </c>
      <c r="C70" s="123" t="s">
        <v>7329</v>
      </c>
      <c r="D70" s="408">
        <v>3</v>
      </c>
      <c r="E70" s="123">
        <v>0.58380187224307201</v>
      </c>
      <c r="F70" s="115">
        <v>1.6773554565667401E-2</v>
      </c>
      <c r="I70" s="414"/>
      <c r="J70" s="414"/>
      <c r="K70" s="414"/>
      <c r="L70" s="414"/>
      <c r="M70" s="414"/>
    </row>
    <row r="71" spans="1:13" s="14" customFormat="1" ht="15.75">
      <c r="A71"/>
      <c r="B71" s="123" t="s">
        <v>3783</v>
      </c>
      <c r="C71" s="123" t="s">
        <v>7328</v>
      </c>
      <c r="D71" s="408">
        <v>3</v>
      </c>
      <c r="E71" s="123">
        <v>2.92547380335846</v>
      </c>
      <c r="F71" s="115">
        <v>0.60529052129047001</v>
      </c>
      <c r="I71" s="414"/>
      <c r="J71" s="414"/>
      <c r="K71" s="414"/>
      <c r="L71" s="414"/>
      <c r="M71" s="414"/>
    </row>
    <row r="72" spans="1:13" ht="15.75">
      <c r="B72" s="123" t="s">
        <v>3835</v>
      </c>
      <c r="C72" s="123" t="s">
        <v>7328</v>
      </c>
      <c r="D72" s="408">
        <v>9</v>
      </c>
      <c r="E72" s="123">
        <v>6.5954193042012799</v>
      </c>
      <c r="F72" s="115">
        <v>0.119249438098059</v>
      </c>
      <c r="I72" s="414"/>
      <c r="J72" s="414"/>
      <c r="K72" s="414"/>
      <c r="L72" s="414"/>
      <c r="M72" s="414"/>
    </row>
    <row r="73" spans="1:13" ht="15.75">
      <c r="B73" s="123" t="s">
        <v>3141</v>
      </c>
      <c r="C73" s="123" t="s">
        <v>7329</v>
      </c>
      <c r="D73" s="408">
        <v>2</v>
      </c>
      <c r="E73" s="123">
        <v>1.01673855334491</v>
      </c>
      <c r="F73" s="115">
        <v>0.27137960884404</v>
      </c>
      <c r="I73" s="414"/>
      <c r="J73" s="414"/>
      <c r="K73" s="414"/>
      <c r="L73" s="414"/>
      <c r="M73" s="414"/>
    </row>
    <row r="74" spans="1:13" ht="15.75">
      <c r="B74" s="123" t="s">
        <v>3139</v>
      </c>
      <c r="C74" s="123" t="s">
        <v>7329</v>
      </c>
      <c r="D74" s="408">
        <v>2</v>
      </c>
      <c r="E74" s="123">
        <v>0.67893610713090202</v>
      </c>
      <c r="F74" s="115">
        <v>0.14532574683031399</v>
      </c>
      <c r="I74" s="414"/>
      <c r="J74" s="414"/>
      <c r="K74" s="414"/>
      <c r="L74" s="414"/>
      <c r="M74" s="414"/>
    </row>
    <row r="75" spans="1:13" ht="15.75">
      <c r="B75" s="123" t="s">
        <v>3829</v>
      </c>
      <c r="C75" s="123" t="s">
        <v>7328</v>
      </c>
      <c r="D75" s="408">
        <v>11</v>
      </c>
      <c r="E75" s="123">
        <v>9.29667454609217</v>
      </c>
      <c r="F75" s="115">
        <v>0.212271608477655</v>
      </c>
      <c r="I75" s="414"/>
      <c r="J75" s="414"/>
      <c r="K75" s="414"/>
      <c r="L75" s="414"/>
      <c r="M75" s="414"/>
    </row>
    <row r="76" spans="1:13" ht="15.75">
      <c r="B76" s="123" t="s">
        <v>3739</v>
      </c>
      <c r="C76" s="123" t="s">
        <v>7328</v>
      </c>
      <c r="D76" s="408">
        <v>5</v>
      </c>
      <c r="E76" s="123">
        <v>3.6662762953196402</v>
      </c>
      <c r="F76" s="115">
        <v>0.28318507424844502</v>
      </c>
      <c r="I76" s="414"/>
      <c r="J76" s="414"/>
      <c r="K76" s="414"/>
      <c r="L76" s="414"/>
      <c r="M76" s="414"/>
    </row>
    <row r="77" spans="1:13" ht="15.75">
      <c r="B77" s="123" t="s">
        <v>3131</v>
      </c>
      <c r="C77" s="123" t="s">
        <v>7329</v>
      </c>
      <c r="D77" s="408">
        <v>2</v>
      </c>
      <c r="E77" s="123">
        <v>0.75554913501816801</v>
      </c>
      <c r="F77" s="115">
        <v>0.17246322783276299</v>
      </c>
      <c r="I77" s="414"/>
      <c r="J77" s="414"/>
      <c r="K77" s="414"/>
      <c r="L77" s="414"/>
      <c r="M77" s="414"/>
    </row>
    <row r="78" spans="1:13" ht="15.75">
      <c r="B78" s="123" t="s">
        <v>3827</v>
      </c>
      <c r="C78" s="123" t="s">
        <v>7328</v>
      </c>
      <c r="D78" s="408">
        <v>6</v>
      </c>
      <c r="E78" s="123">
        <v>2.1934501597574201</v>
      </c>
      <c r="F78" s="115">
        <v>8.6317670382410998E-3</v>
      </c>
      <c r="I78" s="414"/>
      <c r="J78" s="414"/>
      <c r="K78" s="414"/>
      <c r="L78" s="414"/>
      <c r="M78" s="414"/>
    </row>
    <row r="79" spans="1:13" ht="15.75">
      <c r="B79" s="123" t="s">
        <v>3778</v>
      </c>
      <c r="C79" s="123" t="s">
        <v>7328</v>
      </c>
      <c r="D79" s="408">
        <v>2</v>
      </c>
      <c r="E79" s="123">
        <v>0.98632335025064899</v>
      </c>
      <c r="F79" s="115">
        <v>0.25755595112468699</v>
      </c>
      <c r="I79" s="414"/>
      <c r="J79" s="414"/>
      <c r="K79" s="414"/>
      <c r="L79" s="414"/>
      <c r="M79" s="414"/>
    </row>
    <row r="80" spans="1:13" ht="15.75">
      <c r="B80" s="123" t="s">
        <v>3120</v>
      </c>
      <c r="C80" s="123" t="s">
        <v>7329</v>
      </c>
      <c r="D80" s="408">
        <v>2</v>
      </c>
      <c r="E80" s="123">
        <v>0.67528085886909905</v>
      </c>
      <c r="F80" s="115">
        <v>0.14371564501018</v>
      </c>
      <c r="I80" s="414"/>
      <c r="J80" s="414"/>
      <c r="K80" s="414"/>
      <c r="L80" s="414"/>
      <c r="M80" s="414"/>
    </row>
    <row r="81" spans="2:13" ht="15.75">
      <c r="B81" s="123" t="s">
        <v>3122</v>
      </c>
      <c r="C81" s="123" t="s">
        <v>7329</v>
      </c>
      <c r="D81" s="408">
        <v>2</v>
      </c>
      <c r="E81" s="123">
        <v>0.68372671567718202</v>
      </c>
      <c r="F81" s="115">
        <v>0.14690637538528001</v>
      </c>
      <c r="I81" s="414"/>
      <c r="J81" s="414"/>
      <c r="K81" s="414"/>
      <c r="L81" s="414"/>
      <c r="M81" s="414"/>
    </row>
    <row r="82" spans="2:13" ht="15.75">
      <c r="B82" s="123" t="s">
        <v>3123</v>
      </c>
      <c r="C82" s="123" t="s">
        <v>7329</v>
      </c>
      <c r="D82" s="408">
        <v>3</v>
      </c>
      <c r="E82" s="123">
        <v>1.22948773677264</v>
      </c>
      <c r="F82" s="115">
        <v>0.115793835483173</v>
      </c>
      <c r="I82" s="414"/>
      <c r="J82" s="414"/>
      <c r="K82" s="414"/>
      <c r="L82" s="414"/>
      <c r="M82" s="414"/>
    </row>
    <row r="83" spans="2:13" ht="15.75">
      <c r="B83" s="123" t="s">
        <v>3776</v>
      </c>
      <c r="C83" s="123" t="s">
        <v>7328</v>
      </c>
      <c r="D83" s="408">
        <v>11</v>
      </c>
      <c r="E83" s="123">
        <v>8.7436172513468993</v>
      </c>
      <c r="F83" s="115">
        <v>0.112701574024509</v>
      </c>
      <c r="I83" s="414"/>
      <c r="J83" s="414"/>
      <c r="K83" s="414"/>
      <c r="L83" s="414"/>
      <c r="M83" s="414"/>
    </row>
    <row r="84" spans="2:13" ht="15.75">
      <c r="B84" s="123" t="s">
        <v>3762</v>
      </c>
      <c r="C84" s="123" t="s">
        <v>7328</v>
      </c>
      <c r="D84" s="408">
        <v>10</v>
      </c>
      <c r="E84" s="123">
        <v>8.6279126614477004</v>
      </c>
      <c r="F84" s="115">
        <v>0.26518331492861302</v>
      </c>
      <c r="I84" s="414"/>
      <c r="J84" s="414"/>
      <c r="K84" s="414"/>
      <c r="L84" s="414"/>
      <c r="M84" s="414"/>
    </row>
    <row r="85" spans="2:13" ht="15.75">
      <c r="B85" s="123" t="s">
        <v>3126</v>
      </c>
      <c r="C85" s="123" t="s">
        <v>7329</v>
      </c>
      <c r="D85" s="408">
        <v>3</v>
      </c>
      <c r="E85" s="123">
        <v>0.40479285140277299</v>
      </c>
      <c r="F85" s="115">
        <v>6.1497641043992499E-3</v>
      </c>
      <c r="I85" s="414"/>
      <c r="J85" s="414"/>
      <c r="K85" s="414"/>
      <c r="L85" s="414"/>
      <c r="M85" s="414"/>
    </row>
    <row r="86" spans="2:13" ht="15.75">
      <c r="B86" s="123" t="s">
        <v>3752</v>
      </c>
      <c r="C86" s="123" t="s">
        <v>7328</v>
      </c>
      <c r="D86" s="408">
        <v>0</v>
      </c>
      <c r="E86" s="123" t="s">
        <v>132</v>
      </c>
      <c r="F86" s="115" t="s">
        <v>132</v>
      </c>
      <c r="I86" s="414"/>
      <c r="J86" s="414"/>
      <c r="K86" s="414"/>
      <c r="L86" s="414"/>
      <c r="M86" s="414"/>
    </row>
    <row r="87" spans="2:13" ht="15.75">
      <c r="B87" s="123" t="s">
        <v>3136</v>
      </c>
      <c r="C87" s="123" t="s">
        <v>7329</v>
      </c>
      <c r="D87" s="408">
        <v>2</v>
      </c>
      <c r="E87" s="123">
        <v>0.50240819348941301</v>
      </c>
      <c r="F87" s="115">
        <v>8.7009591777070502E-2</v>
      </c>
      <c r="I87" s="414"/>
      <c r="J87" s="414"/>
      <c r="K87" s="414"/>
      <c r="L87" s="414"/>
      <c r="M87" s="414"/>
    </row>
    <row r="88" spans="2:13" ht="15.75">
      <c r="B88" s="123" t="s">
        <v>3754</v>
      </c>
      <c r="C88" s="123" t="s">
        <v>7328</v>
      </c>
      <c r="D88" s="408">
        <v>9</v>
      </c>
      <c r="E88" s="123">
        <v>6.8253177488809103</v>
      </c>
      <c r="F88" s="115">
        <v>0.12650752440917301</v>
      </c>
      <c r="I88" s="414"/>
      <c r="J88" s="414"/>
      <c r="K88" s="414"/>
      <c r="L88" s="414"/>
      <c r="M88" s="414"/>
    </row>
    <row r="89" spans="2:13" ht="15.75">
      <c r="B89" s="123" t="s">
        <v>3813</v>
      </c>
      <c r="C89" s="123" t="s">
        <v>7328</v>
      </c>
      <c r="D89" s="408">
        <v>1</v>
      </c>
      <c r="E89" s="123">
        <v>0.60124045558419303</v>
      </c>
      <c r="F89" s="115">
        <v>0.46818464299068702</v>
      </c>
      <c r="I89" s="414"/>
      <c r="J89" s="414"/>
      <c r="K89" s="414"/>
      <c r="L89" s="414"/>
      <c r="M89" s="414"/>
    </row>
    <row r="90" spans="2:13" ht="15.75">
      <c r="B90" s="123" t="s">
        <v>3825</v>
      </c>
      <c r="C90" s="123" t="s">
        <v>7328</v>
      </c>
      <c r="D90" s="408">
        <v>4</v>
      </c>
      <c r="E90" s="123">
        <v>2.73077022196376</v>
      </c>
      <c r="F90" s="115">
        <v>0.276002355344734</v>
      </c>
      <c r="I90" s="414"/>
      <c r="J90" s="414"/>
      <c r="K90" s="414"/>
      <c r="L90" s="414"/>
      <c r="M90" s="414"/>
    </row>
    <row r="91" spans="2:13" ht="15.75">
      <c r="B91" s="123" t="s">
        <v>3130</v>
      </c>
      <c r="C91" s="123" t="s">
        <v>7329</v>
      </c>
      <c r="D91" s="408">
        <v>2</v>
      </c>
      <c r="E91" s="123">
        <v>0.63417762326423599</v>
      </c>
      <c r="F91" s="115">
        <v>0.12950520045071401</v>
      </c>
      <c r="I91" s="414"/>
      <c r="J91" s="414"/>
      <c r="K91" s="414"/>
      <c r="L91" s="414"/>
      <c r="M91" s="414"/>
    </row>
    <row r="92" spans="2:13" ht="15.75">
      <c r="B92" s="123" t="s">
        <v>3108</v>
      </c>
      <c r="C92" s="123" t="s">
        <v>7329</v>
      </c>
      <c r="D92" s="408">
        <v>3</v>
      </c>
      <c r="E92" s="123">
        <v>1.30380278569676</v>
      </c>
      <c r="F92" s="115">
        <v>0.132079061301381</v>
      </c>
      <c r="I92" s="414"/>
      <c r="J92" s="414"/>
      <c r="K92" s="414"/>
      <c r="L92" s="414"/>
      <c r="M92" s="414"/>
    </row>
    <row r="93" spans="2:13" ht="15.75">
      <c r="B93" s="123" t="s">
        <v>3140</v>
      </c>
      <c r="C93" s="123" t="s">
        <v>7329</v>
      </c>
      <c r="D93" s="408">
        <v>0</v>
      </c>
      <c r="E93" s="123" t="s">
        <v>132</v>
      </c>
      <c r="F93" s="115" t="s">
        <v>132</v>
      </c>
      <c r="I93" s="414"/>
      <c r="J93" s="414"/>
      <c r="K93" s="414"/>
      <c r="L93" s="414"/>
      <c r="M93" s="414"/>
    </row>
    <row r="94" spans="2:13" ht="15.75">
      <c r="B94" s="123" t="s">
        <v>3816</v>
      </c>
      <c r="C94" s="123" t="s">
        <v>7328</v>
      </c>
      <c r="D94" s="408">
        <v>6</v>
      </c>
      <c r="E94" s="123">
        <v>3.21296577918271</v>
      </c>
      <c r="F94" s="115">
        <v>5.7426810041417899E-2</v>
      </c>
      <c r="I94" s="414"/>
      <c r="J94" s="414"/>
      <c r="K94" s="414"/>
      <c r="L94" s="414"/>
      <c r="M94" s="414"/>
    </row>
    <row r="95" spans="2:13" ht="15.75">
      <c r="B95" s="123" t="s">
        <v>3799</v>
      </c>
      <c r="C95" s="123" t="s">
        <v>7328</v>
      </c>
      <c r="D95" s="408">
        <v>9</v>
      </c>
      <c r="E95" s="123">
        <v>7.7933040527659996</v>
      </c>
      <c r="F95" s="115">
        <v>0.31719809923260101</v>
      </c>
      <c r="I95" s="414"/>
      <c r="J95" s="414"/>
      <c r="K95" s="414"/>
      <c r="L95" s="414"/>
      <c r="M95" s="414"/>
    </row>
    <row r="96" spans="2:13" ht="15.75">
      <c r="B96" s="123" t="s">
        <v>3117</v>
      </c>
      <c r="C96" s="123" t="s">
        <v>7329</v>
      </c>
      <c r="D96" s="408">
        <v>2</v>
      </c>
      <c r="E96" s="123">
        <v>0.652214730063016</v>
      </c>
      <c r="F96" s="115">
        <v>0.13608962714334799</v>
      </c>
      <c r="I96" s="414"/>
      <c r="J96" s="414"/>
      <c r="K96" s="414"/>
      <c r="L96" s="414"/>
      <c r="M96" s="414"/>
    </row>
    <row r="97" spans="1:13" ht="15.75">
      <c r="B97" s="123" t="s">
        <v>3758</v>
      </c>
      <c r="C97" s="123" t="s">
        <v>7328</v>
      </c>
      <c r="D97" s="408">
        <v>8</v>
      </c>
      <c r="E97" s="123">
        <v>3.9465295952094799</v>
      </c>
      <c r="F97" s="115">
        <v>1.6427272032583901E-2</v>
      </c>
      <c r="I97" s="414"/>
      <c r="J97" s="414"/>
      <c r="K97" s="414"/>
      <c r="L97" s="414"/>
      <c r="M97" s="414"/>
    </row>
    <row r="98" spans="1:13" ht="15.75">
      <c r="A98" s="14"/>
      <c r="B98" s="123" t="s">
        <v>3832</v>
      </c>
      <c r="C98" s="123" t="s">
        <v>7328</v>
      </c>
      <c r="D98" s="408">
        <v>9</v>
      </c>
      <c r="E98" s="123">
        <v>8.0943633557721597</v>
      </c>
      <c r="F98" s="115">
        <v>0.396390619092233</v>
      </c>
      <c r="I98" s="414"/>
      <c r="J98" s="414"/>
      <c r="K98" s="414"/>
      <c r="L98" s="414"/>
      <c r="M98" s="414"/>
    </row>
    <row r="99" spans="1:13" ht="15.75">
      <c r="A99" s="14"/>
      <c r="B99" s="123" t="s">
        <v>7330</v>
      </c>
      <c r="C99" s="123" t="s">
        <v>7329</v>
      </c>
      <c r="D99" s="408">
        <v>4</v>
      </c>
      <c r="E99" s="123">
        <v>1.6519780469056999</v>
      </c>
      <c r="F99" s="115">
        <v>6.8320117540515299E-2</v>
      </c>
      <c r="I99" s="414"/>
      <c r="J99" s="414"/>
      <c r="K99" s="414"/>
      <c r="L99" s="414"/>
      <c r="M99" s="414"/>
    </row>
    <row r="100" spans="1:13" ht="15.75">
      <c r="A100" s="14"/>
      <c r="B100" s="123" t="s">
        <v>3129</v>
      </c>
      <c r="C100" s="123" t="s">
        <v>7329</v>
      </c>
      <c r="D100" s="408">
        <v>2</v>
      </c>
      <c r="E100" s="123">
        <v>0.79377319619894404</v>
      </c>
      <c r="F100" s="115">
        <v>0.185996216082984</v>
      </c>
      <c r="I100" s="414"/>
      <c r="J100" s="414"/>
      <c r="K100" s="414"/>
      <c r="L100" s="414"/>
      <c r="M100" s="414"/>
    </row>
    <row r="101" spans="1:13" ht="15.75">
      <c r="A101" s="14"/>
      <c r="B101" s="123" t="s">
        <v>3841</v>
      </c>
      <c r="C101" s="123" t="s">
        <v>7328</v>
      </c>
      <c r="D101" s="408">
        <v>11</v>
      </c>
      <c r="E101" s="123">
        <v>9.7439408541585895</v>
      </c>
      <c r="F101" s="115">
        <v>0.30021681277019502</v>
      </c>
      <c r="I101" s="414"/>
      <c r="J101" s="414"/>
      <c r="K101" s="414"/>
      <c r="L101" s="414"/>
      <c r="M101" s="414"/>
    </row>
    <row r="102" spans="1:13" ht="15.75">
      <c r="A102" s="14"/>
      <c r="B102" s="123" t="s">
        <v>3746</v>
      </c>
      <c r="C102" s="123" t="s">
        <v>7328</v>
      </c>
      <c r="D102" s="408">
        <v>6</v>
      </c>
      <c r="E102" s="123">
        <v>4.4023834975056797</v>
      </c>
      <c r="F102" s="115">
        <v>0.23250862271552999</v>
      </c>
      <c r="I102" s="414"/>
      <c r="J102" s="414"/>
      <c r="K102" s="414"/>
      <c r="L102" s="414"/>
      <c r="M102" s="414"/>
    </row>
    <row r="103" spans="1:13" s="14" customFormat="1" ht="6" customHeight="1">
      <c r="B103" s="123" t="s">
        <v>3128</v>
      </c>
      <c r="C103" s="123" t="s">
        <v>7329</v>
      </c>
      <c r="D103" s="408">
        <v>0</v>
      </c>
      <c r="E103" s="123" t="s">
        <v>132</v>
      </c>
      <c r="F103" s="115" t="s">
        <v>132</v>
      </c>
      <c r="I103" s="414"/>
      <c r="J103" s="414"/>
      <c r="K103" s="414"/>
      <c r="L103" s="414"/>
      <c r="M103" s="414"/>
    </row>
    <row r="104" spans="1:13" s="14" customFormat="1" ht="15.75">
      <c r="B104" s="123" t="s">
        <v>3133</v>
      </c>
      <c r="C104" s="123" t="s">
        <v>7329</v>
      </c>
      <c r="D104" s="408">
        <v>1</v>
      </c>
      <c r="E104" s="123">
        <v>1.03556786895512</v>
      </c>
      <c r="F104" s="115">
        <v>0.66665105101676703</v>
      </c>
      <c r="I104" s="414"/>
      <c r="J104" s="414"/>
      <c r="K104" s="414"/>
      <c r="L104" s="414"/>
      <c r="M104" s="414"/>
    </row>
    <row r="105" spans="1:13" ht="15.75">
      <c r="A105" s="14"/>
      <c r="B105" s="123" t="s">
        <v>3785</v>
      </c>
      <c r="C105" s="123" t="s">
        <v>7328</v>
      </c>
      <c r="D105" s="408">
        <v>9</v>
      </c>
      <c r="E105" s="123">
        <v>7.1739360919847197</v>
      </c>
      <c r="F105" s="115">
        <v>0.19812622591672199</v>
      </c>
      <c r="I105" s="414"/>
      <c r="J105" s="414"/>
      <c r="K105" s="414"/>
      <c r="L105" s="414"/>
      <c r="M105" s="414"/>
    </row>
    <row r="106" spans="1:13" ht="15.75">
      <c r="A106" s="14"/>
      <c r="B106" s="123" t="s">
        <v>3124</v>
      </c>
      <c r="C106" s="123" t="s">
        <v>7329</v>
      </c>
      <c r="D106" s="408">
        <v>4</v>
      </c>
      <c r="E106" s="123">
        <v>0.61861384144144405</v>
      </c>
      <c r="F106" s="115">
        <v>1.8847674498085199E-3</v>
      </c>
      <c r="I106" s="414"/>
      <c r="J106" s="414"/>
      <c r="K106" s="414"/>
      <c r="L106" s="414"/>
      <c r="M106" s="414"/>
    </row>
    <row r="107" spans="1:13" ht="15.75">
      <c r="A107" s="14"/>
      <c r="B107" s="123" t="s">
        <v>3137</v>
      </c>
      <c r="C107" s="123" t="s">
        <v>7329</v>
      </c>
      <c r="D107" s="408">
        <v>1</v>
      </c>
      <c r="E107" s="123">
        <v>0.37551230673566899</v>
      </c>
      <c r="F107" s="115">
        <v>0.322463317607938</v>
      </c>
      <c r="I107" s="414"/>
      <c r="J107" s="414"/>
      <c r="K107" s="414"/>
      <c r="L107" s="414"/>
      <c r="M107" s="414"/>
    </row>
    <row r="108" spans="1:13" ht="15.75">
      <c r="A108" s="14"/>
      <c r="B108" s="123" t="s">
        <v>3760</v>
      </c>
      <c r="C108" s="123" t="s">
        <v>7328</v>
      </c>
      <c r="D108" s="408">
        <v>10</v>
      </c>
      <c r="E108" s="123">
        <v>8.5512086819641002</v>
      </c>
      <c r="F108" s="115">
        <v>0.25403966010935902</v>
      </c>
      <c r="I108" s="414"/>
      <c r="J108" s="414"/>
      <c r="K108" s="414"/>
      <c r="L108" s="414"/>
      <c r="M108" s="414"/>
    </row>
    <row r="109" spans="1:13" ht="15.75">
      <c r="A109" s="14"/>
      <c r="B109" s="123" t="s">
        <v>3780</v>
      </c>
      <c r="C109" s="123" t="s">
        <v>7328</v>
      </c>
      <c r="D109" s="408">
        <v>5</v>
      </c>
      <c r="E109" s="123">
        <v>2.6453669758083498</v>
      </c>
      <c r="F109" s="115">
        <v>9.2870958626977806E-2</v>
      </c>
      <c r="I109" s="414"/>
      <c r="J109" s="414"/>
      <c r="K109" s="414"/>
      <c r="L109" s="414"/>
      <c r="M109" s="414"/>
    </row>
    <row r="110" spans="1:13" ht="15.75">
      <c r="A110" s="14"/>
      <c r="B110" s="123" t="s">
        <v>3125</v>
      </c>
      <c r="C110" s="123" t="s">
        <v>7329</v>
      </c>
      <c r="D110" s="408">
        <v>1</v>
      </c>
      <c r="E110" s="123">
        <v>0.64158242068262805</v>
      </c>
      <c r="F110" s="115">
        <v>0.48814590930364798</v>
      </c>
      <c r="I110" s="414"/>
      <c r="J110" s="414"/>
      <c r="K110" s="414"/>
      <c r="L110" s="414"/>
      <c r="M110" s="414"/>
    </row>
    <row r="111" spans="1:13" ht="15.75">
      <c r="A111" s="14"/>
      <c r="B111" s="123" t="s">
        <v>3121</v>
      </c>
      <c r="C111" s="123" t="s">
        <v>7329</v>
      </c>
      <c r="D111" s="408">
        <v>2</v>
      </c>
      <c r="E111" s="123">
        <v>1.23264491639272</v>
      </c>
      <c r="F111" s="115">
        <v>0.35558703002789899</v>
      </c>
      <c r="I111" s="414"/>
      <c r="J111" s="414"/>
      <c r="K111" s="414"/>
      <c r="L111" s="414"/>
      <c r="M111" s="414"/>
    </row>
    <row r="112" spans="1:13" ht="15.75">
      <c r="A112" s="14"/>
      <c r="B112" s="123" t="s">
        <v>3789</v>
      </c>
      <c r="C112" s="123" t="s">
        <v>7328</v>
      </c>
      <c r="D112" s="408">
        <v>10</v>
      </c>
      <c r="E112" s="123">
        <v>8.8362014250955703</v>
      </c>
      <c r="F112" s="115">
        <v>0.30754958415637201</v>
      </c>
      <c r="I112" s="414"/>
      <c r="J112" s="414"/>
      <c r="K112" s="414"/>
      <c r="L112" s="414"/>
      <c r="M112" s="414"/>
    </row>
    <row r="113" spans="1:13" ht="15.75">
      <c r="A113" s="14"/>
      <c r="B113" s="123" t="s">
        <v>3115</v>
      </c>
      <c r="C113" s="123" t="s">
        <v>7329</v>
      </c>
      <c r="D113" s="408">
        <v>0</v>
      </c>
      <c r="E113" s="123" t="s">
        <v>132</v>
      </c>
      <c r="F113" s="115" t="s">
        <v>132</v>
      </c>
      <c r="I113" s="414"/>
      <c r="J113" s="414"/>
      <c r="K113" s="414"/>
      <c r="L113" s="414"/>
      <c r="M113" s="414"/>
    </row>
    <row r="114" spans="1:13" ht="15.75">
      <c r="A114" s="14"/>
      <c r="B114" s="123" t="s">
        <v>3742</v>
      </c>
      <c r="C114" s="123" t="s">
        <v>7328</v>
      </c>
      <c r="D114" s="408">
        <v>3</v>
      </c>
      <c r="E114" s="123">
        <v>2.0756737336422302</v>
      </c>
      <c r="F114" s="115">
        <v>0.34349023872992501</v>
      </c>
      <c r="I114" s="414"/>
      <c r="J114" s="414"/>
      <c r="K114" s="414"/>
      <c r="L114" s="414"/>
      <c r="M114" s="414"/>
    </row>
    <row r="115" spans="1:13" ht="15.75">
      <c r="A115" s="14"/>
      <c r="B115" s="123" t="s">
        <v>3114</v>
      </c>
      <c r="C115" s="123" t="s">
        <v>7329</v>
      </c>
      <c r="D115" s="408">
        <v>0</v>
      </c>
      <c r="E115" s="123" t="s">
        <v>132</v>
      </c>
      <c r="F115" s="115" t="s">
        <v>132</v>
      </c>
      <c r="I115" s="414"/>
      <c r="J115" s="414"/>
      <c r="K115" s="414"/>
      <c r="L115" s="414"/>
      <c r="M115" s="414"/>
    </row>
    <row r="116" spans="1:13" ht="15.75">
      <c r="A116" s="14"/>
      <c r="B116" s="123" t="s">
        <v>3118</v>
      </c>
      <c r="C116" s="123" t="s">
        <v>7329</v>
      </c>
      <c r="D116" s="408">
        <v>2</v>
      </c>
      <c r="E116" s="123">
        <v>0.85609373309749903</v>
      </c>
      <c r="F116" s="115">
        <v>0.209823108533604</v>
      </c>
      <c r="I116" s="414"/>
      <c r="J116" s="414"/>
      <c r="K116" s="414"/>
      <c r="L116" s="414"/>
      <c r="M116" s="414"/>
    </row>
    <row r="117" spans="1:13" ht="15.75">
      <c r="A117" s="14"/>
      <c r="B117" s="123" t="s">
        <v>3134</v>
      </c>
      <c r="C117" s="123" t="s">
        <v>7329</v>
      </c>
      <c r="D117" s="408">
        <v>2</v>
      </c>
      <c r="E117" s="123">
        <v>0.79724596915635704</v>
      </c>
      <c r="F117" s="115">
        <v>0.18800057826379199</v>
      </c>
      <c r="I117" s="414"/>
      <c r="J117" s="414"/>
      <c r="K117" s="414"/>
      <c r="L117" s="414"/>
      <c r="M117" s="414"/>
    </row>
    <row r="118" spans="1:13" ht="15.75">
      <c r="A118" s="14"/>
      <c r="B118" s="123" t="s">
        <v>3113</v>
      </c>
      <c r="C118" s="123" t="s">
        <v>7329</v>
      </c>
      <c r="D118" s="408">
        <v>0</v>
      </c>
      <c r="E118" s="123" t="s">
        <v>132</v>
      </c>
      <c r="F118" s="115" t="s">
        <v>132</v>
      </c>
      <c r="I118" s="414"/>
      <c r="J118" s="414"/>
      <c r="K118" s="414"/>
      <c r="L118" s="414"/>
      <c r="M118" s="414"/>
    </row>
    <row r="119" spans="1:13" ht="15.75">
      <c r="A119" s="14"/>
      <c r="B119" s="123" t="s">
        <v>3119</v>
      </c>
      <c r="C119" s="123" t="s">
        <v>7329</v>
      </c>
      <c r="D119" s="408">
        <v>0</v>
      </c>
      <c r="E119" s="123" t="s">
        <v>132</v>
      </c>
      <c r="F119" s="115" t="s">
        <v>132</v>
      </c>
      <c r="I119" s="414"/>
      <c r="J119" s="414"/>
      <c r="K119" s="414"/>
      <c r="L119" s="414"/>
      <c r="M119" s="414"/>
    </row>
    <row r="120" spans="1:13" ht="15.75">
      <c r="A120" s="14"/>
      <c r="B120" s="123" t="s">
        <v>3756</v>
      </c>
      <c r="C120" s="123" t="s">
        <v>7328</v>
      </c>
      <c r="D120" s="408">
        <v>12</v>
      </c>
      <c r="E120" s="123">
        <v>10.460778352558</v>
      </c>
      <c r="F120" s="115">
        <v>0.717279540011727</v>
      </c>
      <c r="I120" s="414"/>
      <c r="J120" s="414"/>
      <c r="K120" s="414"/>
      <c r="L120" s="414"/>
      <c r="M120" s="414"/>
    </row>
    <row r="121" spans="1:13" ht="15.75">
      <c r="A121" s="14"/>
      <c r="B121" s="123" t="s">
        <v>3803</v>
      </c>
      <c r="C121" s="123" t="s">
        <v>7328</v>
      </c>
      <c r="D121" s="408">
        <v>4</v>
      </c>
      <c r="E121" s="123">
        <v>1.4750504915620199</v>
      </c>
      <c r="F121" s="115">
        <v>4.1118620605815899E-2</v>
      </c>
      <c r="I121" s="414"/>
      <c r="J121" s="414"/>
      <c r="K121" s="414"/>
      <c r="L121" s="414"/>
      <c r="M121" s="414"/>
    </row>
    <row r="122" spans="1:13" ht="15.75">
      <c r="A122" s="14"/>
      <c r="B122" s="123" t="s">
        <v>3769</v>
      </c>
      <c r="C122" s="123" t="s">
        <v>7328</v>
      </c>
      <c r="D122" s="408">
        <v>7</v>
      </c>
      <c r="E122" s="123">
        <v>4.26458520650651</v>
      </c>
      <c r="F122" s="115">
        <v>7.37554610104139E-2</v>
      </c>
      <c r="I122" s="414"/>
      <c r="J122" s="414"/>
      <c r="K122" s="414"/>
      <c r="L122" s="414"/>
      <c r="M122" s="414"/>
    </row>
    <row r="123" spans="1:13" ht="15.75">
      <c r="A123" s="14"/>
      <c r="B123" s="123" t="s">
        <v>3111</v>
      </c>
      <c r="C123" s="123" t="s">
        <v>7329</v>
      </c>
      <c r="D123" s="408">
        <v>2</v>
      </c>
      <c r="E123" s="123">
        <v>0.91095791126925596</v>
      </c>
      <c r="F123" s="115">
        <v>0.230736199752446</v>
      </c>
      <c r="I123" s="414"/>
      <c r="J123" s="414"/>
      <c r="K123" s="414"/>
      <c r="L123" s="414"/>
      <c r="M123" s="414"/>
    </row>
    <row r="124" spans="1:13" ht="15.75">
      <c r="A124" s="14"/>
      <c r="B124" s="123" t="s">
        <v>3138</v>
      </c>
      <c r="C124" s="123" t="s">
        <v>7329</v>
      </c>
      <c r="D124" s="408">
        <v>3</v>
      </c>
      <c r="E124" s="123">
        <v>0.81532279911713401</v>
      </c>
      <c r="F124" s="115">
        <v>4.1570071741926902E-2</v>
      </c>
      <c r="I124" s="414"/>
      <c r="J124" s="414"/>
      <c r="K124" s="414"/>
      <c r="L124" s="414"/>
      <c r="M124" s="414"/>
    </row>
    <row r="125" spans="1:13" ht="15.75">
      <c r="A125" s="14"/>
      <c r="B125" s="123" t="s">
        <v>3771</v>
      </c>
      <c r="C125" s="123" t="s">
        <v>7328</v>
      </c>
      <c r="D125" s="408">
        <v>5</v>
      </c>
      <c r="E125" s="123">
        <v>8.5521082421030794</v>
      </c>
      <c r="F125" s="115">
        <v>0.99717594222994199</v>
      </c>
      <c r="I125" s="414"/>
      <c r="J125" s="414"/>
      <c r="K125" s="414"/>
      <c r="L125" s="414"/>
      <c r="M125" s="414"/>
    </row>
    <row r="126" spans="1:13" ht="15.75">
      <c r="A126" s="14"/>
      <c r="B126" s="123" t="s">
        <v>3819</v>
      </c>
      <c r="C126" s="123" t="s">
        <v>7328</v>
      </c>
      <c r="D126" s="408">
        <v>10</v>
      </c>
      <c r="E126" s="123">
        <v>7.6857426088222001</v>
      </c>
      <c r="F126" s="115">
        <v>9.4866892672512595E-2</v>
      </c>
      <c r="I126" s="414"/>
      <c r="J126" s="414"/>
      <c r="K126" s="414"/>
      <c r="L126" s="414"/>
      <c r="M126" s="414"/>
    </row>
    <row r="127" spans="1:13">
      <c r="A127" s="14"/>
      <c r="B127" s="14"/>
    </row>
    <row r="128" spans="1:13">
      <c r="A128" s="585" t="s">
        <v>4834</v>
      </c>
      <c r="B128" s="585"/>
      <c r="C128" s="585"/>
      <c r="D128" s="585"/>
      <c r="E128" s="585"/>
      <c r="F128" s="585"/>
    </row>
    <row r="129" spans="2:6">
      <c r="B129" s="123" t="s">
        <v>3776</v>
      </c>
      <c r="C129" s="123" t="s">
        <v>7328</v>
      </c>
      <c r="D129" s="408">
        <v>94</v>
      </c>
      <c r="E129" s="123">
        <v>73.221328903499497</v>
      </c>
      <c r="F129" s="115">
        <v>1.7030064946386099E-8</v>
      </c>
    </row>
    <row r="130" spans="2:6">
      <c r="B130" s="123" t="s">
        <v>3118</v>
      </c>
      <c r="C130" s="123" t="s">
        <v>7329</v>
      </c>
      <c r="D130" s="408">
        <v>14</v>
      </c>
      <c r="E130" s="123">
        <v>8.9353773824660703</v>
      </c>
      <c r="F130" s="115">
        <v>5.61622838197205E-2</v>
      </c>
    </row>
    <row r="131" spans="2:6">
      <c r="B131" s="123" t="s">
        <v>3832</v>
      </c>
      <c r="C131" s="123" t="s">
        <v>7328</v>
      </c>
      <c r="D131" s="408">
        <v>93</v>
      </c>
      <c r="E131" s="123">
        <v>70.4524826800521</v>
      </c>
      <c r="F131" s="115">
        <v>2.16380523717928E-10</v>
      </c>
    </row>
    <row r="132" spans="2:6">
      <c r="B132" s="123" t="s">
        <v>3803</v>
      </c>
      <c r="C132" s="123" t="s">
        <v>7328</v>
      </c>
      <c r="D132" s="408">
        <v>40</v>
      </c>
      <c r="E132" s="123">
        <v>16.7104416641798</v>
      </c>
      <c r="F132" s="115">
        <v>6.3490154103132895E-11</v>
      </c>
    </row>
    <row r="133" spans="2:6">
      <c r="B133" s="123" t="s">
        <v>7330</v>
      </c>
      <c r="C133" s="123" t="s">
        <v>7329</v>
      </c>
      <c r="D133" s="408">
        <v>32</v>
      </c>
      <c r="E133" s="123">
        <v>16.261715598050301</v>
      </c>
      <c r="F133" s="115">
        <v>3.2583650702668901E-5</v>
      </c>
    </row>
    <row r="134" spans="2:6">
      <c r="B134" s="123" t="s">
        <v>3819</v>
      </c>
      <c r="C134" s="123" t="s">
        <v>7328</v>
      </c>
      <c r="D134" s="408">
        <v>83</v>
      </c>
      <c r="E134" s="123">
        <v>66.966648363387407</v>
      </c>
      <c r="F134" s="115">
        <v>1.5667250236656999E-5</v>
      </c>
    </row>
    <row r="135" spans="2:6">
      <c r="B135" s="123" t="s">
        <v>3742</v>
      </c>
      <c r="C135" s="123" t="s">
        <v>7328</v>
      </c>
      <c r="D135" s="408">
        <v>42</v>
      </c>
      <c r="E135" s="123">
        <v>22.207147481804402</v>
      </c>
      <c r="F135" s="115">
        <v>1.19404994181485E-7</v>
      </c>
    </row>
    <row r="136" spans="2:6">
      <c r="B136" s="123" t="s">
        <v>3121</v>
      </c>
      <c r="C136" s="123" t="s">
        <v>7329</v>
      </c>
      <c r="D136" s="408">
        <v>19</v>
      </c>
      <c r="E136" s="123">
        <v>10.239494595303199</v>
      </c>
      <c r="F136" s="115">
        <v>4.6072238045627599E-3</v>
      </c>
    </row>
    <row r="137" spans="2:6">
      <c r="B137" s="123" t="s">
        <v>3783</v>
      </c>
      <c r="C137" s="123" t="s">
        <v>7328</v>
      </c>
      <c r="D137" s="408">
        <v>44</v>
      </c>
      <c r="E137" s="123">
        <v>31.5791259537319</v>
      </c>
      <c r="F137" s="115">
        <v>1.3025344446042199E-3</v>
      </c>
    </row>
    <row r="138" spans="2:6">
      <c r="B138" s="123" t="s">
        <v>3129</v>
      </c>
      <c r="C138" s="123" t="s">
        <v>7329</v>
      </c>
      <c r="D138" s="408">
        <v>15</v>
      </c>
      <c r="E138" s="123">
        <v>8.6750993860117607</v>
      </c>
      <c r="F138" s="115">
        <v>2.0212992186685399E-2</v>
      </c>
    </row>
    <row r="139" spans="2:6">
      <c r="B139" s="123" t="s">
        <v>3135</v>
      </c>
      <c r="C139" s="123" t="s">
        <v>7329</v>
      </c>
      <c r="D139" s="408">
        <v>27</v>
      </c>
      <c r="E139" s="123">
        <v>11.019416351041899</v>
      </c>
      <c r="F139" s="115">
        <v>3.2276564392194799E-6</v>
      </c>
    </row>
    <row r="140" spans="2:6">
      <c r="B140" s="123" t="s">
        <v>3140</v>
      </c>
      <c r="C140" s="123" t="s">
        <v>7329</v>
      </c>
      <c r="D140" s="408">
        <v>20</v>
      </c>
      <c r="E140" s="123">
        <v>7.02339920210804</v>
      </c>
      <c r="F140" s="115">
        <v>8.1106024331236792E-6</v>
      </c>
    </row>
    <row r="141" spans="2:6">
      <c r="B141" s="123" t="s">
        <v>3124</v>
      </c>
      <c r="C141" s="123" t="s">
        <v>7329</v>
      </c>
      <c r="D141" s="408">
        <v>8</v>
      </c>
      <c r="E141" s="123">
        <v>5.9348012514393904</v>
      </c>
      <c r="F141" s="115">
        <v>0.23762648825341001</v>
      </c>
    </row>
    <row r="142" spans="2:6">
      <c r="B142" s="123" t="s">
        <v>3133</v>
      </c>
      <c r="C142" s="123" t="s">
        <v>7329</v>
      </c>
      <c r="D142" s="408">
        <v>23</v>
      </c>
      <c r="E142" s="123">
        <v>10.2099978525971</v>
      </c>
      <c r="F142" s="115">
        <v>9.1769006483174195E-5</v>
      </c>
    </row>
    <row r="143" spans="2:6">
      <c r="B143" s="123" t="s">
        <v>3111</v>
      </c>
      <c r="C143" s="123" t="s">
        <v>7329</v>
      </c>
      <c r="D143" s="408">
        <v>19</v>
      </c>
      <c r="E143" s="123">
        <v>10.4651776665666</v>
      </c>
      <c r="F143" s="115">
        <v>5.3806511551161198E-3</v>
      </c>
    </row>
    <row r="144" spans="2:6">
      <c r="B144" s="123" t="s">
        <v>3137</v>
      </c>
      <c r="C144" s="123" t="s">
        <v>7329</v>
      </c>
      <c r="D144" s="408">
        <v>12</v>
      </c>
      <c r="E144" s="123">
        <v>4.4705007942024197</v>
      </c>
      <c r="F144" s="115">
        <v>1.1287935015045999E-3</v>
      </c>
    </row>
    <row r="145" spans="1:6">
      <c r="B145" s="123" t="s">
        <v>3789</v>
      </c>
      <c r="C145" s="123" t="s">
        <v>7328</v>
      </c>
      <c r="D145" s="408">
        <v>77</v>
      </c>
      <c r="E145" s="123">
        <v>72.927166534675393</v>
      </c>
      <c r="F145" s="115">
        <v>0.11495982174300901</v>
      </c>
    </row>
    <row r="146" spans="1:6">
      <c r="B146" s="123" t="s">
        <v>3138</v>
      </c>
      <c r="C146" s="123" t="s">
        <v>7329</v>
      </c>
      <c r="D146" s="408">
        <v>20</v>
      </c>
      <c r="E146" s="123">
        <v>7.6796789563113697</v>
      </c>
      <c r="F146" s="115">
        <v>3.1595553210523403E-5</v>
      </c>
    </row>
    <row r="147" spans="1:6">
      <c r="B147" s="123" t="s">
        <v>3746</v>
      </c>
      <c r="C147" s="123" t="s">
        <v>7328</v>
      </c>
      <c r="D147" s="408">
        <v>65</v>
      </c>
      <c r="E147" s="123">
        <v>43.5001353750352</v>
      </c>
      <c r="F147" s="115">
        <v>1.7695886539716099E-7</v>
      </c>
    </row>
    <row r="148" spans="1:6">
      <c r="B148" s="123" t="s">
        <v>3134</v>
      </c>
      <c r="C148" s="123" t="s">
        <v>7329</v>
      </c>
      <c r="D148" s="408">
        <v>16</v>
      </c>
      <c r="E148" s="123">
        <v>8.4328144993252891</v>
      </c>
      <c r="F148" s="115">
        <v>7.61300385424945E-3</v>
      </c>
    </row>
    <row r="149" spans="1:6">
      <c r="B149" s="123" t="s">
        <v>3125</v>
      </c>
      <c r="C149" s="123" t="s">
        <v>7329</v>
      </c>
      <c r="D149" s="408">
        <v>13</v>
      </c>
      <c r="E149" s="123">
        <v>6.2975312931323701</v>
      </c>
      <c r="F149" s="115">
        <v>7.9053854575249893E-3</v>
      </c>
    </row>
    <row r="150" spans="1:6">
      <c r="B150" s="123" t="s">
        <v>3780</v>
      </c>
      <c r="C150" s="123" t="s">
        <v>7328</v>
      </c>
      <c r="D150" s="408">
        <v>46</v>
      </c>
      <c r="E150" s="123">
        <v>27.606140031856199</v>
      </c>
      <c r="F150" s="115">
        <v>2.8147401275785399E-6</v>
      </c>
    </row>
    <row r="151" spans="1:6">
      <c r="B151" s="123" t="s">
        <v>3760</v>
      </c>
      <c r="C151" s="123" t="s">
        <v>7328</v>
      </c>
      <c r="D151" s="408">
        <v>91</v>
      </c>
      <c r="E151" s="123">
        <v>72.611154508689793</v>
      </c>
      <c r="F151" s="115">
        <v>4.1934077296804599E-7</v>
      </c>
    </row>
    <row r="152" spans="1:6">
      <c r="B152" s="123" t="s">
        <v>3123</v>
      </c>
      <c r="C152" s="123" t="s">
        <v>7329</v>
      </c>
      <c r="D152" s="408">
        <v>34</v>
      </c>
      <c r="E152" s="123">
        <v>12.783450401956401</v>
      </c>
      <c r="F152" s="115">
        <v>8.75784515095891E-9</v>
      </c>
    </row>
    <row r="153" spans="1:6">
      <c r="B153" s="123" t="s">
        <v>3122</v>
      </c>
      <c r="C153" s="123" t="s">
        <v>7329</v>
      </c>
      <c r="D153" s="408">
        <v>16</v>
      </c>
      <c r="E153" s="123">
        <v>7.6724522495523004</v>
      </c>
      <c r="F153" s="115">
        <v>2.7847780773908098E-3</v>
      </c>
    </row>
    <row r="154" spans="1:6">
      <c r="B154" s="123" t="s">
        <v>3119</v>
      </c>
      <c r="C154" s="123" t="s">
        <v>7329</v>
      </c>
      <c r="D154" s="408">
        <v>29</v>
      </c>
      <c r="E154" s="123">
        <v>9.9532795514944201</v>
      </c>
      <c r="F154" s="115">
        <v>2.8785647384534999E-8</v>
      </c>
    </row>
    <row r="155" spans="1:6">
      <c r="B155" s="123" t="s">
        <v>3813</v>
      </c>
      <c r="C155" s="123" t="s">
        <v>7328</v>
      </c>
      <c r="D155" s="408">
        <v>14</v>
      </c>
      <c r="E155" s="123">
        <v>9.0858415499468297</v>
      </c>
      <c r="F155" s="115">
        <v>5.3276265985787802E-2</v>
      </c>
    </row>
    <row r="156" spans="1:6">
      <c r="B156" s="123" t="s">
        <v>3769</v>
      </c>
      <c r="C156" s="123" t="s">
        <v>7328</v>
      </c>
      <c r="D156" s="408">
        <v>62</v>
      </c>
      <c r="E156" s="123">
        <v>39.044484701168997</v>
      </c>
      <c r="F156" s="115">
        <v>8.2010142322773396E-8</v>
      </c>
    </row>
    <row r="157" spans="1:6">
      <c r="B157" s="123" t="s">
        <v>3131</v>
      </c>
      <c r="C157" s="123" t="s">
        <v>7329</v>
      </c>
      <c r="D157" s="408">
        <v>15</v>
      </c>
      <c r="E157" s="123">
        <v>8.2544515076464098</v>
      </c>
      <c r="F157" s="115">
        <v>1.4019967112329E-2</v>
      </c>
    </row>
    <row r="158" spans="1:6">
      <c r="B158" s="123" t="s">
        <v>3120</v>
      </c>
      <c r="C158" s="123" t="s">
        <v>7329</v>
      </c>
      <c r="D158" s="408">
        <v>12</v>
      </c>
      <c r="E158" s="123">
        <v>6.9992237278749601</v>
      </c>
      <c r="F158" s="115">
        <v>4.18655918475642E-2</v>
      </c>
    </row>
    <row r="159" spans="1:6">
      <c r="B159" s="123" t="s">
        <v>3756</v>
      </c>
      <c r="C159" s="123" t="s">
        <v>7328</v>
      </c>
      <c r="D159" s="408">
        <v>99</v>
      </c>
      <c r="E159" s="123">
        <v>87.891408871521193</v>
      </c>
      <c r="F159" s="115">
        <v>1.8111787170464401E-5</v>
      </c>
    </row>
    <row r="160" spans="1:6">
      <c r="A160" s="14"/>
      <c r="B160" s="123" t="s">
        <v>3799</v>
      </c>
      <c r="C160" s="123" t="s">
        <v>7328</v>
      </c>
      <c r="D160" s="408">
        <v>91</v>
      </c>
      <c r="E160" s="123">
        <v>67.734210525228306</v>
      </c>
      <c r="F160" s="115">
        <v>3.4989393322829899E-10</v>
      </c>
    </row>
    <row r="161" spans="1:6">
      <c r="A161" s="14"/>
      <c r="B161" s="123" t="s">
        <v>3771</v>
      </c>
      <c r="C161" s="123" t="s">
        <v>7328</v>
      </c>
      <c r="D161" s="408">
        <v>47</v>
      </c>
      <c r="E161" s="123">
        <v>73.572384569208893</v>
      </c>
      <c r="F161" s="115">
        <v>0.99999999998314204</v>
      </c>
    </row>
    <row r="162" spans="1:6">
      <c r="A162" s="14"/>
      <c r="B162" s="123" t="s">
        <v>3127</v>
      </c>
      <c r="C162" s="123" t="s">
        <v>7329</v>
      </c>
      <c r="D162" s="408">
        <v>27</v>
      </c>
      <c r="E162" s="123">
        <v>10.1445314298211</v>
      </c>
      <c r="F162" s="115">
        <v>5.8342415049616695E-7</v>
      </c>
    </row>
    <row r="163" spans="1:6">
      <c r="A163" s="14"/>
      <c r="B163" s="123" t="s">
        <v>3132</v>
      </c>
      <c r="C163" s="123" t="s">
        <v>7329</v>
      </c>
      <c r="D163" s="408">
        <v>24</v>
      </c>
      <c r="E163" s="123">
        <v>7.9394516237346098</v>
      </c>
      <c r="F163" s="115">
        <v>1.80001332513867E-7</v>
      </c>
    </row>
    <row r="164" spans="1:6">
      <c r="A164" s="14"/>
      <c r="B164" s="123" t="s">
        <v>3778</v>
      </c>
      <c r="C164" s="123" t="s">
        <v>7328</v>
      </c>
      <c r="D164" s="408">
        <v>31</v>
      </c>
      <c r="E164" s="123">
        <v>12.4118808721402</v>
      </c>
      <c r="F164" s="115">
        <v>2.1634867438101301E-8</v>
      </c>
    </row>
    <row r="165" spans="1:6">
      <c r="A165" s="14"/>
      <c r="B165" s="123" t="s">
        <v>3130</v>
      </c>
      <c r="C165" s="123" t="s">
        <v>7329</v>
      </c>
      <c r="D165" s="408">
        <v>32</v>
      </c>
      <c r="E165" s="123">
        <v>7.5041645778962103</v>
      </c>
      <c r="F165" s="115">
        <v>2.0825849331078202E-14</v>
      </c>
    </row>
    <row r="166" spans="1:6">
      <c r="A166" s="14"/>
      <c r="B166" s="123" t="s">
        <v>3117</v>
      </c>
      <c r="C166" s="123" t="s">
        <v>7329</v>
      </c>
      <c r="D166" s="408">
        <v>22</v>
      </c>
      <c r="E166" s="123">
        <v>7.1945702793660598</v>
      </c>
      <c r="F166" s="115">
        <v>8.1244181637493904E-7</v>
      </c>
    </row>
    <row r="167" spans="1:6">
      <c r="A167" s="14"/>
      <c r="B167" s="123" t="s">
        <v>3825</v>
      </c>
      <c r="C167" s="123" t="s">
        <v>7328</v>
      </c>
      <c r="D167" s="408">
        <v>44</v>
      </c>
      <c r="E167" s="123">
        <v>27.1272994977347</v>
      </c>
      <c r="F167" s="115">
        <v>3.6446455245096303E-5</v>
      </c>
    </row>
    <row r="168" spans="1:6">
      <c r="A168" s="14"/>
      <c r="B168" s="123" t="s">
        <v>3835</v>
      </c>
      <c r="C168" s="123" t="s">
        <v>7328</v>
      </c>
      <c r="D168" s="408">
        <v>83</v>
      </c>
      <c r="E168" s="123">
        <v>57.921501115171097</v>
      </c>
      <c r="F168" s="115">
        <v>3.5448972226577901E-9</v>
      </c>
    </row>
    <row r="169" spans="1:6">
      <c r="A169" s="14"/>
      <c r="B169" s="123" t="s">
        <v>3141</v>
      </c>
      <c r="C169" s="123" t="s">
        <v>7329</v>
      </c>
      <c r="D169" s="408">
        <v>22</v>
      </c>
      <c r="E169" s="123">
        <v>9.7678497389345296</v>
      </c>
      <c r="F169" s="115">
        <v>1.02040066875031E-4</v>
      </c>
    </row>
    <row r="170" spans="1:6">
      <c r="A170" s="14"/>
      <c r="B170" s="123" t="s">
        <v>3116</v>
      </c>
      <c r="C170" s="123" t="s">
        <v>7329</v>
      </c>
      <c r="D170" s="408">
        <v>11</v>
      </c>
      <c r="E170" s="123">
        <v>5.6141468673592199</v>
      </c>
      <c r="F170" s="115">
        <v>2.1463000363020599E-2</v>
      </c>
    </row>
    <row r="171" spans="1:6">
      <c r="A171" s="14"/>
      <c r="B171" s="123" t="s">
        <v>3816</v>
      </c>
      <c r="C171" s="123" t="s">
        <v>7328</v>
      </c>
      <c r="D171" s="408">
        <v>44</v>
      </c>
      <c r="E171" s="123">
        <v>35.274680684440099</v>
      </c>
      <c r="F171" s="115">
        <v>2.02875738756099E-2</v>
      </c>
    </row>
    <row r="172" spans="1:6">
      <c r="A172" s="14"/>
      <c r="B172" s="123" t="s">
        <v>3139</v>
      </c>
      <c r="C172" s="123" t="s">
        <v>7329</v>
      </c>
      <c r="D172" s="408">
        <v>11</v>
      </c>
      <c r="E172" s="123">
        <v>8.1950466716309691</v>
      </c>
      <c r="F172" s="115">
        <v>0.188872463451635</v>
      </c>
    </row>
    <row r="173" spans="1:6">
      <c r="A173" s="14"/>
      <c r="B173" s="123" t="s">
        <v>3108</v>
      </c>
      <c r="C173" s="123" t="s">
        <v>7329</v>
      </c>
      <c r="D173" s="408">
        <v>31</v>
      </c>
      <c r="E173" s="123">
        <v>12.9924747941968</v>
      </c>
      <c r="F173" s="115">
        <v>6.1792246458020699E-7</v>
      </c>
    </row>
    <row r="174" spans="1:6">
      <c r="A174" s="14"/>
      <c r="B174" s="123" t="s">
        <v>3829</v>
      </c>
      <c r="C174" s="123" t="s">
        <v>7328</v>
      </c>
      <c r="D174" s="408">
        <v>95</v>
      </c>
      <c r="E174" s="123">
        <v>77.533170942462704</v>
      </c>
      <c r="F174" s="115">
        <v>6.6102411178457603E-7</v>
      </c>
    </row>
    <row r="175" spans="1:6">
      <c r="A175" s="14"/>
      <c r="B175" s="123" t="s">
        <v>3752</v>
      </c>
      <c r="C175" s="123" t="s">
        <v>7328</v>
      </c>
      <c r="D175" s="408">
        <v>37</v>
      </c>
      <c r="E175" s="123">
        <v>17.353874558855001</v>
      </c>
      <c r="F175" s="115">
        <v>4.4552229795552202E-8</v>
      </c>
    </row>
    <row r="176" spans="1:6">
      <c r="A176" s="14"/>
      <c r="B176" s="123" t="s">
        <v>3785</v>
      </c>
      <c r="C176" s="123" t="s">
        <v>7328</v>
      </c>
      <c r="D176" s="408">
        <v>88</v>
      </c>
      <c r="E176" s="123">
        <v>62.787932560660998</v>
      </c>
      <c r="F176" s="115">
        <v>2.1034030858359701E-10</v>
      </c>
    </row>
    <row r="177" spans="1:6">
      <c r="A177" s="14"/>
      <c r="B177" s="123" t="s">
        <v>3827</v>
      </c>
      <c r="C177" s="123" t="s">
        <v>7328</v>
      </c>
      <c r="D177" s="408">
        <v>48</v>
      </c>
      <c r="E177" s="123">
        <v>21.5605494634422</v>
      </c>
      <c r="F177" s="115">
        <v>1.4517794136749799E-11</v>
      </c>
    </row>
    <row r="178" spans="1:6">
      <c r="A178" s="14"/>
      <c r="B178" s="123" t="s">
        <v>3762</v>
      </c>
      <c r="C178" s="123" t="s">
        <v>7328</v>
      </c>
      <c r="D178" s="408">
        <v>88</v>
      </c>
      <c r="E178" s="123">
        <v>73.875100132108699</v>
      </c>
      <c r="F178" s="115">
        <v>5.4169383287098501E-5</v>
      </c>
    </row>
    <row r="179" spans="1:6">
      <c r="A179" s="14"/>
      <c r="B179" s="123" t="s">
        <v>3128</v>
      </c>
      <c r="C179" s="123" t="s">
        <v>7329</v>
      </c>
      <c r="D179" s="408">
        <v>17</v>
      </c>
      <c r="E179" s="123">
        <v>8.8331111294071505</v>
      </c>
      <c r="F179" s="115">
        <v>5.3268434253907499E-3</v>
      </c>
    </row>
    <row r="180" spans="1:6">
      <c r="A180" s="14"/>
      <c r="B180" s="123" t="s">
        <v>3758</v>
      </c>
      <c r="C180" s="123" t="s">
        <v>7328</v>
      </c>
      <c r="D180" s="408">
        <v>70</v>
      </c>
      <c r="E180" s="123">
        <v>33.6718945976464</v>
      </c>
      <c r="F180" s="115">
        <v>1.82329605689615E-14</v>
      </c>
    </row>
    <row r="181" spans="1:6">
      <c r="A181" s="14"/>
      <c r="B181" s="123" t="s">
        <v>3113</v>
      </c>
      <c r="C181" s="123" t="s">
        <v>7329</v>
      </c>
      <c r="D181" s="408">
        <v>22</v>
      </c>
      <c r="E181" s="123">
        <v>8.5344211400636993</v>
      </c>
      <c r="F181" s="115">
        <v>1.74278389937172E-5</v>
      </c>
    </row>
    <row r="182" spans="1:6">
      <c r="A182" s="14"/>
      <c r="B182" s="123" t="s">
        <v>3841</v>
      </c>
      <c r="C182" s="123" t="s">
        <v>7328</v>
      </c>
      <c r="D182" s="408">
        <v>86</v>
      </c>
      <c r="E182" s="123">
        <v>82.064179950896502</v>
      </c>
      <c r="F182" s="115">
        <v>0.15783899848604699</v>
      </c>
    </row>
    <row r="183" spans="1:6">
      <c r="A183" s="14"/>
      <c r="B183" s="123" t="s">
        <v>3739</v>
      </c>
      <c r="C183" s="123" t="s">
        <v>7328</v>
      </c>
      <c r="D183" s="408">
        <v>64</v>
      </c>
      <c r="E183" s="123">
        <v>35.0445063966501</v>
      </c>
      <c r="F183" s="115">
        <v>3.3329450376157697E-11</v>
      </c>
    </row>
    <row r="184" spans="1:6">
      <c r="A184" s="14"/>
      <c r="B184" s="123" t="s">
        <v>3126</v>
      </c>
      <c r="C184" s="123" t="s">
        <v>7329</v>
      </c>
      <c r="D184" s="408">
        <v>11</v>
      </c>
      <c r="E184" s="123">
        <v>4.2487384068456802</v>
      </c>
      <c r="F184" s="115">
        <v>2.7366949548249301E-3</v>
      </c>
    </row>
    <row r="185" spans="1:6">
      <c r="A185" s="14"/>
      <c r="B185" s="123" t="s">
        <v>3754</v>
      </c>
      <c r="C185" s="123" t="s">
        <v>7328</v>
      </c>
      <c r="D185" s="408">
        <v>75</v>
      </c>
      <c r="E185" s="123">
        <v>59.832344226495103</v>
      </c>
      <c r="F185" s="115">
        <v>1.11353872555491E-4</v>
      </c>
    </row>
    <row r="186" spans="1:6">
      <c r="A186" s="14"/>
      <c r="B186" s="123" t="s">
        <v>3136</v>
      </c>
      <c r="C186" s="123" t="s">
        <v>7329</v>
      </c>
      <c r="D186" s="408">
        <v>17</v>
      </c>
      <c r="E186" s="123">
        <v>6.9659451568334498</v>
      </c>
      <c r="F186" s="115">
        <v>2.8020282447748001E-4</v>
      </c>
    </row>
    <row r="187" spans="1:6">
      <c r="A187" s="14"/>
      <c r="B187" s="123" t="s">
        <v>3114</v>
      </c>
      <c r="C187" s="123" t="s">
        <v>7329</v>
      </c>
      <c r="D187" s="408">
        <v>17</v>
      </c>
      <c r="E187" s="123">
        <v>7.7742187177935103</v>
      </c>
      <c r="F187" s="115">
        <v>1.41695051396672E-3</v>
      </c>
    </row>
    <row r="188" spans="1:6">
      <c r="A188" s="14"/>
      <c r="B188" s="123" t="s">
        <v>3115</v>
      </c>
      <c r="C188" s="123" t="s">
        <v>7329</v>
      </c>
      <c r="D188" s="408">
        <v>13</v>
      </c>
      <c r="E188" s="123">
        <v>5.24253072562355</v>
      </c>
      <c r="F188" s="115">
        <v>1.5601971610915699E-3</v>
      </c>
    </row>
    <row r="189" spans="1:6">
      <c r="A189" s="14"/>
      <c r="B189" s="14"/>
    </row>
    <row r="190" spans="1:6">
      <c r="A190" s="585" t="s">
        <v>4835</v>
      </c>
      <c r="B190" s="585"/>
      <c r="C190" s="585"/>
      <c r="D190" s="585"/>
      <c r="E190" s="585"/>
      <c r="F190" s="585"/>
    </row>
    <row r="191" spans="1:6">
      <c r="B191" s="123" t="s">
        <v>3113</v>
      </c>
      <c r="C191" s="123" t="s">
        <v>7329</v>
      </c>
      <c r="D191" s="408">
        <v>6</v>
      </c>
      <c r="E191" s="123">
        <v>2.39973993581054</v>
      </c>
      <c r="F191" s="115">
        <v>2.4233811992636599E-2</v>
      </c>
    </row>
    <row r="192" spans="1:6">
      <c r="B192" s="123" t="s">
        <v>3789</v>
      </c>
      <c r="C192" s="123" t="s">
        <v>7328</v>
      </c>
      <c r="D192" s="408">
        <v>19</v>
      </c>
      <c r="E192" s="123">
        <v>17.295320744046101</v>
      </c>
      <c r="F192" s="115">
        <v>0.19595361178503901</v>
      </c>
    </row>
    <row r="193" spans="2:6">
      <c r="B193" s="123" t="s">
        <v>3785</v>
      </c>
      <c r="C193" s="123" t="s">
        <v>7328</v>
      </c>
      <c r="D193" s="408">
        <v>18</v>
      </c>
      <c r="E193" s="123">
        <v>15.2443591658073</v>
      </c>
      <c r="F193" s="115">
        <v>0.117683620150658</v>
      </c>
    </row>
    <row r="194" spans="2:6">
      <c r="B194" s="123" t="s">
        <v>3116</v>
      </c>
      <c r="C194" s="123" t="s">
        <v>7329</v>
      </c>
      <c r="D194" s="408">
        <v>1</v>
      </c>
      <c r="E194" s="123">
        <v>1.53614103624979</v>
      </c>
      <c r="F194" s="115">
        <v>0.80480343906993501</v>
      </c>
    </row>
    <row r="195" spans="2:6">
      <c r="B195" s="123" t="s">
        <v>3114</v>
      </c>
      <c r="C195" s="123" t="s">
        <v>7329</v>
      </c>
      <c r="D195" s="408">
        <v>5</v>
      </c>
      <c r="E195" s="123">
        <v>2.2171407468911299</v>
      </c>
      <c r="F195" s="115">
        <v>6.0916802098389199E-2</v>
      </c>
    </row>
    <row r="196" spans="2:6">
      <c r="B196" s="123" t="s">
        <v>3115</v>
      </c>
      <c r="C196" s="123" t="s">
        <v>7329</v>
      </c>
      <c r="D196" s="408">
        <v>2</v>
      </c>
      <c r="E196" s="123">
        <v>1.33665873216843</v>
      </c>
      <c r="F196" s="115">
        <v>0.3925876100804</v>
      </c>
    </row>
    <row r="197" spans="2:6">
      <c r="B197" s="123" t="s">
        <v>3120</v>
      </c>
      <c r="C197" s="123" t="s">
        <v>7329</v>
      </c>
      <c r="D197" s="408">
        <v>2</v>
      </c>
      <c r="E197" s="123">
        <v>1.81566197741086</v>
      </c>
      <c r="F197" s="115">
        <v>0.55963276107350801</v>
      </c>
    </row>
    <row r="198" spans="2:6">
      <c r="B198" s="123" t="s">
        <v>3141</v>
      </c>
      <c r="C198" s="123" t="s">
        <v>7329</v>
      </c>
      <c r="D198" s="408">
        <v>2</v>
      </c>
      <c r="E198" s="123">
        <v>2.4434251317863098</v>
      </c>
      <c r="F198" s="115">
        <v>0.72794966028751495</v>
      </c>
    </row>
    <row r="199" spans="2:6">
      <c r="B199" s="123" t="s">
        <v>3122</v>
      </c>
      <c r="C199" s="123" t="s">
        <v>7329</v>
      </c>
      <c r="D199" s="408">
        <v>1</v>
      </c>
      <c r="E199" s="123">
        <v>1.90892272792839</v>
      </c>
      <c r="F199" s="115">
        <v>0.87213678130209704</v>
      </c>
    </row>
    <row r="200" spans="2:6">
      <c r="B200" s="123" t="s">
        <v>3123</v>
      </c>
      <c r="C200" s="123" t="s">
        <v>7329</v>
      </c>
      <c r="D200" s="408">
        <v>3</v>
      </c>
      <c r="E200" s="123">
        <v>3.19606232424904</v>
      </c>
      <c r="F200" s="115">
        <v>0.64446512948810297</v>
      </c>
    </row>
    <row r="201" spans="2:6">
      <c r="B201" s="123" t="s">
        <v>3139</v>
      </c>
      <c r="C201" s="123" t="s">
        <v>7329</v>
      </c>
      <c r="D201" s="408">
        <v>2</v>
      </c>
      <c r="E201" s="123">
        <v>1.9327399792732001</v>
      </c>
      <c r="F201" s="115">
        <v>0.59155547866042402</v>
      </c>
    </row>
    <row r="202" spans="2:6">
      <c r="B202" s="123" t="s">
        <v>3780</v>
      </c>
      <c r="C202" s="123" t="s">
        <v>7328</v>
      </c>
      <c r="D202" s="408">
        <v>17</v>
      </c>
      <c r="E202" s="123">
        <v>6.96921321604498</v>
      </c>
      <c r="F202" s="115">
        <v>1.5974462757577E-6</v>
      </c>
    </row>
    <row r="203" spans="2:6">
      <c r="B203" s="123" t="s">
        <v>3778</v>
      </c>
      <c r="C203" s="123" t="s">
        <v>7328</v>
      </c>
      <c r="D203" s="408">
        <v>7</v>
      </c>
      <c r="E203" s="123">
        <v>3.1214152542114002</v>
      </c>
      <c r="F203" s="115">
        <v>1.91357156832111E-2</v>
      </c>
    </row>
    <row r="204" spans="2:6">
      <c r="B204" s="123" t="s">
        <v>3739</v>
      </c>
      <c r="C204" s="123" t="s">
        <v>7328</v>
      </c>
      <c r="D204" s="408">
        <v>12</v>
      </c>
      <c r="E204" s="123">
        <v>8.8970889702134297</v>
      </c>
      <c r="F204" s="115">
        <v>0.10740803735238499</v>
      </c>
    </row>
    <row r="205" spans="2:6">
      <c r="B205" s="123" t="s">
        <v>3756</v>
      </c>
      <c r="C205" s="123" t="s">
        <v>7328</v>
      </c>
      <c r="D205" s="408">
        <v>22</v>
      </c>
      <c r="E205" s="123">
        <v>20.193110113537699</v>
      </c>
      <c r="F205" s="115">
        <v>0.70001892150077105</v>
      </c>
    </row>
    <row r="206" spans="2:6">
      <c r="B206" s="123" t="s">
        <v>3752</v>
      </c>
      <c r="C206" s="123" t="s">
        <v>7328</v>
      </c>
      <c r="D206" s="408">
        <v>8</v>
      </c>
      <c r="E206" s="123">
        <v>4.3829585558854003</v>
      </c>
      <c r="F206" s="115">
        <v>3.8172529635181099E-2</v>
      </c>
    </row>
    <row r="207" spans="2:6">
      <c r="B207" s="123" t="s">
        <v>3762</v>
      </c>
      <c r="C207" s="123" t="s">
        <v>7328</v>
      </c>
      <c r="D207" s="408">
        <v>20</v>
      </c>
      <c r="E207" s="123">
        <v>18.073334150589499</v>
      </c>
      <c r="F207" s="115">
        <v>0.181194061250223</v>
      </c>
    </row>
    <row r="208" spans="2:6">
      <c r="B208" s="123" t="s">
        <v>3130</v>
      </c>
      <c r="C208" s="123" t="s">
        <v>7329</v>
      </c>
      <c r="D208" s="408">
        <v>3</v>
      </c>
      <c r="E208" s="123">
        <v>1.9394572367482099</v>
      </c>
      <c r="F208" s="115">
        <v>0.304940507882551</v>
      </c>
    </row>
    <row r="209" spans="1:6">
      <c r="B209" s="123" t="s">
        <v>3825</v>
      </c>
      <c r="C209" s="123" t="s">
        <v>7328</v>
      </c>
      <c r="D209" s="408">
        <v>8</v>
      </c>
      <c r="E209" s="123">
        <v>7.12274973019393</v>
      </c>
      <c r="F209" s="115">
        <v>0.41793223213467301</v>
      </c>
    </row>
    <row r="210" spans="1:6">
      <c r="B210" s="123" t="s">
        <v>3126</v>
      </c>
      <c r="C210" s="123" t="s">
        <v>7329</v>
      </c>
      <c r="D210" s="408">
        <v>4</v>
      </c>
      <c r="E210" s="123">
        <v>1.10894993788507</v>
      </c>
      <c r="F210" s="115">
        <v>1.97646128424388E-2</v>
      </c>
    </row>
    <row r="211" spans="1:6">
      <c r="B211" s="123" t="s">
        <v>7330</v>
      </c>
      <c r="C211" s="123" t="s">
        <v>7329</v>
      </c>
      <c r="D211" s="408">
        <v>9</v>
      </c>
      <c r="E211" s="123">
        <v>4.1788546998895404</v>
      </c>
      <c r="F211" s="115">
        <v>1.1978893109737701E-2</v>
      </c>
    </row>
    <row r="212" spans="1:6">
      <c r="B212" s="123" t="s">
        <v>3127</v>
      </c>
      <c r="C212" s="123" t="s">
        <v>7329</v>
      </c>
      <c r="D212" s="408">
        <v>6</v>
      </c>
      <c r="E212" s="123">
        <v>2.5921984115466201</v>
      </c>
      <c r="F212" s="115">
        <v>3.4676672328179101E-2</v>
      </c>
    </row>
    <row r="213" spans="1:6">
      <c r="B213" s="123" t="s">
        <v>3742</v>
      </c>
      <c r="C213" s="123" t="s">
        <v>7328</v>
      </c>
      <c r="D213" s="408">
        <v>13</v>
      </c>
      <c r="E213" s="123">
        <v>5.3502112956415999</v>
      </c>
      <c r="F213" s="115">
        <v>1.5688908595691E-4</v>
      </c>
    </row>
    <row r="214" spans="1:6">
      <c r="B214" s="123" t="s">
        <v>3813</v>
      </c>
      <c r="C214" s="123" t="s">
        <v>7328</v>
      </c>
      <c r="D214" s="408">
        <v>3</v>
      </c>
      <c r="E214" s="123">
        <v>1.9360990871127599</v>
      </c>
      <c r="F214" s="115">
        <v>0.30421018067086703</v>
      </c>
    </row>
    <row r="215" spans="1:6">
      <c r="B215" s="123" t="s">
        <v>3119</v>
      </c>
      <c r="C215" s="123" t="s">
        <v>7329</v>
      </c>
      <c r="D215" s="408">
        <v>6</v>
      </c>
      <c r="E215" s="123">
        <v>2.5355786688586899</v>
      </c>
      <c r="F215" s="115">
        <v>3.1949600753084E-2</v>
      </c>
    </row>
    <row r="216" spans="1:6">
      <c r="B216" s="123" t="s">
        <v>3117</v>
      </c>
      <c r="C216" s="123" t="s">
        <v>7329</v>
      </c>
      <c r="D216" s="408">
        <v>3</v>
      </c>
      <c r="E216" s="123">
        <v>1.78569947964036</v>
      </c>
      <c r="F216" s="115">
        <v>0.26172439445424101</v>
      </c>
    </row>
    <row r="217" spans="1:6">
      <c r="B217" s="123" t="s">
        <v>3128</v>
      </c>
      <c r="C217" s="123" t="s">
        <v>7329</v>
      </c>
      <c r="D217" s="408">
        <v>7</v>
      </c>
      <c r="E217" s="123">
        <v>2.5344576777815102</v>
      </c>
      <c r="F217" s="115">
        <v>8.0922598492205108E-3</v>
      </c>
    </row>
    <row r="218" spans="1:6">
      <c r="B218" s="123" t="s">
        <v>3829</v>
      </c>
      <c r="C218" s="123" t="s">
        <v>7328</v>
      </c>
      <c r="D218" s="408">
        <v>20</v>
      </c>
      <c r="E218" s="123">
        <v>18.008467919501999</v>
      </c>
      <c r="F218" s="115">
        <v>0.20364780408776301</v>
      </c>
    </row>
    <row r="219" spans="1:6">
      <c r="B219" s="123" t="s">
        <v>3136</v>
      </c>
      <c r="C219" s="123" t="s">
        <v>7329</v>
      </c>
      <c r="D219" s="408">
        <v>2</v>
      </c>
      <c r="E219" s="123">
        <v>1.7942621623634301</v>
      </c>
      <c r="F219" s="115">
        <v>0.55253360723299405</v>
      </c>
    </row>
    <row r="220" spans="1:6">
      <c r="B220" s="123" t="s">
        <v>3835</v>
      </c>
      <c r="C220" s="123" t="s">
        <v>7328</v>
      </c>
      <c r="D220" s="408">
        <v>19</v>
      </c>
      <c r="E220" s="123">
        <v>14.1608418481997</v>
      </c>
      <c r="F220" s="115">
        <v>1.4341463198942001E-2</v>
      </c>
    </row>
    <row r="221" spans="1:6">
      <c r="A221" s="7"/>
      <c r="B221" s="123" t="s">
        <v>3124</v>
      </c>
      <c r="C221" s="123" t="s">
        <v>7329</v>
      </c>
      <c r="D221" s="408">
        <v>0</v>
      </c>
      <c r="E221" s="123" t="s">
        <v>132</v>
      </c>
      <c r="F221" s="115" t="s">
        <v>132</v>
      </c>
    </row>
    <row r="222" spans="1:6">
      <c r="B222" s="123" t="s">
        <v>3832</v>
      </c>
      <c r="C222" s="123" t="s">
        <v>7328</v>
      </c>
      <c r="D222" s="408">
        <v>20</v>
      </c>
      <c r="E222" s="123">
        <v>17.5045446695122</v>
      </c>
      <c r="F222" s="115">
        <v>0.104948214151627</v>
      </c>
    </row>
    <row r="223" spans="1:6">
      <c r="B223" s="123" t="s">
        <v>3769</v>
      </c>
      <c r="C223" s="123" t="s">
        <v>7328</v>
      </c>
      <c r="D223" s="408">
        <v>14</v>
      </c>
      <c r="E223" s="123">
        <v>9.8337336562513507</v>
      </c>
      <c r="F223" s="115">
        <v>4.14881938161622E-2</v>
      </c>
    </row>
    <row r="224" spans="1:6">
      <c r="B224" s="123" t="s">
        <v>3760</v>
      </c>
      <c r="C224" s="123" t="s">
        <v>7328</v>
      </c>
      <c r="D224" s="408">
        <v>22</v>
      </c>
      <c r="E224" s="123">
        <v>17.6827088619047</v>
      </c>
      <c r="F224" s="115">
        <v>0.63596276834819498</v>
      </c>
    </row>
    <row r="225" spans="2:6">
      <c r="B225" s="123" t="s">
        <v>3121</v>
      </c>
      <c r="C225" s="123" t="s">
        <v>7329</v>
      </c>
      <c r="D225" s="408">
        <v>7</v>
      </c>
      <c r="E225" s="123">
        <v>2.7310421158936302</v>
      </c>
      <c r="F225" s="115">
        <v>1.2449018950776099E-2</v>
      </c>
    </row>
    <row r="226" spans="2:6">
      <c r="B226" s="123" t="s">
        <v>3776</v>
      </c>
      <c r="C226" s="123" t="s">
        <v>7328</v>
      </c>
      <c r="D226" s="408">
        <v>20</v>
      </c>
      <c r="E226" s="123">
        <v>17.364303950177302</v>
      </c>
      <c r="F226" s="115">
        <v>0.11410043903962901</v>
      </c>
    </row>
    <row r="227" spans="2:6">
      <c r="B227" s="123" t="s">
        <v>3129</v>
      </c>
      <c r="C227" s="123" t="s">
        <v>7329</v>
      </c>
      <c r="D227" s="408">
        <v>0</v>
      </c>
      <c r="E227" s="123" t="s">
        <v>132</v>
      </c>
      <c r="F227" s="115" t="s">
        <v>132</v>
      </c>
    </row>
    <row r="228" spans="2:6">
      <c r="B228" s="123" t="s">
        <v>3827</v>
      </c>
      <c r="C228" s="123" t="s">
        <v>7328</v>
      </c>
      <c r="D228" s="408">
        <v>9</v>
      </c>
      <c r="E228" s="123">
        <v>5.2220524184654602</v>
      </c>
      <c r="F228" s="115">
        <v>4.2988294587703903E-2</v>
      </c>
    </row>
    <row r="229" spans="2:6">
      <c r="B229" s="123" t="s">
        <v>3783</v>
      </c>
      <c r="C229" s="123" t="s">
        <v>7328</v>
      </c>
      <c r="D229" s="408">
        <v>14</v>
      </c>
      <c r="E229" s="123">
        <v>7.8617543581079099</v>
      </c>
      <c r="F229" s="115">
        <v>2.6498353941598902E-3</v>
      </c>
    </row>
    <row r="230" spans="2:6">
      <c r="B230" s="123" t="s">
        <v>3816</v>
      </c>
      <c r="C230" s="123" t="s">
        <v>7328</v>
      </c>
      <c r="D230" s="408">
        <v>14</v>
      </c>
      <c r="E230" s="123">
        <v>8.8335876691279491</v>
      </c>
      <c r="F230" s="115">
        <v>1.03156954191072E-2</v>
      </c>
    </row>
    <row r="231" spans="2:6">
      <c r="B231" s="123" t="s">
        <v>3771</v>
      </c>
      <c r="C231" s="123" t="s">
        <v>7328</v>
      </c>
      <c r="D231" s="408">
        <v>13</v>
      </c>
      <c r="E231" s="123">
        <v>17.1655563535951</v>
      </c>
      <c r="F231" s="115">
        <v>0.99347416848689996</v>
      </c>
    </row>
    <row r="232" spans="2:6">
      <c r="B232" s="123" t="s">
        <v>3137</v>
      </c>
      <c r="C232" s="123" t="s">
        <v>7329</v>
      </c>
      <c r="D232" s="408">
        <v>3</v>
      </c>
      <c r="E232" s="123">
        <v>0.97092432895145797</v>
      </c>
      <c r="F232" s="115">
        <v>6.8978579674051105E-2</v>
      </c>
    </row>
    <row r="233" spans="2:6">
      <c r="B233" s="123" t="s">
        <v>3746</v>
      </c>
      <c r="C233" s="123" t="s">
        <v>7328</v>
      </c>
      <c r="D233" s="408">
        <v>14</v>
      </c>
      <c r="E233" s="123">
        <v>10.8981518405754</v>
      </c>
      <c r="F233" s="115">
        <v>9.7183452671912404E-2</v>
      </c>
    </row>
    <row r="234" spans="2:6">
      <c r="B234" s="123" t="s">
        <v>3140</v>
      </c>
      <c r="C234" s="123" t="s">
        <v>7329</v>
      </c>
      <c r="D234" s="408">
        <v>2</v>
      </c>
      <c r="E234" s="123">
        <v>1.83933944819946</v>
      </c>
      <c r="F234" s="115">
        <v>0.56348793164352995</v>
      </c>
    </row>
    <row r="235" spans="2:6">
      <c r="B235" s="123" t="s">
        <v>3108</v>
      </c>
      <c r="C235" s="123" t="s">
        <v>7329</v>
      </c>
      <c r="D235" s="408">
        <v>4</v>
      </c>
      <c r="E235" s="123">
        <v>3.40277152981183</v>
      </c>
      <c r="F235" s="115">
        <v>0.45185726108421098</v>
      </c>
    </row>
    <row r="236" spans="2:6">
      <c r="B236" s="123" t="s">
        <v>3134</v>
      </c>
      <c r="C236" s="123" t="s">
        <v>7329</v>
      </c>
      <c r="D236" s="408">
        <v>3</v>
      </c>
      <c r="E236" s="123">
        <v>2.0995923687785298</v>
      </c>
      <c r="F236" s="115">
        <v>0.35192074665408601</v>
      </c>
    </row>
    <row r="237" spans="2:6">
      <c r="B237" s="123" t="s">
        <v>3125</v>
      </c>
      <c r="C237" s="123" t="s">
        <v>7329</v>
      </c>
      <c r="D237" s="408">
        <v>1</v>
      </c>
      <c r="E237" s="123">
        <v>1.50130942885156</v>
      </c>
      <c r="F237" s="115">
        <v>0.79313045874023902</v>
      </c>
    </row>
    <row r="238" spans="2:6">
      <c r="B238" s="123" t="s">
        <v>3135</v>
      </c>
      <c r="C238" s="123" t="s">
        <v>7329</v>
      </c>
      <c r="D238" s="408">
        <v>2</v>
      </c>
      <c r="E238" s="123">
        <v>2.7764234481984902</v>
      </c>
      <c r="F238" s="115">
        <v>0.79260735921050296</v>
      </c>
    </row>
    <row r="239" spans="2:6">
      <c r="B239" s="123" t="s">
        <v>3799</v>
      </c>
      <c r="C239" s="123" t="s">
        <v>7328</v>
      </c>
      <c r="D239" s="408">
        <v>19</v>
      </c>
      <c r="E239" s="123">
        <v>16.75140057274</v>
      </c>
      <c r="F239" s="115">
        <v>0.15501142351106301</v>
      </c>
    </row>
    <row r="240" spans="2:6">
      <c r="B240" s="123" t="s">
        <v>3111</v>
      </c>
      <c r="C240" s="123" t="s">
        <v>7329</v>
      </c>
      <c r="D240" s="408">
        <v>2</v>
      </c>
      <c r="E240" s="123">
        <v>2.4127849307889702</v>
      </c>
      <c r="F240" s="115">
        <v>0.71825750658182896</v>
      </c>
    </row>
    <row r="241" spans="1:6">
      <c r="B241" s="123" t="s">
        <v>3819</v>
      </c>
      <c r="C241" s="123" t="s">
        <v>7328</v>
      </c>
      <c r="D241" s="408">
        <v>17</v>
      </c>
      <c r="E241" s="123">
        <v>16.6363712398689</v>
      </c>
      <c r="F241" s="115">
        <v>0.54411223614108695</v>
      </c>
    </row>
    <row r="242" spans="1:6">
      <c r="B242" s="123" t="s">
        <v>3754</v>
      </c>
      <c r="C242" s="123" t="s">
        <v>7328</v>
      </c>
      <c r="D242" s="408">
        <v>15</v>
      </c>
      <c r="E242" s="123">
        <v>14.9171837801964</v>
      </c>
      <c r="F242" s="115">
        <v>0.59574771730480802</v>
      </c>
    </row>
    <row r="243" spans="1:6">
      <c r="B243" s="123" t="s">
        <v>3133</v>
      </c>
      <c r="C243" s="123" t="s">
        <v>7329</v>
      </c>
      <c r="D243" s="408">
        <v>7</v>
      </c>
      <c r="E243" s="123">
        <v>2.71776566594286</v>
      </c>
      <c r="F243" s="115">
        <v>1.1917944871028201E-2</v>
      </c>
    </row>
    <row r="244" spans="1:6">
      <c r="B244" s="123" t="s">
        <v>3138</v>
      </c>
      <c r="C244" s="123" t="s">
        <v>7329</v>
      </c>
      <c r="D244" s="408">
        <v>4</v>
      </c>
      <c r="E244" s="123">
        <v>2.1153455857585799</v>
      </c>
      <c r="F244" s="115">
        <v>0.150064068761844</v>
      </c>
    </row>
    <row r="245" spans="1:6">
      <c r="B245" s="123" t="s">
        <v>3132</v>
      </c>
      <c r="C245" s="123" t="s">
        <v>7329</v>
      </c>
      <c r="D245" s="408">
        <v>3</v>
      </c>
      <c r="E245" s="123">
        <v>2.00006824406606</v>
      </c>
      <c r="F245" s="115">
        <v>0.32264150250085399</v>
      </c>
    </row>
    <row r="246" spans="1:6">
      <c r="B246" s="123" t="s">
        <v>3758</v>
      </c>
      <c r="C246" s="123" t="s">
        <v>7328</v>
      </c>
      <c r="D246" s="408">
        <v>14</v>
      </c>
      <c r="E246" s="123">
        <v>8.39147912300791</v>
      </c>
      <c r="F246" s="115">
        <v>1.22363895032433E-2</v>
      </c>
    </row>
    <row r="247" spans="1:6">
      <c r="B247" s="123" t="s">
        <v>3803</v>
      </c>
      <c r="C247" s="123" t="s">
        <v>7328</v>
      </c>
      <c r="D247" s="408">
        <v>6</v>
      </c>
      <c r="E247" s="123">
        <v>4.2385109258990203</v>
      </c>
      <c r="F247" s="115">
        <v>0.21675183632636999</v>
      </c>
    </row>
    <row r="248" spans="1:6">
      <c r="B248" s="123" t="s">
        <v>3118</v>
      </c>
      <c r="C248" s="123" t="s">
        <v>7329</v>
      </c>
      <c r="D248" s="408">
        <v>1</v>
      </c>
      <c r="E248" s="123">
        <v>2.3437095137735802</v>
      </c>
      <c r="F248" s="115">
        <v>0.92097784057279697</v>
      </c>
    </row>
    <row r="249" spans="1:6">
      <c r="B249" s="123" t="s">
        <v>3131</v>
      </c>
      <c r="C249" s="123" t="s">
        <v>7329</v>
      </c>
      <c r="D249" s="408">
        <v>3</v>
      </c>
      <c r="E249" s="123">
        <v>2.3408411551839499</v>
      </c>
      <c r="F249" s="115">
        <v>0.42183093560760099</v>
      </c>
    </row>
    <row r="250" spans="1:6">
      <c r="A250" s="11"/>
      <c r="B250" s="124" t="s">
        <v>3841</v>
      </c>
      <c r="C250" s="124" t="s">
        <v>7328</v>
      </c>
      <c r="D250" s="494">
        <v>21</v>
      </c>
      <c r="E250" s="124">
        <v>19.436341255359501</v>
      </c>
      <c r="F250" s="117">
        <v>0.23230466660303001</v>
      </c>
    </row>
    <row r="251" spans="1:6">
      <c r="A251" s="561" t="s">
        <v>7340</v>
      </c>
      <c r="B251" s="561"/>
      <c r="C251" s="561"/>
      <c r="D251" s="561"/>
      <c r="E251" s="561"/>
      <c r="F251" s="561"/>
    </row>
  </sheetData>
  <mergeCells count="6">
    <mergeCell ref="A251:F251"/>
    <mergeCell ref="A190:F190"/>
    <mergeCell ref="A128:F128"/>
    <mergeCell ref="A2:F2"/>
    <mergeCell ref="A4:F4"/>
    <mergeCell ref="A66:F6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7"/>
  <sheetViews>
    <sheetView workbookViewId="0">
      <selection activeCell="A2" sqref="A2:K2"/>
    </sheetView>
  </sheetViews>
  <sheetFormatPr defaultColWidth="11.42578125" defaultRowHeight="15"/>
  <cols>
    <col min="2" max="2" width="14.7109375" style="32" bestFit="1" customWidth="1"/>
    <col min="3" max="3" width="20" bestFit="1" customWidth="1"/>
    <col min="4" max="4" width="14.42578125" bestFit="1" customWidth="1"/>
    <col min="5" max="5" width="12.7109375" bestFit="1" customWidth="1"/>
    <col min="7" max="7" width="11.7109375" bestFit="1" customWidth="1"/>
    <col min="8" max="8" width="12.7109375" bestFit="1" customWidth="1"/>
    <col min="9" max="9" width="13.140625" bestFit="1" customWidth="1"/>
    <col min="10" max="10" width="12.7109375" bestFit="1" customWidth="1"/>
    <col min="11" max="11" width="18.7109375" style="32" bestFit="1" customWidth="1"/>
  </cols>
  <sheetData>
    <row r="1" spans="1:11" s="14" customFormat="1" ht="3" customHeight="1">
      <c r="A1" s="17"/>
      <c r="B1" s="122"/>
      <c r="C1" s="17"/>
      <c r="D1" s="17"/>
      <c r="E1" s="17"/>
      <c r="F1" s="17"/>
      <c r="G1" s="17"/>
      <c r="H1" s="17"/>
      <c r="I1" s="17"/>
      <c r="J1" s="17"/>
      <c r="K1" s="122"/>
    </row>
    <row r="2" spans="1:11" s="9" customFormat="1">
      <c r="A2" s="583" t="s">
        <v>7370</v>
      </c>
      <c r="B2" s="583"/>
      <c r="C2" s="583"/>
      <c r="D2" s="583"/>
      <c r="E2" s="583"/>
      <c r="F2" s="583"/>
      <c r="G2" s="583"/>
      <c r="H2" s="583"/>
      <c r="I2" s="583"/>
      <c r="J2" s="583"/>
      <c r="K2" s="583"/>
    </row>
    <row r="3" spans="1:11" ht="18">
      <c r="A3" s="118" t="s">
        <v>2813</v>
      </c>
      <c r="B3" s="118" t="s">
        <v>4846</v>
      </c>
      <c r="C3" s="118" t="s">
        <v>3843</v>
      </c>
      <c r="D3" s="118" t="s">
        <v>3845</v>
      </c>
      <c r="E3" s="118" t="s">
        <v>4847</v>
      </c>
      <c r="F3" s="118" t="s">
        <v>4848</v>
      </c>
      <c r="G3" s="118" t="s">
        <v>3842</v>
      </c>
      <c r="H3" s="118" t="s">
        <v>2825</v>
      </c>
      <c r="I3" s="118" t="s">
        <v>4852</v>
      </c>
      <c r="J3" s="118" t="s">
        <v>4853</v>
      </c>
      <c r="K3" s="118" t="s">
        <v>4829</v>
      </c>
    </row>
    <row r="4" spans="1:11">
      <c r="A4" t="s">
        <v>4830</v>
      </c>
      <c r="B4" s="115">
        <v>1.0000000000000001E-5</v>
      </c>
      <c r="C4" t="s">
        <v>3836</v>
      </c>
      <c r="D4" t="s">
        <v>3112</v>
      </c>
      <c r="E4" s="120">
        <v>0.37681252684174099</v>
      </c>
      <c r="F4" s="115">
        <v>0.33063590867695303</v>
      </c>
      <c r="G4" s="123">
        <v>-0.97600749149883492</v>
      </c>
      <c r="H4" s="123">
        <v>1.0032623115097501</v>
      </c>
      <c r="I4" s="123">
        <v>-2.9424016220579499</v>
      </c>
      <c r="J4" s="123">
        <v>0.99038663906028201</v>
      </c>
      <c r="K4" s="32" t="s">
        <v>4840</v>
      </c>
    </row>
    <row r="5" spans="1:11">
      <c r="A5" t="s">
        <v>4830</v>
      </c>
      <c r="B5" s="115">
        <v>1E-8</v>
      </c>
      <c r="C5" t="s">
        <v>3836</v>
      </c>
      <c r="D5" t="s">
        <v>3112</v>
      </c>
      <c r="E5" s="120">
        <v>3.9354210187360698E-7</v>
      </c>
      <c r="F5" s="115">
        <v>0.99263179471117513</v>
      </c>
      <c r="G5" s="123">
        <v>-14.748077781486799</v>
      </c>
      <c r="H5" s="123">
        <v>1597.0098346817999</v>
      </c>
      <c r="I5" s="123">
        <v>-3144.8873537578102</v>
      </c>
      <c r="J5" s="123">
        <v>3115.3911981948299</v>
      </c>
      <c r="K5" s="32" t="s">
        <v>4840</v>
      </c>
    </row>
    <row r="6" spans="1:11">
      <c r="A6" t="s">
        <v>4830</v>
      </c>
      <c r="B6" s="115">
        <v>1.0000000000000001E-5</v>
      </c>
      <c r="C6" t="s">
        <v>3800</v>
      </c>
      <c r="D6" t="s">
        <v>3112</v>
      </c>
      <c r="E6" s="120">
        <v>0.954380142381684</v>
      </c>
      <c r="F6" s="115">
        <v>0.87874727248297901</v>
      </c>
      <c r="G6" s="123">
        <v>-4.6693214804572503E-2</v>
      </c>
      <c r="H6" s="123">
        <v>0.30606968767390602</v>
      </c>
      <c r="I6" s="123">
        <v>-0.64658980264542698</v>
      </c>
      <c r="J6" s="123">
        <v>0.55320337303628198</v>
      </c>
      <c r="K6" s="32" t="s">
        <v>4840</v>
      </c>
    </row>
    <row r="7" spans="1:11">
      <c r="A7" t="s">
        <v>4830</v>
      </c>
      <c r="B7" s="115">
        <v>1E-8</v>
      </c>
      <c r="C7" t="s">
        <v>3800</v>
      </c>
      <c r="D7" t="s">
        <v>3112</v>
      </c>
      <c r="E7" s="120">
        <v>1.82031026930776</v>
      </c>
      <c r="F7" s="115">
        <v>0.35124411486712498</v>
      </c>
      <c r="G7" s="123">
        <v>0.59900696420067001</v>
      </c>
      <c r="H7" s="123">
        <v>0.64258803761717298</v>
      </c>
      <c r="I7" s="123">
        <v>-0.66046558952898904</v>
      </c>
      <c r="J7" s="123">
        <v>1.8584795179303299</v>
      </c>
      <c r="K7" s="32" t="s">
        <v>4840</v>
      </c>
    </row>
    <row r="8" spans="1:11">
      <c r="A8" t="s">
        <v>4830</v>
      </c>
      <c r="B8" s="115">
        <v>1.0000000000000001E-5</v>
      </c>
      <c r="C8" t="s">
        <v>3129</v>
      </c>
      <c r="D8" t="s">
        <v>3112</v>
      </c>
      <c r="E8" s="120">
        <v>0.69185763958729196</v>
      </c>
      <c r="F8" s="115">
        <v>0.38190676319208011</v>
      </c>
      <c r="G8" s="123">
        <v>-0.368375067668126</v>
      </c>
      <c r="H8" s="123">
        <v>0.42129454202404498</v>
      </c>
      <c r="I8" s="123">
        <v>-1.1941123700352501</v>
      </c>
      <c r="J8" s="123">
        <v>0.457362234699002</v>
      </c>
      <c r="K8" s="32" t="s">
        <v>4840</v>
      </c>
    </row>
    <row r="9" spans="1:11">
      <c r="A9" t="s">
        <v>4830</v>
      </c>
      <c r="B9" s="115">
        <v>1E-8</v>
      </c>
      <c r="C9" t="s">
        <v>3129</v>
      </c>
      <c r="D9" t="s">
        <v>3112</v>
      </c>
      <c r="E9" s="120">
        <v>0.79599734217920404</v>
      </c>
      <c r="F9" s="115">
        <v>0.82599313445652289</v>
      </c>
      <c r="G9" s="123">
        <v>-0.228159432114177</v>
      </c>
      <c r="H9" s="123">
        <v>1.03782717134786</v>
      </c>
      <c r="I9" s="123">
        <v>-2.2623006879559702</v>
      </c>
      <c r="J9" s="123">
        <v>1.80598182372762</v>
      </c>
      <c r="K9" s="32" t="s">
        <v>4840</v>
      </c>
    </row>
    <row r="10" spans="1:11">
      <c r="A10" t="s">
        <v>4830</v>
      </c>
      <c r="B10" s="115">
        <v>1.0000000000000001E-5</v>
      </c>
      <c r="C10" t="s">
        <v>3795</v>
      </c>
      <c r="D10" t="s">
        <v>3112</v>
      </c>
      <c r="E10" s="120">
        <v>1.2927151677403099</v>
      </c>
      <c r="F10" s="115">
        <v>0.37007306191845402</v>
      </c>
      <c r="G10" s="123">
        <v>0.25674478761892</v>
      </c>
      <c r="H10" s="123">
        <v>0.28643794265344108</v>
      </c>
      <c r="I10" s="123">
        <v>-0.30467357998182398</v>
      </c>
      <c r="J10" s="123">
        <v>0.81816315521966299</v>
      </c>
      <c r="K10" s="32" t="s">
        <v>4840</v>
      </c>
    </row>
    <row r="11" spans="1:11">
      <c r="A11" t="s">
        <v>4830</v>
      </c>
      <c r="B11" s="115">
        <v>1E-8</v>
      </c>
      <c r="C11" t="s">
        <v>3795</v>
      </c>
      <c r="D11" t="s">
        <v>3112</v>
      </c>
      <c r="E11" s="120">
        <v>2.0760417010058401</v>
      </c>
      <c r="F11" s="115">
        <v>0.256320768749974</v>
      </c>
      <c r="G11" s="123">
        <v>0.7304630522916099</v>
      </c>
      <c r="H11" s="123">
        <v>0.64350596158565099</v>
      </c>
      <c r="I11" s="123">
        <v>-0.53080863241626697</v>
      </c>
      <c r="J11" s="123">
        <v>1.99173473699949</v>
      </c>
      <c r="K11" s="32" t="s">
        <v>4840</v>
      </c>
    </row>
    <row r="12" spans="1:11">
      <c r="A12" t="s">
        <v>4830</v>
      </c>
      <c r="B12" s="115">
        <v>1.0000000000000001E-5</v>
      </c>
      <c r="C12" t="s">
        <v>3808</v>
      </c>
      <c r="D12" t="s">
        <v>3112</v>
      </c>
      <c r="E12" s="120">
        <v>1.2112720953782601</v>
      </c>
      <c r="F12" s="115">
        <v>0.64939947734729608</v>
      </c>
      <c r="G12" s="123">
        <v>0.19167112585481799</v>
      </c>
      <c r="H12" s="123">
        <v>0.42162903013761599</v>
      </c>
      <c r="I12" s="123">
        <v>-0.63472177321491008</v>
      </c>
      <c r="J12" s="123">
        <v>1.0180640249245501</v>
      </c>
      <c r="K12" s="32" t="s">
        <v>4840</v>
      </c>
    </row>
    <row r="13" spans="1:11">
      <c r="A13" t="s">
        <v>4830</v>
      </c>
      <c r="B13" s="115">
        <v>1E-8</v>
      </c>
      <c r="C13" t="s">
        <v>3808</v>
      </c>
      <c r="D13" t="s">
        <v>3112</v>
      </c>
      <c r="E13" s="120">
        <v>2.8514734245052802</v>
      </c>
      <c r="F13" s="115">
        <v>0.169239195871835</v>
      </c>
      <c r="G13" s="123">
        <v>1.0478358517412101</v>
      </c>
      <c r="H13" s="123">
        <v>0.76225506580494806</v>
      </c>
      <c r="I13" s="123">
        <v>-0.44618407723648712</v>
      </c>
      <c r="J13" s="123">
        <v>2.5418557807189099</v>
      </c>
      <c r="K13" s="32" t="s">
        <v>4840</v>
      </c>
    </row>
    <row r="14" spans="1:11">
      <c r="A14" t="s">
        <v>4830</v>
      </c>
      <c r="B14" s="115">
        <v>1.0000000000000001E-5</v>
      </c>
      <c r="C14" t="s">
        <v>3806</v>
      </c>
      <c r="D14" t="s">
        <v>3112</v>
      </c>
      <c r="E14" s="120">
        <v>1.10647965182773</v>
      </c>
      <c r="F14" s="115">
        <v>0.75073396632044997</v>
      </c>
      <c r="G14" s="123">
        <v>0.101183490667695</v>
      </c>
      <c r="H14" s="123">
        <v>0.31851589187566398</v>
      </c>
      <c r="I14" s="123">
        <v>-0.52310765740860599</v>
      </c>
      <c r="J14" s="123">
        <v>0.72547463874399598</v>
      </c>
      <c r="K14" s="32" t="s">
        <v>4840</v>
      </c>
    </row>
    <row r="15" spans="1:11">
      <c r="A15" t="s">
        <v>4830</v>
      </c>
      <c r="B15" s="115">
        <v>1E-8</v>
      </c>
      <c r="C15" t="s">
        <v>3806</v>
      </c>
      <c r="D15" t="s">
        <v>3112</v>
      </c>
      <c r="E15" s="120">
        <v>1.3875250296411401</v>
      </c>
      <c r="F15" s="115">
        <v>0.66642234979242998</v>
      </c>
      <c r="G15" s="123">
        <v>0.32752160585674389</v>
      </c>
      <c r="H15" s="123">
        <v>0.75979934056946308</v>
      </c>
      <c r="I15" s="123">
        <v>-1.1616851016594001</v>
      </c>
      <c r="J15" s="123">
        <v>1.81672831337289</v>
      </c>
      <c r="K15" s="32" t="s">
        <v>4840</v>
      </c>
    </row>
    <row r="16" spans="1:11">
      <c r="A16" t="s">
        <v>4830</v>
      </c>
      <c r="B16" s="115">
        <v>1.0000000000000001E-5</v>
      </c>
      <c r="C16" t="s">
        <v>3822</v>
      </c>
      <c r="D16" t="s">
        <v>3112</v>
      </c>
      <c r="E16" s="120">
        <v>0.63215567506621806</v>
      </c>
      <c r="F16" s="115">
        <v>0.21253446996306</v>
      </c>
      <c r="G16" s="123">
        <v>-0.458619593860085</v>
      </c>
      <c r="H16" s="123">
        <v>0.36788852432668001</v>
      </c>
      <c r="I16" s="123">
        <v>-1.1796811015403801</v>
      </c>
      <c r="J16" s="123">
        <v>0.26244191382020798</v>
      </c>
      <c r="K16" s="32" t="s">
        <v>4840</v>
      </c>
    </row>
    <row r="17" spans="1:11">
      <c r="A17" t="s">
        <v>4830</v>
      </c>
      <c r="B17" s="115">
        <v>1E-8</v>
      </c>
      <c r="C17" t="s">
        <v>3822</v>
      </c>
      <c r="D17" t="s">
        <v>3112</v>
      </c>
      <c r="E17" s="120">
        <v>0.52601220704839302</v>
      </c>
      <c r="F17" s="115">
        <v>0.53512594447598705</v>
      </c>
      <c r="G17" s="123">
        <v>-0.64243085919737708</v>
      </c>
      <c r="H17" s="123">
        <v>1.03584421253392</v>
      </c>
      <c r="I17" s="123">
        <v>-2.67268551576386</v>
      </c>
      <c r="J17" s="123">
        <v>1.3878237973691101</v>
      </c>
      <c r="K17" s="32" t="s">
        <v>4840</v>
      </c>
    </row>
    <row r="18" spans="1:11">
      <c r="A18" t="s">
        <v>4830</v>
      </c>
      <c r="B18" s="115">
        <v>1.0000000000000001E-5</v>
      </c>
      <c r="C18" t="s">
        <v>3820</v>
      </c>
      <c r="D18" t="s">
        <v>3112</v>
      </c>
      <c r="E18" s="120">
        <v>1.1436909691353201</v>
      </c>
      <c r="F18" s="115">
        <v>0.661258415172854</v>
      </c>
      <c r="G18" s="123">
        <v>0.13426072459069799</v>
      </c>
      <c r="H18" s="123">
        <v>0.30640793224138102</v>
      </c>
      <c r="I18" s="123">
        <v>-0.46629882260241001</v>
      </c>
      <c r="J18" s="123">
        <v>0.73482027178380505</v>
      </c>
      <c r="K18" s="32" t="s">
        <v>4840</v>
      </c>
    </row>
    <row r="19" spans="1:11">
      <c r="A19" t="s">
        <v>4830</v>
      </c>
      <c r="B19" s="115">
        <v>1E-8</v>
      </c>
      <c r="C19" t="s">
        <v>3820</v>
      </c>
      <c r="D19" t="s">
        <v>3112</v>
      </c>
      <c r="E19" s="120">
        <v>1.32598609197462</v>
      </c>
      <c r="F19" s="115">
        <v>0.71041362989832413</v>
      </c>
      <c r="G19" s="123">
        <v>0.28215640300173811</v>
      </c>
      <c r="H19" s="123">
        <v>0.75991361541515901</v>
      </c>
      <c r="I19" s="123">
        <v>-1.2072742832119701</v>
      </c>
      <c r="J19" s="123">
        <v>1.7715870892154499</v>
      </c>
      <c r="K19" s="32" t="s">
        <v>4840</v>
      </c>
    </row>
    <row r="20" spans="1:11">
      <c r="A20" t="s">
        <v>4830</v>
      </c>
      <c r="B20" s="115">
        <v>1.0000000000000001E-5</v>
      </c>
      <c r="C20" t="s">
        <v>3749</v>
      </c>
      <c r="D20" t="s">
        <v>3112</v>
      </c>
      <c r="E20" s="120">
        <v>0.81801846873678197</v>
      </c>
      <c r="F20" s="115">
        <v>0.63271015678028797</v>
      </c>
      <c r="G20" s="123">
        <v>-0.20087036471644101</v>
      </c>
      <c r="H20" s="123">
        <v>0.42030495203653401</v>
      </c>
      <c r="I20" s="123">
        <v>-1.02466807070805</v>
      </c>
      <c r="J20" s="123">
        <v>0.62292734127516503</v>
      </c>
      <c r="K20" s="32" t="s">
        <v>4840</v>
      </c>
    </row>
    <row r="21" spans="1:11">
      <c r="A21" t="s">
        <v>4830</v>
      </c>
      <c r="B21" s="115">
        <v>1E-8</v>
      </c>
      <c r="C21" t="s">
        <v>3749</v>
      </c>
      <c r="D21" t="s">
        <v>3112</v>
      </c>
      <c r="E21" s="120">
        <v>2.22331441755085E-7</v>
      </c>
      <c r="F21" s="115">
        <v>0.99001674457981792</v>
      </c>
      <c r="G21" s="123">
        <v>-15.319096587583299</v>
      </c>
      <c r="H21" s="123">
        <v>1224.30521967299</v>
      </c>
      <c r="I21" s="123">
        <v>-2414.9573271466502</v>
      </c>
      <c r="J21" s="123">
        <v>2384.3191339714799</v>
      </c>
      <c r="K21" s="32" t="s">
        <v>4840</v>
      </c>
    </row>
    <row r="22" spans="1:11">
      <c r="A22" t="s">
        <v>4830</v>
      </c>
      <c r="B22" s="115">
        <v>1.0000000000000001E-5</v>
      </c>
      <c r="C22" t="s">
        <v>3121</v>
      </c>
      <c r="D22" t="s">
        <v>3112</v>
      </c>
      <c r="E22" s="120">
        <v>2.12217395587045</v>
      </c>
      <c r="F22" s="115">
        <v>1.25089128098786E-3</v>
      </c>
      <c r="G22" s="123">
        <v>0.75244101415061404</v>
      </c>
      <c r="H22" s="123">
        <v>0.233169394780224</v>
      </c>
      <c r="I22" s="123">
        <v>0.29542900038137498</v>
      </c>
      <c r="J22" s="123">
        <v>1.2094530279198501</v>
      </c>
      <c r="K22" s="32" t="s">
        <v>4849</v>
      </c>
    </row>
    <row r="23" spans="1:11">
      <c r="A23" t="s">
        <v>4830</v>
      </c>
      <c r="B23" s="115">
        <v>1E-8</v>
      </c>
      <c r="C23" t="s">
        <v>3121</v>
      </c>
      <c r="D23" t="s">
        <v>3112</v>
      </c>
      <c r="E23" s="120">
        <v>2.7396665081361098</v>
      </c>
      <c r="F23" s="115">
        <v>8.1255038159360193E-2</v>
      </c>
      <c r="G23" s="123">
        <v>1.0078362006333501</v>
      </c>
      <c r="H23" s="123">
        <v>0.57807002867096702</v>
      </c>
      <c r="I23" s="123">
        <v>-0.12518105556175099</v>
      </c>
      <c r="J23" s="123">
        <v>2.1408534568284399</v>
      </c>
      <c r="K23" s="32" t="s">
        <v>4840</v>
      </c>
    </row>
    <row r="24" spans="1:11">
      <c r="A24" t="s">
        <v>4830</v>
      </c>
      <c r="B24" s="115">
        <v>1.0000000000000001E-5</v>
      </c>
      <c r="C24" t="s">
        <v>3111</v>
      </c>
      <c r="D24" t="s">
        <v>3112</v>
      </c>
      <c r="E24" s="120">
        <v>0.84038924531551595</v>
      </c>
      <c r="F24" s="115">
        <v>0.61863950394246403</v>
      </c>
      <c r="G24" s="123">
        <v>-0.17389010719513101</v>
      </c>
      <c r="H24" s="123">
        <v>0.34933163323078897</v>
      </c>
      <c r="I24" s="123">
        <v>-0.858580108327478</v>
      </c>
      <c r="J24" s="123">
        <v>0.51079989393721503</v>
      </c>
      <c r="K24" s="32" t="s">
        <v>4840</v>
      </c>
    </row>
    <row r="25" spans="1:11">
      <c r="A25" t="s">
        <v>4830</v>
      </c>
      <c r="B25" s="115">
        <v>1E-8</v>
      </c>
      <c r="C25" t="s">
        <v>3111</v>
      </c>
      <c r="D25" t="s">
        <v>3112</v>
      </c>
      <c r="E25" s="120">
        <v>0.62758586428549001</v>
      </c>
      <c r="F25" s="115">
        <v>0.65336654164659103</v>
      </c>
      <c r="G25" s="123">
        <v>-0.46587478182259801</v>
      </c>
      <c r="H25" s="123">
        <v>1.0373744801888001</v>
      </c>
      <c r="I25" s="123">
        <v>-2.49912876299264</v>
      </c>
      <c r="J25" s="123">
        <v>1.56737919934745</v>
      </c>
      <c r="K25" s="32" t="s">
        <v>4840</v>
      </c>
    </row>
    <row r="26" spans="1:11">
      <c r="A26" t="s">
        <v>4830</v>
      </c>
      <c r="B26" s="115">
        <v>1.0000000000000001E-5</v>
      </c>
      <c r="C26" t="s">
        <v>3134</v>
      </c>
      <c r="D26" t="s">
        <v>3112</v>
      </c>
      <c r="E26" s="120">
        <v>0.88070836773299399</v>
      </c>
      <c r="F26" s="115">
        <v>0.73040393343768906</v>
      </c>
      <c r="G26" s="123">
        <v>-0.12702873198616299</v>
      </c>
      <c r="H26" s="123">
        <v>0.36863917594306</v>
      </c>
      <c r="I26" s="123">
        <v>-0.84956151683456005</v>
      </c>
      <c r="J26" s="123">
        <v>0.59550405286223407</v>
      </c>
      <c r="K26" s="32" t="s">
        <v>4840</v>
      </c>
    </row>
    <row r="27" spans="1:11">
      <c r="A27" t="s">
        <v>4830</v>
      </c>
      <c r="B27" s="115">
        <v>1E-8</v>
      </c>
      <c r="C27" t="s">
        <v>3134</v>
      </c>
      <c r="D27" t="s">
        <v>3112</v>
      </c>
      <c r="E27" s="120">
        <v>0.73586204312440084</v>
      </c>
      <c r="F27" s="115">
        <v>0.767515971178237</v>
      </c>
      <c r="G27" s="123">
        <v>-0.30671261922966098</v>
      </c>
      <c r="H27" s="123">
        <v>1.0375033538601199</v>
      </c>
      <c r="I27" s="123">
        <v>-2.3402191927954998</v>
      </c>
      <c r="J27" s="123">
        <v>1.7267939543361801</v>
      </c>
      <c r="K27" s="32" t="s">
        <v>4840</v>
      </c>
    </row>
    <row r="28" spans="1:11">
      <c r="A28" t="s">
        <v>4830</v>
      </c>
      <c r="B28" s="115">
        <v>1.0000000000000001E-5</v>
      </c>
      <c r="C28" t="s">
        <v>3773</v>
      </c>
      <c r="D28" t="s">
        <v>3112</v>
      </c>
      <c r="E28" s="120">
        <v>1.14754635638464</v>
      </c>
      <c r="F28" s="115">
        <v>0.69345324910154704</v>
      </c>
      <c r="G28" s="123">
        <v>0.13762605985741799</v>
      </c>
      <c r="H28" s="123">
        <v>0.34915132989447201</v>
      </c>
      <c r="I28" s="123">
        <v>-0.54671054673574704</v>
      </c>
      <c r="J28" s="123">
        <v>0.82196266645058202</v>
      </c>
      <c r="K28" s="32" t="s">
        <v>4840</v>
      </c>
    </row>
    <row r="29" spans="1:11">
      <c r="A29" t="s">
        <v>4830</v>
      </c>
      <c r="B29" s="115">
        <v>1E-8</v>
      </c>
      <c r="C29" t="s">
        <v>3773</v>
      </c>
      <c r="D29" t="s">
        <v>3112</v>
      </c>
      <c r="E29" s="120">
        <v>2.88749030754719</v>
      </c>
      <c r="F29" s="115">
        <v>0.100008500332556</v>
      </c>
      <c r="G29" s="123">
        <v>1.0603877191486599</v>
      </c>
      <c r="H29" s="123">
        <v>0.64468610948321003</v>
      </c>
      <c r="I29" s="123">
        <v>-0.203197055438427</v>
      </c>
      <c r="J29" s="123">
        <v>2.3239724937357602</v>
      </c>
      <c r="K29" s="32" t="s">
        <v>4840</v>
      </c>
    </row>
    <row r="30" spans="1:11">
      <c r="A30" t="s">
        <v>4830</v>
      </c>
      <c r="B30" s="115">
        <v>1.0000000000000001E-5</v>
      </c>
      <c r="C30" t="s">
        <v>3118</v>
      </c>
      <c r="D30" t="s">
        <v>3112</v>
      </c>
      <c r="E30" s="120">
        <v>0.78037545171562295</v>
      </c>
      <c r="F30" s="115">
        <v>0.50094093747872204</v>
      </c>
      <c r="G30" s="123">
        <v>-0.24798012675609299</v>
      </c>
      <c r="H30" s="123">
        <v>0.36846426004017502</v>
      </c>
      <c r="I30" s="123">
        <v>-0.97017007643483699</v>
      </c>
      <c r="J30" s="123">
        <v>0.47420982292265013</v>
      </c>
      <c r="K30" s="32" t="s">
        <v>4840</v>
      </c>
    </row>
    <row r="31" spans="1:11">
      <c r="A31" t="s">
        <v>4830</v>
      </c>
      <c r="B31" s="115">
        <v>1E-8</v>
      </c>
      <c r="C31" t="s">
        <v>3118</v>
      </c>
      <c r="D31" t="s">
        <v>3112</v>
      </c>
      <c r="E31" s="120">
        <v>0.64498020705640291</v>
      </c>
      <c r="F31" s="115">
        <v>0.67246943195841002</v>
      </c>
      <c r="G31" s="123">
        <v>-0.43853564939147199</v>
      </c>
      <c r="H31" s="123">
        <v>1.03731268216644</v>
      </c>
      <c r="I31" s="123">
        <v>-2.4716685064376902</v>
      </c>
      <c r="J31" s="123">
        <v>1.5945972076547501</v>
      </c>
      <c r="K31" s="32" t="s">
        <v>4840</v>
      </c>
    </row>
    <row r="32" spans="1:11">
      <c r="A32" t="s">
        <v>4830</v>
      </c>
      <c r="B32" s="115">
        <v>1.0000000000000001E-5</v>
      </c>
      <c r="C32" t="s">
        <v>3138</v>
      </c>
      <c r="D32" t="s">
        <v>3112</v>
      </c>
      <c r="E32" s="120">
        <v>1.5449185618015899</v>
      </c>
      <c r="F32" s="115">
        <v>0.157481902392902</v>
      </c>
      <c r="G32" s="123">
        <v>0.43497119815241603</v>
      </c>
      <c r="H32" s="123">
        <v>0.30770645072646102</v>
      </c>
      <c r="I32" s="123">
        <v>-0.168133445271447</v>
      </c>
      <c r="J32" s="123">
        <v>1.0380758415762801</v>
      </c>
      <c r="K32" s="32" t="s">
        <v>4840</v>
      </c>
    </row>
    <row r="33" spans="1:11">
      <c r="A33" t="s">
        <v>4830</v>
      </c>
      <c r="B33" s="115">
        <v>1E-8</v>
      </c>
      <c r="C33" t="s">
        <v>3138</v>
      </c>
      <c r="D33" t="s">
        <v>3112</v>
      </c>
      <c r="E33" s="120">
        <v>0.80421241874749405</v>
      </c>
      <c r="F33" s="115">
        <v>0.83378462740496995</v>
      </c>
      <c r="G33" s="123">
        <v>-0.21789184227622799</v>
      </c>
      <c r="H33" s="123">
        <v>1.03832109883002</v>
      </c>
      <c r="I33" s="123">
        <v>-2.25300119598307</v>
      </c>
      <c r="J33" s="123">
        <v>1.8172175114306099</v>
      </c>
      <c r="K33" s="32" t="s">
        <v>4840</v>
      </c>
    </row>
    <row r="34" spans="1:11">
      <c r="A34" t="s">
        <v>4830</v>
      </c>
      <c r="B34" s="115">
        <v>1.0000000000000001E-5</v>
      </c>
      <c r="C34" t="s">
        <v>3116</v>
      </c>
      <c r="D34" t="s">
        <v>3112</v>
      </c>
      <c r="E34" s="120">
        <v>1.2671955232466501</v>
      </c>
      <c r="F34" s="115">
        <v>0.54586352755916212</v>
      </c>
      <c r="G34" s="123">
        <v>0.23680620928031501</v>
      </c>
      <c r="H34" s="123">
        <v>0.39208267594257101</v>
      </c>
      <c r="I34" s="123">
        <v>-0.53167583556712394</v>
      </c>
      <c r="J34" s="123">
        <v>1.0052882541277499</v>
      </c>
      <c r="K34" s="32" t="s">
        <v>4840</v>
      </c>
    </row>
    <row r="35" spans="1:11">
      <c r="A35" t="s">
        <v>4830</v>
      </c>
      <c r="B35" s="115">
        <v>1E-8</v>
      </c>
      <c r="C35" t="s">
        <v>3116</v>
      </c>
      <c r="D35" t="s">
        <v>3112</v>
      </c>
      <c r="E35" s="120">
        <v>1.96460182125088E-7</v>
      </c>
      <c r="F35" s="115">
        <v>0.99166816069559993</v>
      </c>
      <c r="G35" s="123">
        <v>-15.4428060616662</v>
      </c>
      <c r="H35" s="123">
        <v>1478.82744075802</v>
      </c>
      <c r="I35" s="123">
        <v>-2913.9445899473799</v>
      </c>
      <c r="J35" s="123">
        <v>2883.0589778240501</v>
      </c>
      <c r="K35" s="32" t="s">
        <v>4840</v>
      </c>
    </row>
    <row r="36" spans="1:11">
      <c r="A36" t="s">
        <v>4830</v>
      </c>
      <c r="B36" s="115">
        <v>1.0000000000000001E-5</v>
      </c>
      <c r="C36" t="s">
        <v>3131</v>
      </c>
      <c r="D36" t="s">
        <v>3112</v>
      </c>
      <c r="E36" s="120">
        <v>0.78155278617629098</v>
      </c>
      <c r="F36" s="115">
        <v>0.52948963414747996</v>
      </c>
      <c r="G36" s="123">
        <v>-0.24647258671029401</v>
      </c>
      <c r="H36" s="123">
        <v>0.39198211559909402</v>
      </c>
      <c r="I36" s="123">
        <v>-1.01475753328452</v>
      </c>
      <c r="J36" s="123">
        <v>0.52181235986392993</v>
      </c>
      <c r="K36" s="32" t="s">
        <v>4840</v>
      </c>
    </row>
    <row r="37" spans="1:11">
      <c r="A37" t="s">
        <v>4830</v>
      </c>
      <c r="B37" s="115">
        <v>1E-8</v>
      </c>
      <c r="C37" t="s">
        <v>3131</v>
      </c>
      <c r="D37" t="s">
        <v>3112</v>
      </c>
      <c r="E37" s="120">
        <v>0.762646548262507</v>
      </c>
      <c r="F37" s="115">
        <v>0.79396946129454915</v>
      </c>
      <c r="G37" s="123">
        <v>-0.27096059452492399</v>
      </c>
      <c r="H37" s="123">
        <v>1.0375289067312501</v>
      </c>
      <c r="I37" s="123">
        <v>-2.3045172517181798</v>
      </c>
      <c r="J37" s="123">
        <v>1.7625960626683299</v>
      </c>
      <c r="K37" s="32" t="s">
        <v>4840</v>
      </c>
    </row>
    <row r="38" spans="1:11">
      <c r="A38" t="s">
        <v>4830</v>
      </c>
      <c r="B38" s="115">
        <v>1.0000000000000001E-5</v>
      </c>
      <c r="C38" t="s">
        <v>3766</v>
      </c>
      <c r="D38" t="s">
        <v>3112</v>
      </c>
      <c r="E38" s="120">
        <v>1.02066452430795</v>
      </c>
      <c r="F38" s="115">
        <v>0.94679982727179701</v>
      </c>
      <c r="G38" s="123">
        <v>2.0453909585378301E-2</v>
      </c>
      <c r="H38" s="123">
        <v>0.30653577983021901</v>
      </c>
      <c r="I38" s="123">
        <v>-0.58035621888184996</v>
      </c>
      <c r="J38" s="123">
        <v>0.62126403805260699</v>
      </c>
      <c r="K38" s="32" t="s">
        <v>4840</v>
      </c>
    </row>
    <row r="39" spans="1:11">
      <c r="A39" t="s">
        <v>4830</v>
      </c>
      <c r="B39" s="115">
        <v>1E-8</v>
      </c>
      <c r="C39" t="s">
        <v>3766</v>
      </c>
      <c r="D39" t="s">
        <v>3112</v>
      </c>
      <c r="E39" s="120">
        <v>1.1761028220958001</v>
      </c>
      <c r="F39" s="115">
        <v>0.83106810188886893</v>
      </c>
      <c r="G39" s="123">
        <v>0.16220627940926</v>
      </c>
      <c r="H39" s="123">
        <v>0.76034708123812211</v>
      </c>
      <c r="I39" s="123">
        <v>-1.32807399981746</v>
      </c>
      <c r="J39" s="123">
        <v>1.65248655863598</v>
      </c>
      <c r="K39" s="32" t="s">
        <v>4840</v>
      </c>
    </row>
    <row r="40" spans="1:11">
      <c r="A40" t="s">
        <v>4830</v>
      </c>
      <c r="B40" s="115">
        <v>1.0000000000000001E-5</v>
      </c>
      <c r="C40" t="s">
        <v>3141</v>
      </c>
      <c r="D40" t="s">
        <v>3112</v>
      </c>
      <c r="E40" s="120">
        <v>0.92549728368680295</v>
      </c>
      <c r="F40" s="115">
        <v>0.82472429904529099</v>
      </c>
      <c r="G40" s="123">
        <v>-7.7424081941230405E-2</v>
      </c>
      <c r="H40" s="123">
        <v>0.349587288277866</v>
      </c>
      <c r="I40" s="123">
        <v>-0.76261516696584808</v>
      </c>
      <c r="J40" s="123">
        <v>0.60776700308338705</v>
      </c>
      <c r="K40" s="32" t="s">
        <v>4840</v>
      </c>
    </row>
    <row r="41" spans="1:11">
      <c r="A41" t="s">
        <v>4830</v>
      </c>
      <c r="B41" s="115">
        <v>1E-8</v>
      </c>
      <c r="C41" t="s">
        <v>3141</v>
      </c>
      <c r="D41" t="s">
        <v>3112</v>
      </c>
      <c r="E41" s="120">
        <v>0.67924173274392097</v>
      </c>
      <c r="F41" s="115">
        <v>0.70941448063812285</v>
      </c>
      <c r="G41" s="123">
        <v>-0.386778201903344</v>
      </c>
      <c r="H41" s="123">
        <v>1.0379334704468399</v>
      </c>
      <c r="I41" s="123">
        <v>-2.4211278039791599</v>
      </c>
      <c r="J41" s="123">
        <v>1.6475714001724699</v>
      </c>
      <c r="K41" s="32" t="s">
        <v>4840</v>
      </c>
    </row>
    <row r="42" spans="1:11">
      <c r="A42" t="s">
        <v>4830</v>
      </c>
      <c r="B42" s="115">
        <v>1.0000000000000001E-5</v>
      </c>
      <c r="C42" t="s">
        <v>3120</v>
      </c>
      <c r="D42" t="s">
        <v>3112</v>
      </c>
      <c r="E42" s="120">
        <v>0.53417778904403801</v>
      </c>
      <c r="F42" s="115">
        <v>0.21956994907608299</v>
      </c>
      <c r="G42" s="123">
        <v>-0.62702655714887789</v>
      </c>
      <c r="H42" s="123">
        <v>0.51074417488113499</v>
      </c>
      <c r="I42" s="123">
        <v>-1.6280851399159</v>
      </c>
      <c r="J42" s="123">
        <v>0.37403202561814702</v>
      </c>
      <c r="K42" s="32" t="s">
        <v>4840</v>
      </c>
    </row>
    <row r="43" spans="1:11">
      <c r="A43" t="s">
        <v>4830</v>
      </c>
      <c r="B43" s="115">
        <v>1E-8</v>
      </c>
      <c r="C43" t="s">
        <v>3120</v>
      </c>
      <c r="D43" t="s">
        <v>3112</v>
      </c>
      <c r="E43" s="120">
        <v>1.8800822784383799E-7</v>
      </c>
      <c r="F43" s="115">
        <v>0.99042810143976701</v>
      </c>
      <c r="G43" s="123">
        <v>-15.486780109947301</v>
      </c>
      <c r="H43" s="123">
        <v>1290.90026069844</v>
      </c>
      <c r="I43" s="123">
        <v>-2545.6512910788902</v>
      </c>
      <c r="J43" s="123">
        <v>2514.6777308589999</v>
      </c>
      <c r="K43" s="32" t="s">
        <v>4840</v>
      </c>
    </row>
    <row r="44" spans="1:11">
      <c r="A44" t="s">
        <v>4830</v>
      </c>
      <c r="B44" s="115">
        <v>1.0000000000000001E-5</v>
      </c>
      <c r="C44" t="s">
        <v>3790</v>
      </c>
      <c r="D44" t="s">
        <v>3112</v>
      </c>
      <c r="E44" s="120">
        <v>1.02549638619405</v>
      </c>
      <c r="F44" s="115">
        <v>0.94544443012178092</v>
      </c>
      <c r="G44" s="123">
        <v>2.5176774578744902E-2</v>
      </c>
      <c r="H44" s="123">
        <v>0.36792748599318698</v>
      </c>
      <c r="I44" s="123">
        <v>-0.69596109796790195</v>
      </c>
      <c r="J44" s="123">
        <v>0.74631464712539208</v>
      </c>
      <c r="K44" s="32" t="s">
        <v>4840</v>
      </c>
    </row>
    <row r="45" spans="1:11">
      <c r="A45" t="s">
        <v>4830</v>
      </c>
      <c r="B45" s="115">
        <v>1E-8</v>
      </c>
      <c r="C45" t="s">
        <v>3790</v>
      </c>
      <c r="D45" t="s">
        <v>3112</v>
      </c>
      <c r="E45" s="120">
        <v>1.85456347365255</v>
      </c>
      <c r="F45" s="115">
        <v>0.41634141990094498</v>
      </c>
      <c r="G45" s="123">
        <v>0.617649344189796</v>
      </c>
      <c r="H45" s="123">
        <v>0.75991738763968508</v>
      </c>
      <c r="I45" s="123">
        <v>-0.87178873558398584</v>
      </c>
      <c r="J45" s="123">
        <v>2.1070874239635802</v>
      </c>
      <c r="K45" s="32" t="s">
        <v>4840</v>
      </c>
    </row>
    <row r="46" spans="1:11">
      <c r="A46" t="s">
        <v>4830</v>
      </c>
      <c r="B46" s="115">
        <v>1.0000000000000001E-5</v>
      </c>
      <c r="C46" t="s">
        <v>3137</v>
      </c>
      <c r="D46" t="s">
        <v>3112</v>
      </c>
      <c r="E46" s="120">
        <v>1.2184722966227599</v>
      </c>
      <c r="F46" s="115">
        <v>0.66694887512871992</v>
      </c>
      <c r="G46" s="123">
        <v>0.19759785818475101</v>
      </c>
      <c r="H46" s="123">
        <v>0.45916763440598801</v>
      </c>
      <c r="I46" s="123">
        <v>-0.70237070525098499</v>
      </c>
      <c r="J46" s="123">
        <v>1.0975664216204899</v>
      </c>
      <c r="K46" s="32" t="s">
        <v>4840</v>
      </c>
    </row>
    <row r="47" spans="1:11">
      <c r="A47" t="s">
        <v>4830</v>
      </c>
      <c r="B47" s="115">
        <v>1E-8</v>
      </c>
      <c r="C47" t="s">
        <v>3137</v>
      </c>
      <c r="D47" t="s">
        <v>3112</v>
      </c>
      <c r="E47" s="120">
        <v>1.65543187976117</v>
      </c>
      <c r="F47" s="115">
        <v>0.62707022425556602</v>
      </c>
      <c r="G47" s="123">
        <v>0.50406192932478699</v>
      </c>
      <c r="H47" s="123">
        <v>1.03747474679253</v>
      </c>
      <c r="I47" s="123">
        <v>-1.52938857438857</v>
      </c>
      <c r="J47" s="123">
        <v>2.53751243303814</v>
      </c>
      <c r="K47" s="32" t="s">
        <v>4840</v>
      </c>
    </row>
    <row r="48" spans="1:11">
      <c r="A48" t="s">
        <v>4830</v>
      </c>
      <c r="B48" s="115">
        <v>1.0000000000000001E-5</v>
      </c>
      <c r="C48" t="s">
        <v>3123</v>
      </c>
      <c r="D48" t="s">
        <v>3112</v>
      </c>
      <c r="E48" s="120">
        <v>0.80450532385426787</v>
      </c>
      <c r="F48" s="115">
        <v>0.47812633791589398</v>
      </c>
      <c r="G48" s="123">
        <v>-0.217527694977726</v>
      </c>
      <c r="H48" s="123">
        <v>0.30667103927546302</v>
      </c>
      <c r="I48" s="123">
        <v>-0.8186029319576329</v>
      </c>
      <c r="J48" s="123">
        <v>0.38354754200218111</v>
      </c>
      <c r="K48" s="32" t="s">
        <v>4840</v>
      </c>
    </row>
    <row r="49" spans="1:11">
      <c r="A49" t="s">
        <v>4830</v>
      </c>
      <c r="B49" s="115">
        <v>1E-8</v>
      </c>
      <c r="C49" t="s">
        <v>3123</v>
      </c>
      <c r="D49" t="s">
        <v>3112</v>
      </c>
      <c r="E49" s="120">
        <v>0.43045875380530402</v>
      </c>
      <c r="F49" s="115">
        <v>0.41617319443351902</v>
      </c>
      <c r="G49" s="123">
        <v>-0.84290376968048597</v>
      </c>
      <c r="H49" s="123">
        <v>1.03668222260653</v>
      </c>
      <c r="I49" s="123">
        <v>-2.8748009259892902</v>
      </c>
      <c r="J49" s="123">
        <v>1.18899338662832</v>
      </c>
      <c r="K49" s="32" t="s">
        <v>4840</v>
      </c>
    </row>
    <row r="50" spans="1:11">
      <c r="A50" t="s">
        <v>4830</v>
      </c>
      <c r="B50" s="115">
        <v>1.0000000000000001E-5</v>
      </c>
      <c r="C50" t="s">
        <v>3139</v>
      </c>
      <c r="D50" t="s">
        <v>3112</v>
      </c>
      <c r="E50" s="120">
        <v>0.33505357892321902</v>
      </c>
      <c r="F50" s="115">
        <v>6.2214661174195801E-2</v>
      </c>
      <c r="G50" s="123">
        <v>-1.0934648228614099</v>
      </c>
      <c r="H50" s="123">
        <v>0.58638279832336504</v>
      </c>
      <c r="I50" s="123">
        <v>-2.2427751075751998</v>
      </c>
      <c r="J50" s="123">
        <v>5.5845461852389797E-2</v>
      </c>
      <c r="K50" s="32" t="s">
        <v>4840</v>
      </c>
    </row>
    <row r="51" spans="1:11">
      <c r="A51" t="s">
        <v>4830</v>
      </c>
      <c r="B51" s="115">
        <v>1E-8</v>
      </c>
      <c r="C51" t="s">
        <v>3139</v>
      </c>
      <c r="D51" t="s">
        <v>3112</v>
      </c>
      <c r="E51" s="120">
        <v>0.80668840593433799</v>
      </c>
      <c r="F51" s="115">
        <v>0.83596747477164102</v>
      </c>
      <c r="G51" s="123">
        <v>-0.214817799357269</v>
      </c>
      <c r="H51" s="123">
        <v>1.03749513858276</v>
      </c>
      <c r="I51" s="123">
        <v>-2.2483082709794902</v>
      </c>
      <c r="J51" s="123">
        <v>1.81867267226495</v>
      </c>
      <c r="K51" s="32" t="s">
        <v>4840</v>
      </c>
    </row>
    <row r="52" spans="1:11">
      <c r="A52" t="s">
        <v>4830</v>
      </c>
      <c r="B52" s="115">
        <v>1.0000000000000001E-5</v>
      </c>
      <c r="C52" t="s">
        <v>3122</v>
      </c>
      <c r="D52" t="s">
        <v>3112</v>
      </c>
      <c r="E52" s="120">
        <v>1.02410457295359</v>
      </c>
      <c r="F52" s="115">
        <v>0.94847757745012906</v>
      </c>
      <c r="G52" s="123">
        <v>2.3818643428208299E-2</v>
      </c>
      <c r="H52" s="123">
        <v>0.36860282128826699</v>
      </c>
      <c r="I52" s="123">
        <v>-0.69864288629679505</v>
      </c>
      <c r="J52" s="123">
        <v>0.74628017315321082</v>
      </c>
      <c r="K52" s="32" t="s">
        <v>4840</v>
      </c>
    </row>
    <row r="53" spans="1:11">
      <c r="A53" t="s">
        <v>4830</v>
      </c>
      <c r="B53" s="115">
        <v>1E-8</v>
      </c>
      <c r="C53" t="s">
        <v>3122</v>
      </c>
      <c r="D53" t="s">
        <v>3112</v>
      </c>
      <c r="E53" s="120">
        <v>1.9286826917106701E-7</v>
      </c>
      <c r="F53" s="115">
        <v>0.98993372507032096</v>
      </c>
      <c r="G53" s="123">
        <v>-15.461258424235201</v>
      </c>
      <c r="H53" s="123">
        <v>1225.4753824310201</v>
      </c>
      <c r="I53" s="123">
        <v>-2417.3930079890401</v>
      </c>
      <c r="J53" s="123">
        <v>2386.4704911405702</v>
      </c>
      <c r="K53" s="32" t="s">
        <v>4840</v>
      </c>
    </row>
    <row r="54" spans="1:11">
      <c r="A54" t="s">
        <v>4830</v>
      </c>
      <c r="B54" s="115">
        <v>1.0000000000000001E-5</v>
      </c>
      <c r="C54" t="s">
        <v>3130</v>
      </c>
      <c r="D54" t="s">
        <v>3112</v>
      </c>
      <c r="E54" s="120">
        <v>0.86808166740452897</v>
      </c>
      <c r="F54" s="115">
        <v>0.73722257586584294</v>
      </c>
      <c r="G54" s="123">
        <v>-0.141469481876102</v>
      </c>
      <c r="H54" s="123">
        <v>0.42162533548426101</v>
      </c>
      <c r="I54" s="123">
        <v>-0.96785513942525403</v>
      </c>
      <c r="J54" s="123">
        <v>0.68491617567304997</v>
      </c>
      <c r="K54" s="32" t="s">
        <v>4840</v>
      </c>
    </row>
    <row r="55" spans="1:11">
      <c r="A55" t="s">
        <v>4830</v>
      </c>
      <c r="B55" s="115">
        <v>1E-8</v>
      </c>
      <c r="C55" t="s">
        <v>3130</v>
      </c>
      <c r="D55" t="s">
        <v>3112</v>
      </c>
      <c r="E55" s="120">
        <v>0.9447270416066651</v>
      </c>
      <c r="F55" s="115">
        <v>0.95630688432881295</v>
      </c>
      <c r="G55" s="123">
        <v>-5.6859238072777298E-2</v>
      </c>
      <c r="H55" s="123">
        <v>1.0377932684539199</v>
      </c>
      <c r="I55" s="123">
        <v>-2.09093404424245</v>
      </c>
      <c r="J55" s="123">
        <v>1.9772155680968999</v>
      </c>
      <c r="K55" s="32" t="s">
        <v>4840</v>
      </c>
    </row>
    <row r="56" spans="1:11">
      <c r="A56" t="s">
        <v>4830</v>
      </c>
      <c r="B56" s="115">
        <v>1.0000000000000001E-5</v>
      </c>
      <c r="C56" t="s">
        <v>3108</v>
      </c>
      <c r="D56" t="s">
        <v>3112</v>
      </c>
      <c r="E56" s="120">
        <v>1.95898751206304</v>
      </c>
      <c r="F56" s="115">
        <v>3.1151001181746198E-3</v>
      </c>
      <c r="G56" s="123">
        <v>0.67242776429330597</v>
      </c>
      <c r="H56" s="123">
        <v>0.22746774286431501</v>
      </c>
      <c r="I56" s="123">
        <v>0.22659098827924901</v>
      </c>
      <c r="J56" s="123">
        <v>1.1182645403073601</v>
      </c>
      <c r="K56" s="32" t="s">
        <v>4849</v>
      </c>
    </row>
    <row r="57" spans="1:11">
      <c r="A57" t="s">
        <v>4830</v>
      </c>
      <c r="B57" s="115">
        <v>1E-8</v>
      </c>
      <c r="C57" t="s">
        <v>3108</v>
      </c>
      <c r="D57" t="s">
        <v>3112</v>
      </c>
      <c r="E57" s="120">
        <v>2.8877309630497998</v>
      </c>
      <c r="F57" s="115">
        <v>5.02394572527433E-2</v>
      </c>
      <c r="G57" s="123">
        <v>1.0604710598525</v>
      </c>
      <c r="H57" s="123">
        <v>0.54163158908981102</v>
      </c>
      <c r="I57" s="123">
        <v>-1.1268547635292501E-3</v>
      </c>
      <c r="J57" s="123">
        <v>2.1220689744685299</v>
      </c>
      <c r="K57" s="32" t="s">
        <v>4840</v>
      </c>
    </row>
    <row r="58" spans="1:11">
      <c r="A58" t="s">
        <v>4830</v>
      </c>
      <c r="B58" s="115">
        <v>1.0000000000000001E-5</v>
      </c>
      <c r="C58" t="s">
        <v>3126</v>
      </c>
      <c r="D58" t="s">
        <v>3112</v>
      </c>
      <c r="E58" s="120">
        <v>1.17344115742845</v>
      </c>
      <c r="F58" s="115">
        <v>0.72777943262432987</v>
      </c>
      <c r="G58" s="123">
        <v>0.15994059225537299</v>
      </c>
      <c r="H58" s="123">
        <v>0.45949259221899302</v>
      </c>
      <c r="I58" s="123">
        <v>-0.74066488849385204</v>
      </c>
      <c r="J58" s="123">
        <v>1.0605460730045999</v>
      </c>
      <c r="K58" s="32" t="s">
        <v>4840</v>
      </c>
    </row>
    <row r="59" spans="1:11">
      <c r="A59" t="s">
        <v>4830</v>
      </c>
      <c r="B59" s="115">
        <v>1E-8</v>
      </c>
      <c r="C59" t="s">
        <v>3126</v>
      </c>
      <c r="D59" t="s">
        <v>3112</v>
      </c>
      <c r="E59" s="120">
        <v>3.2905498724018001</v>
      </c>
      <c r="F59" s="115">
        <v>0.11858949659809</v>
      </c>
      <c r="G59" s="123">
        <v>1.1910546852805</v>
      </c>
      <c r="H59" s="123">
        <v>0.7631436815645809</v>
      </c>
      <c r="I59" s="123">
        <v>-0.30470693058607701</v>
      </c>
      <c r="J59" s="123">
        <v>2.68681630114708</v>
      </c>
      <c r="K59" s="32" t="s">
        <v>4840</v>
      </c>
    </row>
    <row r="60" spans="1:11">
      <c r="A60" t="s">
        <v>4830</v>
      </c>
      <c r="B60" s="115">
        <v>1.0000000000000001E-5</v>
      </c>
      <c r="C60" t="s">
        <v>3124</v>
      </c>
      <c r="D60" t="s">
        <v>3112</v>
      </c>
      <c r="E60" s="120">
        <v>1.7455560062304001</v>
      </c>
      <c r="F60" s="115">
        <v>0.131368366273304</v>
      </c>
      <c r="G60" s="123">
        <v>0.55707313311546403</v>
      </c>
      <c r="H60" s="123">
        <v>0.369233697983265</v>
      </c>
      <c r="I60" s="123">
        <v>-0.16662491493173501</v>
      </c>
      <c r="J60" s="123">
        <v>1.2807711811626601</v>
      </c>
      <c r="K60" s="32" t="s">
        <v>4840</v>
      </c>
    </row>
    <row r="61" spans="1:11">
      <c r="A61" t="s">
        <v>4830</v>
      </c>
      <c r="B61" s="115">
        <v>1E-8</v>
      </c>
      <c r="C61" t="s">
        <v>3124</v>
      </c>
      <c r="D61" t="s">
        <v>3112</v>
      </c>
      <c r="E61" s="120">
        <v>1.97818756116391E-7</v>
      </c>
      <c r="F61" s="115">
        <v>0.99243728607734594</v>
      </c>
      <c r="G61" s="123">
        <v>-15.4359145986113</v>
      </c>
      <c r="H61" s="123">
        <v>1628.50183782669</v>
      </c>
      <c r="I61" s="123">
        <v>-3207.299516738919</v>
      </c>
      <c r="J61" s="123">
        <v>3176.4276875416999</v>
      </c>
      <c r="K61" s="32" t="s">
        <v>4840</v>
      </c>
    </row>
    <row r="62" spans="1:11">
      <c r="A62" t="s">
        <v>4830</v>
      </c>
      <c r="B62" s="115">
        <v>1.0000000000000001E-5</v>
      </c>
      <c r="C62" t="s">
        <v>3747</v>
      </c>
      <c r="D62" t="s">
        <v>3112</v>
      </c>
      <c r="E62" s="120">
        <v>1.4263441519624001</v>
      </c>
      <c r="F62" s="115">
        <v>0.168898412881099</v>
      </c>
      <c r="G62" s="123">
        <v>0.35511463366119511</v>
      </c>
      <c r="H62" s="123">
        <v>0.25812400933217</v>
      </c>
      <c r="I62" s="123">
        <v>-0.15080842462985899</v>
      </c>
      <c r="J62" s="123">
        <v>0.86103769195224789</v>
      </c>
      <c r="K62" s="32" t="s">
        <v>4840</v>
      </c>
    </row>
    <row r="63" spans="1:11">
      <c r="A63" t="s">
        <v>4830</v>
      </c>
      <c r="B63" s="115">
        <v>1E-8</v>
      </c>
      <c r="C63" t="s">
        <v>3747</v>
      </c>
      <c r="D63" t="s">
        <v>3112</v>
      </c>
      <c r="E63" s="120">
        <v>1.69208701025922</v>
      </c>
      <c r="F63" s="115">
        <v>0.414596150464553</v>
      </c>
      <c r="G63" s="123">
        <v>0.525962684364922</v>
      </c>
      <c r="H63" s="123">
        <v>0.64469473682462897</v>
      </c>
      <c r="I63" s="123">
        <v>-0.73763899981134995</v>
      </c>
      <c r="J63" s="123">
        <v>1.7895643685411899</v>
      </c>
      <c r="K63" s="32" t="s">
        <v>4840</v>
      </c>
    </row>
    <row r="64" spans="1:11">
      <c r="A64" t="s">
        <v>4830</v>
      </c>
      <c r="B64" s="115">
        <v>1.0000000000000001E-5</v>
      </c>
      <c r="C64" t="s">
        <v>3136</v>
      </c>
      <c r="D64" t="s">
        <v>3112</v>
      </c>
      <c r="E64" s="120">
        <v>1.8571870739548</v>
      </c>
      <c r="F64" s="115">
        <v>5.2490698880284799E-2</v>
      </c>
      <c r="G64" s="123">
        <v>0.61906301717537793</v>
      </c>
      <c r="H64" s="123">
        <v>0.31925483241383601</v>
      </c>
      <c r="I64" s="123">
        <v>-6.6764543557400503E-3</v>
      </c>
      <c r="J64" s="123">
        <v>1.2448024887064999</v>
      </c>
      <c r="K64" s="32" t="s">
        <v>4840</v>
      </c>
    </row>
    <row r="65" spans="1:11">
      <c r="A65" t="s">
        <v>4830</v>
      </c>
      <c r="B65" s="115">
        <v>1E-8</v>
      </c>
      <c r="C65" t="s">
        <v>3136</v>
      </c>
      <c r="D65" t="s">
        <v>3112</v>
      </c>
      <c r="E65" s="120">
        <v>2.2979806605044799</v>
      </c>
      <c r="F65" s="115">
        <v>0.27489834806591501</v>
      </c>
      <c r="G65" s="123">
        <v>0.83203076359675499</v>
      </c>
      <c r="H65" s="123">
        <v>0.76203651418280094</v>
      </c>
      <c r="I65" s="123">
        <v>-0.66156080420153607</v>
      </c>
      <c r="J65" s="123">
        <v>2.3256223313950399</v>
      </c>
      <c r="K65" s="32" t="s">
        <v>4840</v>
      </c>
    </row>
    <row r="66" spans="1:11">
      <c r="A66" t="s">
        <v>4830</v>
      </c>
      <c r="B66" s="115">
        <v>1.0000000000000001E-5</v>
      </c>
      <c r="C66" t="s">
        <v>3770</v>
      </c>
      <c r="D66" t="s">
        <v>3740</v>
      </c>
      <c r="E66" s="120">
        <v>0.91810141614793916</v>
      </c>
      <c r="F66" s="115">
        <v>0.62513241516997398</v>
      </c>
      <c r="G66" s="123">
        <v>-8.5447419356884199E-2</v>
      </c>
      <c r="H66" s="123">
        <v>0.174885943920808</v>
      </c>
      <c r="I66" s="123">
        <v>-0.42822386944166713</v>
      </c>
      <c r="J66" s="123">
        <v>0.25732903072789898</v>
      </c>
      <c r="K66" s="32" t="s">
        <v>4840</v>
      </c>
    </row>
    <row r="67" spans="1:11">
      <c r="A67" t="s">
        <v>4830</v>
      </c>
      <c r="B67" s="115">
        <v>1E-8</v>
      </c>
      <c r="C67" t="s">
        <v>3770</v>
      </c>
      <c r="D67" t="s">
        <v>3740</v>
      </c>
      <c r="E67" s="120">
        <v>0.507335665641517</v>
      </c>
      <c r="F67" s="115">
        <v>0.17562337117523599</v>
      </c>
      <c r="G67" s="123">
        <v>-0.67858243204828206</v>
      </c>
      <c r="H67" s="123">
        <v>0.50103760416402299</v>
      </c>
      <c r="I67" s="123">
        <v>-1.66061613620977</v>
      </c>
      <c r="J67" s="123">
        <v>0.30345127211320189</v>
      </c>
      <c r="K67" s="32" t="s">
        <v>4840</v>
      </c>
    </row>
    <row r="68" spans="1:11">
      <c r="A68" t="s">
        <v>4830</v>
      </c>
      <c r="B68" s="115">
        <v>1.0000000000000001E-5</v>
      </c>
      <c r="C68" t="s">
        <v>3779</v>
      </c>
      <c r="D68" t="s">
        <v>3740</v>
      </c>
      <c r="E68" s="120">
        <v>1.68893762060276</v>
      </c>
      <c r="F68" s="115">
        <v>1.3188958181703301E-2</v>
      </c>
      <c r="G68" s="123">
        <v>0.524099704404</v>
      </c>
      <c r="H68" s="123">
        <v>0.21144768937112701</v>
      </c>
      <c r="I68" s="123">
        <v>0.10966223323659099</v>
      </c>
      <c r="J68" s="123">
        <v>0.93853717557141003</v>
      </c>
      <c r="K68" s="32" t="s">
        <v>4849</v>
      </c>
    </row>
    <row r="69" spans="1:11">
      <c r="A69" t="s">
        <v>4830</v>
      </c>
      <c r="B69" s="115">
        <v>1E-8</v>
      </c>
      <c r="C69" t="s">
        <v>3779</v>
      </c>
      <c r="D69" t="s">
        <v>3740</v>
      </c>
      <c r="E69" s="120">
        <v>3.5928269713719301</v>
      </c>
      <c r="F69" s="115">
        <v>1.09330877291618E-2</v>
      </c>
      <c r="G69" s="123">
        <v>1.2789393498251</v>
      </c>
      <c r="H69" s="123">
        <v>0.50256372004673899</v>
      </c>
      <c r="I69" s="123">
        <v>0.29391445853348702</v>
      </c>
      <c r="J69" s="123">
        <v>2.2639642411167098</v>
      </c>
      <c r="K69" s="32" t="s">
        <v>4849</v>
      </c>
    </row>
    <row r="70" spans="1:11">
      <c r="A70" t="s">
        <v>4830</v>
      </c>
      <c r="B70" s="115">
        <v>1.0000000000000001E-5</v>
      </c>
      <c r="C70" t="s">
        <v>3755</v>
      </c>
      <c r="D70" t="s">
        <v>3740</v>
      </c>
      <c r="E70" s="120">
        <v>1.1840029038988</v>
      </c>
      <c r="F70" s="115">
        <v>0.38537148906666002</v>
      </c>
      <c r="G70" s="123">
        <v>0.16890098907603801</v>
      </c>
      <c r="H70" s="123">
        <v>0.194577038721711</v>
      </c>
      <c r="I70" s="123">
        <v>-0.21247000681851599</v>
      </c>
      <c r="J70" s="123">
        <v>0.55027198497059204</v>
      </c>
      <c r="K70" s="32" t="s">
        <v>4840</v>
      </c>
    </row>
    <row r="71" spans="1:11">
      <c r="A71" t="s">
        <v>4830</v>
      </c>
      <c r="B71" s="115">
        <v>1E-8</v>
      </c>
      <c r="C71" t="s">
        <v>3755</v>
      </c>
      <c r="D71" t="s">
        <v>3740</v>
      </c>
      <c r="E71" s="120">
        <v>2.4299393052236602</v>
      </c>
      <c r="F71" s="115">
        <v>0.26331690695378501</v>
      </c>
      <c r="G71" s="123">
        <v>0.88786627976630506</v>
      </c>
      <c r="H71" s="123">
        <v>0.79374002613319417</v>
      </c>
      <c r="I71" s="123">
        <v>-0.66786417145475496</v>
      </c>
      <c r="J71" s="123">
        <v>2.4435967309873599</v>
      </c>
      <c r="K71" s="32" t="s">
        <v>4840</v>
      </c>
    </row>
    <row r="72" spans="1:11">
      <c r="A72" t="s">
        <v>4830</v>
      </c>
      <c r="B72" s="115">
        <v>1.0000000000000001E-5</v>
      </c>
      <c r="C72" t="s">
        <v>3802</v>
      </c>
      <c r="D72" t="s">
        <v>3740</v>
      </c>
      <c r="E72" s="120">
        <v>2.65168882733464</v>
      </c>
      <c r="F72" s="115">
        <v>7.8739561072119489E-5</v>
      </c>
      <c r="G72" s="123">
        <v>0.97519673034679499</v>
      </c>
      <c r="H72" s="123">
        <v>0.246997528451047</v>
      </c>
      <c r="I72" s="123">
        <v>0.49108157458274299</v>
      </c>
      <c r="J72" s="123">
        <v>1.4593118861108501</v>
      </c>
      <c r="K72" s="32" t="s">
        <v>4850</v>
      </c>
    </row>
    <row r="73" spans="1:11">
      <c r="A73" t="s">
        <v>4830</v>
      </c>
      <c r="B73" s="115">
        <v>1E-8</v>
      </c>
      <c r="C73" t="s">
        <v>3802</v>
      </c>
      <c r="D73" t="s">
        <v>3740</v>
      </c>
      <c r="E73" s="120">
        <v>2.4284694877419502</v>
      </c>
      <c r="F73" s="115">
        <v>0.139726236699836</v>
      </c>
      <c r="G73" s="123">
        <v>0.88726121848423289</v>
      </c>
      <c r="H73" s="123">
        <v>0.6007952681260339</v>
      </c>
      <c r="I73" s="123">
        <v>-0.29029750704279311</v>
      </c>
      <c r="J73" s="123">
        <v>2.0648199440112598</v>
      </c>
      <c r="K73" s="32" t="s">
        <v>4840</v>
      </c>
    </row>
    <row r="74" spans="1:11">
      <c r="A74" t="s">
        <v>4830</v>
      </c>
      <c r="B74" s="115">
        <v>1.0000000000000001E-5</v>
      </c>
      <c r="C74" t="s">
        <v>3826</v>
      </c>
      <c r="D74" t="s">
        <v>3740</v>
      </c>
      <c r="E74" s="120">
        <v>1.56428067422771</v>
      </c>
      <c r="F74" s="115">
        <v>6.3135440742533397E-2</v>
      </c>
      <c r="G74" s="123">
        <v>0.44742608524711502</v>
      </c>
      <c r="H74" s="123">
        <v>0.24077995016311901</v>
      </c>
      <c r="I74" s="123">
        <v>-2.4502617072599198E-2</v>
      </c>
      <c r="J74" s="123">
        <v>0.91935478756682798</v>
      </c>
      <c r="K74" s="32" t="s">
        <v>4840</v>
      </c>
    </row>
    <row r="75" spans="1:11">
      <c r="A75" t="s">
        <v>4830</v>
      </c>
      <c r="B75" s="115">
        <v>1E-8</v>
      </c>
      <c r="C75" t="s">
        <v>3826</v>
      </c>
      <c r="D75" t="s">
        <v>3740</v>
      </c>
      <c r="E75" s="120">
        <v>2.5597647693835701</v>
      </c>
      <c r="F75" s="115">
        <v>7.7349694915747599E-2</v>
      </c>
      <c r="G75" s="123">
        <v>0.93991536731006209</v>
      </c>
      <c r="H75" s="123">
        <v>0.53214549036325798</v>
      </c>
      <c r="I75" s="123">
        <v>-0.103089793801925</v>
      </c>
      <c r="J75" s="123">
        <v>1.9829205284220499</v>
      </c>
      <c r="K75" s="32" t="s">
        <v>4840</v>
      </c>
    </row>
    <row r="76" spans="1:11">
      <c r="A76" t="s">
        <v>4830</v>
      </c>
      <c r="B76" s="115">
        <v>1.0000000000000001E-5</v>
      </c>
      <c r="C76" t="s">
        <v>3757</v>
      </c>
      <c r="D76" t="s">
        <v>3740</v>
      </c>
      <c r="E76" s="120">
        <v>1.12204198987782</v>
      </c>
      <c r="F76" s="115">
        <v>0.49001613093169399</v>
      </c>
      <c r="G76" s="123">
        <v>0.11515023053377201</v>
      </c>
      <c r="H76" s="123">
        <v>0.166815932811714</v>
      </c>
      <c r="I76" s="123">
        <v>-0.21180899777718801</v>
      </c>
      <c r="J76" s="123">
        <v>0.44210945884473102</v>
      </c>
      <c r="K76" s="32" t="s">
        <v>4840</v>
      </c>
    </row>
    <row r="77" spans="1:11">
      <c r="A77" t="s">
        <v>4830</v>
      </c>
      <c r="B77" s="115">
        <v>1E-8</v>
      </c>
      <c r="C77" t="s">
        <v>3757</v>
      </c>
      <c r="D77" t="s">
        <v>3740</v>
      </c>
      <c r="E77" s="120">
        <v>0.87718748503706712</v>
      </c>
      <c r="F77" s="115">
        <v>0.78569153625241905</v>
      </c>
      <c r="G77" s="123">
        <v>-0.13103452948378599</v>
      </c>
      <c r="H77" s="123">
        <v>0.48190477166092499</v>
      </c>
      <c r="I77" s="123">
        <v>-1.0755678819392001</v>
      </c>
      <c r="J77" s="123">
        <v>0.81349882297162712</v>
      </c>
      <c r="K77" s="32" t="s">
        <v>4840</v>
      </c>
    </row>
    <row r="78" spans="1:11">
      <c r="A78" t="s">
        <v>4830</v>
      </c>
      <c r="B78" s="115">
        <v>1.0000000000000001E-5</v>
      </c>
      <c r="C78" t="s">
        <v>3764</v>
      </c>
      <c r="D78" t="s">
        <v>3740</v>
      </c>
      <c r="E78" s="120">
        <v>1.1854220235814601</v>
      </c>
      <c r="F78" s="115">
        <v>0.35659711353256301</v>
      </c>
      <c r="G78" s="123">
        <v>0.170098849228422</v>
      </c>
      <c r="H78" s="123">
        <v>0.184515284631281</v>
      </c>
      <c r="I78" s="123">
        <v>-0.191551108648889</v>
      </c>
      <c r="J78" s="123">
        <v>0.53174880710573202</v>
      </c>
      <c r="K78" s="32" t="s">
        <v>4840</v>
      </c>
    </row>
    <row r="79" spans="1:11">
      <c r="A79" t="s">
        <v>4830</v>
      </c>
      <c r="B79" s="115">
        <v>1E-8</v>
      </c>
      <c r="C79" t="s">
        <v>3764</v>
      </c>
      <c r="D79" t="s">
        <v>3740</v>
      </c>
      <c r="E79" s="120">
        <v>2.6486558771303899</v>
      </c>
      <c r="F79" s="115">
        <v>0.153888654783707</v>
      </c>
      <c r="G79" s="123">
        <v>0.97405229514328195</v>
      </c>
      <c r="H79" s="123">
        <v>0.68309983376263705</v>
      </c>
      <c r="I79" s="123">
        <v>-0.36482337903148698</v>
      </c>
      <c r="J79" s="123">
        <v>2.31292796931805</v>
      </c>
      <c r="K79" s="32" t="s">
        <v>4840</v>
      </c>
    </row>
    <row r="80" spans="1:11">
      <c r="A80" t="s">
        <v>4830</v>
      </c>
      <c r="B80" s="115">
        <v>1.0000000000000001E-5</v>
      </c>
      <c r="C80" t="s">
        <v>3759</v>
      </c>
      <c r="D80" t="s">
        <v>3740</v>
      </c>
      <c r="E80" s="120">
        <v>1.58950773000634</v>
      </c>
      <c r="F80" s="115">
        <v>9.6165995556400305E-3</v>
      </c>
      <c r="G80" s="123">
        <v>0.46342436452539792</v>
      </c>
      <c r="H80" s="123">
        <v>0.178975392885247</v>
      </c>
      <c r="I80" s="123">
        <v>0.112632594470313</v>
      </c>
      <c r="J80" s="123">
        <v>0.81421613458048281</v>
      </c>
      <c r="K80" s="32" t="s">
        <v>4849</v>
      </c>
    </row>
    <row r="81" spans="1:11">
      <c r="A81" t="s">
        <v>4830</v>
      </c>
      <c r="B81" s="115">
        <v>1E-8</v>
      </c>
      <c r="C81" t="s">
        <v>3759</v>
      </c>
      <c r="D81" t="s">
        <v>3740</v>
      </c>
      <c r="E81" s="120">
        <v>1.8550718426022099</v>
      </c>
      <c r="F81" s="115">
        <v>0.28272290655225107</v>
      </c>
      <c r="G81" s="123">
        <v>0.61792342447505388</v>
      </c>
      <c r="H81" s="123">
        <v>0.57522844904746495</v>
      </c>
      <c r="I81" s="123">
        <v>-0.50952433565797706</v>
      </c>
      <c r="J81" s="123">
        <v>1.7453711846080799</v>
      </c>
      <c r="K81" s="32" t="s">
        <v>4840</v>
      </c>
    </row>
    <row r="82" spans="1:11">
      <c r="A82" t="s">
        <v>4830</v>
      </c>
      <c r="B82" s="115">
        <v>1.0000000000000001E-5</v>
      </c>
      <c r="C82" t="s">
        <v>3768</v>
      </c>
      <c r="D82" t="s">
        <v>3740</v>
      </c>
      <c r="E82" s="120">
        <v>1.16075766654956</v>
      </c>
      <c r="F82" s="115">
        <v>0.47132747760747901</v>
      </c>
      <c r="G82" s="123">
        <v>0.14907295272017199</v>
      </c>
      <c r="H82" s="123">
        <v>0.20695354743990499</v>
      </c>
      <c r="I82" s="123">
        <v>-0.25655600026204101</v>
      </c>
      <c r="J82" s="123">
        <v>0.55470190570238498</v>
      </c>
      <c r="K82" s="32" t="s">
        <v>4840</v>
      </c>
    </row>
    <row r="83" spans="1:11">
      <c r="A83" t="s">
        <v>4830</v>
      </c>
      <c r="B83" s="115">
        <v>1E-8</v>
      </c>
      <c r="C83" t="s">
        <v>3768</v>
      </c>
      <c r="D83" t="s">
        <v>3740</v>
      </c>
      <c r="E83" s="120">
        <v>1.0519503077924699</v>
      </c>
      <c r="F83" s="115">
        <v>0.92485100462704306</v>
      </c>
      <c r="G83" s="123">
        <v>5.0645877261145597E-2</v>
      </c>
      <c r="H83" s="123">
        <v>0.53692961841291498</v>
      </c>
      <c r="I83" s="123">
        <v>-1.0017361748281699</v>
      </c>
      <c r="J83" s="123">
        <v>1.1030279293504599</v>
      </c>
      <c r="K83" s="32" t="s">
        <v>4840</v>
      </c>
    </row>
    <row r="84" spans="1:11">
      <c r="A84" t="s">
        <v>4830</v>
      </c>
      <c r="B84" s="115">
        <v>1.0000000000000001E-5</v>
      </c>
      <c r="C84" t="s">
        <v>3798</v>
      </c>
      <c r="D84" t="s">
        <v>3740</v>
      </c>
      <c r="E84" s="120">
        <v>1.0421483623086001</v>
      </c>
      <c r="F84" s="115">
        <v>0.82129511096401409</v>
      </c>
      <c r="G84" s="123">
        <v>4.1284315449715697E-2</v>
      </c>
      <c r="H84" s="123">
        <v>0.18277138056429301</v>
      </c>
      <c r="I84" s="123">
        <v>-0.316947590456299</v>
      </c>
      <c r="J84" s="123">
        <v>0.39951622135573112</v>
      </c>
      <c r="K84" s="32" t="s">
        <v>4840</v>
      </c>
    </row>
    <row r="85" spans="1:11">
      <c r="A85" t="s">
        <v>4830</v>
      </c>
      <c r="B85" s="115">
        <v>1E-8</v>
      </c>
      <c r="C85" t="s">
        <v>3798</v>
      </c>
      <c r="D85" t="s">
        <v>3740</v>
      </c>
      <c r="E85" s="120">
        <v>1.34761103332298</v>
      </c>
      <c r="F85" s="115">
        <v>0.58516800389743395</v>
      </c>
      <c r="G85" s="123">
        <v>0.29833341990393802</v>
      </c>
      <c r="H85" s="123">
        <v>0.54654683142318095</v>
      </c>
      <c r="I85" s="123">
        <v>-0.77289836968549719</v>
      </c>
      <c r="J85" s="123">
        <v>1.3695652094933699</v>
      </c>
      <c r="K85" s="32" t="s">
        <v>4840</v>
      </c>
    </row>
    <row r="86" spans="1:11">
      <c r="A86" t="s">
        <v>4830</v>
      </c>
      <c r="B86" s="115">
        <v>1.0000000000000001E-5</v>
      </c>
      <c r="C86" t="s">
        <v>3818</v>
      </c>
      <c r="D86" t="s">
        <v>3740</v>
      </c>
      <c r="E86" s="120">
        <v>1.2510781989378099</v>
      </c>
      <c r="F86" s="115">
        <v>0.22855029814265501</v>
      </c>
      <c r="G86" s="123">
        <v>0.22400573867409099</v>
      </c>
      <c r="H86" s="123">
        <v>0.186035573904093</v>
      </c>
      <c r="I86" s="123">
        <v>-0.14062398617793101</v>
      </c>
      <c r="J86" s="123">
        <v>0.58863546352611396</v>
      </c>
      <c r="K86" s="32" t="s">
        <v>4840</v>
      </c>
    </row>
    <row r="87" spans="1:11">
      <c r="A87" t="s">
        <v>4830</v>
      </c>
      <c r="B87" s="115">
        <v>1E-8</v>
      </c>
      <c r="C87" t="s">
        <v>3818</v>
      </c>
      <c r="D87" t="s">
        <v>3740</v>
      </c>
      <c r="E87" s="120">
        <v>2.4379685081153601</v>
      </c>
      <c r="F87" s="115">
        <v>0.11967645783517999</v>
      </c>
      <c r="G87" s="123">
        <v>0.89116511387776998</v>
      </c>
      <c r="H87" s="123">
        <v>0.57267925442101408</v>
      </c>
      <c r="I87" s="123">
        <v>-0.231286224787418</v>
      </c>
      <c r="J87" s="123">
        <v>2.0136164525429598</v>
      </c>
      <c r="K87" s="32" t="s">
        <v>4840</v>
      </c>
    </row>
    <row r="88" spans="1:11">
      <c r="A88" t="s">
        <v>4830</v>
      </c>
      <c r="B88" s="115">
        <v>1.0000000000000001E-5</v>
      </c>
      <c r="C88" t="s">
        <v>3831</v>
      </c>
      <c r="D88" t="s">
        <v>3740</v>
      </c>
      <c r="E88" s="120">
        <v>1.4333347037609301</v>
      </c>
      <c r="F88" s="115">
        <v>4.8701525031015401E-2</v>
      </c>
      <c r="G88" s="123">
        <v>0.36000369014322697</v>
      </c>
      <c r="H88" s="123">
        <v>0.18263216441784599</v>
      </c>
      <c r="I88" s="123">
        <v>2.0446478842500201E-3</v>
      </c>
      <c r="J88" s="123">
        <v>0.71796273240220498</v>
      </c>
      <c r="K88" s="32" t="s">
        <v>4849</v>
      </c>
    </row>
    <row r="89" spans="1:11">
      <c r="A89" t="s">
        <v>4830</v>
      </c>
      <c r="B89" s="115">
        <v>1E-8</v>
      </c>
      <c r="C89" t="s">
        <v>3831</v>
      </c>
      <c r="D89" t="s">
        <v>3740</v>
      </c>
      <c r="E89" s="120">
        <v>7.8238395238474592</v>
      </c>
      <c r="F89" s="115">
        <v>2.8474091380561498E-3</v>
      </c>
      <c r="G89" s="123">
        <v>2.0571754217664799</v>
      </c>
      <c r="H89" s="123">
        <v>0.68946011056353596</v>
      </c>
      <c r="I89" s="123">
        <v>0.70583360506194415</v>
      </c>
      <c r="J89" s="123">
        <v>3.4085172384710098</v>
      </c>
      <c r="K89" s="32" t="s">
        <v>4849</v>
      </c>
    </row>
    <row r="90" spans="1:11">
      <c r="A90" t="s">
        <v>4830</v>
      </c>
      <c r="B90" s="115">
        <v>1.0000000000000001E-5</v>
      </c>
      <c r="C90" t="s">
        <v>3784</v>
      </c>
      <c r="D90" t="s">
        <v>3740</v>
      </c>
      <c r="E90" s="120">
        <v>1.75981087896719</v>
      </c>
      <c r="F90" s="115">
        <v>1.3468629826784201E-3</v>
      </c>
      <c r="G90" s="123">
        <v>0.565206348144068</v>
      </c>
      <c r="H90" s="123">
        <v>0.17630727753296299</v>
      </c>
      <c r="I90" s="123">
        <v>0.21964408417946099</v>
      </c>
      <c r="J90" s="123">
        <v>0.91076861210867588</v>
      </c>
      <c r="K90" s="32" t="s">
        <v>4849</v>
      </c>
    </row>
    <row r="91" spans="1:11">
      <c r="A91" t="s">
        <v>4830</v>
      </c>
      <c r="B91" s="115">
        <v>1E-8</v>
      </c>
      <c r="C91" t="s">
        <v>3784</v>
      </c>
      <c r="D91" t="s">
        <v>3740</v>
      </c>
      <c r="E91" s="120">
        <v>2.5161982877987201</v>
      </c>
      <c r="F91" s="115">
        <v>9.4655125294325099E-2</v>
      </c>
      <c r="G91" s="123">
        <v>0.92274914646360096</v>
      </c>
      <c r="H91" s="123">
        <v>0.55210237522831995</v>
      </c>
      <c r="I91" s="123">
        <v>-0.15937150898390601</v>
      </c>
      <c r="J91" s="123">
        <v>2.0048698019111102</v>
      </c>
      <c r="K91" s="32" t="s">
        <v>4840</v>
      </c>
    </row>
    <row r="92" spans="1:11">
      <c r="A92" t="s">
        <v>4830</v>
      </c>
      <c r="B92" s="115">
        <v>1.0000000000000001E-5</v>
      </c>
      <c r="C92" t="s">
        <v>3745</v>
      </c>
      <c r="D92" t="s">
        <v>3740</v>
      </c>
      <c r="E92" s="120">
        <v>1.4214212583325201</v>
      </c>
      <c r="F92" s="115">
        <v>7.5605725750602398E-2</v>
      </c>
      <c r="G92" s="123">
        <v>0.35165725721026098</v>
      </c>
      <c r="H92" s="123">
        <v>0.197919156429823</v>
      </c>
      <c r="I92" s="123">
        <v>-3.6264289392192797E-2</v>
      </c>
      <c r="J92" s="123">
        <v>0.73957880381271501</v>
      </c>
      <c r="K92" s="32" t="s">
        <v>4840</v>
      </c>
    </row>
    <row r="93" spans="1:11">
      <c r="A93" t="s">
        <v>4830</v>
      </c>
      <c r="B93" s="115">
        <v>1E-8</v>
      </c>
      <c r="C93" t="s">
        <v>3745</v>
      </c>
      <c r="D93" t="s">
        <v>3740</v>
      </c>
      <c r="E93" s="120">
        <v>2.1232545188929302</v>
      </c>
      <c r="F93" s="115">
        <v>0.14674281706467099</v>
      </c>
      <c r="G93" s="123">
        <v>0.75295006196627412</v>
      </c>
      <c r="H93" s="123">
        <v>0.51887045481225202</v>
      </c>
      <c r="I93" s="123">
        <v>-0.26403602946574001</v>
      </c>
      <c r="J93" s="123">
        <v>1.76993615339829</v>
      </c>
      <c r="K93" s="32" t="s">
        <v>4840</v>
      </c>
    </row>
    <row r="94" spans="1:11">
      <c r="A94" t="s">
        <v>4830</v>
      </c>
      <c r="B94" s="115">
        <v>1.0000000000000001E-5</v>
      </c>
      <c r="C94" t="s">
        <v>3812</v>
      </c>
      <c r="D94" t="s">
        <v>3740</v>
      </c>
      <c r="E94" s="120">
        <v>1.80918822582446</v>
      </c>
      <c r="F94" s="115">
        <v>9.2399322925332497E-2</v>
      </c>
      <c r="G94" s="123">
        <v>0.592878250654573</v>
      </c>
      <c r="H94" s="123">
        <v>0.352300858133483</v>
      </c>
      <c r="I94" s="123">
        <v>-9.7631431287052997E-2</v>
      </c>
      <c r="J94" s="123">
        <v>1.2833879325962001</v>
      </c>
      <c r="K94" s="32" t="s">
        <v>4840</v>
      </c>
    </row>
    <row r="95" spans="1:11">
      <c r="A95" t="s">
        <v>4830</v>
      </c>
      <c r="B95" s="115">
        <v>1E-8</v>
      </c>
      <c r="C95" t="s">
        <v>3812</v>
      </c>
      <c r="D95" t="s">
        <v>3740</v>
      </c>
      <c r="E95" s="120">
        <v>1.1280177794570899E-7</v>
      </c>
      <c r="F95" s="115">
        <v>0.99271277451822204</v>
      </c>
      <c r="G95" s="123">
        <v>-15.997633736076599</v>
      </c>
      <c r="H95" s="123">
        <v>1751.5702706534601</v>
      </c>
      <c r="I95" s="123">
        <v>-3449.0753642168502</v>
      </c>
      <c r="J95" s="123">
        <v>3417.0800967446999</v>
      </c>
      <c r="K95" s="32" t="s">
        <v>4840</v>
      </c>
    </row>
    <row r="96" spans="1:11">
      <c r="A96" t="s">
        <v>4830</v>
      </c>
      <c r="B96" s="115">
        <v>1.0000000000000001E-5</v>
      </c>
      <c r="C96" t="s">
        <v>3834</v>
      </c>
      <c r="D96" t="s">
        <v>3740</v>
      </c>
      <c r="E96" s="120">
        <v>1.4822069485074001</v>
      </c>
      <c r="F96" s="115">
        <v>2.33162351383389E-2</v>
      </c>
      <c r="G96" s="123">
        <v>0.39353215849296103</v>
      </c>
      <c r="H96" s="123">
        <v>0.173498776474661</v>
      </c>
      <c r="I96" s="123">
        <v>5.3474556602625102E-2</v>
      </c>
      <c r="J96" s="123">
        <v>0.73358976038329793</v>
      </c>
      <c r="K96" s="32" t="s">
        <v>4849</v>
      </c>
    </row>
    <row r="97" spans="1:11">
      <c r="A97" t="s">
        <v>4830</v>
      </c>
      <c r="B97" s="115">
        <v>1E-8</v>
      </c>
      <c r="C97" t="s">
        <v>3834</v>
      </c>
      <c r="D97" t="s">
        <v>3740</v>
      </c>
      <c r="E97" s="120">
        <v>3.8658085684808801</v>
      </c>
      <c r="F97" s="115">
        <v>1.6681273551100599E-2</v>
      </c>
      <c r="G97" s="123">
        <v>1.3521708628712901</v>
      </c>
      <c r="H97" s="123">
        <v>0.56489715640052796</v>
      </c>
      <c r="I97" s="123">
        <v>0.24497243632625701</v>
      </c>
      <c r="J97" s="123">
        <v>2.4593692894163302</v>
      </c>
      <c r="K97" s="32" t="s">
        <v>4849</v>
      </c>
    </row>
    <row r="98" spans="1:11">
      <c r="A98" t="s">
        <v>4830</v>
      </c>
      <c r="B98" s="115">
        <v>1.0000000000000001E-5</v>
      </c>
      <c r="C98" t="s">
        <v>3824</v>
      </c>
      <c r="D98" t="s">
        <v>3740</v>
      </c>
      <c r="E98" s="120">
        <v>1.7045497221808501</v>
      </c>
      <c r="F98" s="115">
        <v>1.4775013523211899E-2</v>
      </c>
      <c r="G98" s="123">
        <v>0.53330098329434705</v>
      </c>
      <c r="H98" s="123">
        <v>0.218758977143062</v>
      </c>
      <c r="I98" s="123">
        <v>0.10453338809394599</v>
      </c>
      <c r="J98" s="123">
        <v>0.96206857849474903</v>
      </c>
      <c r="K98" s="32" t="s">
        <v>4849</v>
      </c>
    </row>
    <row r="99" spans="1:11">
      <c r="A99" t="s">
        <v>4830</v>
      </c>
      <c r="B99" s="115">
        <v>1E-8</v>
      </c>
      <c r="C99" t="s">
        <v>3824</v>
      </c>
      <c r="D99" t="s">
        <v>3740</v>
      </c>
      <c r="E99" s="120">
        <v>2.2492098527938902</v>
      </c>
      <c r="F99" s="115">
        <v>0.132638819201844</v>
      </c>
      <c r="G99" s="123">
        <v>0.81057897800336209</v>
      </c>
      <c r="H99" s="123">
        <v>0.53902874443772297</v>
      </c>
      <c r="I99" s="123">
        <v>-0.24591736109457499</v>
      </c>
      <c r="J99" s="123">
        <v>1.8670753171012999</v>
      </c>
      <c r="K99" s="32" t="s">
        <v>4840</v>
      </c>
    </row>
    <row r="100" spans="1:11">
      <c r="A100" t="s">
        <v>4830</v>
      </c>
      <c r="B100" s="115">
        <v>1.0000000000000001E-5</v>
      </c>
      <c r="C100" t="s">
        <v>3775</v>
      </c>
      <c r="D100" t="s">
        <v>3740</v>
      </c>
      <c r="E100" s="120">
        <v>1.02002088347697</v>
      </c>
      <c r="F100" s="115">
        <v>0.90845161057229507</v>
      </c>
      <c r="G100" s="123">
        <v>1.9823101083621699E-2</v>
      </c>
      <c r="H100" s="123">
        <v>0.17238706316028701</v>
      </c>
      <c r="I100" s="123">
        <v>-0.31805554271054098</v>
      </c>
      <c r="J100" s="123">
        <v>0.357701744877785</v>
      </c>
      <c r="K100" s="32" t="s">
        <v>4840</v>
      </c>
    </row>
    <row r="101" spans="1:11">
      <c r="A101" t="s">
        <v>4830</v>
      </c>
      <c r="B101" s="115">
        <v>1E-8</v>
      </c>
      <c r="C101" t="s">
        <v>3775</v>
      </c>
      <c r="D101" t="s">
        <v>3740</v>
      </c>
      <c r="E101" s="120">
        <v>3.3753002039348901</v>
      </c>
      <c r="F101" s="115">
        <v>6.6556972346136903E-2</v>
      </c>
      <c r="G101" s="123">
        <v>1.21648426968278</v>
      </c>
      <c r="H101" s="123">
        <v>0.66305923121148791</v>
      </c>
      <c r="I101" s="123">
        <v>-8.3111823491735196E-2</v>
      </c>
      <c r="J101" s="123">
        <v>2.5160803628572999</v>
      </c>
      <c r="K101" s="32" t="s">
        <v>4840</v>
      </c>
    </row>
    <row r="102" spans="1:11">
      <c r="A102" t="s">
        <v>4830</v>
      </c>
      <c r="B102" s="115">
        <v>1.0000000000000001E-5</v>
      </c>
      <c r="C102" t="s">
        <v>3828</v>
      </c>
      <c r="D102" t="s">
        <v>3740</v>
      </c>
      <c r="E102" s="120">
        <v>1.2041018528813801</v>
      </c>
      <c r="F102" s="115">
        <v>0.29399483583503488</v>
      </c>
      <c r="G102" s="123">
        <v>0.18573393872506599</v>
      </c>
      <c r="H102" s="123">
        <v>0.17699088801974699</v>
      </c>
      <c r="I102" s="123">
        <v>-0.161168201793638</v>
      </c>
      <c r="J102" s="123">
        <v>0.53263607924377099</v>
      </c>
      <c r="K102" s="32" t="s">
        <v>4840</v>
      </c>
    </row>
    <row r="103" spans="1:11">
      <c r="A103" t="s">
        <v>4830</v>
      </c>
      <c r="B103" s="115">
        <v>1E-8</v>
      </c>
      <c r="C103" t="s">
        <v>3828</v>
      </c>
      <c r="D103" t="s">
        <v>3740</v>
      </c>
      <c r="E103" s="120">
        <v>7.5893701372997304</v>
      </c>
      <c r="F103" s="115">
        <v>5.1410102787374498E-2</v>
      </c>
      <c r="G103" s="123">
        <v>2.0267486021010099</v>
      </c>
      <c r="H103" s="123">
        <v>1.04040366498579</v>
      </c>
      <c r="I103" s="123">
        <v>-1.24425812711486E-2</v>
      </c>
      <c r="J103" s="123">
        <v>4.0659397854731596</v>
      </c>
      <c r="K103" s="32" t="s">
        <v>4840</v>
      </c>
    </row>
    <row r="104" spans="1:11">
      <c r="A104" t="s">
        <v>4830</v>
      </c>
      <c r="B104" s="115">
        <v>1.0000000000000001E-5</v>
      </c>
      <c r="C104" t="s">
        <v>3751</v>
      </c>
      <c r="D104" t="s">
        <v>3740</v>
      </c>
      <c r="E104" s="120">
        <v>2.1610349469491399</v>
      </c>
      <c r="F104" s="115">
        <v>1.3089625378884401E-3</v>
      </c>
      <c r="G104" s="123">
        <v>0.77058724905023102</v>
      </c>
      <c r="H104" s="123">
        <v>0.23975900766417901</v>
      </c>
      <c r="I104" s="123">
        <v>0.30065959402844</v>
      </c>
      <c r="J104" s="123">
        <v>1.24051490407202</v>
      </c>
      <c r="K104" s="32" t="s">
        <v>4849</v>
      </c>
    </row>
    <row r="105" spans="1:11">
      <c r="A105" t="s">
        <v>4830</v>
      </c>
      <c r="B105" s="115">
        <v>1E-8</v>
      </c>
      <c r="C105" t="s">
        <v>3751</v>
      </c>
      <c r="D105" t="s">
        <v>3740</v>
      </c>
      <c r="E105" s="120">
        <v>2.0295158668038802</v>
      </c>
      <c r="F105" s="115">
        <v>0.23388925335644001</v>
      </c>
      <c r="G105" s="123">
        <v>0.70779727535143788</v>
      </c>
      <c r="H105" s="123">
        <v>0.59458781614253897</v>
      </c>
      <c r="I105" s="123">
        <v>-0.45759484428793801</v>
      </c>
      <c r="J105" s="123">
        <v>1.8731893949908101</v>
      </c>
      <c r="K105" s="32" t="s">
        <v>4840</v>
      </c>
    </row>
    <row r="106" spans="1:11">
      <c r="A106" t="s">
        <v>4830</v>
      </c>
      <c r="B106" s="115">
        <v>1.0000000000000001E-5</v>
      </c>
      <c r="C106" t="s">
        <v>3761</v>
      </c>
      <c r="D106" t="s">
        <v>3740</v>
      </c>
      <c r="E106" s="120">
        <v>1.35238441750406</v>
      </c>
      <c r="F106" s="115">
        <v>0.100545469941627</v>
      </c>
      <c r="G106" s="123">
        <v>0.30186926967936889</v>
      </c>
      <c r="H106" s="123">
        <v>0.183818368972338</v>
      </c>
      <c r="I106" s="123">
        <v>-5.8414733506413498E-2</v>
      </c>
      <c r="J106" s="123">
        <v>0.66215327286515202</v>
      </c>
      <c r="K106" s="32" t="s">
        <v>4840</v>
      </c>
    </row>
    <row r="107" spans="1:11">
      <c r="A107" t="s">
        <v>4830</v>
      </c>
      <c r="B107" s="115">
        <v>1E-8</v>
      </c>
      <c r="C107" t="s">
        <v>3761</v>
      </c>
      <c r="D107" t="s">
        <v>3740</v>
      </c>
      <c r="E107" s="120">
        <v>1.43380330156257</v>
      </c>
      <c r="F107" s="115">
        <v>0.53741720850649199</v>
      </c>
      <c r="G107" s="123">
        <v>0.36033056510002293</v>
      </c>
      <c r="H107" s="123">
        <v>0.58426611791841199</v>
      </c>
      <c r="I107" s="123">
        <v>-0.78483102602006583</v>
      </c>
      <c r="J107" s="123">
        <v>1.50549215622011</v>
      </c>
      <c r="K107" s="32" t="s">
        <v>4840</v>
      </c>
    </row>
    <row r="108" spans="1:11">
      <c r="A108" t="s">
        <v>4830</v>
      </c>
      <c r="B108" s="115">
        <v>1.0000000000000001E-5</v>
      </c>
      <c r="C108" t="s">
        <v>3782</v>
      </c>
      <c r="D108" t="s">
        <v>3740</v>
      </c>
      <c r="E108" s="120">
        <v>1.81780068992926</v>
      </c>
      <c r="F108" s="115">
        <v>5.3243040384062003E-3</v>
      </c>
      <c r="G108" s="123">
        <v>0.59762735824325497</v>
      </c>
      <c r="H108" s="123">
        <v>0.214454807628362</v>
      </c>
      <c r="I108" s="123">
        <v>0.17729593529166501</v>
      </c>
      <c r="J108" s="123">
        <v>1.0179587811948501</v>
      </c>
      <c r="K108" s="32" t="s">
        <v>4849</v>
      </c>
    </row>
    <row r="109" spans="1:11">
      <c r="A109" t="s">
        <v>4830</v>
      </c>
      <c r="B109" s="115">
        <v>1E-8</v>
      </c>
      <c r="C109" t="s">
        <v>3782</v>
      </c>
      <c r="D109" t="s">
        <v>3740</v>
      </c>
      <c r="E109" s="120">
        <v>1.07283269393574</v>
      </c>
      <c r="F109" s="115">
        <v>0.90688789817286697</v>
      </c>
      <c r="G109" s="123">
        <v>7.0302527852566299E-2</v>
      </c>
      <c r="H109" s="123">
        <v>0.60105681741997496</v>
      </c>
      <c r="I109" s="123">
        <v>-1.10776883429059</v>
      </c>
      <c r="J109" s="123">
        <v>1.24837388999572</v>
      </c>
      <c r="K109" s="32" t="s">
        <v>4840</v>
      </c>
    </row>
    <row r="110" spans="1:11">
      <c r="A110" t="s">
        <v>4830</v>
      </c>
      <c r="B110" s="115">
        <v>1.0000000000000001E-5</v>
      </c>
      <c r="C110" t="s">
        <v>3815</v>
      </c>
      <c r="D110" t="s">
        <v>3740</v>
      </c>
      <c r="E110" s="120">
        <v>1.5213022062320101</v>
      </c>
      <c r="F110" s="115">
        <v>4.2380566750952101E-2</v>
      </c>
      <c r="G110" s="123">
        <v>0.41956668271399289</v>
      </c>
      <c r="H110" s="123">
        <v>0.20670715879200999</v>
      </c>
      <c r="I110" s="123">
        <v>1.44206514816525E-2</v>
      </c>
      <c r="J110" s="123">
        <v>0.82471271394633305</v>
      </c>
      <c r="K110" s="32" t="s">
        <v>4849</v>
      </c>
    </row>
    <row r="111" spans="1:11">
      <c r="A111" t="s">
        <v>4830</v>
      </c>
      <c r="B111" s="115">
        <v>1E-8</v>
      </c>
      <c r="C111" t="s">
        <v>3815</v>
      </c>
      <c r="D111" t="s">
        <v>3740</v>
      </c>
      <c r="E111" s="120">
        <v>1.7384640503875499</v>
      </c>
      <c r="F111" s="115">
        <v>0.30343464924610403</v>
      </c>
      <c r="G111" s="123">
        <v>0.55300199372885395</v>
      </c>
      <c r="H111" s="123">
        <v>0.53736686310682402</v>
      </c>
      <c r="I111" s="123">
        <v>-0.50023705796051998</v>
      </c>
      <c r="J111" s="123">
        <v>1.6062410454182301</v>
      </c>
      <c r="K111" s="32" t="s">
        <v>4840</v>
      </c>
    </row>
    <row r="112" spans="1:11">
      <c r="A112" t="s">
        <v>4830</v>
      </c>
      <c r="B112" s="115">
        <v>1.0000000000000001E-5</v>
      </c>
      <c r="C112" t="s">
        <v>3788</v>
      </c>
      <c r="D112" t="s">
        <v>3740</v>
      </c>
      <c r="E112" s="120">
        <v>1.3159852872369999</v>
      </c>
      <c r="F112" s="115">
        <v>9.9006111929361595E-2</v>
      </c>
      <c r="G112" s="123">
        <v>0.27458565292953502</v>
      </c>
      <c r="H112" s="123">
        <v>0.16644669845141699</v>
      </c>
      <c r="I112" s="123">
        <v>-5.1649876035241599E-2</v>
      </c>
      <c r="J112" s="123">
        <v>0.600821181894312</v>
      </c>
      <c r="K112" s="32" t="s">
        <v>4840</v>
      </c>
    </row>
    <row r="113" spans="1:11">
      <c r="A113" t="s">
        <v>4830</v>
      </c>
      <c r="B113" s="115">
        <v>1E-8</v>
      </c>
      <c r="C113" t="s">
        <v>3788</v>
      </c>
      <c r="D113" t="s">
        <v>3740</v>
      </c>
      <c r="E113" s="120">
        <v>1.8239847467544399</v>
      </c>
      <c r="F113" s="115">
        <v>0.25813771880571601</v>
      </c>
      <c r="G113" s="123">
        <v>0.60102352909219303</v>
      </c>
      <c r="H113" s="123">
        <v>0.53150120103741605</v>
      </c>
      <c r="I113" s="123">
        <v>-0.44071882494114101</v>
      </c>
      <c r="J113" s="123">
        <v>1.6427658831255301</v>
      </c>
      <c r="K113" s="32" t="s">
        <v>4840</v>
      </c>
    </row>
    <row r="114" spans="1:11">
      <c r="A114" t="s">
        <v>4830</v>
      </c>
      <c r="B114" s="115">
        <v>1.0000000000000001E-5</v>
      </c>
      <c r="C114" t="s">
        <v>3738</v>
      </c>
      <c r="D114" t="s">
        <v>3740</v>
      </c>
      <c r="E114" s="120">
        <v>2.0767343691009601</v>
      </c>
      <c r="F114" s="115">
        <v>9.4756554244622201E-5</v>
      </c>
      <c r="G114" s="123">
        <v>0.73079664509307485</v>
      </c>
      <c r="H114" s="123">
        <v>0.187209009350702</v>
      </c>
      <c r="I114" s="123">
        <v>0.36386698676569901</v>
      </c>
      <c r="J114" s="123">
        <v>1.0977263034204501</v>
      </c>
      <c r="K114" s="32" t="s">
        <v>4850</v>
      </c>
    </row>
    <row r="115" spans="1:11">
      <c r="A115" t="s">
        <v>4830</v>
      </c>
      <c r="B115" s="115">
        <v>1E-8</v>
      </c>
      <c r="C115" t="s">
        <v>3738</v>
      </c>
      <c r="D115" t="s">
        <v>3740</v>
      </c>
      <c r="E115" s="120">
        <v>3.4924581592259001</v>
      </c>
      <c r="F115" s="115">
        <v>1.28191744101515E-2</v>
      </c>
      <c r="G115" s="123">
        <v>1.25060583189852</v>
      </c>
      <c r="H115" s="123">
        <v>0.50250285451126786</v>
      </c>
      <c r="I115" s="123">
        <v>0.26570023705643397</v>
      </c>
      <c r="J115" s="123">
        <v>2.2355114267406</v>
      </c>
      <c r="K115" s="32" t="s">
        <v>4849</v>
      </c>
    </row>
    <row r="116" spans="1:11">
      <c r="A116" t="s">
        <v>4830</v>
      </c>
      <c r="B116" s="115">
        <v>1.0000000000000001E-5</v>
      </c>
      <c r="C116" t="s">
        <v>3741</v>
      </c>
      <c r="D116" t="s">
        <v>3740</v>
      </c>
      <c r="E116" s="120">
        <v>1.4163179842532401</v>
      </c>
      <c r="F116" s="115">
        <v>0.15182526713725</v>
      </c>
      <c r="G116" s="123">
        <v>0.348060535211142</v>
      </c>
      <c r="H116" s="123">
        <v>0.24287009986243899</v>
      </c>
      <c r="I116" s="123">
        <v>-0.127964860519239</v>
      </c>
      <c r="J116" s="123">
        <v>0.82408593094152305</v>
      </c>
      <c r="K116" s="32" t="s">
        <v>4840</v>
      </c>
    </row>
    <row r="117" spans="1:11">
      <c r="A117" t="s">
        <v>4830</v>
      </c>
      <c r="B117" s="115">
        <v>1E-8</v>
      </c>
      <c r="C117" t="s">
        <v>3741</v>
      </c>
      <c r="D117" t="s">
        <v>3740</v>
      </c>
      <c r="E117" s="120">
        <v>1.9887466029088201</v>
      </c>
      <c r="F117" s="115">
        <v>0.21585915708742401</v>
      </c>
      <c r="G117" s="123">
        <v>0.68750459251444207</v>
      </c>
      <c r="H117" s="123">
        <v>0.55550801546974604</v>
      </c>
      <c r="I117" s="123">
        <v>-0.40129111780625998</v>
      </c>
      <c r="J117" s="123">
        <v>1.7763003028351401</v>
      </c>
      <c r="K117" s="32" t="s">
        <v>4840</v>
      </c>
    </row>
    <row r="118" spans="1:11">
      <c r="A118" t="s">
        <v>4830</v>
      </c>
      <c r="B118" s="115">
        <v>1.0000000000000001E-5</v>
      </c>
      <c r="C118" t="s">
        <v>3777</v>
      </c>
      <c r="D118" t="s">
        <v>3740</v>
      </c>
      <c r="E118" s="120">
        <v>1.1995493588271</v>
      </c>
      <c r="F118" s="115">
        <v>0.62541592094239407</v>
      </c>
      <c r="G118" s="123">
        <v>0.18194595195254001</v>
      </c>
      <c r="H118" s="123">
        <v>0.37269566365673301</v>
      </c>
      <c r="I118" s="123">
        <v>-0.54853754881465699</v>
      </c>
      <c r="J118" s="123">
        <v>0.91242945271973697</v>
      </c>
      <c r="K118" s="32" t="s">
        <v>4840</v>
      </c>
    </row>
    <row r="119" spans="1:11">
      <c r="A119" t="s">
        <v>4830</v>
      </c>
      <c r="B119" s="115">
        <v>1E-8</v>
      </c>
      <c r="C119" t="s">
        <v>3777</v>
      </c>
      <c r="D119" t="s">
        <v>3740</v>
      </c>
      <c r="E119" s="120">
        <v>1.0342565503348E-7</v>
      </c>
      <c r="F119" s="115">
        <v>0.99121880193884093</v>
      </c>
      <c r="G119" s="123">
        <v>-16.0844127912037</v>
      </c>
      <c r="H119" s="123">
        <v>1461.4458605729301</v>
      </c>
      <c r="I119" s="123">
        <v>-2880.5182995141499</v>
      </c>
      <c r="J119" s="123">
        <v>2848.3494739317498</v>
      </c>
      <c r="K119" s="32" t="s">
        <v>4840</v>
      </c>
    </row>
    <row r="120" spans="1:11">
      <c r="A120" t="s">
        <v>4830</v>
      </c>
      <c r="B120" s="115">
        <v>1.0000000000000001E-5</v>
      </c>
      <c r="C120" t="s">
        <v>3753</v>
      </c>
      <c r="D120" t="s">
        <v>3740</v>
      </c>
      <c r="E120" s="120">
        <v>1.16592908406425</v>
      </c>
      <c r="F120" s="115">
        <v>0.41425727777664789</v>
      </c>
      <c r="G120" s="123">
        <v>0.15351826623671699</v>
      </c>
      <c r="H120" s="123">
        <v>0.188037264592438</v>
      </c>
      <c r="I120" s="123">
        <v>-0.215034772364461</v>
      </c>
      <c r="J120" s="123">
        <v>0.52207130483789499</v>
      </c>
      <c r="K120" s="32" t="s">
        <v>4840</v>
      </c>
    </row>
    <row r="121" spans="1:11">
      <c r="A121" t="s">
        <v>4830</v>
      </c>
      <c r="B121" s="115">
        <v>1E-8</v>
      </c>
      <c r="C121" t="s">
        <v>3753</v>
      </c>
      <c r="D121" t="s">
        <v>3740</v>
      </c>
      <c r="E121" s="120">
        <v>1.38358294758847</v>
      </c>
      <c r="F121" s="115">
        <v>0.54560681132558708</v>
      </c>
      <c r="G121" s="123">
        <v>0.32467647333628602</v>
      </c>
      <c r="H121" s="123">
        <v>0.53722695750161797</v>
      </c>
      <c r="I121" s="123">
        <v>-0.72828836336688507</v>
      </c>
      <c r="J121" s="123">
        <v>1.37764131003946</v>
      </c>
      <c r="K121" s="32" t="s">
        <v>4840</v>
      </c>
    </row>
    <row r="122" spans="1:11">
      <c r="A122" t="s">
        <v>2452</v>
      </c>
      <c r="B122" s="115">
        <v>1.0000000000000001E-5</v>
      </c>
      <c r="C122" t="s">
        <v>3836</v>
      </c>
      <c r="D122" t="s">
        <v>3112</v>
      </c>
      <c r="E122" s="120">
        <v>1.4896233381725099</v>
      </c>
      <c r="F122" s="115">
        <v>0.173685452409305</v>
      </c>
      <c r="G122" s="123">
        <v>0.39852329482697801</v>
      </c>
      <c r="H122" s="123">
        <v>0.29293346898383799</v>
      </c>
      <c r="I122" s="123">
        <v>-0.17562630438134599</v>
      </c>
      <c r="J122" s="123">
        <v>0.97267289403530088</v>
      </c>
      <c r="K122" s="32" t="s">
        <v>4840</v>
      </c>
    </row>
    <row r="123" spans="1:11">
      <c r="A123" t="s">
        <v>2452</v>
      </c>
      <c r="B123" s="115">
        <v>1E-8</v>
      </c>
      <c r="C123" t="s">
        <v>3836</v>
      </c>
      <c r="D123" t="s">
        <v>3112</v>
      </c>
      <c r="E123" s="120">
        <v>0.664137272873212</v>
      </c>
      <c r="F123" s="115">
        <v>0.56529131109059605</v>
      </c>
      <c r="G123" s="123">
        <v>-0.40926641461786001</v>
      </c>
      <c r="H123" s="123">
        <v>0.71176770339668582</v>
      </c>
      <c r="I123" s="123">
        <v>-1.8043311132753601</v>
      </c>
      <c r="J123" s="123">
        <v>0.98579828403964509</v>
      </c>
      <c r="K123" s="32" t="s">
        <v>4840</v>
      </c>
    </row>
    <row r="124" spans="1:11">
      <c r="A124" t="s">
        <v>2452</v>
      </c>
      <c r="B124" s="115">
        <v>1.0000000000000001E-5</v>
      </c>
      <c r="C124" t="s">
        <v>3800</v>
      </c>
      <c r="D124" t="s">
        <v>3112</v>
      </c>
      <c r="E124" s="120">
        <v>1.5539906841858599</v>
      </c>
      <c r="F124" s="115">
        <v>5.1201090784315203E-3</v>
      </c>
      <c r="G124" s="123">
        <v>0.44082625719509289</v>
      </c>
      <c r="H124" s="123">
        <v>0.15747290571449399</v>
      </c>
      <c r="I124" s="123">
        <v>0.132179361994685</v>
      </c>
      <c r="J124" s="123">
        <v>0.74947315239549994</v>
      </c>
      <c r="K124" s="32" t="s">
        <v>4849</v>
      </c>
    </row>
    <row r="125" spans="1:11">
      <c r="A125" t="s">
        <v>2452</v>
      </c>
      <c r="B125" s="115">
        <v>1E-8</v>
      </c>
      <c r="C125" t="s">
        <v>3800</v>
      </c>
      <c r="D125" t="s">
        <v>3112</v>
      </c>
      <c r="E125" s="120">
        <v>1.74805163073757</v>
      </c>
      <c r="F125" s="115">
        <v>2.4773931616967601E-2</v>
      </c>
      <c r="G125" s="123">
        <v>0.55850181383235897</v>
      </c>
      <c r="H125" s="123">
        <v>0.24878587306439401</v>
      </c>
      <c r="I125" s="123">
        <v>7.08815026261468E-2</v>
      </c>
      <c r="J125" s="123">
        <v>1.0461221250385699</v>
      </c>
      <c r="K125" s="32" t="s">
        <v>4849</v>
      </c>
    </row>
    <row r="126" spans="1:11">
      <c r="A126" t="s">
        <v>2452</v>
      </c>
      <c r="B126" s="115">
        <v>1.0000000000000001E-5</v>
      </c>
      <c r="C126" t="s">
        <v>3129</v>
      </c>
      <c r="D126" t="s">
        <v>3112</v>
      </c>
      <c r="E126" s="120">
        <v>1.77548925088474</v>
      </c>
      <c r="F126" s="115">
        <v>1.2713407543358799E-3</v>
      </c>
      <c r="G126" s="123">
        <v>0.57407601924848284</v>
      </c>
      <c r="H126" s="123">
        <v>0.178153257058181</v>
      </c>
      <c r="I126" s="123">
        <v>0.22489563541444901</v>
      </c>
      <c r="J126" s="123">
        <v>0.92325640308251711</v>
      </c>
      <c r="K126" s="32" t="s">
        <v>4849</v>
      </c>
    </row>
    <row r="127" spans="1:11">
      <c r="A127" t="s">
        <v>2452</v>
      </c>
      <c r="B127" s="115">
        <v>1E-8</v>
      </c>
      <c r="C127" t="s">
        <v>3129</v>
      </c>
      <c r="D127" t="s">
        <v>3112</v>
      </c>
      <c r="E127" s="120">
        <v>2.3691188674192598</v>
      </c>
      <c r="F127" s="115">
        <v>1.0596072274696099E-3</v>
      </c>
      <c r="G127" s="123">
        <v>0.86251810011848284</v>
      </c>
      <c r="H127" s="123">
        <v>0.263428469240793</v>
      </c>
      <c r="I127" s="123">
        <v>0.34619830040652799</v>
      </c>
      <c r="J127" s="123">
        <v>1.37883789983044</v>
      </c>
      <c r="K127" s="32" t="s">
        <v>4849</v>
      </c>
    </row>
    <row r="128" spans="1:11">
      <c r="A128" t="s">
        <v>2452</v>
      </c>
      <c r="B128" s="115">
        <v>1.0000000000000001E-5</v>
      </c>
      <c r="C128" t="s">
        <v>3795</v>
      </c>
      <c r="D128" t="s">
        <v>3112</v>
      </c>
      <c r="E128" s="120">
        <v>1.7120719942409399</v>
      </c>
      <c r="F128" s="115">
        <v>7.3073051064735195E-4</v>
      </c>
      <c r="G128" s="123">
        <v>0.53770432954618896</v>
      </c>
      <c r="H128" s="123">
        <v>0.15918859442476299</v>
      </c>
      <c r="I128" s="123">
        <v>0.22569468447365301</v>
      </c>
      <c r="J128" s="123">
        <v>0.849713974618725</v>
      </c>
      <c r="K128" s="32" t="s">
        <v>4850</v>
      </c>
    </row>
    <row r="129" spans="1:11">
      <c r="A129" t="s">
        <v>2452</v>
      </c>
      <c r="B129" s="115">
        <v>1E-8</v>
      </c>
      <c r="C129" t="s">
        <v>3795</v>
      </c>
      <c r="D129" t="s">
        <v>3112</v>
      </c>
      <c r="E129" s="120">
        <v>1.9736479930686499</v>
      </c>
      <c r="F129" s="115">
        <v>6.3677225778188797E-3</v>
      </c>
      <c r="G129" s="123">
        <v>0.67988360346300902</v>
      </c>
      <c r="H129" s="123">
        <v>0.249204145891744</v>
      </c>
      <c r="I129" s="123">
        <v>0.191443477515191</v>
      </c>
      <c r="J129" s="123">
        <v>1.16832372941083</v>
      </c>
      <c r="K129" s="32" t="s">
        <v>4849</v>
      </c>
    </row>
    <row r="130" spans="1:11">
      <c r="A130" t="s">
        <v>2452</v>
      </c>
      <c r="B130" s="115">
        <v>1.0000000000000001E-5</v>
      </c>
      <c r="C130" t="s">
        <v>3808</v>
      </c>
      <c r="D130" t="s">
        <v>3112</v>
      </c>
      <c r="E130" s="120">
        <v>2.60948707227092</v>
      </c>
      <c r="F130" s="115">
        <v>3.2407600444981598E-7</v>
      </c>
      <c r="G130" s="123">
        <v>0.95915367798709406</v>
      </c>
      <c r="H130" s="123">
        <v>0.187742496983382</v>
      </c>
      <c r="I130" s="123">
        <v>0.59117838389966504</v>
      </c>
      <c r="J130" s="123">
        <v>1.3271289720745201</v>
      </c>
      <c r="K130" s="32" t="s">
        <v>4850</v>
      </c>
    </row>
    <row r="131" spans="1:11">
      <c r="A131" t="s">
        <v>2452</v>
      </c>
      <c r="B131" s="115">
        <v>1E-8</v>
      </c>
      <c r="C131" t="s">
        <v>3808</v>
      </c>
      <c r="D131" t="s">
        <v>3112</v>
      </c>
      <c r="E131" s="120">
        <v>2.38764568470285</v>
      </c>
      <c r="F131" s="115">
        <v>6.2033164833427386E-3</v>
      </c>
      <c r="G131" s="123">
        <v>0.87030781128194501</v>
      </c>
      <c r="H131" s="123">
        <v>0.31799776653172102</v>
      </c>
      <c r="I131" s="123">
        <v>0.24703218887977099</v>
      </c>
      <c r="J131" s="123">
        <v>1.4935834336841201</v>
      </c>
      <c r="K131" s="32" t="s">
        <v>4849</v>
      </c>
    </row>
    <row r="132" spans="1:11">
      <c r="A132" t="s">
        <v>2452</v>
      </c>
      <c r="B132" s="115">
        <v>1.0000000000000001E-5</v>
      </c>
      <c r="C132" t="s">
        <v>3806</v>
      </c>
      <c r="D132" t="s">
        <v>3112</v>
      </c>
      <c r="E132" s="120">
        <v>1.80691216362451</v>
      </c>
      <c r="F132" s="115">
        <v>2.64595577426476E-4</v>
      </c>
      <c r="G132" s="123">
        <v>0.59161940147706493</v>
      </c>
      <c r="H132" s="123">
        <v>0.16218959012730599</v>
      </c>
      <c r="I132" s="123">
        <v>0.273727804827544</v>
      </c>
      <c r="J132" s="123">
        <v>0.90951099812658487</v>
      </c>
      <c r="K132" s="32" t="s">
        <v>4850</v>
      </c>
    </row>
    <row r="133" spans="1:11">
      <c r="A133" t="s">
        <v>2452</v>
      </c>
      <c r="B133" s="115">
        <v>1E-8</v>
      </c>
      <c r="C133" t="s">
        <v>3806</v>
      </c>
      <c r="D133" t="s">
        <v>3112</v>
      </c>
      <c r="E133" s="120">
        <v>1.7848676788298501</v>
      </c>
      <c r="F133" s="115">
        <v>3.0563319313016601E-2</v>
      </c>
      <c r="G133" s="123">
        <v>0.57934428297678697</v>
      </c>
      <c r="H133" s="123">
        <v>0.26787857997826098</v>
      </c>
      <c r="I133" s="123">
        <v>5.4302266219395698E-2</v>
      </c>
      <c r="J133" s="123">
        <v>1.10438629973418</v>
      </c>
      <c r="K133" s="32" t="s">
        <v>4849</v>
      </c>
    </row>
    <row r="134" spans="1:11">
      <c r="A134" t="s">
        <v>2452</v>
      </c>
      <c r="B134" s="115">
        <v>1.0000000000000001E-5</v>
      </c>
      <c r="C134" t="s">
        <v>3822</v>
      </c>
      <c r="D134" t="s">
        <v>3112</v>
      </c>
      <c r="E134" s="120">
        <v>1.8730121341819399</v>
      </c>
      <c r="F134" s="115">
        <v>2.4571254017764599E-5</v>
      </c>
      <c r="G134" s="123">
        <v>0.62754790191504095</v>
      </c>
      <c r="H134" s="123">
        <v>0.14875378015825799</v>
      </c>
      <c r="I134" s="123">
        <v>0.33599049280485488</v>
      </c>
      <c r="J134" s="123">
        <v>0.91910531102522697</v>
      </c>
      <c r="K134" s="32" t="s">
        <v>4850</v>
      </c>
    </row>
    <row r="135" spans="1:11">
      <c r="A135" t="s">
        <v>2452</v>
      </c>
      <c r="B135" s="115">
        <v>1E-8</v>
      </c>
      <c r="C135" t="s">
        <v>3822</v>
      </c>
      <c r="D135" t="s">
        <v>3112</v>
      </c>
      <c r="E135" s="120">
        <v>1.8891853604058799</v>
      </c>
      <c r="F135" s="115">
        <v>9.0610763201289992E-3</v>
      </c>
      <c r="G135" s="123">
        <v>0.63614570991276709</v>
      </c>
      <c r="H135" s="123">
        <v>0.24375816579111201</v>
      </c>
      <c r="I135" s="123">
        <v>0.15837970496218801</v>
      </c>
      <c r="J135" s="123">
        <v>1.1139117148633499</v>
      </c>
      <c r="K135" s="32" t="s">
        <v>4849</v>
      </c>
    </row>
    <row r="136" spans="1:11">
      <c r="A136" t="s">
        <v>2452</v>
      </c>
      <c r="B136" s="115">
        <v>1.0000000000000001E-5</v>
      </c>
      <c r="C136" t="s">
        <v>3820</v>
      </c>
      <c r="D136" t="s">
        <v>3112</v>
      </c>
      <c r="E136" s="120">
        <v>1.7265425868242501</v>
      </c>
      <c r="F136" s="115">
        <v>7.6386134398164103E-4</v>
      </c>
      <c r="G136" s="123">
        <v>0.54612090410856395</v>
      </c>
      <c r="H136" s="123">
        <v>0.16226706581064801</v>
      </c>
      <c r="I136" s="123">
        <v>0.22807745511969399</v>
      </c>
      <c r="J136" s="123">
        <v>0.864164353097434</v>
      </c>
      <c r="K136" s="32" t="s">
        <v>4850</v>
      </c>
    </row>
    <row r="137" spans="1:11">
      <c r="A137" t="s">
        <v>2452</v>
      </c>
      <c r="B137" s="115">
        <v>1E-8</v>
      </c>
      <c r="C137" t="s">
        <v>3820</v>
      </c>
      <c r="D137" t="s">
        <v>3112</v>
      </c>
      <c r="E137" s="120">
        <v>1.83937831555644</v>
      </c>
      <c r="F137" s="115">
        <v>1.96439800009942E-2</v>
      </c>
      <c r="G137" s="123">
        <v>0.60942764254909898</v>
      </c>
      <c r="H137" s="123">
        <v>0.26121170603367</v>
      </c>
      <c r="I137" s="123">
        <v>9.7452698723107106E-2</v>
      </c>
      <c r="J137" s="123">
        <v>1.12140258637509</v>
      </c>
      <c r="K137" s="32" t="s">
        <v>4849</v>
      </c>
    </row>
    <row r="138" spans="1:11">
      <c r="A138" t="s">
        <v>2452</v>
      </c>
      <c r="B138" s="115">
        <v>1.0000000000000001E-5</v>
      </c>
      <c r="C138" t="s">
        <v>3749</v>
      </c>
      <c r="D138" t="s">
        <v>3112</v>
      </c>
      <c r="E138" s="120">
        <v>1.5225873575617801</v>
      </c>
      <c r="F138" s="115">
        <v>3.6735572738496099E-2</v>
      </c>
      <c r="G138" s="123">
        <v>0.42041109666476212</v>
      </c>
      <c r="H138" s="123">
        <v>0.201279726382077</v>
      </c>
      <c r="I138" s="123">
        <v>2.5902832955890302E-2</v>
      </c>
      <c r="J138" s="123">
        <v>0.81491936037363288</v>
      </c>
      <c r="K138" s="32" t="s">
        <v>4849</v>
      </c>
    </row>
    <row r="139" spans="1:11">
      <c r="A139" t="s">
        <v>2452</v>
      </c>
      <c r="B139" s="115">
        <v>1E-8</v>
      </c>
      <c r="C139" t="s">
        <v>3749</v>
      </c>
      <c r="D139" t="s">
        <v>3112</v>
      </c>
      <c r="E139" s="120">
        <v>1.21235460888655</v>
      </c>
      <c r="F139" s="115">
        <v>0.5987378129624511</v>
      </c>
      <c r="G139" s="123">
        <v>0.19256442644304</v>
      </c>
      <c r="H139" s="123">
        <v>0.36594146702459601</v>
      </c>
      <c r="I139" s="123">
        <v>-0.52468084892516798</v>
      </c>
      <c r="J139" s="123">
        <v>0.90980970181124698</v>
      </c>
      <c r="K139" s="32" t="s">
        <v>4840</v>
      </c>
    </row>
    <row r="140" spans="1:11">
      <c r="A140" t="s">
        <v>2452</v>
      </c>
      <c r="B140" s="115">
        <v>1.0000000000000001E-5</v>
      </c>
      <c r="C140" t="s">
        <v>3121</v>
      </c>
      <c r="D140" t="s">
        <v>3112</v>
      </c>
      <c r="E140" s="120">
        <v>4.4936161270791004</v>
      </c>
      <c r="F140" s="115">
        <v>1.38868669392926E-38</v>
      </c>
      <c r="G140" s="123">
        <v>1.5026577511292201</v>
      </c>
      <c r="H140" s="123">
        <v>0.11567530597690399</v>
      </c>
      <c r="I140" s="123">
        <v>1.27593415141448</v>
      </c>
      <c r="J140" s="123">
        <v>1.7293813508439499</v>
      </c>
      <c r="K140" s="32" t="s">
        <v>4850</v>
      </c>
    </row>
    <row r="141" spans="1:11">
      <c r="A141" t="s">
        <v>2452</v>
      </c>
      <c r="B141" s="115">
        <v>1E-8</v>
      </c>
      <c r="C141" t="s">
        <v>3121</v>
      </c>
      <c r="D141" t="s">
        <v>3112</v>
      </c>
      <c r="E141" s="120">
        <v>7.5782051537221911</v>
      </c>
      <c r="F141" s="115">
        <v>1.0278693656135E-31</v>
      </c>
      <c r="G141" s="123">
        <v>2.0252763845079</v>
      </c>
      <c r="H141" s="123">
        <v>0.17283112749267901</v>
      </c>
      <c r="I141" s="123">
        <v>1.68652737462225</v>
      </c>
      <c r="J141" s="123">
        <v>2.3640253943935501</v>
      </c>
      <c r="K141" s="32" t="s">
        <v>4850</v>
      </c>
    </row>
    <row r="142" spans="1:11">
      <c r="A142" t="s">
        <v>2452</v>
      </c>
      <c r="B142" s="115">
        <v>1.0000000000000001E-5</v>
      </c>
      <c r="C142" t="s">
        <v>3111</v>
      </c>
      <c r="D142" t="s">
        <v>3112</v>
      </c>
      <c r="E142" s="120">
        <v>1.46373664490921</v>
      </c>
      <c r="F142" s="115">
        <v>3.00972532886261E-2</v>
      </c>
      <c r="G142" s="123">
        <v>0.380992512000354</v>
      </c>
      <c r="H142" s="123">
        <v>0.17566907171159901</v>
      </c>
      <c r="I142" s="123">
        <v>3.6681131445620699E-2</v>
      </c>
      <c r="J142" s="123">
        <v>0.72530389255508709</v>
      </c>
      <c r="K142" s="32" t="s">
        <v>4849</v>
      </c>
    </row>
    <row r="143" spans="1:11">
      <c r="A143" t="s">
        <v>2452</v>
      </c>
      <c r="B143" s="115">
        <v>1E-8</v>
      </c>
      <c r="C143" t="s">
        <v>3111</v>
      </c>
      <c r="D143" t="s">
        <v>3112</v>
      </c>
      <c r="E143" s="120">
        <v>1.6511357405076199</v>
      </c>
      <c r="F143" s="115">
        <v>7.0249126558907402E-2</v>
      </c>
      <c r="G143" s="123">
        <v>0.50146337870408597</v>
      </c>
      <c r="H143" s="123">
        <v>0.27700552931553402</v>
      </c>
      <c r="I143" s="123">
        <v>-4.1467458754361503E-2</v>
      </c>
      <c r="J143" s="123">
        <v>1.0443942161625299</v>
      </c>
      <c r="K143" s="32" t="s">
        <v>4840</v>
      </c>
    </row>
    <row r="144" spans="1:11">
      <c r="A144" t="s">
        <v>2452</v>
      </c>
      <c r="B144" s="115">
        <v>1.0000000000000001E-5</v>
      </c>
      <c r="C144" t="s">
        <v>3134</v>
      </c>
      <c r="D144" t="s">
        <v>3112</v>
      </c>
      <c r="E144" s="120">
        <v>1.6127982936279399</v>
      </c>
      <c r="F144" s="115">
        <v>7.9977800928411197E-3</v>
      </c>
      <c r="G144" s="123">
        <v>0.47797074087596508</v>
      </c>
      <c r="H144" s="123">
        <v>0.18021918298605</v>
      </c>
      <c r="I144" s="123">
        <v>0.124741142223307</v>
      </c>
      <c r="J144" s="123">
        <v>0.83120033952862205</v>
      </c>
      <c r="K144" s="32" t="s">
        <v>4849</v>
      </c>
    </row>
    <row r="145" spans="1:11">
      <c r="A145" t="s">
        <v>2452</v>
      </c>
      <c r="B145" s="115">
        <v>1E-8</v>
      </c>
      <c r="C145" t="s">
        <v>3134</v>
      </c>
      <c r="D145" t="s">
        <v>3112</v>
      </c>
      <c r="E145" s="120">
        <v>1.9177333442589799</v>
      </c>
      <c r="F145" s="115">
        <v>1.8928279235967901E-2</v>
      </c>
      <c r="G145" s="123">
        <v>0.65114393877665389</v>
      </c>
      <c r="H145" s="123">
        <v>0.27744374005643502</v>
      </c>
      <c r="I145" s="123">
        <v>0.107354208266041</v>
      </c>
      <c r="J145" s="123">
        <v>1.1949336692872701</v>
      </c>
      <c r="K145" s="32" t="s">
        <v>4849</v>
      </c>
    </row>
    <row r="146" spans="1:11">
      <c r="A146" t="s">
        <v>2452</v>
      </c>
      <c r="B146" s="115">
        <v>1.0000000000000001E-5</v>
      </c>
      <c r="C146" t="s">
        <v>3773</v>
      </c>
      <c r="D146" t="s">
        <v>3112</v>
      </c>
      <c r="E146" s="120">
        <v>2.23827737475471</v>
      </c>
      <c r="F146" s="115">
        <v>1.2061432653877599E-6</v>
      </c>
      <c r="G146" s="123">
        <v>0.80570654088499905</v>
      </c>
      <c r="H146" s="123">
        <v>0.16596676781244599</v>
      </c>
      <c r="I146" s="123">
        <v>0.48041167597260398</v>
      </c>
      <c r="J146" s="123">
        <v>1.1310014057973901</v>
      </c>
      <c r="K146" s="32" t="s">
        <v>4850</v>
      </c>
    </row>
    <row r="147" spans="1:11">
      <c r="A147" t="s">
        <v>2452</v>
      </c>
      <c r="B147" s="115">
        <v>1E-8</v>
      </c>
      <c r="C147" t="s">
        <v>3773</v>
      </c>
      <c r="D147" t="s">
        <v>3112</v>
      </c>
      <c r="E147" s="120">
        <v>1.8339456920919901</v>
      </c>
      <c r="F147" s="115">
        <v>3.9164441165655699E-2</v>
      </c>
      <c r="G147" s="123">
        <v>0.60646976166845901</v>
      </c>
      <c r="H147" s="123">
        <v>0.29405236607557211</v>
      </c>
      <c r="I147" s="123">
        <v>3.0127124160337901E-2</v>
      </c>
      <c r="J147" s="123">
        <v>1.18281239917658</v>
      </c>
      <c r="K147" s="32" t="s">
        <v>4849</v>
      </c>
    </row>
    <row r="148" spans="1:11">
      <c r="A148" t="s">
        <v>2452</v>
      </c>
      <c r="B148" s="115">
        <v>1.0000000000000001E-5</v>
      </c>
      <c r="C148" t="s">
        <v>3118</v>
      </c>
      <c r="D148" t="s">
        <v>3112</v>
      </c>
      <c r="E148" s="120">
        <v>1.66754575949816</v>
      </c>
      <c r="F148" s="115">
        <v>2.5803398667102002E-3</v>
      </c>
      <c r="G148" s="123">
        <v>0.51135294040902701</v>
      </c>
      <c r="H148" s="123">
        <v>0.169672889982459</v>
      </c>
      <c r="I148" s="123">
        <v>0.178794076043407</v>
      </c>
      <c r="J148" s="123">
        <v>0.843911804774646</v>
      </c>
      <c r="K148" s="32" t="s">
        <v>4849</v>
      </c>
    </row>
    <row r="149" spans="1:11">
      <c r="A149" t="s">
        <v>2452</v>
      </c>
      <c r="B149" s="115">
        <v>1E-8</v>
      </c>
      <c r="C149" t="s">
        <v>3118</v>
      </c>
      <c r="D149" t="s">
        <v>3112</v>
      </c>
      <c r="E149" s="120">
        <v>2.3833168483054799</v>
      </c>
      <c r="F149" s="115">
        <v>3.9896352584279401E-4</v>
      </c>
      <c r="G149" s="123">
        <v>0.86849315121897996</v>
      </c>
      <c r="H149" s="123">
        <v>0.24528380233751099</v>
      </c>
      <c r="I149" s="123">
        <v>0.38773689863745903</v>
      </c>
      <c r="J149" s="123">
        <v>1.3492494038005001</v>
      </c>
      <c r="K149" s="32" t="s">
        <v>4850</v>
      </c>
    </row>
    <row r="150" spans="1:11">
      <c r="A150" t="s">
        <v>2452</v>
      </c>
      <c r="B150" s="115">
        <v>1.0000000000000001E-5</v>
      </c>
      <c r="C150" t="s">
        <v>3138</v>
      </c>
      <c r="D150" t="s">
        <v>3112</v>
      </c>
      <c r="E150" s="120">
        <v>1.5331953401085701</v>
      </c>
      <c r="F150" s="115">
        <v>2.4747979272837499E-2</v>
      </c>
      <c r="G150" s="123">
        <v>0.42735401519572502</v>
      </c>
      <c r="H150" s="123">
        <v>0.19033151147983099</v>
      </c>
      <c r="I150" s="123">
        <v>5.4304252695257203E-2</v>
      </c>
      <c r="J150" s="123">
        <v>0.80040377769619298</v>
      </c>
      <c r="K150" s="32" t="s">
        <v>4849</v>
      </c>
    </row>
    <row r="151" spans="1:11">
      <c r="A151" t="s">
        <v>2452</v>
      </c>
      <c r="B151" s="115">
        <v>1E-8</v>
      </c>
      <c r="C151" t="s">
        <v>3138</v>
      </c>
      <c r="D151" t="s">
        <v>3112</v>
      </c>
      <c r="E151" s="120">
        <v>1.76753723119515</v>
      </c>
      <c r="F151" s="115">
        <v>5.3912153377725099E-2</v>
      </c>
      <c r="G151" s="123">
        <v>0.56958718289214294</v>
      </c>
      <c r="H151" s="123">
        <v>0.29549927535949699</v>
      </c>
      <c r="I151" s="123">
        <v>-9.5913968124703413E-3</v>
      </c>
      <c r="J151" s="123">
        <v>1.14876576259676</v>
      </c>
      <c r="K151" s="32" t="s">
        <v>4840</v>
      </c>
    </row>
    <row r="152" spans="1:11">
      <c r="A152" t="s">
        <v>2452</v>
      </c>
      <c r="B152" s="115">
        <v>1.0000000000000001E-5</v>
      </c>
      <c r="C152" t="s">
        <v>3116</v>
      </c>
      <c r="D152" t="s">
        <v>3112</v>
      </c>
      <c r="E152" s="120">
        <v>1.5524931017220001</v>
      </c>
      <c r="F152" s="115">
        <v>5.25866608425535E-2</v>
      </c>
      <c r="G152" s="123">
        <v>0.43986209148035987</v>
      </c>
      <c r="H152" s="123">
        <v>0.22693192198595399</v>
      </c>
      <c r="I152" s="123">
        <v>-4.9244756121100096E-3</v>
      </c>
      <c r="J152" s="123">
        <v>0.88464865857283104</v>
      </c>
      <c r="K152" s="32" t="s">
        <v>4840</v>
      </c>
    </row>
    <row r="153" spans="1:11">
      <c r="A153" t="s">
        <v>2452</v>
      </c>
      <c r="B153" s="115">
        <v>1E-8</v>
      </c>
      <c r="C153" t="s">
        <v>3116</v>
      </c>
      <c r="D153" t="s">
        <v>3112</v>
      </c>
      <c r="E153" s="120">
        <v>1.6289430886985199</v>
      </c>
      <c r="F153" s="115">
        <v>0.18412683487634801</v>
      </c>
      <c r="G153" s="123">
        <v>0.48793139266739699</v>
      </c>
      <c r="H153" s="123">
        <v>0.36737527811191789</v>
      </c>
      <c r="I153" s="123">
        <v>-0.23212415243196199</v>
      </c>
      <c r="J153" s="123">
        <v>1.20798693776676</v>
      </c>
      <c r="K153" s="32" t="s">
        <v>4840</v>
      </c>
    </row>
    <row r="154" spans="1:11">
      <c r="A154" t="s">
        <v>2452</v>
      </c>
      <c r="B154" s="115">
        <v>1.0000000000000001E-5</v>
      </c>
      <c r="C154" t="s">
        <v>3131</v>
      </c>
      <c r="D154" t="s">
        <v>3112</v>
      </c>
      <c r="E154" s="120">
        <v>1.93391533495806</v>
      </c>
      <c r="F154" s="115">
        <v>1.04692592518479E-4</v>
      </c>
      <c r="G154" s="123">
        <v>0.65954661890535493</v>
      </c>
      <c r="H154" s="123">
        <v>0.17001030827008001</v>
      </c>
      <c r="I154" s="123">
        <v>0.32632641469599888</v>
      </c>
      <c r="J154" s="123">
        <v>0.99276682311471087</v>
      </c>
      <c r="K154" s="32" t="s">
        <v>4850</v>
      </c>
    </row>
    <row r="155" spans="1:11">
      <c r="A155" t="s">
        <v>2452</v>
      </c>
      <c r="B155" s="115">
        <v>1E-8</v>
      </c>
      <c r="C155" t="s">
        <v>3131</v>
      </c>
      <c r="D155" t="s">
        <v>3112</v>
      </c>
      <c r="E155" s="120">
        <v>2.6173871375101099</v>
      </c>
      <c r="F155" s="115">
        <v>1.27564097384032E-4</v>
      </c>
      <c r="G155" s="123">
        <v>0.96217654440317002</v>
      </c>
      <c r="H155" s="123">
        <v>0.25114794484382302</v>
      </c>
      <c r="I155" s="123">
        <v>0.469926572509276</v>
      </c>
      <c r="J155" s="123">
        <v>1.45442651629706</v>
      </c>
      <c r="K155" s="32" t="s">
        <v>4850</v>
      </c>
    </row>
    <row r="156" spans="1:11">
      <c r="A156" t="s">
        <v>2452</v>
      </c>
      <c r="B156" s="115">
        <v>1.0000000000000001E-5</v>
      </c>
      <c r="C156" t="s">
        <v>3766</v>
      </c>
      <c r="D156" t="s">
        <v>3112</v>
      </c>
      <c r="E156" s="120">
        <v>1.9262703485291399</v>
      </c>
      <c r="F156" s="115">
        <v>1.2574188353122401E-5</v>
      </c>
      <c r="G156" s="123">
        <v>0.65558567140126711</v>
      </c>
      <c r="H156" s="123">
        <v>0.15010936506613501</v>
      </c>
      <c r="I156" s="123">
        <v>0.36137131587164301</v>
      </c>
      <c r="J156" s="123">
        <v>0.94980002693089094</v>
      </c>
      <c r="K156" s="32" t="s">
        <v>4850</v>
      </c>
    </row>
    <row r="157" spans="1:11">
      <c r="A157" t="s">
        <v>2452</v>
      </c>
      <c r="B157" s="115">
        <v>1E-8</v>
      </c>
      <c r="C157" t="s">
        <v>3766</v>
      </c>
      <c r="D157" t="s">
        <v>3112</v>
      </c>
      <c r="E157" s="120">
        <v>2.3572304326243598</v>
      </c>
      <c r="F157" s="115">
        <v>2.0180760981132701E-4</v>
      </c>
      <c r="G157" s="123">
        <v>0.85748738439563499</v>
      </c>
      <c r="H157" s="123">
        <v>0.230709361676041</v>
      </c>
      <c r="I157" s="123">
        <v>0.40529703551059398</v>
      </c>
      <c r="J157" s="123">
        <v>1.3096777332806799</v>
      </c>
      <c r="K157" s="32" t="s">
        <v>4850</v>
      </c>
    </row>
    <row r="158" spans="1:11">
      <c r="A158" t="s">
        <v>2452</v>
      </c>
      <c r="B158" s="115">
        <v>1.0000000000000001E-5</v>
      </c>
      <c r="C158" t="s">
        <v>3141</v>
      </c>
      <c r="D158" t="s">
        <v>3112</v>
      </c>
      <c r="E158" s="120">
        <v>1.4092064034932199</v>
      </c>
      <c r="F158" s="115">
        <v>6.3716787780645906E-2</v>
      </c>
      <c r="G158" s="123">
        <v>0.34302671153736802</v>
      </c>
      <c r="H158" s="123">
        <v>0.18500419469368701</v>
      </c>
      <c r="I158" s="123">
        <v>-1.9581510062257598E-2</v>
      </c>
      <c r="J158" s="123">
        <v>0.70563493313699399</v>
      </c>
      <c r="K158" s="32" t="s">
        <v>4840</v>
      </c>
    </row>
    <row r="159" spans="1:11">
      <c r="A159" t="s">
        <v>2452</v>
      </c>
      <c r="B159" s="115">
        <v>1E-8</v>
      </c>
      <c r="C159" t="s">
        <v>3141</v>
      </c>
      <c r="D159" t="s">
        <v>3112</v>
      </c>
      <c r="E159" s="120">
        <v>1.93543821522452</v>
      </c>
      <c r="F159" s="115">
        <v>1.4479060583959201E-2</v>
      </c>
      <c r="G159" s="123">
        <v>0.66033376865806792</v>
      </c>
      <c r="H159" s="123">
        <v>0.27005823472509199</v>
      </c>
      <c r="I159" s="123">
        <v>0.13101962859688801</v>
      </c>
      <c r="J159" s="123">
        <v>1.18964790871925</v>
      </c>
      <c r="K159" s="32" t="s">
        <v>4849</v>
      </c>
    </row>
    <row r="160" spans="1:11">
      <c r="A160" t="s">
        <v>2452</v>
      </c>
      <c r="B160" s="115">
        <v>1.0000000000000001E-5</v>
      </c>
      <c r="C160" t="s">
        <v>3120</v>
      </c>
      <c r="D160" t="s">
        <v>3112</v>
      </c>
      <c r="E160" s="120">
        <v>2.2536334405684699</v>
      </c>
      <c r="F160" s="115">
        <v>3.0679767341963801E-6</v>
      </c>
      <c r="G160" s="123">
        <v>0.81254377620283713</v>
      </c>
      <c r="H160" s="123">
        <v>0.17413335185463999</v>
      </c>
      <c r="I160" s="123">
        <v>0.47124240656774302</v>
      </c>
      <c r="J160" s="123">
        <v>1.15384514583793</v>
      </c>
      <c r="K160" s="32" t="s">
        <v>4850</v>
      </c>
    </row>
    <row r="161" spans="1:11">
      <c r="A161" t="s">
        <v>2452</v>
      </c>
      <c r="B161" s="115">
        <v>1E-8</v>
      </c>
      <c r="C161" t="s">
        <v>3120</v>
      </c>
      <c r="D161" t="s">
        <v>3112</v>
      </c>
      <c r="E161" s="120">
        <v>3.2137373228422201</v>
      </c>
      <c r="F161" s="115">
        <v>3.5169136416928098E-6</v>
      </c>
      <c r="G161" s="123">
        <v>1.1674345349280999</v>
      </c>
      <c r="H161" s="123">
        <v>0.25170740380823398</v>
      </c>
      <c r="I161" s="123">
        <v>0.67408802346395702</v>
      </c>
      <c r="J161" s="123">
        <v>1.6607810463922299</v>
      </c>
      <c r="K161" s="32" t="s">
        <v>4850</v>
      </c>
    </row>
    <row r="162" spans="1:11">
      <c r="A162" t="s">
        <v>2452</v>
      </c>
      <c r="B162" s="115">
        <v>1.0000000000000001E-5</v>
      </c>
      <c r="C162" t="s">
        <v>3790</v>
      </c>
      <c r="D162" t="s">
        <v>3112</v>
      </c>
      <c r="E162" s="120">
        <v>1.9759908392027301</v>
      </c>
      <c r="F162" s="115">
        <v>1.00254569751974E-4</v>
      </c>
      <c r="G162" s="123">
        <v>0.681069963283924</v>
      </c>
      <c r="H162" s="123">
        <v>0.17508338016226399</v>
      </c>
      <c r="I162" s="123">
        <v>0.337906538165887</v>
      </c>
      <c r="J162" s="123">
        <v>1.0242333884019601</v>
      </c>
      <c r="K162" s="32" t="s">
        <v>4850</v>
      </c>
    </row>
    <row r="163" spans="1:11">
      <c r="A163" t="s">
        <v>2452</v>
      </c>
      <c r="B163" s="115">
        <v>1E-8</v>
      </c>
      <c r="C163" t="s">
        <v>3790</v>
      </c>
      <c r="D163" t="s">
        <v>3112</v>
      </c>
      <c r="E163" s="120">
        <v>2.5530361491226299</v>
      </c>
      <c r="F163" s="115">
        <v>3.3857602887111897E-4</v>
      </c>
      <c r="G163" s="123">
        <v>0.93728329762742801</v>
      </c>
      <c r="H163" s="123">
        <v>0.26153025542790398</v>
      </c>
      <c r="I163" s="123">
        <v>0.42468399698873599</v>
      </c>
      <c r="J163" s="123">
        <v>1.4498825982661201</v>
      </c>
      <c r="K163" s="32" t="s">
        <v>4850</v>
      </c>
    </row>
    <row r="164" spans="1:11">
      <c r="A164" t="s">
        <v>2452</v>
      </c>
      <c r="B164" s="115">
        <v>1.0000000000000001E-5</v>
      </c>
      <c r="C164" t="s">
        <v>3137</v>
      </c>
      <c r="D164" t="s">
        <v>3112</v>
      </c>
      <c r="E164" s="120">
        <v>2.5073356758249301</v>
      </c>
      <c r="F164" s="115">
        <v>1.15171320460111E-5</v>
      </c>
      <c r="G164" s="123">
        <v>0.91922070563575298</v>
      </c>
      <c r="H164" s="123">
        <v>0.20955514435169401</v>
      </c>
      <c r="I164" s="123">
        <v>0.50849262270643303</v>
      </c>
      <c r="J164" s="123">
        <v>1.32994878856507</v>
      </c>
      <c r="K164" s="32" t="s">
        <v>4850</v>
      </c>
    </row>
    <row r="165" spans="1:11">
      <c r="A165" t="s">
        <v>2452</v>
      </c>
      <c r="B165" s="115">
        <v>1E-8</v>
      </c>
      <c r="C165" t="s">
        <v>3137</v>
      </c>
      <c r="D165" t="s">
        <v>3112</v>
      </c>
      <c r="E165" s="120">
        <v>2.7356602408763</v>
      </c>
      <c r="F165" s="115">
        <v>2.4111346305765698E-3</v>
      </c>
      <c r="G165" s="123">
        <v>1.00637281108295</v>
      </c>
      <c r="H165" s="123">
        <v>0.33166814698757502</v>
      </c>
      <c r="I165" s="123">
        <v>0.35630324298729898</v>
      </c>
      <c r="J165" s="123">
        <v>1.6564423791785901</v>
      </c>
      <c r="K165" s="32" t="s">
        <v>4849</v>
      </c>
    </row>
    <row r="166" spans="1:11">
      <c r="A166" t="s">
        <v>2452</v>
      </c>
      <c r="B166" s="115">
        <v>1.0000000000000001E-5</v>
      </c>
      <c r="C166" t="s">
        <v>3123</v>
      </c>
      <c r="D166" t="s">
        <v>3112</v>
      </c>
      <c r="E166" s="120">
        <v>1.5699489145002801</v>
      </c>
      <c r="F166" s="115">
        <v>2.3182454847462102E-3</v>
      </c>
      <c r="G166" s="123">
        <v>0.45104308029597101</v>
      </c>
      <c r="H166" s="123">
        <v>0.14807192662855201</v>
      </c>
      <c r="I166" s="123">
        <v>0.16082210410400999</v>
      </c>
      <c r="J166" s="123">
        <v>0.74126405648793203</v>
      </c>
      <c r="K166" s="32" t="s">
        <v>4849</v>
      </c>
    </row>
    <row r="167" spans="1:11">
      <c r="A167" t="s">
        <v>2452</v>
      </c>
      <c r="B167" s="115">
        <v>1E-8</v>
      </c>
      <c r="C167" t="s">
        <v>3123</v>
      </c>
      <c r="D167" t="s">
        <v>3112</v>
      </c>
      <c r="E167" s="120">
        <v>1.5457558040633399</v>
      </c>
      <c r="F167" s="115">
        <v>7.5011576840332106E-2</v>
      </c>
      <c r="G167" s="123">
        <v>0.43551298430204899</v>
      </c>
      <c r="H167" s="123">
        <v>0.244616132566079</v>
      </c>
      <c r="I167" s="123">
        <v>-4.3934635527466397E-2</v>
      </c>
      <c r="J167" s="123">
        <v>0.9149606041315641</v>
      </c>
      <c r="K167" s="32" t="s">
        <v>4840</v>
      </c>
    </row>
    <row r="168" spans="1:11">
      <c r="A168" t="s">
        <v>2452</v>
      </c>
      <c r="B168" s="115">
        <v>1.0000000000000001E-5</v>
      </c>
      <c r="C168" t="s">
        <v>3139</v>
      </c>
      <c r="D168" t="s">
        <v>3112</v>
      </c>
      <c r="E168" s="120">
        <v>1.48028635737777</v>
      </c>
      <c r="F168" s="115">
        <v>4.1789899993343101E-2</v>
      </c>
      <c r="G168" s="123">
        <v>0.39223555377497699</v>
      </c>
      <c r="H168" s="123">
        <v>0.19268733094374599</v>
      </c>
      <c r="I168" s="123">
        <v>1.45683851252351E-2</v>
      </c>
      <c r="J168" s="123">
        <v>0.76990272242471802</v>
      </c>
      <c r="K168" s="32" t="s">
        <v>4849</v>
      </c>
    </row>
    <row r="169" spans="1:11">
      <c r="A169" t="s">
        <v>2452</v>
      </c>
      <c r="B169" s="115">
        <v>1E-8</v>
      </c>
      <c r="C169" t="s">
        <v>3139</v>
      </c>
      <c r="D169" t="s">
        <v>3112</v>
      </c>
      <c r="E169" s="120">
        <v>1.4867218437076699</v>
      </c>
      <c r="F169" s="115">
        <v>0.211524950066211</v>
      </c>
      <c r="G169" s="123">
        <v>0.39657359127670788</v>
      </c>
      <c r="H169" s="123">
        <v>0.31741549849260797</v>
      </c>
      <c r="I169" s="123">
        <v>-0.22556078576880301</v>
      </c>
      <c r="J169" s="123">
        <v>1.01870796832222</v>
      </c>
      <c r="K169" s="32" t="s">
        <v>4840</v>
      </c>
    </row>
    <row r="170" spans="1:11">
      <c r="A170" t="s">
        <v>2452</v>
      </c>
      <c r="B170" s="115">
        <v>1.0000000000000001E-5</v>
      </c>
      <c r="C170" t="s">
        <v>3122</v>
      </c>
      <c r="D170" t="s">
        <v>3112</v>
      </c>
      <c r="E170" s="120">
        <v>1.80554272235034</v>
      </c>
      <c r="F170" s="115">
        <v>1.1962393219408899E-3</v>
      </c>
      <c r="G170" s="123">
        <v>0.59086122379291894</v>
      </c>
      <c r="H170" s="123">
        <v>0.18237722416657501</v>
      </c>
      <c r="I170" s="123">
        <v>0.23340186442643099</v>
      </c>
      <c r="J170" s="123">
        <v>0.94832058315940593</v>
      </c>
      <c r="K170" s="32" t="s">
        <v>4849</v>
      </c>
    </row>
    <row r="171" spans="1:11">
      <c r="A171" t="s">
        <v>2452</v>
      </c>
      <c r="B171" s="115">
        <v>1E-8</v>
      </c>
      <c r="C171" t="s">
        <v>3122</v>
      </c>
      <c r="D171" t="s">
        <v>3112</v>
      </c>
      <c r="E171" s="120">
        <v>1.8840630261473501</v>
      </c>
      <c r="F171" s="115">
        <v>3.1708482367055202E-2</v>
      </c>
      <c r="G171" s="123">
        <v>0.63343062896370206</v>
      </c>
      <c r="H171" s="123">
        <v>0.29488410328186199</v>
      </c>
      <c r="I171" s="123">
        <v>5.5457786531253002E-2</v>
      </c>
      <c r="J171" s="123">
        <v>1.2114034713961499</v>
      </c>
      <c r="K171" s="32" t="s">
        <v>4849</v>
      </c>
    </row>
    <row r="172" spans="1:11">
      <c r="A172" t="s">
        <v>2452</v>
      </c>
      <c r="B172" s="115">
        <v>1.0000000000000001E-5</v>
      </c>
      <c r="C172" t="s">
        <v>3130</v>
      </c>
      <c r="D172" t="s">
        <v>3112</v>
      </c>
      <c r="E172" s="120">
        <v>2.0003633765117601</v>
      </c>
      <c r="F172" s="115">
        <v>1.5229077251033201E-4</v>
      </c>
      <c r="G172" s="123">
        <v>0.69332885231251207</v>
      </c>
      <c r="H172" s="123">
        <v>0.183066599572628</v>
      </c>
      <c r="I172" s="123">
        <v>0.334518317150161</v>
      </c>
      <c r="J172" s="123">
        <v>1.0521393874748599</v>
      </c>
      <c r="K172" s="32" t="s">
        <v>4850</v>
      </c>
    </row>
    <row r="173" spans="1:11">
      <c r="A173" t="s">
        <v>2452</v>
      </c>
      <c r="B173" s="115">
        <v>1E-8</v>
      </c>
      <c r="C173" t="s">
        <v>3130</v>
      </c>
      <c r="D173" t="s">
        <v>3112</v>
      </c>
      <c r="E173" s="120">
        <v>1.3604045788697801</v>
      </c>
      <c r="F173" s="115">
        <v>0.37741956572576002</v>
      </c>
      <c r="G173" s="123">
        <v>0.30778213997130599</v>
      </c>
      <c r="H173" s="123">
        <v>0.34869809404289098</v>
      </c>
      <c r="I173" s="123">
        <v>-0.37566612435276098</v>
      </c>
      <c r="J173" s="123">
        <v>0.99123040429537201</v>
      </c>
      <c r="K173" s="32" t="s">
        <v>4840</v>
      </c>
    </row>
    <row r="174" spans="1:11">
      <c r="A174" t="s">
        <v>2452</v>
      </c>
      <c r="B174" s="115">
        <v>1.0000000000000001E-5</v>
      </c>
      <c r="C174" t="s">
        <v>3108</v>
      </c>
      <c r="D174" t="s">
        <v>3112</v>
      </c>
      <c r="E174" s="120">
        <v>2.4674672963871398</v>
      </c>
      <c r="F174" s="115">
        <v>2.5651630378425801E-12</v>
      </c>
      <c r="G174" s="123">
        <v>0.90319223849385499</v>
      </c>
      <c r="H174" s="123">
        <v>0.12903304434000301</v>
      </c>
      <c r="I174" s="123">
        <v>0.65028747158744793</v>
      </c>
      <c r="J174" s="123">
        <v>1.1560970054002599</v>
      </c>
      <c r="K174" s="32" t="s">
        <v>4850</v>
      </c>
    </row>
    <row r="175" spans="1:11">
      <c r="A175" t="s">
        <v>2452</v>
      </c>
      <c r="B175" s="115">
        <v>1E-8</v>
      </c>
      <c r="C175" t="s">
        <v>3108</v>
      </c>
      <c r="D175" t="s">
        <v>3112</v>
      </c>
      <c r="E175" s="120">
        <v>3.1176067443378601</v>
      </c>
      <c r="F175" s="115">
        <v>1.05122503534564E-8</v>
      </c>
      <c r="G175" s="123">
        <v>1.1370656383508599</v>
      </c>
      <c r="H175" s="123">
        <v>0.198709537424061</v>
      </c>
      <c r="I175" s="123">
        <v>0.74759494499969792</v>
      </c>
      <c r="J175" s="123">
        <v>1.52653633170202</v>
      </c>
      <c r="K175" s="32" t="s">
        <v>4850</v>
      </c>
    </row>
    <row r="176" spans="1:11">
      <c r="A176" t="s">
        <v>2452</v>
      </c>
      <c r="B176" s="115">
        <v>1.0000000000000001E-5</v>
      </c>
      <c r="C176" t="s">
        <v>3126</v>
      </c>
      <c r="D176" t="s">
        <v>3112</v>
      </c>
      <c r="E176" s="120">
        <v>1.54435604141301</v>
      </c>
      <c r="F176" s="115">
        <v>8.3114857097721095E-2</v>
      </c>
      <c r="G176" s="123">
        <v>0.43460702178932298</v>
      </c>
      <c r="H176" s="123">
        <v>0.25079866983979299</v>
      </c>
      <c r="I176" s="123">
        <v>-5.6958371096670901E-2</v>
      </c>
      <c r="J176" s="123">
        <v>0.92617241467531597</v>
      </c>
      <c r="K176" s="32" t="s">
        <v>4840</v>
      </c>
    </row>
    <row r="177" spans="1:11">
      <c r="A177" t="s">
        <v>2452</v>
      </c>
      <c r="B177" s="115">
        <v>1E-8</v>
      </c>
      <c r="C177" t="s">
        <v>3126</v>
      </c>
      <c r="D177" t="s">
        <v>3112</v>
      </c>
      <c r="E177" s="120">
        <v>1.7152517574083399</v>
      </c>
      <c r="F177" s="115">
        <v>0.16828990323689599</v>
      </c>
      <c r="G177" s="123">
        <v>0.53955986716687998</v>
      </c>
      <c r="H177" s="123">
        <v>0.39163259330273198</v>
      </c>
      <c r="I177" s="123">
        <v>-0.228040015706475</v>
      </c>
      <c r="J177" s="123">
        <v>1.3071597500402401</v>
      </c>
      <c r="K177" s="32" t="s">
        <v>4840</v>
      </c>
    </row>
    <row r="178" spans="1:11">
      <c r="A178" t="s">
        <v>2452</v>
      </c>
      <c r="B178" s="115">
        <v>1.0000000000000001E-5</v>
      </c>
      <c r="C178" t="s">
        <v>3124</v>
      </c>
      <c r="D178" t="s">
        <v>3112</v>
      </c>
      <c r="E178" s="120">
        <v>1.7412847372089799</v>
      </c>
      <c r="F178" s="115">
        <v>1.7119345041202199E-2</v>
      </c>
      <c r="G178" s="123">
        <v>0.55462319549449701</v>
      </c>
      <c r="H178" s="123">
        <v>0.23263083504531901</v>
      </c>
      <c r="I178" s="123">
        <v>9.8666758805670898E-2</v>
      </c>
      <c r="J178" s="123">
        <v>1.01057963218332</v>
      </c>
      <c r="K178" s="32" t="s">
        <v>4849</v>
      </c>
    </row>
    <row r="179" spans="1:11">
      <c r="A179" t="s">
        <v>2452</v>
      </c>
      <c r="B179" s="115">
        <v>1E-8</v>
      </c>
      <c r="C179" t="s">
        <v>3124</v>
      </c>
      <c r="D179" t="s">
        <v>3112</v>
      </c>
      <c r="E179" s="120">
        <v>0.68607242498740895</v>
      </c>
      <c r="F179" s="115">
        <v>0.52042793338843607</v>
      </c>
      <c r="G179" s="123">
        <v>-0.37677208104558801</v>
      </c>
      <c r="H179" s="123">
        <v>0.58624606877464602</v>
      </c>
      <c r="I179" s="123">
        <v>-1.52581437584389</v>
      </c>
      <c r="J179" s="123">
        <v>0.77227021375271709</v>
      </c>
      <c r="K179" s="32" t="s">
        <v>4840</v>
      </c>
    </row>
    <row r="180" spans="1:11">
      <c r="A180" t="s">
        <v>2452</v>
      </c>
      <c r="B180" s="115">
        <v>1.0000000000000001E-5</v>
      </c>
      <c r="C180" t="s">
        <v>3747</v>
      </c>
      <c r="D180" t="s">
        <v>3112</v>
      </c>
      <c r="E180" s="120">
        <v>1.88701115567725</v>
      </c>
      <c r="F180" s="115">
        <v>1.04417095927943E-5</v>
      </c>
      <c r="G180" s="123">
        <v>0.63499417822757398</v>
      </c>
      <c r="H180" s="123">
        <v>0.144060879725497</v>
      </c>
      <c r="I180" s="123">
        <v>0.35263485396559902</v>
      </c>
      <c r="J180" s="123">
        <v>0.91735350248954906</v>
      </c>
      <c r="K180" s="32" t="s">
        <v>4850</v>
      </c>
    </row>
    <row r="181" spans="1:11">
      <c r="A181" t="s">
        <v>2452</v>
      </c>
      <c r="B181" s="115">
        <v>1E-8</v>
      </c>
      <c r="C181" t="s">
        <v>3747</v>
      </c>
      <c r="D181" t="s">
        <v>3112</v>
      </c>
      <c r="E181" s="120">
        <v>2.3490267117021402</v>
      </c>
      <c r="F181" s="115">
        <v>1.08943383121746E-4</v>
      </c>
      <c r="G181" s="123">
        <v>0.85400107713282492</v>
      </c>
      <c r="H181" s="123">
        <v>0.22068590588638301</v>
      </c>
      <c r="I181" s="123">
        <v>0.42145670159551601</v>
      </c>
      <c r="J181" s="123">
        <v>1.2865454526701401</v>
      </c>
      <c r="K181" s="32" t="s">
        <v>4850</v>
      </c>
    </row>
    <row r="182" spans="1:11">
      <c r="A182" t="s">
        <v>2452</v>
      </c>
      <c r="B182" s="115">
        <v>1.0000000000000001E-5</v>
      </c>
      <c r="C182" t="s">
        <v>3136</v>
      </c>
      <c r="D182" t="s">
        <v>3112</v>
      </c>
      <c r="E182" s="120">
        <v>2.0830297563203302</v>
      </c>
      <c r="F182" s="115">
        <v>9.1232767008343703E-5</v>
      </c>
      <c r="G182" s="123">
        <v>0.73382344749621098</v>
      </c>
      <c r="H182" s="123">
        <v>0.18754441387457499</v>
      </c>
      <c r="I182" s="123">
        <v>0.36623639630204302</v>
      </c>
      <c r="J182" s="123">
        <v>1.1014104986903801</v>
      </c>
      <c r="K182" s="32" t="s">
        <v>4850</v>
      </c>
    </row>
    <row r="183" spans="1:11">
      <c r="A183" t="s">
        <v>2452</v>
      </c>
      <c r="B183" s="115">
        <v>1E-8</v>
      </c>
      <c r="C183" t="s">
        <v>3136</v>
      </c>
      <c r="D183" t="s">
        <v>3112</v>
      </c>
      <c r="E183" s="120">
        <v>2.7125440156182998</v>
      </c>
      <c r="F183" s="115">
        <v>3.2479968018219103E-4</v>
      </c>
      <c r="G183" s="123">
        <v>0.99788694569097591</v>
      </c>
      <c r="H183" s="123">
        <v>0.27760161727116101</v>
      </c>
      <c r="I183" s="123">
        <v>0.45378777583950097</v>
      </c>
      <c r="J183" s="123">
        <v>1.5419861155424499</v>
      </c>
      <c r="K183" s="32" t="s">
        <v>4850</v>
      </c>
    </row>
    <row r="184" spans="1:11">
      <c r="A184" t="s">
        <v>2452</v>
      </c>
      <c r="B184" s="115">
        <v>1.0000000000000001E-5</v>
      </c>
      <c r="C184" t="s">
        <v>3770</v>
      </c>
      <c r="D184" t="s">
        <v>3740</v>
      </c>
      <c r="E184" s="120">
        <v>0.63849821438792198</v>
      </c>
      <c r="F184" s="115">
        <v>1.2236988131874601E-5</v>
      </c>
      <c r="G184" s="123">
        <v>-0.44863640008679301</v>
      </c>
      <c r="H184" s="123">
        <v>0.10258480253128199</v>
      </c>
      <c r="I184" s="123">
        <v>-0.64970261304810506</v>
      </c>
      <c r="J184" s="123">
        <v>-0.24757018712548201</v>
      </c>
      <c r="K184" s="32" t="s">
        <v>4850</v>
      </c>
    </row>
    <row r="185" spans="1:11">
      <c r="A185" t="s">
        <v>2452</v>
      </c>
      <c r="B185" s="115">
        <v>1E-8</v>
      </c>
      <c r="C185" t="s">
        <v>3770</v>
      </c>
      <c r="D185" t="s">
        <v>3740</v>
      </c>
      <c r="E185" s="120">
        <v>0.66568682197444795</v>
      </c>
      <c r="F185" s="115">
        <v>1.7746981048268499E-2</v>
      </c>
      <c r="G185" s="123">
        <v>-0.40693595631357199</v>
      </c>
      <c r="H185" s="123">
        <v>0.171640997691798</v>
      </c>
      <c r="I185" s="123">
        <v>-0.74335231178949501</v>
      </c>
      <c r="J185" s="123">
        <v>-7.0519600837647994E-2</v>
      </c>
      <c r="K185" s="32" t="s">
        <v>4849</v>
      </c>
    </row>
    <row r="186" spans="1:11">
      <c r="A186" t="s">
        <v>2452</v>
      </c>
      <c r="B186" s="115">
        <v>1.0000000000000001E-5</v>
      </c>
      <c r="C186" t="s">
        <v>3779</v>
      </c>
      <c r="D186" t="s">
        <v>3740</v>
      </c>
      <c r="E186" s="120">
        <v>1.8038083246349099</v>
      </c>
      <c r="F186" s="115">
        <v>1.36850979723924E-6</v>
      </c>
      <c r="G186" s="123">
        <v>0.58990016579310001</v>
      </c>
      <c r="H186" s="123">
        <v>0.12214425165418701</v>
      </c>
      <c r="I186" s="123">
        <v>0.35049743255089388</v>
      </c>
      <c r="J186" s="123">
        <v>0.82930289903530596</v>
      </c>
      <c r="K186" s="32" t="s">
        <v>4850</v>
      </c>
    </row>
    <row r="187" spans="1:11">
      <c r="A187" t="s">
        <v>2452</v>
      </c>
      <c r="B187" s="115">
        <v>1E-8</v>
      </c>
      <c r="C187" t="s">
        <v>3779</v>
      </c>
      <c r="D187" t="s">
        <v>3740</v>
      </c>
      <c r="E187" s="120">
        <v>2.4363854686891302</v>
      </c>
      <c r="F187" s="115">
        <v>2.4483098948463202E-6</v>
      </c>
      <c r="G187" s="123">
        <v>0.89051557570741191</v>
      </c>
      <c r="H187" s="123">
        <v>0.18897332504773601</v>
      </c>
      <c r="I187" s="123">
        <v>0.52012785861384903</v>
      </c>
      <c r="J187" s="123">
        <v>1.26090329280097</v>
      </c>
      <c r="K187" s="32" t="s">
        <v>4850</v>
      </c>
    </row>
    <row r="188" spans="1:11">
      <c r="A188" t="s">
        <v>2452</v>
      </c>
      <c r="B188" s="115">
        <v>1.0000000000000001E-5</v>
      </c>
      <c r="C188" t="s">
        <v>3755</v>
      </c>
      <c r="D188" t="s">
        <v>3740</v>
      </c>
      <c r="E188" s="120">
        <v>1.10876327845325</v>
      </c>
      <c r="F188" s="115">
        <v>0.36658320336855299</v>
      </c>
      <c r="G188" s="123">
        <v>0.103245230626987</v>
      </c>
      <c r="H188" s="123">
        <v>0.11434947669101</v>
      </c>
      <c r="I188" s="123">
        <v>-0.120879743687393</v>
      </c>
      <c r="J188" s="123">
        <v>0.32737020494136598</v>
      </c>
      <c r="K188" s="32" t="s">
        <v>4840</v>
      </c>
    </row>
    <row r="189" spans="1:11">
      <c r="A189" t="s">
        <v>2452</v>
      </c>
      <c r="B189" s="115">
        <v>1E-8</v>
      </c>
      <c r="C189" t="s">
        <v>3755</v>
      </c>
      <c r="D189" t="s">
        <v>3740</v>
      </c>
      <c r="E189" s="120">
        <v>0.85974887985890192</v>
      </c>
      <c r="F189" s="115">
        <v>0.43326349243444112</v>
      </c>
      <c r="G189" s="123">
        <v>-0.15111493253899999</v>
      </c>
      <c r="H189" s="123">
        <v>0.19284226532992599</v>
      </c>
      <c r="I189" s="123">
        <v>-0.52908577258565503</v>
      </c>
      <c r="J189" s="123">
        <v>0.226855907507656</v>
      </c>
      <c r="K189" s="32" t="s">
        <v>4840</v>
      </c>
    </row>
    <row r="190" spans="1:11">
      <c r="A190" t="s">
        <v>2452</v>
      </c>
      <c r="B190" s="115">
        <v>1.0000000000000001E-5</v>
      </c>
      <c r="C190" t="s">
        <v>3802</v>
      </c>
      <c r="D190" t="s">
        <v>3740</v>
      </c>
      <c r="E190" s="120">
        <v>1.57784672369613</v>
      </c>
      <c r="F190" s="115">
        <v>7.0914129009735597E-3</v>
      </c>
      <c r="G190" s="123">
        <v>0.45606108443352511</v>
      </c>
      <c r="H190" s="123">
        <v>0.16938071488850301</v>
      </c>
      <c r="I190" s="123">
        <v>0.124074883252058</v>
      </c>
      <c r="J190" s="123">
        <v>0.78804728561499204</v>
      </c>
      <c r="K190" s="32" t="s">
        <v>4849</v>
      </c>
    </row>
    <row r="191" spans="1:11">
      <c r="A191" t="s">
        <v>2452</v>
      </c>
      <c r="B191" s="115">
        <v>1E-8</v>
      </c>
      <c r="C191" t="s">
        <v>3802</v>
      </c>
      <c r="D191" t="s">
        <v>3740</v>
      </c>
      <c r="E191" s="120">
        <v>1.3497416110493701</v>
      </c>
      <c r="F191" s="115">
        <v>0.29145708608490511</v>
      </c>
      <c r="G191" s="123">
        <v>0.29991317490848302</v>
      </c>
      <c r="H191" s="123">
        <v>0.28429660429378201</v>
      </c>
      <c r="I191" s="123">
        <v>-0.25730816950732999</v>
      </c>
      <c r="J191" s="123">
        <v>0.85713451932429507</v>
      </c>
      <c r="K191" s="32" t="s">
        <v>4840</v>
      </c>
    </row>
    <row r="192" spans="1:11">
      <c r="A192" t="s">
        <v>2452</v>
      </c>
      <c r="B192" s="115">
        <v>1.0000000000000001E-5</v>
      </c>
      <c r="C192" t="s">
        <v>3826</v>
      </c>
      <c r="D192" t="s">
        <v>3740</v>
      </c>
      <c r="E192" s="120">
        <v>1.7048389033921401</v>
      </c>
      <c r="F192" s="115">
        <v>9.7187172175271303E-5</v>
      </c>
      <c r="G192" s="123">
        <v>0.53347062145751301</v>
      </c>
      <c r="H192" s="123">
        <v>0.13687475975265201</v>
      </c>
      <c r="I192" s="123">
        <v>0.265196092342316</v>
      </c>
      <c r="J192" s="123">
        <v>0.8017451505727109</v>
      </c>
      <c r="K192" s="32" t="s">
        <v>4850</v>
      </c>
    </row>
    <row r="193" spans="1:11">
      <c r="A193" t="s">
        <v>2452</v>
      </c>
      <c r="B193" s="115">
        <v>1E-8</v>
      </c>
      <c r="C193" t="s">
        <v>3826</v>
      </c>
      <c r="D193" t="s">
        <v>3740</v>
      </c>
      <c r="E193" s="120">
        <v>1.94211665816363</v>
      </c>
      <c r="F193" s="115">
        <v>1.8430898751505601E-3</v>
      </c>
      <c r="G193" s="123">
        <v>0.66377843920995605</v>
      </c>
      <c r="H193" s="123">
        <v>0.21313090122005199</v>
      </c>
      <c r="I193" s="123">
        <v>0.246041872818653</v>
      </c>
      <c r="J193" s="123">
        <v>1.0815150056012599</v>
      </c>
      <c r="K193" s="32" t="s">
        <v>4849</v>
      </c>
    </row>
    <row r="194" spans="1:11">
      <c r="A194" t="s">
        <v>2452</v>
      </c>
      <c r="B194" s="115">
        <v>1.0000000000000001E-5</v>
      </c>
      <c r="C194" t="s">
        <v>3757</v>
      </c>
      <c r="D194" t="s">
        <v>3740</v>
      </c>
      <c r="E194" s="120">
        <v>1.38631578507432</v>
      </c>
      <c r="F194" s="115">
        <v>6.9876928103279297E-4</v>
      </c>
      <c r="G194" s="123">
        <v>0.32664971397526998</v>
      </c>
      <c r="H194" s="123">
        <v>9.6355097792594699E-2</v>
      </c>
      <c r="I194" s="123">
        <v>0.13779372230178499</v>
      </c>
      <c r="J194" s="123">
        <v>0.51550570564875597</v>
      </c>
      <c r="K194" s="32" t="s">
        <v>4850</v>
      </c>
    </row>
    <row r="195" spans="1:11">
      <c r="A195" t="s">
        <v>2452</v>
      </c>
      <c r="B195" s="115">
        <v>1E-8</v>
      </c>
      <c r="C195" t="s">
        <v>3757</v>
      </c>
      <c r="D195" t="s">
        <v>3740</v>
      </c>
      <c r="E195" s="120">
        <v>1.3514133012703899</v>
      </c>
      <c r="F195" s="115">
        <v>6.0921648142824102E-2</v>
      </c>
      <c r="G195" s="123">
        <v>0.30115093467325399</v>
      </c>
      <c r="H195" s="123">
        <v>0.160694077462114</v>
      </c>
      <c r="I195" s="123">
        <v>-1.38094571524893E-2</v>
      </c>
      <c r="J195" s="123">
        <v>0.61611132649899703</v>
      </c>
      <c r="K195" s="32" t="s">
        <v>4840</v>
      </c>
    </row>
    <row r="196" spans="1:11">
      <c r="A196" t="s">
        <v>2452</v>
      </c>
      <c r="B196" s="115">
        <v>1.0000000000000001E-5</v>
      </c>
      <c r="C196" t="s">
        <v>3764</v>
      </c>
      <c r="D196" t="s">
        <v>3740</v>
      </c>
      <c r="E196" s="120">
        <v>1.0869801913007699</v>
      </c>
      <c r="F196" s="115">
        <v>0.44040301653353209</v>
      </c>
      <c r="G196" s="123">
        <v>8.3403384698667898E-2</v>
      </c>
      <c r="H196" s="123">
        <v>0.108103690192362</v>
      </c>
      <c r="I196" s="123">
        <v>-0.12847984807836099</v>
      </c>
      <c r="J196" s="123">
        <v>0.29528661747569701</v>
      </c>
      <c r="K196" s="32" t="s">
        <v>4840</v>
      </c>
    </row>
    <row r="197" spans="1:11">
      <c r="A197" t="s">
        <v>2452</v>
      </c>
      <c r="B197" s="115">
        <v>1E-8</v>
      </c>
      <c r="C197" t="s">
        <v>3764</v>
      </c>
      <c r="D197" t="s">
        <v>3740</v>
      </c>
      <c r="E197" s="120">
        <v>0.90533744303297203</v>
      </c>
      <c r="F197" s="115">
        <v>0.58707232870759496</v>
      </c>
      <c r="G197" s="123">
        <v>-9.9447539549372493E-2</v>
      </c>
      <c r="H197" s="123">
        <v>0.183116489146393</v>
      </c>
      <c r="I197" s="123">
        <v>-0.45835585827630199</v>
      </c>
      <c r="J197" s="123">
        <v>0.259460779177557</v>
      </c>
      <c r="K197" s="32" t="s">
        <v>4840</v>
      </c>
    </row>
    <row r="198" spans="1:11">
      <c r="A198" t="s">
        <v>2452</v>
      </c>
      <c r="B198" s="115">
        <v>1.0000000000000001E-5</v>
      </c>
      <c r="C198" t="s">
        <v>3759</v>
      </c>
      <c r="D198" t="s">
        <v>3740</v>
      </c>
      <c r="E198" s="120">
        <v>1.2057640256407001</v>
      </c>
      <c r="F198" s="115">
        <v>8.28853688708346E-2</v>
      </c>
      <c r="G198" s="123">
        <v>0.18711341219511801</v>
      </c>
      <c r="H198" s="123">
        <v>0.107897067645121</v>
      </c>
      <c r="I198" s="123">
        <v>-2.43648403893179E-2</v>
      </c>
      <c r="J198" s="123">
        <v>0.39859166477955499</v>
      </c>
      <c r="K198" s="32" t="s">
        <v>4840</v>
      </c>
    </row>
    <row r="199" spans="1:11">
      <c r="A199" t="s">
        <v>2452</v>
      </c>
      <c r="B199" s="115">
        <v>1E-8</v>
      </c>
      <c r="C199" t="s">
        <v>3759</v>
      </c>
      <c r="D199" t="s">
        <v>3740</v>
      </c>
      <c r="E199" s="120">
        <v>1.20517760986524</v>
      </c>
      <c r="F199" s="115">
        <v>0.30643950497794198</v>
      </c>
      <c r="G199" s="123">
        <v>0.18662695016021399</v>
      </c>
      <c r="H199" s="123">
        <v>0.18248070028789001</v>
      </c>
      <c r="I199" s="123">
        <v>-0.17103522240405</v>
      </c>
      <c r="J199" s="123">
        <v>0.54428912272447894</v>
      </c>
      <c r="K199" s="32" t="s">
        <v>4840</v>
      </c>
    </row>
    <row r="200" spans="1:11">
      <c r="A200" t="s">
        <v>2452</v>
      </c>
      <c r="B200" s="115">
        <v>1.0000000000000001E-5</v>
      </c>
      <c r="C200" t="s">
        <v>3768</v>
      </c>
      <c r="D200" t="s">
        <v>3740</v>
      </c>
      <c r="E200" s="120">
        <v>1.6947124034643399</v>
      </c>
      <c r="F200" s="115">
        <v>5.4062717333535398E-6</v>
      </c>
      <c r="G200" s="123">
        <v>0.52751305296387296</v>
      </c>
      <c r="H200" s="123">
        <v>0.11597845268008999</v>
      </c>
      <c r="I200" s="123">
        <v>0.30019528571089599</v>
      </c>
      <c r="J200" s="123">
        <v>0.75483082021685</v>
      </c>
      <c r="K200" s="32" t="s">
        <v>4850</v>
      </c>
    </row>
    <row r="201" spans="1:11">
      <c r="A201" t="s">
        <v>2452</v>
      </c>
      <c r="B201" s="115">
        <v>1E-8</v>
      </c>
      <c r="C201" t="s">
        <v>3768</v>
      </c>
      <c r="D201" t="s">
        <v>3740</v>
      </c>
      <c r="E201" s="120">
        <v>1.59631739978496</v>
      </c>
      <c r="F201" s="115">
        <v>1.41987562787895E-2</v>
      </c>
      <c r="G201" s="123">
        <v>0.46769935130090512</v>
      </c>
      <c r="H201" s="123">
        <v>0.19072679308693499</v>
      </c>
      <c r="I201" s="123">
        <v>9.3874836850513205E-2</v>
      </c>
      <c r="J201" s="123">
        <v>0.84152386575129701</v>
      </c>
      <c r="K201" s="32" t="s">
        <v>4849</v>
      </c>
    </row>
    <row r="202" spans="1:11">
      <c r="A202" t="s">
        <v>2452</v>
      </c>
      <c r="B202" s="115">
        <v>1.0000000000000001E-5</v>
      </c>
      <c r="C202" t="s">
        <v>3798</v>
      </c>
      <c r="D202" t="s">
        <v>3740</v>
      </c>
      <c r="E202" s="120">
        <v>1.31428022716895</v>
      </c>
      <c r="F202" s="115">
        <v>1.15393402134283E-2</v>
      </c>
      <c r="G202" s="123">
        <v>0.27328916001082099</v>
      </c>
      <c r="H202" s="123">
        <v>0.10819360267205</v>
      </c>
      <c r="I202" s="123">
        <v>6.1229698773602993E-2</v>
      </c>
      <c r="J202" s="123">
        <v>0.48534862124803901</v>
      </c>
      <c r="K202" s="32" t="s">
        <v>4849</v>
      </c>
    </row>
    <row r="203" spans="1:11">
      <c r="A203" t="s">
        <v>2452</v>
      </c>
      <c r="B203" s="115">
        <v>1E-8</v>
      </c>
      <c r="C203" t="s">
        <v>3798</v>
      </c>
      <c r="D203" t="s">
        <v>3740</v>
      </c>
      <c r="E203" s="120">
        <v>1.45772020838951</v>
      </c>
      <c r="F203" s="115">
        <v>3.7304395323142003E-2</v>
      </c>
      <c r="G203" s="123">
        <v>0.37687371420370602</v>
      </c>
      <c r="H203" s="123">
        <v>0.18097898304284499</v>
      </c>
      <c r="I203" s="123">
        <v>2.2154907439728502E-2</v>
      </c>
      <c r="J203" s="123">
        <v>0.73159252096768301</v>
      </c>
      <c r="K203" s="32" t="s">
        <v>4849</v>
      </c>
    </row>
    <row r="204" spans="1:11">
      <c r="A204" t="s">
        <v>2452</v>
      </c>
      <c r="B204" s="115">
        <v>1.0000000000000001E-5</v>
      </c>
      <c r="C204" t="s">
        <v>3818</v>
      </c>
      <c r="D204" t="s">
        <v>3740</v>
      </c>
      <c r="E204" s="120">
        <v>1.21368571316728</v>
      </c>
      <c r="F204" s="115">
        <v>8.8361873321740295E-2</v>
      </c>
      <c r="G204" s="123">
        <v>0.193661773756025</v>
      </c>
      <c r="H204" s="123">
        <v>0.113644415985693</v>
      </c>
      <c r="I204" s="123">
        <v>-2.9081281575933898E-2</v>
      </c>
      <c r="J204" s="123">
        <v>0.41640482908798299</v>
      </c>
      <c r="K204" s="32" t="s">
        <v>4840</v>
      </c>
    </row>
    <row r="205" spans="1:11">
      <c r="A205" t="s">
        <v>2452</v>
      </c>
      <c r="B205" s="115">
        <v>1E-8</v>
      </c>
      <c r="C205" t="s">
        <v>3818</v>
      </c>
      <c r="D205" t="s">
        <v>3740</v>
      </c>
      <c r="E205" s="120">
        <v>1.14706904816066</v>
      </c>
      <c r="F205" s="115">
        <v>0.47107832111139902</v>
      </c>
      <c r="G205" s="123">
        <v>0.13721003525484199</v>
      </c>
      <c r="H205" s="123">
        <v>0.190377618998991</v>
      </c>
      <c r="I205" s="123">
        <v>-0.23593009798317899</v>
      </c>
      <c r="J205" s="123">
        <v>0.51035016849286396</v>
      </c>
      <c r="K205" s="32" t="s">
        <v>4840</v>
      </c>
    </row>
    <row r="206" spans="1:11">
      <c r="A206" t="s">
        <v>2452</v>
      </c>
      <c r="B206" s="115">
        <v>1.0000000000000001E-5</v>
      </c>
      <c r="C206" t="s">
        <v>3831</v>
      </c>
      <c r="D206" t="s">
        <v>3740</v>
      </c>
      <c r="E206" s="120">
        <v>1.2854028677451499</v>
      </c>
      <c r="F206" s="115">
        <v>2.3701539088120401E-2</v>
      </c>
      <c r="G206" s="123">
        <v>0.25107218496637002</v>
      </c>
      <c r="H206" s="123">
        <v>0.110998945463296</v>
      </c>
      <c r="I206" s="123">
        <v>3.35142518583103E-2</v>
      </c>
      <c r="J206" s="123">
        <v>0.46863011807443</v>
      </c>
      <c r="K206" s="32" t="s">
        <v>4849</v>
      </c>
    </row>
    <row r="207" spans="1:11">
      <c r="A207" t="s">
        <v>2452</v>
      </c>
      <c r="B207" s="115">
        <v>1E-8</v>
      </c>
      <c r="C207" t="s">
        <v>3831</v>
      </c>
      <c r="D207" t="s">
        <v>3740</v>
      </c>
      <c r="E207" s="120">
        <v>1.4814941758823099</v>
      </c>
      <c r="F207" s="115">
        <v>3.4757765627300201E-2</v>
      </c>
      <c r="G207" s="123">
        <v>0.39305115679345598</v>
      </c>
      <c r="H207" s="123">
        <v>0.186176998405026</v>
      </c>
      <c r="I207" s="123">
        <v>2.81442399196054E-2</v>
      </c>
      <c r="J207" s="123">
        <v>0.75795807366730705</v>
      </c>
      <c r="K207" s="32" t="s">
        <v>4849</v>
      </c>
    </row>
    <row r="208" spans="1:11">
      <c r="A208" t="s">
        <v>2452</v>
      </c>
      <c r="B208" s="115">
        <v>1.0000000000000001E-5</v>
      </c>
      <c r="C208" t="s">
        <v>3784</v>
      </c>
      <c r="D208" t="s">
        <v>3740</v>
      </c>
      <c r="E208" s="120">
        <v>1.24404183865145</v>
      </c>
      <c r="F208" s="115">
        <v>3.9070858296283199E-2</v>
      </c>
      <c r="G208" s="123">
        <v>0.218365626107904</v>
      </c>
      <c r="H208" s="123">
        <v>0.10582602029386499</v>
      </c>
      <c r="I208" s="123">
        <v>1.09466263319289E-2</v>
      </c>
      <c r="J208" s="123">
        <v>0.42578462588388011</v>
      </c>
      <c r="K208" s="32" t="s">
        <v>4849</v>
      </c>
    </row>
    <row r="209" spans="1:11">
      <c r="A209" t="s">
        <v>2452</v>
      </c>
      <c r="B209" s="115">
        <v>1E-8</v>
      </c>
      <c r="C209" t="s">
        <v>3784</v>
      </c>
      <c r="D209" t="s">
        <v>3740</v>
      </c>
      <c r="E209" s="120">
        <v>1.49100468320871</v>
      </c>
      <c r="F209" s="115">
        <v>2.3299253312720199E-2</v>
      </c>
      <c r="G209" s="123">
        <v>0.39945017676271999</v>
      </c>
      <c r="H209" s="123">
        <v>0.17608623996105199</v>
      </c>
      <c r="I209" s="123">
        <v>5.4321146439057402E-2</v>
      </c>
      <c r="J209" s="123">
        <v>0.74457920708638292</v>
      </c>
      <c r="K209" s="32" t="s">
        <v>4849</v>
      </c>
    </row>
    <row r="210" spans="1:11">
      <c r="A210" t="s">
        <v>2452</v>
      </c>
      <c r="B210" s="115">
        <v>1.0000000000000001E-5</v>
      </c>
      <c r="C210" t="s">
        <v>3745</v>
      </c>
      <c r="D210" t="s">
        <v>3740</v>
      </c>
      <c r="E210" s="120">
        <v>1.62772551372434</v>
      </c>
      <c r="F210" s="115">
        <v>2.83401107969819E-5</v>
      </c>
      <c r="G210" s="123">
        <v>0.48718365000177788</v>
      </c>
      <c r="H210" s="123">
        <v>0.116372653057847</v>
      </c>
      <c r="I210" s="123">
        <v>0.259093250008399</v>
      </c>
      <c r="J210" s="123">
        <v>0.71527404999515798</v>
      </c>
      <c r="K210" s="32" t="s">
        <v>4850</v>
      </c>
    </row>
    <row r="211" spans="1:11">
      <c r="A211" t="s">
        <v>2452</v>
      </c>
      <c r="B211" s="115">
        <v>1E-8</v>
      </c>
      <c r="C211" t="s">
        <v>3745</v>
      </c>
      <c r="D211" t="s">
        <v>3740</v>
      </c>
      <c r="E211" s="120">
        <v>1.5479850714521901</v>
      </c>
      <c r="F211" s="115">
        <v>2.2412541692434701E-2</v>
      </c>
      <c r="G211" s="123">
        <v>0.43695413135630101</v>
      </c>
      <c r="H211" s="123">
        <v>0.19136933685998</v>
      </c>
      <c r="I211" s="123">
        <v>6.1870231110741102E-2</v>
      </c>
      <c r="J211" s="123">
        <v>0.81203803160186094</v>
      </c>
      <c r="K211" s="32" t="s">
        <v>4849</v>
      </c>
    </row>
    <row r="212" spans="1:11">
      <c r="A212" t="s">
        <v>2452</v>
      </c>
      <c r="B212" s="115">
        <v>1.0000000000000001E-5</v>
      </c>
      <c r="C212" t="s">
        <v>3812</v>
      </c>
      <c r="D212" t="s">
        <v>3740</v>
      </c>
      <c r="E212" s="120">
        <v>1.27513642756712</v>
      </c>
      <c r="F212" s="115">
        <v>0.310890723593786</v>
      </c>
      <c r="G212" s="123">
        <v>0.24305317489950801</v>
      </c>
      <c r="H212" s="123">
        <v>0.23985002707891701</v>
      </c>
      <c r="I212" s="123">
        <v>-0.22705287817517</v>
      </c>
      <c r="J212" s="123">
        <v>0.71315922797418596</v>
      </c>
      <c r="K212" s="32" t="s">
        <v>4840</v>
      </c>
    </row>
    <row r="213" spans="1:11">
      <c r="A213" t="s">
        <v>2452</v>
      </c>
      <c r="B213" s="115">
        <v>1E-8</v>
      </c>
      <c r="C213" t="s">
        <v>3812</v>
      </c>
      <c r="D213" t="s">
        <v>3740</v>
      </c>
      <c r="E213" s="120">
        <v>1.3861649435230099</v>
      </c>
      <c r="F213" s="115">
        <v>0.37911205983012802</v>
      </c>
      <c r="G213" s="123">
        <v>0.32654090055781099</v>
      </c>
      <c r="H213" s="123">
        <v>0.3712660045881479</v>
      </c>
      <c r="I213" s="123">
        <v>-0.40114046843495788</v>
      </c>
      <c r="J213" s="123">
        <v>1.0542222695505801</v>
      </c>
      <c r="K213" s="32" t="s">
        <v>4840</v>
      </c>
    </row>
    <row r="214" spans="1:11">
      <c r="A214" t="s">
        <v>2452</v>
      </c>
      <c r="B214" s="115">
        <v>1.0000000000000001E-5</v>
      </c>
      <c r="C214" t="s">
        <v>3834</v>
      </c>
      <c r="D214" t="s">
        <v>3740</v>
      </c>
      <c r="E214" s="120">
        <v>1.41647757459507</v>
      </c>
      <c r="F214" s="115">
        <v>7.4856919175228401E-4</v>
      </c>
      <c r="G214" s="123">
        <v>0.34817320860297901</v>
      </c>
      <c r="H214" s="123">
        <v>0.10328045461737601</v>
      </c>
      <c r="I214" s="123">
        <v>0.145743517552922</v>
      </c>
      <c r="J214" s="123">
        <v>0.55060289965303599</v>
      </c>
      <c r="K214" s="32" t="s">
        <v>4850</v>
      </c>
    </row>
    <row r="215" spans="1:11">
      <c r="A215" t="s">
        <v>2452</v>
      </c>
      <c r="B215" s="115">
        <v>1E-8</v>
      </c>
      <c r="C215" t="s">
        <v>3834</v>
      </c>
      <c r="D215" t="s">
        <v>3740</v>
      </c>
      <c r="E215" s="120">
        <v>1.4783094311252301</v>
      </c>
      <c r="F215" s="115">
        <v>2.3249667957715599E-2</v>
      </c>
      <c r="G215" s="123">
        <v>0.39089915861451602</v>
      </c>
      <c r="H215" s="123">
        <v>0.172254865571949</v>
      </c>
      <c r="I215" s="123">
        <v>5.32796220934953E-2</v>
      </c>
      <c r="J215" s="123">
        <v>0.72851869513553591</v>
      </c>
      <c r="K215" s="32" t="s">
        <v>4849</v>
      </c>
    </row>
    <row r="216" spans="1:11">
      <c r="A216" t="s">
        <v>2452</v>
      </c>
      <c r="B216" s="115">
        <v>1.0000000000000001E-5</v>
      </c>
      <c r="C216" t="s">
        <v>3824</v>
      </c>
      <c r="D216" t="s">
        <v>3740</v>
      </c>
      <c r="E216" s="120">
        <v>1.5181099381285801</v>
      </c>
      <c r="F216" s="115">
        <v>1.9666917370771099E-3</v>
      </c>
      <c r="G216" s="123">
        <v>0.41746609936062112</v>
      </c>
      <c r="H216" s="123">
        <v>0.13487459662325901</v>
      </c>
      <c r="I216" s="123">
        <v>0.153111889979032</v>
      </c>
      <c r="J216" s="123">
        <v>0.68182030874220889</v>
      </c>
      <c r="K216" s="32" t="s">
        <v>4849</v>
      </c>
    </row>
    <row r="217" spans="1:11">
      <c r="A217" t="s">
        <v>2452</v>
      </c>
      <c r="B217" s="115">
        <v>1E-8</v>
      </c>
      <c r="C217" t="s">
        <v>3824</v>
      </c>
      <c r="D217" t="s">
        <v>3740</v>
      </c>
      <c r="E217" s="120">
        <v>1.74555473976631</v>
      </c>
      <c r="F217" s="115">
        <v>8.7259661877867496E-3</v>
      </c>
      <c r="G217" s="123">
        <v>0.55707240757898902</v>
      </c>
      <c r="H217" s="123">
        <v>0.21241163506358099</v>
      </c>
      <c r="I217" s="123">
        <v>0.14074560285437099</v>
      </c>
      <c r="J217" s="123">
        <v>0.97339921230360793</v>
      </c>
      <c r="K217" s="32" t="s">
        <v>4849</v>
      </c>
    </row>
    <row r="218" spans="1:11">
      <c r="A218" t="s">
        <v>2452</v>
      </c>
      <c r="B218" s="115">
        <v>1.0000000000000001E-5</v>
      </c>
      <c r="C218" t="s">
        <v>3775</v>
      </c>
      <c r="D218" t="s">
        <v>3740</v>
      </c>
      <c r="E218" s="120">
        <v>1.36528831514516</v>
      </c>
      <c r="F218" s="115">
        <v>2.5591533334248201E-3</v>
      </c>
      <c r="G218" s="123">
        <v>0.31136562621970398</v>
      </c>
      <c r="H218" s="123">
        <v>0.103229106144494</v>
      </c>
      <c r="I218" s="123">
        <v>0.10903657817649701</v>
      </c>
      <c r="J218" s="123">
        <v>0.51369467426291204</v>
      </c>
      <c r="K218" s="32" t="s">
        <v>4849</v>
      </c>
    </row>
    <row r="219" spans="1:11">
      <c r="A219" t="s">
        <v>2452</v>
      </c>
      <c r="B219" s="115">
        <v>1E-8</v>
      </c>
      <c r="C219" t="s">
        <v>3775</v>
      </c>
      <c r="D219" t="s">
        <v>3740</v>
      </c>
      <c r="E219" s="120">
        <v>1.2884330138783899</v>
      </c>
      <c r="F219" s="115">
        <v>0.147902144357832</v>
      </c>
      <c r="G219" s="123">
        <v>0.25342676208203802</v>
      </c>
      <c r="H219" s="123">
        <v>0.17514169094115001</v>
      </c>
      <c r="I219" s="123">
        <v>-8.9850952162615905E-2</v>
      </c>
      <c r="J219" s="123">
        <v>0.59670447632669199</v>
      </c>
      <c r="K219" s="32" t="s">
        <v>4840</v>
      </c>
    </row>
    <row r="220" spans="1:11">
      <c r="A220" t="s">
        <v>2452</v>
      </c>
      <c r="B220" s="115">
        <v>1.0000000000000001E-5</v>
      </c>
      <c r="C220" t="s">
        <v>3828</v>
      </c>
      <c r="D220" t="s">
        <v>3740</v>
      </c>
      <c r="E220" s="120">
        <v>1.40160751301321</v>
      </c>
      <c r="F220" s="115">
        <v>1.6389024429495499E-3</v>
      </c>
      <c r="G220" s="123">
        <v>0.33761980149756099</v>
      </c>
      <c r="H220" s="123">
        <v>0.107218572260401</v>
      </c>
      <c r="I220" s="123">
        <v>0.12747139986717601</v>
      </c>
      <c r="J220" s="123">
        <v>0.54776820312794705</v>
      </c>
      <c r="K220" s="32" t="s">
        <v>4849</v>
      </c>
    </row>
    <row r="221" spans="1:11">
      <c r="A221" t="s">
        <v>2452</v>
      </c>
      <c r="B221" s="115">
        <v>1E-8</v>
      </c>
      <c r="C221" t="s">
        <v>3828</v>
      </c>
      <c r="D221" t="s">
        <v>3740</v>
      </c>
      <c r="E221" s="120">
        <v>1.3806628750391099</v>
      </c>
      <c r="F221" s="115">
        <v>7.9325889598624494E-2</v>
      </c>
      <c r="G221" s="123">
        <v>0.32256372807199102</v>
      </c>
      <c r="H221" s="123">
        <v>0.18383775697145699</v>
      </c>
      <c r="I221" s="123">
        <v>-3.7758275592065002E-2</v>
      </c>
      <c r="J221" s="123">
        <v>0.68288573173604694</v>
      </c>
      <c r="K221" s="32" t="s">
        <v>4840</v>
      </c>
    </row>
    <row r="222" spans="1:11">
      <c r="A222" t="s">
        <v>2452</v>
      </c>
      <c r="B222" s="115">
        <v>1.0000000000000001E-5</v>
      </c>
      <c r="C222" t="s">
        <v>3751</v>
      </c>
      <c r="D222" t="s">
        <v>3740</v>
      </c>
      <c r="E222" s="120">
        <v>1.9822748569580999</v>
      </c>
      <c r="F222" s="115">
        <v>2.6845643106331601E-6</v>
      </c>
      <c r="G222" s="123">
        <v>0.68424510286125095</v>
      </c>
      <c r="H222" s="123">
        <v>0.145782996936973</v>
      </c>
      <c r="I222" s="123">
        <v>0.39851042886478399</v>
      </c>
      <c r="J222" s="123">
        <v>0.96997977685771808</v>
      </c>
      <c r="K222" s="32" t="s">
        <v>4850</v>
      </c>
    </row>
    <row r="223" spans="1:11">
      <c r="A223" t="s">
        <v>2452</v>
      </c>
      <c r="B223" s="115">
        <v>1E-8</v>
      </c>
      <c r="C223" t="s">
        <v>3751</v>
      </c>
      <c r="D223" t="s">
        <v>3740</v>
      </c>
      <c r="E223" s="120">
        <v>2.0730392984955199</v>
      </c>
      <c r="F223" s="115">
        <v>1.6763496839984999E-3</v>
      </c>
      <c r="G223" s="123">
        <v>0.72901579058004284</v>
      </c>
      <c r="H223" s="123">
        <v>0.232001829309751</v>
      </c>
      <c r="I223" s="123">
        <v>0.27429220513293101</v>
      </c>
      <c r="J223" s="123">
        <v>1.18373937602716</v>
      </c>
      <c r="K223" s="32" t="s">
        <v>4849</v>
      </c>
    </row>
    <row r="224" spans="1:11">
      <c r="A224" t="s">
        <v>2452</v>
      </c>
      <c r="B224" s="115">
        <v>1.0000000000000001E-5</v>
      </c>
      <c r="C224" t="s">
        <v>3761</v>
      </c>
      <c r="D224" t="s">
        <v>3740</v>
      </c>
      <c r="E224" s="120">
        <v>1.0945317969839501</v>
      </c>
      <c r="F224" s="115">
        <v>0.42087955882156503</v>
      </c>
      <c r="G224" s="123">
        <v>9.0326689165875704E-2</v>
      </c>
      <c r="H224" s="123">
        <v>0.112221532130468</v>
      </c>
      <c r="I224" s="123">
        <v>-0.129627513809841</v>
      </c>
      <c r="J224" s="123">
        <v>0.31028089214159299</v>
      </c>
      <c r="K224" s="32" t="s">
        <v>4840</v>
      </c>
    </row>
    <row r="225" spans="1:11">
      <c r="A225" t="s">
        <v>2452</v>
      </c>
      <c r="B225" s="115">
        <v>1E-8</v>
      </c>
      <c r="C225" t="s">
        <v>3761</v>
      </c>
      <c r="D225" t="s">
        <v>3740</v>
      </c>
      <c r="E225" s="120">
        <v>0.97239272809601607</v>
      </c>
      <c r="F225" s="115">
        <v>0.8830046350620171</v>
      </c>
      <c r="G225" s="123">
        <v>-2.7995514873339001E-2</v>
      </c>
      <c r="H225" s="123">
        <v>0.19023682009879</v>
      </c>
      <c r="I225" s="123">
        <v>-0.40085968226696789</v>
      </c>
      <c r="J225" s="123">
        <v>0.34486865252028992</v>
      </c>
      <c r="K225" s="32" t="s">
        <v>4840</v>
      </c>
    </row>
    <row r="226" spans="1:11">
      <c r="A226" t="s">
        <v>2452</v>
      </c>
      <c r="B226" s="115">
        <v>1.0000000000000001E-5</v>
      </c>
      <c r="C226" t="s">
        <v>3782</v>
      </c>
      <c r="D226" t="s">
        <v>3740</v>
      </c>
      <c r="E226" s="120">
        <v>1.3635655358221701</v>
      </c>
      <c r="F226" s="115">
        <v>2.3467461713011901E-2</v>
      </c>
      <c r="G226" s="123">
        <v>0.31010298655781598</v>
      </c>
      <c r="H226" s="123">
        <v>0.13686624783833001</v>
      </c>
      <c r="I226" s="123">
        <v>4.1845140794689303E-2</v>
      </c>
      <c r="J226" s="123">
        <v>0.57836083232094193</v>
      </c>
      <c r="K226" s="32" t="s">
        <v>4849</v>
      </c>
    </row>
    <row r="227" spans="1:11">
      <c r="A227" t="s">
        <v>2452</v>
      </c>
      <c r="B227" s="115">
        <v>1E-8</v>
      </c>
      <c r="C227" t="s">
        <v>3782</v>
      </c>
      <c r="D227" t="s">
        <v>3740</v>
      </c>
      <c r="E227" s="120">
        <v>1.13282313556091</v>
      </c>
      <c r="F227" s="115">
        <v>0.59026991262252504</v>
      </c>
      <c r="G227" s="123">
        <v>0.124712867089965</v>
      </c>
      <c r="H227" s="123">
        <v>0.23161675309042101</v>
      </c>
      <c r="I227" s="123">
        <v>-0.329255968967261</v>
      </c>
      <c r="J227" s="123">
        <v>0.57868170314719103</v>
      </c>
      <c r="K227" s="32" t="s">
        <v>4840</v>
      </c>
    </row>
    <row r="228" spans="1:11">
      <c r="A228" t="s">
        <v>2452</v>
      </c>
      <c r="B228" s="115">
        <v>1.0000000000000001E-5</v>
      </c>
      <c r="C228" t="s">
        <v>3815</v>
      </c>
      <c r="D228" t="s">
        <v>3740</v>
      </c>
      <c r="E228" s="120">
        <v>1.6858345795909899</v>
      </c>
      <c r="F228" s="115">
        <v>2.4799850166193701E-5</v>
      </c>
      <c r="G228" s="123">
        <v>0.52226074064456496</v>
      </c>
      <c r="H228" s="123">
        <v>0.12385786407624701</v>
      </c>
      <c r="I228" s="123">
        <v>0.27949932705512098</v>
      </c>
      <c r="J228" s="123">
        <v>0.76502215423400788</v>
      </c>
      <c r="K228" s="32" t="s">
        <v>4850</v>
      </c>
    </row>
    <row r="229" spans="1:11">
      <c r="A229" t="s">
        <v>2452</v>
      </c>
      <c r="B229" s="115">
        <v>1E-8</v>
      </c>
      <c r="C229" t="s">
        <v>3815</v>
      </c>
      <c r="D229" t="s">
        <v>3740</v>
      </c>
      <c r="E229" s="120">
        <v>1.87315129977581</v>
      </c>
      <c r="F229" s="115">
        <v>1.70182126523783E-3</v>
      </c>
      <c r="G229" s="123">
        <v>0.62762219957790799</v>
      </c>
      <c r="H229" s="123">
        <v>0.20001555714295999</v>
      </c>
      <c r="I229" s="123">
        <v>0.235591707577707</v>
      </c>
      <c r="J229" s="123">
        <v>1.0196526915781099</v>
      </c>
      <c r="K229" s="32" t="s">
        <v>4849</v>
      </c>
    </row>
    <row r="230" spans="1:11">
      <c r="A230" t="s">
        <v>2452</v>
      </c>
      <c r="B230" s="115">
        <v>1.0000000000000001E-5</v>
      </c>
      <c r="C230" t="s">
        <v>3788</v>
      </c>
      <c r="D230" t="s">
        <v>3740</v>
      </c>
      <c r="E230" s="120">
        <v>1.5806804811352699</v>
      </c>
      <c r="F230" s="115">
        <v>4.4130229274268104E-6</v>
      </c>
      <c r="G230" s="123">
        <v>0.45785543858385602</v>
      </c>
      <c r="H230" s="123">
        <v>9.9730710415032703E-2</v>
      </c>
      <c r="I230" s="123">
        <v>0.26238324617039199</v>
      </c>
      <c r="J230" s="123">
        <v>0.65332763099731994</v>
      </c>
      <c r="K230" s="32" t="s">
        <v>4850</v>
      </c>
    </row>
    <row r="231" spans="1:11">
      <c r="A231" t="s">
        <v>2452</v>
      </c>
      <c r="B231" s="115">
        <v>1E-8</v>
      </c>
      <c r="C231" t="s">
        <v>3788</v>
      </c>
      <c r="D231" t="s">
        <v>3740</v>
      </c>
      <c r="E231" s="120">
        <v>2.0695853768282899</v>
      </c>
      <c r="F231" s="115">
        <v>4.1358880269994801E-5</v>
      </c>
      <c r="G231" s="123">
        <v>0.72734828616520597</v>
      </c>
      <c r="H231" s="123">
        <v>0.177412648232988</v>
      </c>
      <c r="I231" s="123">
        <v>0.37961949562855002</v>
      </c>
      <c r="J231" s="123">
        <v>1.07507707670186</v>
      </c>
      <c r="K231" s="32" t="s">
        <v>4850</v>
      </c>
    </row>
    <row r="232" spans="1:11">
      <c r="A232" t="s">
        <v>2452</v>
      </c>
      <c r="B232" s="115">
        <v>1.0000000000000001E-5</v>
      </c>
      <c r="C232" t="s">
        <v>3738</v>
      </c>
      <c r="D232" t="s">
        <v>3740</v>
      </c>
      <c r="E232" s="120">
        <v>1.52863017068844</v>
      </c>
      <c r="F232" s="115">
        <v>2.8758076632502802E-4</v>
      </c>
      <c r="G232" s="123">
        <v>0.42437202109649702</v>
      </c>
      <c r="H232" s="123">
        <v>0.117028189632273</v>
      </c>
      <c r="I232" s="123">
        <v>0.19499676941724101</v>
      </c>
      <c r="J232" s="123">
        <v>0.65374727277575295</v>
      </c>
      <c r="K232" s="32" t="s">
        <v>4850</v>
      </c>
    </row>
    <row r="233" spans="1:11">
      <c r="A233" t="s">
        <v>2452</v>
      </c>
      <c r="B233" s="115">
        <v>1E-8</v>
      </c>
      <c r="C233" t="s">
        <v>3738</v>
      </c>
      <c r="D233" t="s">
        <v>3740</v>
      </c>
      <c r="E233" s="120">
        <v>1.8131450228563</v>
      </c>
      <c r="F233" s="115">
        <v>1.41017747598175E-3</v>
      </c>
      <c r="G233" s="123">
        <v>0.59506291911765496</v>
      </c>
      <c r="H233" s="123">
        <v>0.18639053252676299</v>
      </c>
      <c r="I233" s="123">
        <v>0.22973747536519901</v>
      </c>
      <c r="J233" s="123">
        <v>0.96038836287011098</v>
      </c>
      <c r="K233" s="32" t="s">
        <v>4849</v>
      </c>
    </row>
    <row r="234" spans="1:11">
      <c r="A234" t="s">
        <v>2452</v>
      </c>
      <c r="B234" s="115">
        <v>1.0000000000000001E-5</v>
      </c>
      <c r="C234" t="s">
        <v>3741</v>
      </c>
      <c r="D234" t="s">
        <v>3740</v>
      </c>
      <c r="E234" s="120">
        <v>2.0136702593303202</v>
      </c>
      <c r="F234" s="115">
        <v>1.02638178652133E-7</v>
      </c>
      <c r="G234" s="123">
        <v>0.699959056627105</v>
      </c>
      <c r="H234" s="123">
        <v>0.13152205246337101</v>
      </c>
      <c r="I234" s="123">
        <v>0.44217583379889902</v>
      </c>
      <c r="J234" s="123">
        <v>0.9577422794553121</v>
      </c>
      <c r="K234" s="32" t="s">
        <v>4850</v>
      </c>
    </row>
    <row r="235" spans="1:11">
      <c r="A235" t="s">
        <v>2452</v>
      </c>
      <c r="B235" s="115">
        <v>1E-8</v>
      </c>
      <c r="C235" t="s">
        <v>3741</v>
      </c>
      <c r="D235" t="s">
        <v>3740</v>
      </c>
      <c r="E235" s="120">
        <v>2.0547780967577398</v>
      </c>
      <c r="F235" s="115">
        <v>7.0062061900595901E-4</v>
      </c>
      <c r="G235" s="123">
        <v>0.72016786000468802</v>
      </c>
      <c r="H235" s="123">
        <v>0.21248050504229901</v>
      </c>
      <c r="I235" s="123">
        <v>0.30370607012178202</v>
      </c>
      <c r="J235" s="123">
        <v>1.1366296498875901</v>
      </c>
      <c r="K235" s="32" t="s">
        <v>4850</v>
      </c>
    </row>
    <row r="236" spans="1:11">
      <c r="A236" t="s">
        <v>2452</v>
      </c>
      <c r="B236" s="115">
        <v>1.0000000000000001E-5</v>
      </c>
      <c r="C236" t="s">
        <v>3777</v>
      </c>
      <c r="D236" t="s">
        <v>3740</v>
      </c>
      <c r="E236" s="120">
        <v>2.1679762188502498</v>
      </c>
      <c r="F236" s="115">
        <v>6.9978416283314694E-6</v>
      </c>
      <c r="G236" s="123">
        <v>0.77379411435222489</v>
      </c>
      <c r="H236" s="123">
        <v>0.172193246376283</v>
      </c>
      <c r="I236" s="123">
        <v>0.43629535145471099</v>
      </c>
      <c r="J236" s="123">
        <v>1.1112928772497399</v>
      </c>
      <c r="K236" s="32" t="s">
        <v>4850</v>
      </c>
    </row>
    <row r="237" spans="1:11">
      <c r="A237" t="s">
        <v>2452</v>
      </c>
      <c r="B237" s="115">
        <v>1E-8</v>
      </c>
      <c r="C237" t="s">
        <v>3777</v>
      </c>
      <c r="D237" t="s">
        <v>3740</v>
      </c>
      <c r="E237" s="120">
        <v>2.1048446678752302</v>
      </c>
      <c r="F237" s="115">
        <v>7.0677491626915702E-3</v>
      </c>
      <c r="G237" s="123">
        <v>0.74424167242831707</v>
      </c>
      <c r="H237" s="123">
        <v>0.276296394985726</v>
      </c>
      <c r="I237" s="123">
        <v>0.20270073825629301</v>
      </c>
      <c r="J237" s="123">
        <v>1.2857826066003399</v>
      </c>
      <c r="K237" s="32" t="s">
        <v>4849</v>
      </c>
    </row>
    <row r="238" spans="1:11">
      <c r="A238" t="s">
        <v>2452</v>
      </c>
      <c r="B238" s="115">
        <v>1.0000000000000001E-5</v>
      </c>
      <c r="C238" t="s">
        <v>3753</v>
      </c>
      <c r="D238" t="s">
        <v>3740</v>
      </c>
      <c r="E238" s="120">
        <v>1.12658600926073</v>
      </c>
      <c r="F238" s="115">
        <v>0.299238545669192</v>
      </c>
      <c r="G238" s="123">
        <v>0.11919182885061699</v>
      </c>
      <c r="H238" s="123">
        <v>0.114820864576892</v>
      </c>
      <c r="I238" s="123">
        <v>-0.105857065720091</v>
      </c>
      <c r="J238" s="123">
        <v>0.344240723421326</v>
      </c>
      <c r="K238" s="32" t="s">
        <v>4840</v>
      </c>
    </row>
    <row r="239" spans="1:11">
      <c r="A239" t="s">
        <v>2452</v>
      </c>
      <c r="B239" s="115">
        <v>1E-8</v>
      </c>
      <c r="C239" t="s">
        <v>3753</v>
      </c>
      <c r="D239" t="s">
        <v>3740</v>
      </c>
      <c r="E239" s="120">
        <v>1.2155790129124699</v>
      </c>
      <c r="F239" s="115">
        <v>0.30134559398911798</v>
      </c>
      <c r="G239" s="123">
        <v>0.195220517114221</v>
      </c>
      <c r="H239" s="123">
        <v>0.18888308950671701</v>
      </c>
      <c r="I239" s="123">
        <v>-0.174990338318946</v>
      </c>
      <c r="J239" s="123">
        <v>0.56543137254738707</v>
      </c>
      <c r="K239" s="32" t="s">
        <v>4840</v>
      </c>
    </row>
    <row r="240" spans="1:11">
      <c r="A240" t="s">
        <v>2445</v>
      </c>
      <c r="B240" s="115">
        <v>1.0000000000000001E-5</v>
      </c>
      <c r="C240" t="s">
        <v>3836</v>
      </c>
      <c r="D240" t="s">
        <v>3112</v>
      </c>
      <c r="E240" s="120">
        <v>1.11826500726774</v>
      </c>
      <c r="F240" s="115">
        <v>0.80465442354604588</v>
      </c>
      <c r="G240" s="123">
        <v>0.11177838355620801</v>
      </c>
      <c r="H240" s="123">
        <v>0.45194398781548001</v>
      </c>
      <c r="I240" s="123">
        <v>-0.77403183256213204</v>
      </c>
      <c r="J240" s="123">
        <v>0.99758859967454794</v>
      </c>
      <c r="K240" s="32" t="s">
        <v>4840</v>
      </c>
    </row>
    <row r="241" spans="1:11">
      <c r="A241" t="s">
        <v>2445</v>
      </c>
      <c r="B241" s="115">
        <v>1E-8</v>
      </c>
      <c r="C241" t="s">
        <v>3836</v>
      </c>
      <c r="D241" t="s">
        <v>3112</v>
      </c>
      <c r="E241" s="120">
        <v>3.354370037353819</v>
      </c>
      <c r="F241" s="115">
        <v>9.7209384151168698E-2</v>
      </c>
      <c r="G241" s="123">
        <v>1.21026398449307</v>
      </c>
      <c r="H241" s="123">
        <v>0.72971837184433908</v>
      </c>
      <c r="I241" s="123">
        <v>-0.21998402432183611</v>
      </c>
      <c r="J241" s="123">
        <v>2.6405119933079702</v>
      </c>
      <c r="K241" s="32" t="s">
        <v>4840</v>
      </c>
    </row>
    <row r="242" spans="1:11">
      <c r="A242" t="s">
        <v>2445</v>
      </c>
      <c r="B242" s="115">
        <v>1.0000000000000001E-5</v>
      </c>
      <c r="C242" t="s">
        <v>3800</v>
      </c>
      <c r="D242" t="s">
        <v>3112</v>
      </c>
      <c r="E242" s="120">
        <v>1.0289403601006599</v>
      </c>
      <c r="F242" s="115">
        <v>0.90177599824922416</v>
      </c>
      <c r="G242" s="123">
        <v>2.8529496086369201E-2</v>
      </c>
      <c r="H242" s="123">
        <v>0.23116129887683501</v>
      </c>
      <c r="I242" s="123">
        <v>-0.42454664971222789</v>
      </c>
      <c r="J242" s="123">
        <v>0.48160564188496702</v>
      </c>
      <c r="K242" s="32" t="s">
        <v>4840</v>
      </c>
    </row>
    <row r="243" spans="1:11">
      <c r="A243" t="s">
        <v>2445</v>
      </c>
      <c r="B243" s="115">
        <v>1E-8</v>
      </c>
      <c r="C243" t="s">
        <v>3800</v>
      </c>
      <c r="D243" t="s">
        <v>3112</v>
      </c>
      <c r="E243" s="120">
        <v>1.2584873234662399</v>
      </c>
      <c r="F243" s="115">
        <v>0.66860351591813705</v>
      </c>
      <c r="G243" s="123">
        <v>0.22991046281007901</v>
      </c>
      <c r="H243" s="123">
        <v>0.53709192514188597</v>
      </c>
      <c r="I243" s="123">
        <v>-0.82278971046801719</v>
      </c>
      <c r="J243" s="123">
        <v>1.2826106360881799</v>
      </c>
      <c r="K243" s="32" t="s">
        <v>4840</v>
      </c>
    </row>
    <row r="244" spans="1:11">
      <c r="A244" t="s">
        <v>2445</v>
      </c>
      <c r="B244" s="115">
        <v>1.0000000000000001E-5</v>
      </c>
      <c r="C244" t="s">
        <v>3129</v>
      </c>
      <c r="D244" t="s">
        <v>3112</v>
      </c>
      <c r="E244" s="120">
        <v>3.1566223843569698</v>
      </c>
      <c r="F244" s="115">
        <v>1.6947755444340101E-10</v>
      </c>
      <c r="G244" s="123">
        <v>1.1495025902446701</v>
      </c>
      <c r="H244" s="123">
        <v>0.17998314342204599</v>
      </c>
      <c r="I244" s="123">
        <v>0.7967356291374621</v>
      </c>
      <c r="J244" s="123">
        <v>1.50226955135188</v>
      </c>
      <c r="K244" s="32" t="s">
        <v>4850</v>
      </c>
    </row>
    <row r="245" spans="1:11">
      <c r="A245" t="s">
        <v>2445</v>
      </c>
      <c r="B245" s="115">
        <v>1E-8</v>
      </c>
      <c r="C245" t="s">
        <v>3129</v>
      </c>
      <c r="D245" t="s">
        <v>3112</v>
      </c>
      <c r="E245" s="120">
        <v>4.8723631946631798</v>
      </c>
      <c r="F245" s="115">
        <v>7.2208067147994708E-5</v>
      </c>
      <c r="G245" s="123">
        <v>1.58357907497374</v>
      </c>
      <c r="H245" s="123">
        <v>0.39899793052860399</v>
      </c>
      <c r="I245" s="123">
        <v>0.80154313113767506</v>
      </c>
      <c r="J245" s="123">
        <v>2.3656150188098</v>
      </c>
      <c r="K245" s="32" t="s">
        <v>4850</v>
      </c>
    </row>
    <row r="246" spans="1:11">
      <c r="A246" t="s">
        <v>2445</v>
      </c>
      <c r="B246" s="115">
        <v>1.0000000000000001E-5</v>
      </c>
      <c r="C246" t="s">
        <v>3795</v>
      </c>
      <c r="D246" t="s">
        <v>3112</v>
      </c>
      <c r="E246" s="120">
        <v>1.2681721092781499</v>
      </c>
      <c r="F246" s="115">
        <v>0.28541806338137388</v>
      </c>
      <c r="G246" s="123">
        <v>0.23757657967336901</v>
      </c>
      <c r="H246" s="123">
        <v>0.222402680004989</v>
      </c>
      <c r="I246" s="123">
        <v>-0.19833267313641001</v>
      </c>
      <c r="J246" s="123">
        <v>0.67348583248314697</v>
      </c>
      <c r="K246" s="32" t="s">
        <v>4840</v>
      </c>
    </row>
    <row r="247" spans="1:11">
      <c r="A247" t="s">
        <v>2445</v>
      </c>
      <c r="B247" s="115">
        <v>1E-8</v>
      </c>
      <c r="C247" t="s">
        <v>3795</v>
      </c>
      <c r="D247" t="s">
        <v>3112</v>
      </c>
      <c r="E247" s="120">
        <v>1.7896500494862599</v>
      </c>
      <c r="F247" s="115">
        <v>0.234939422723032</v>
      </c>
      <c r="G247" s="123">
        <v>0.58202009765914287</v>
      </c>
      <c r="H247" s="123">
        <v>0.49002688149064788</v>
      </c>
      <c r="I247" s="123">
        <v>-0.37843259006252788</v>
      </c>
      <c r="J247" s="123">
        <v>1.54247278538081</v>
      </c>
      <c r="K247" s="32" t="s">
        <v>4840</v>
      </c>
    </row>
    <row r="248" spans="1:11">
      <c r="A248" t="s">
        <v>2445</v>
      </c>
      <c r="B248" s="115">
        <v>1.0000000000000001E-5</v>
      </c>
      <c r="C248" t="s">
        <v>3808</v>
      </c>
      <c r="D248" t="s">
        <v>3112</v>
      </c>
      <c r="E248" s="120">
        <v>1.0535650760912301</v>
      </c>
      <c r="F248" s="115">
        <v>0.87894592640957292</v>
      </c>
      <c r="G248" s="123">
        <v>5.2179723679665398E-2</v>
      </c>
      <c r="H248" s="123">
        <v>0.34259890346136102</v>
      </c>
      <c r="I248" s="123">
        <v>-0.6193141271046021</v>
      </c>
      <c r="J248" s="123">
        <v>0.72367357446393299</v>
      </c>
      <c r="K248" s="32" t="s">
        <v>4840</v>
      </c>
    </row>
    <row r="249" spans="1:11">
      <c r="A249" t="s">
        <v>2445</v>
      </c>
      <c r="B249" s="115">
        <v>1E-8</v>
      </c>
      <c r="C249" t="s">
        <v>3808</v>
      </c>
      <c r="D249" t="s">
        <v>3112</v>
      </c>
      <c r="E249" s="120">
        <v>2.2065409103601099</v>
      </c>
      <c r="F249" s="115">
        <v>0.19501965983483799</v>
      </c>
      <c r="G249" s="123">
        <v>0.79142609039406697</v>
      </c>
      <c r="H249" s="123">
        <v>0.61072869774039495</v>
      </c>
      <c r="I249" s="123">
        <v>-0.40560215717710801</v>
      </c>
      <c r="J249" s="123">
        <v>1.98845433796524</v>
      </c>
      <c r="K249" s="32" t="s">
        <v>4840</v>
      </c>
    </row>
    <row r="250" spans="1:11">
      <c r="A250" t="s">
        <v>2445</v>
      </c>
      <c r="B250" s="115">
        <v>1.0000000000000001E-5</v>
      </c>
      <c r="C250" t="s">
        <v>3806</v>
      </c>
      <c r="D250" t="s">
        <v>3112</v>
      </c>
      <c r="E250" s="120">
        <v>1.48645204329125</v>
      </c>
      <c r="F250" s="115">
        <v>6.9597290873996007E-2</v>
      </c>
      <c r="G250" s="123">
        <v>0.39639210144300202</v>
      </c>
      <c r="H250" s="123">
        <v>0.218455300122081</v>
      </c>
      <c r="I250" s="123">
        <v>-3.1780286796276203E-2</v>
      </c>
      <c r="J250" s="123">
        <v>0.82456448968228002</v>
      </c>
      <c r="K250" s="32" t="s">
        <v>4840</v>
      </c>
    </row>
    <row r="251" spans="1:11">
      <c r="A251" t="s">
        <v>2445</v>
      </c>
      <c r="B251" s="115">
        <v>1E-8</v>
      </c>
      <c r="C251" t="s">
        <v>3806</v>
      </c>
      <c r="D251" t="s">
        <v>3112</v>
      </c>
      <c r="E251" s="120">
        <v>1.53146848385259</v>
      </c>
      <c r="F251" s="115">
        <v>0.42817923085070397</v>
      </c>
      <c r="G251" s="123">
        <v>0.42622706846490199</v>
      </c>
      <c r="H251" s="123">
        <v>0.53795409871620603</v>
      </c>
      <c r="I251" s="123">
        <v>-0.62816296501886204</v>
      </c>
      <c r="J251" s="123">
        <v>1.48061710194867</v>
      </c>
      <c r="K251" s="32" t="s">
        <v>4840</v>
      </c>
    </row>
    <row r="252" spans="1:11">
      <c r="A252" t="s">
        <v>2445</v>
      </c>
      <c r="B252" s="115">
        <v>1.0000000000000001E-5</v>
      </c>
      <c r="C252" t="s">
        <v>3822</v>
      </c>
      <c r="D252" t="s">
        <v>3112</v>
      </c>
      <c r="E252" s="120">
        <v>1.4741989035257499</v>
      </c>
      <c r="F252" s="115">
        <v>5.7516520377952803E-2</v>
      </c>
      <c r="G252" s="123">
        <v>0.38811472599699698</v>
      </c>
      <c r="H252" s="123">
        <v>0.20433921577806699</v>
      </c>
      <c r="I252" s="123">
        <v>-1.2390136928014399E-2</v>
      </c>
      <c r="J252" s="123">
        <v>0.78861958892200801</v>
      </c>
      <c r="K252" s="32" t="s">
        <v>4840</v>
      </c>
    </row>
    <row r="253" spans="1:11">
      <c r="A253" t="s">
        <v>2445</v>
      </c>
      <c r="B253" s="115">
        <v>1E-8</v>
      </c>
      <c r="C253" t="s">
        <v>3822</v>
      </c>
      <c r="D253" t="s">
        <v>3112</v>
      </c>
      <c r="E253" s="120">
        <v>1.2870328501792401</v>
      </c>
      <c r="F253" s="115">
        <v>0.63865365379864203</v>
      </c>
      <c r="G253" s="123">
        <v>0.252339452903038</v>
      </c>
      <c r="H253" s="123">
        <v>0.53737031601708096</v>
      </c>
      <c r="I253" s="123">
        <v>-0.80090636649043989</v>
      </c>
      <c r="J253" s="123">
        <v>1.30558527229652</v>
      </c>
      <c r="K253" s="32" t="s">
        <v>4840</v>
      </c>
    </row>
    <row r="254" spans="1:11">
      <c r="A254" t="s">
        <v>2445</v>
      </c>
      <c r="B254" s="115">
        <v>1.0000000000000001E-5</v>
      </c>
      <c r="C254" t="s">
        <v>3820</v>
      </c>
      <c r="D254" t="s">
        <v>3112</v>
      </c>
      <c r="E254" s="120">
        <v>1.21673781762815</v>
      </c>
      <c r="F254" s="115">
        <v>0.39678817908170899</v>
      </c>
      <c r="G254" s="123">
        <v>0.19617335745869899</v>
      </c>
      <c r="H254" s="123">
        <v>0.23150813617946001</v>
      </c>
      <c r="I254" s="123">
        <v>-0.25758258945304302</v>
      </c>
      <c r="J254" s="123">
        <v>0.64992930437044105</v>
      </c>
      <c r="K254" s="32" t="s">
        <v>4840</v>
      </c>
    </row>
    <row r="255" spans="1:11">
      <c r="A255" t="s">
        <v>2445</v>
      </c>
      <c r="B255" s="115">
        <v>1E-8</v>
      </c>
      <c r="C255" t="s">
        <v>3820</v>
      </c>
      <c r="D255" t="s">
        <v>3112</v>
      </c>
      <c r="E255" s="120">
        <v>1.89634265143356</v>
      </c>
      <c r="F255" s="115">
        <v>0.19177648027519201</v>
      </c>
      <c r="G255" s="123">
        <v>0.63992711083427101</v>
      </c>
      <c r="H255" s="123">
        <v>0.49023719434819302</v>
      </c>
      <c r="I255" s="123">
        <v>-0.32093779008818701</v>
      </c>
      <c r="J255" s="123">
        <v>1.60079201175673</v>
      </c>
      <c r="K255" s="32" t="s">
        <v>4840</v>
      </c>
    </row>
    <row r="256" spans="1:11">
      <c r="A256" t="s">
        <v>2445</v>
      </c>
      <c r="B256" s="115">
        <v>1.0000000000000001E-5</v>
      </c>
      <c r="C256" t="s">
        <v>3749</v>
      </c>
      <c r="D256" t="s">
        <v>3112</v>
      </c>
      <c r="E256" s="120">
        <v>1.55598077140668</v>
      </c>
      <c r="F256" s="115">
        <v>7.4297634178429203E-2</v>
      </c>
      <c r="G256" s="123">
        <v>0.44210606797205498</v>
      </c>
      <c r="H256" s="123">
        <v>0.24770953443803601</v>
      </c>
      <c r="I256" s="123">
        <v>-4.3404619526494902E-2</v>
      </c>
      <c r="J256" s="123">
        <v>0.92761675547060596</v>
      </c>
      <c r="K256" s="32" t="s">
        <v>4840</v>
      </c>
    </row>
    <row r="257" spans="1:11">
      <c r="A257" t="s">
        <v>2445</v>
      </c>
      <c r="B257" s="115">
        <v>1E-8</v>
      </c>
      <c r="C257" t="s">
        <v>3749</v>
      </c>
      <c r="D257" t="s">
        <v>3112</v>
      </c>
      <c r="E257" s="120">
        <v>0.49960983637847289</v>
      </c>
      <c r="F257" s="115">
        <v>0.49525276519363498</v>
      </c>
      <c r="G257" s="123">
        <v>-0.69392781241677892</v>
      </c>
      <c r="H257" s="123">
        <v>1.0175220556795299</v>
      </c>
      <c r="I257" s="123">
        <v>-2.6882710415486502</v>
      </c>
      <c r="J257" s="123">
        <v>1.3004154167151001</v>
      </c>
      <c r="K257" s="32" t="s">
        <v>4840</v>
      </c>
    </row>
    <row r="258" spans="1:11">
      <c r="A258" t="s">
        <v>2445</v>
      </c>
      <c r="B258" s="115">
        <v>1.0000000000000001E-5</v>
      </c>
      <c r="C258" t="s">
        <v>3121</v>
      </c>
      <c r="D258" t="s">
        <v>3112</v>
      </c>
      <c r="E258" s="120">
        <v>1.8794913202886001</v>
      </c>
      <c r="F258" s="115">
        <v>7.0794566685996197E-4</v>
      </c>
      <c r="G258" s="123">
        <v>0.63100116591544897</v>
      </c>
      <c r="H258" s="123">
        <v>0.18632932652492701</v>
      </c>
      <c r="I258" s="123">
        <v>0.26579568592659197</v>
      </c>
      <c r="J258" s="123">
        <v>0.99620664590430497</v>
      </c>
      <c r="K258" s="32" t="s">
        <v>4850</v>
      </c>
    </row>
    <row r="259" spans="1:11">
      <c r="A259" t="s">
        <v>2445</v>
      </c>
      <c r="B259" s="115">
        <v>1E-8</v>
      </c>
      <c r="C259" t="s">
        <v>3121</v>
      </c>
      <c r="D259" t="s">
        <v>3112</v>
      </c>
      <c r="E259" s="120">
        <v>2.9545901139146</v>
      </c>
      <c r="F259" s="115">
        <v>8.4563778546979801E-3</v>
      </c>
      <c r="G259" s="123">
        <v>1.0833599319018701</v>
      </c>
      <c r="H259" s="123">
        <v>0.41141032233795599</v>
      </c>
      <c r="I259" s="123">
        <v>0.27699570011947999</v>
      </c>
      <c r="J259" s="123">
        <v>1.8897241636842701</v>
      </c>
      <c r="K259" s="32" t="s">
        <v>4849</v>
      </c>
    </row>
    <row r="260" spans="1:11">
      <c r="A260" t="s">
        <v>2445</v>
      </c>
      <c r="B260" s="115">
        <v>1.0000000000000001E-5</v>
      </c>
      <c r="C260" t="s">
        <v>3111</v>
      </c>
      <c r="D260" t="s">
        <v>3112</v>
      </c>
      <c r="E260" s="120">
        <v>1.6562274970217099</v>
      </c>
      <c r="F260" s="115">
        <v>1.39713885301203E-2</v>
      </c>
      <c r="G260" s="123">
        <v>0.50454242395621896</v>
      </c>
      <c r="H260" s="123">
        <v>0.20526558144871501</v>
      </c>
      <c r="I260" s="123">
        <v>0.102221884316739</v>
      </c>
      <c r="J260" s="123">
        <v>0.90686296359569996</v>
      </c>
      <c r="K260" s="32" t="s">
        <v>4849</v>
      </c>
    </row>
    <row r="261" spans="1:11">
      <c r="A261" t="s">
        <v>2445</v>
      </c>
      <c r="B261" s="115">
        <v>1E-8</v>
      </c>
      <c r="C261" t="s">
        <v>3111</v>
      </c>
      <c r="D261" t="s">
        <v>3112</v>
      </c>
      <c r="E261" s="120">
        <v>3.2708007498769098</v>
      </c>
      <c r="F261" s="115">
        <v>4.1684731353167793E-3</v>
      </c>
      <c r="G261" s="123">
        <v>1.18503483256973</v>
      </c>
      <c r="H261" s="123">
        <v>0.41360696856640899</v>
      </c>
      <c r="I261" s="123">
        <v>0.374365174179565</v>
      </c>
      <c r="J261" s="123">
        <v>1.99570449095989</v>
      </c>
      <c r="K261" s="32" t="s">
        <v>4849</v>
      </c>
    </row>
    <row r="262" spans="1:11">
      <c r="A262" t="s">
        <v>2445</v>
      </c>
      <c r="B262" s="115">
        <v>1.0000000000000001E-5</v>
      </c>
      <c r="C262" t="s">
        <v>3134</v>
      </c>
      <c r="D262" t="s">
        <v>3112</v>
      </c>
      <c r="E262" s="120">
        <v>2.700163557218541</v>
      </c>
      <c r="F262" s="115">
        <v>8.4962518825478106E-8</v>
      </c>
      <c r="G262" s="123">
        <v>0.99331234792319212</v>
      </c>
      <c r="H262" s="123">
        <v>0.185448888517635</v>
      </c>
      <c r="I262" s="123">
        <v>0.62983252642862708</v>
      </c>
      <c r="J262" s="123">
        <v>1.35679216941776</v>
      </c>
      <c r="K262" s="32" t="s">
        <v>4850</v>
      </c>
    </row>
    <row r="263" spans="1:11">
      <c r="A263" t="s">
        <v>2445</v>
      </c>
      <c r="B263" s="115">
        <v>1E-8</v>
      </c>
      <c r="C263" t="s">
        <v>3134</v>
      </c>
      <c r="D263" t="s">
        <v>3112</v>
      </c>
      <c r="E263" s="120">
        <v>3.287345193769601</v>
      </c>
      <c r="F263" s="115">
        <v>5.9399258223347398E-3</v>
      </c>
      <c r="G263" s="123">
        <v>1.1900803070474999</v>
      </c>
      <c r="H263" s="123">
        <v>0.43258669343198802</v>
      </c>
      <c r="I263" s="123">
        <v>0.34221038792079811</v>
      </c>
      <c r="J263" s="123">
        <v>2.03795022617419</v>
      </c>
      <c r="K263" s="32" t="s">
        <v>4849</v>
      </c>
    </row>
    <row r="264" spans="1:11">
      <c r="A264" t="s">
        <v>2445</v>
      </c>
      <c r="B264" s="115">
        <v>1.0000000000000001E-5</v>
      </c>
      <c r="C264" t="s">
        <v>3773</v>
      </c>
      <c r="D264" t="s">
        <v>3112</v>
      </c>
      <c r="E264" s="120">
        <v>1.66144162940924</v>
      </c>
      <c r="F264" s="115">
        <v>2.8599793650868101E-2</v>
      </c>
      <c r="G264" s="123">
        <v>0.50768567693402711</v>
      </c>
      <c r="H264" s="123">
        <v>0.23193015145788401</v>
      </c>
      <c r="I264" s="123">
        <v>5.3102580076574403E-2</v>
      </c>
      <c r="J264" s="123">
        <v>0.96226877379147902</v>
      </c>
      <c r="K264" s="32" t="s">
        <v>4849</v>
      </c>
    </row>
    <row r="265" spans="1:11">
      <c r="A265" t="s">
        <v>2445</v>
      </c>
      <c r="B265" s="115">
        <v>1E-8</v>
      </c>
      <c r="C265" t="s">
        <v>3773</v>
      </c>
      <c r="D265" t="s">
        <v>3112</v>
      </c>
      <c r="E265" s="120">
        <v>1.95857681630431</v>
      </c>
      <c r="F265" s="115">
        <v>0.21178880460477101</v>
      </c>
      <c r="G265" s="123">
        <v>0.67221809536342503</v>
      </c>
      <c r="H265" s="123">
        <v>0.53835082058596606</v>
      </c>
      <c r="I265" s="123">
        <v>-0.38294951298506702</v>
      </c>
      <c r="J265" s="123">
        <v>1.72738570371192</v>
      </c>
      <c r="K265" s="32" t="s">
        <v>4840</v>
      </c>
    </row>
    <row r="266" spans="1:11">
      <c r="A266" t="s">
        <v>2445</v>
      </c>
      <c r="B266" s="115">
        <v>1.0000000000000001E-5</v>
      </c>
      <c r="C266" t="s">
        <v>3118</v>
      </c>
      <c r="D266" t="s">
        <v>3112</v>
      </c>
      <c r="E266" s="120">
        <v>2.3375686838305998</v>
      </c>
      <c r="F266" s="115">
        <v>5.6815246910747299E-6</v>
      </c>
      <c r="G266" s="123">
        <v>0.84911136520595909</v>
      </c>
      <c r="H266" s="123">
        <v>0.18711518882674799</v>
      </c>
      <c r="I266" s="123">
        <v>0.48236559510553301</v>
      </c>
      <c r="J266" s="123">
        <v>1.2158571353063801</v>
      </c>
      <c r="K266" s="32" t="s">
        <v>4850</v>
      </c>
    </row>
    <row r="267" spans="1:11">
      <c r="A267" t="s">
        <v>2445</v>
      </c>
      <c r="B267" s="115">
        <v>1E-8</v>
      </c>
      <c r="C267" t="s">
        <v>3118</v>
      </c>
      <c r="D267" t="s">
        <v>3112</v>
      </c>
      <c r="E267" s="120">
        <v>1.9534776094438799</v>
      </c>
      <c r="F267" s="115">
        <v>0.17255598912179501</v>
      </c>
      <c r="G267" s="123">
        <v>0.66961117368322609</v>
      </c>
      <c r="H267" s="123">
        <v>0.49090404441334101</v>
      </c>
      <c r="I267" s="123">
        <v>-0.292560753366922</v>
      </c>
      <c r="J267" s="123">
        <v>1.6317831007333701</v>
      </c>
      <c r="K267" s="32" t="s">
        <v>4840</v>
      </c>
    </row>
    <row r="268" spans="1:11">
      <c r="A268" t="s">
        <v>2445</v>
      </c>
      <c r="B268" s="115">
        <v>1.0000000000000001E-5</v>
      </c>
      <c r="C268" t="s">
        <v>3138</v>
      </c>
      <c r="D268" t="s">
        <v>3112</v>
      </c>
      <c r="E268" s="120">
        <v>1.75515083458754</v>
      </c>
      <c r="F268" s="115">
        <v>1.1792644661367001E-2</v>
      </c>
      <c r="G268" s="123">
        <v>0.56255479885863902</v>
      </c>
      <c r="H268" s="123">
        <v>0.223387685949203</v>
      </c>
      <c r="I268" s="123">
        <v>0.124714934398202</v>
      </c>
      <c r="J268" s="123">
        <v>1.0003946633190799</v>
      </c>
      <c r="K268" s="32" t="s">
        <v>4849</v>
      </c>
    </row>
    <row r="269" spans="1:11">
      <c r="A269" t="s">
        <v>2445</v>
      </c>
      <c r="B269" s="115">
        <v>1E-8</v>
      </c>
      <c r="C269" t="s">
        <v>3138</v>
      </c>
      <c r="D269" t="s">
        <v>3112</v>
      </c>
      <c r="E269" s="120">
        <v>1.8115689126622601</v>
      </c>
      <c r="F269" s="115">
        <v>0.27015851252470102</v>
      </c>
      <c r="G269" s="123">
        <v>0.59419327239716391</v>
      </c>
      <c r="H269" s="123">
        <v>0.53885423918584796</v>
      </c>
      <c r="I269" s="123">
        <v>-0.46196103640709801</v>
      </c>
      <c r="J269" s="123">
        <v>1.6503475812014301</v>
      </c>
      <c r="K269" s="32" t="s">
        <v>4840</v>
      </c>
    </row>
    <row r="270" spans="1:11">
      <c r="A270" t="s">
        <v>2445</v>
      </c>
      <c r="B270" s="115">
        <v>1.0000000000000001E-5</v>
      </c>
      <c r="C270" t="s">
        <v>3116</v>
      </c>
      <c r="D270" t="s">
        <v>3112</v>
      </c>
      <c r="E270" s="120">
        <v>1.37686469721173</v>
      </c>
      <c r="F270" s="115">
        <v>0.26739761595438499</v>
      </c>
      <c r="G270" s="123">
        <v>0.31980895581328012</v>
      </c>
      <c r="H270" s="123">
        <v>0.28835634522241999</v>
      </c>
      <c r="I270" s="123">
        <v>-0.24536948082266399</v>
      </c>
      <c r="J270" s="123">
        <v>0.8849873924492242</v>
      </c>
      <c r="K270" s="32" t="s">
        <v>4840</v>
      </c>
    </row>
    <row r="271" spans="1:11">
      <c r="A271" t="s">
        <v>2445</v>
      </c>
      <c r="B271" s="115">
        <v>1E-8</v>
      </c>
      <c r="C271" t="s">
        <v>3116</v>
      </c>
      <c r="D271" t="s">
        <v>3112</v>
      </c>
      <c r="E271" s="120">
        <v>1.2517684366000801</v>
      </c>
      <c r="F271" s="115">
        <v>0.75948021268220411</v>
      </c>
      <c r="G271" s="123">
        <v>0.22455730077939201</v>
      </c>
      <c r="H271" s="123">
        <v>0.73345565356350095</v>
      </c>
      <c r="I271" s="123">
        <v>-1.2130157802050701</v>
      </c>
      <c r="J271" s="123">
        <v>1.66213038176385</v>
      </c>
      <c r="K271" s="32" t="s">
        <v>4840</v>
      </c>
    </row>
    <row r="272" spans="1:11">
      <c r="A272" t="s">
        <v>2445</v>
      </c>
      <c r="B272" s="115">
        <v>1.0000000000000001E-5</v>
      </c>
      <c r="C272" t="s">
        <v>3131</v>
      </c>
      <c r="D272" t="s">
        <v>3112</v>
      </c>
      <c r="E272" s="120">
        <v>1.47661926428145</v>
      </c>
      <c r="F272" s="115">
        <v>9.3084453468787604E-2</v>
      </c>
      <c r="G272" s="123">
        <v>0.38975519393562003</v>
      </c>
      <c r="H272" s="123">
        <v>0.23208736172941899</v>
      </c>
      <c r="I272" s="123">
        <v>-6.5136035054042002E-2</v>
      </c>
      <c r="J272" s="123">
        <v>0.84464642292528092</v>
      </c>
      <c r="K272" s="32" t="s">
        <v>4840</v>
      </c>
    </row>
    <row r="273" spans="1:11">
      <c r="A273" t="s">
        <v>2445</v>
      </c>
      <c r="B273" s="115">
        <v>1E-8</v>
      </c>
      <c r="C273" t="s">
        <v>3131</v>
      </c>
      <c r="D273" t="s">
        <v>3112</v>
      </c>
      <c r="E273" s="120">
        <v>2.24108350952796</v>
      </c>
      <c r="F273" s="115">
        <v>0.10041185169511101</v>
      </c>
      <c r="G273" s="123">
        <v>0.80695945852786288</v>
      </c>
      <c r="H273" s="123">
        <v>0.49119178594599611</v>
      </c>
      <c r="I273" s="123">
        <v>-0.15577644192628801</v>
      </c>
      <c r="J273" s="123">
        <v>1.7696953589820099</v>
      </c>
      <c r="K273" s="32" t="s">
        <v>4840</v>
      </c>
    </row>
    <row r="274" spans="1:11">
      <c r="A274" t="s">
        <v>2445</v>
      </c>
      <c r="B274" s="115">
        <v>1.0000000000000001E-5</v>
      </c>
      <c r="C274" t="s">
        <v>3766</v>
      </c>
      <c r="D274" t="s">
        <v>3112</v>
      </c>
      <c r="E274" s="120">
        <v>1.6507463175089301</v>
      </c>
      <c r="F274" s="115">
        <v>1.1654189719841701E-2</v>
      </c>
      <c r="G274" s="123">
        <v>0.50122749929128396</v>
      </c>
      <c r="H274" s="123">
        <v>0.198706942551476</v>
      </c>
      <c r="I274" s="123">
        <v>0.111761891890392</v>
      </c>
      <c r="J274" s="123">
        <v>0.89069310669217705</v>
      </c>
      <c r="K274" s="32" t="s">
        <v>4849</v>
      </c>
    </row>
    <row r="275" spans="1:11">
      <c r="A275" t="s">
        <v>2445</v>
      </c>
      <c r="B275" s="115">
        <v>1E-8</v>
      </c>
      <c r="C275" t="s">
        <v>3766</v>
      </c>
      <c r="D275" t="s">
        <v>3112</v>
      </c>
      <c r="E275" s="120">
        <v>1.3143748986725099</v>
      </c>
      <c r="F275" s="115">
        <v>0.61114356118003299</v>
      </c>
      <c r="G275" s="123">
        <v>0.27336119038305889</v>
      </c>
      <c r="H275" s="123">
        <v>0.5376450223334871</v>
      </c>
      <c r="I275" s="123">
        <v>-0.78042305339057594</v>
      </c>
      <c r="J275" s="123">
        <v>1.32714543415669</v>
      </c>
      <c r="K275" s="32" t="s">
        <v>4840</v>
      </c>
    </row>
    <row r="276" spans="1:11">
      <c r="A276" t="s">
        <v>2445</v>
      </c>
      <c r="B276" s="115">
        <v>1.0000000000000001E-5</v>
      </c>
      <c r="C276" t="s">
        <v>3141</v>
      </c>
      <c r="D276" t="s">
        <v>3112</v>
      </c>
      <c r="E276" s="120">
        <v>2.0485030513306302</v>
      </c>
      <c r="F276" s="115">
        <v>2.7603648564828597E-4</v>
      </c>
      <c r="G276" s="123">
        <v>0.71710930754755509</v>
      </c>
      <c r="H276" s="123">
        <v>0.197180911235112</v>
      </c>
      <c r="I276" s="123">
        <v>0.33063472152673501</v>
      </c>
      <c r="J276" s="123">
        <v>1.1035838935683699</v>
      </c>
      <c r="K276" s="32" t="s">
        <v>4850</v>
      </c>
    </row>
    <row r="277" spans="1:11">
      <c r="A277" t="s">
        <v>2445</v>
      </c>
      <c r="B277" s="115">
        <v>1E-8</v>
      </c>
      <c r="C277" t="s">
        <v>3141</v>
      </c>
      <c r="D277" t="s">
        <v>3112</v>
      </c>
      <c r="E277" s="120">
        <v>3.5349483735036098</v>
      </c>
      <c r="F277" s="115">
        <v>2.3164519468909998E-3</v>
      </c>
      <c r="G277" s="123">
        <v>1.26269869485819</v>
      </c>
      <c r="H277" s="123">
        <v>0.41449687404815289</v>
      </c>
      <c r="I277" s="123">
        <v>0.45028482172380802</v>
      </c>
      <c r="J277" s="123">
        <v>2.0751125679925702</v>
      </c>
      <c r="K277" s="32" t="s">
        <v>4849</v>
      </c>
    </row>
    <row r="278" spans="1:11">
      <c r="A278" t="s">
        <v>2445</v>
      </c>
      <c r="B278" s="115">
        <v>1.0000000000000001E-5</v>
      </c>
      <c r="C278" t="s">
        <v>3120</v>
      </c>
      <c r="D278" t="s">
        <v>3112</v>
      </c>
      <c r="E278" s="120">
        <v>4.0755313048423503</v>
      </c>
      <c r="F278" s="115">
        <v>1.0687322948440001E-15</v>
      </c>
      <c r="G278" s="123">
        <v>1.4050011197502901</v>
      </c>
      <c r="H278" s="123">
        <v>0.175215650574366</v>
      </c>
      <c r="I278" s="123">
        <v>1.06157844462454</v>
      </c>
      <c r="J278" s="123">
        <v>1.7484237948760499</v>
      </c>
      <c r="K278" s="32" t="s">
        <v>4850</v>
      </c>
    </row>
    <row r="279" spans="1:11">
      <c r="A279" t="s">
        <v>2445</v>
      </c>
      <c r="B279" s="115">
        <v>1E-8</v>
      </c>
      <c r="C279" t="s">
        <v>3120</v>
      </c>
      <c r="D279" t="s">
        <v>3112</v>
      </c>
      <c r="E279" s="120">
        <v>4.8022415571298804</v>
      </c>
      <c r="F279" s="115">
        <v>1.4930899828902801E-4</v>
      </c>
      <c r="G279" s="123">
        <v>1.5690827999761801</v>
      </c>
      <c r="H279" s="123">
        <v>0.41376409677595399</v>
      </c>
      <c r="I279" s="123">
        <v>0.758105170295307</v>
      </c>
      <c r="J279" s="123">
        <v>2.3800604296570498</v>
      </c>
      <c r="K279" s="32" t="s">
        <v>4850</v>
      </c>
    </row>
    <row r="280" spans="1:11">
      <c r="A280" t="s">
        <v>2445</v>
      </c>
      <c r="B280" s="115">
        <v>1.0000000000000001E-5</v>
      </c>
      <c r="C280" t="s">
        <v>3790</v>
      </c>
      <c r="D280" t="s">
        <v>3112</v>
      </c>
      <c r="E280" s="120">
        <v>1.8629842132795</v>
      </c>
      <c r="F280" s="115">
        <v>5.18370028426955E-3</v>
      </c>
      <c r="G280" s="123">
        <v>0.62217961776685404</v>
      </c>
      <c r="H280" s="123">
        <v>0.22257338998009099</v>
      </c>
      <c r="I280" s="123">
        <v>0.185935773405876</v>
      </c>
      <c r="J280" s="123">
        <v>1.0584234621278299</v>
      </c>
      <c r="K280" s="32" t="s">
        <v>4849</v>
      </c>
    </row>
    <row r="281" spans="1:11">
      <c r="A281" t="s">
        <v>2445</v>
      </c>
      <c r="B281" s="115">
        <v>1E-8</v>
      </c>
      <c r="C281" t="s">
        <v>3790</v>
      </c>
      <c r="D281" t="s">
        <v>3112</v>
      </c>
      <c r="E281" s="120">
        <v>1.4365434676186299</v>
      </c>
      <c r="F281" s="115">
        <v>0.552285235277303</v>
      </c>
      <c r="G281" s="123">
        <v>0.36223985837280698</v>
      </c>
      <c r="H281" s="123">
        <v>0.60948332404037997</v>
      </c>
      <c r="I281" s="123">
        <v>-0.83234745674633803</v>
      </c>
      <c r="J281" s="123">
        <v>1.5568271734919501</v>
      </c>
      <c r="K281" s="32" t="s">
        <v>4840</v>
      </c>
    </row>
    <row r="282" spans="1:11">
      <c r="A282" t="s">
        <v>2445</v>
      </c>
      <c r="B282" s="115">
        <v>1.0000000000000001E-5</v>
      </c>
      <c r="C282" t="s">
        <v>3137</v>
      </c>
      <c r="D282" t="s">
        <v>3112</v>
      </c>
      <c r="E282" s="120">
        <v>1.4211596136342</v>
      </c>
      <c r="F282" s="115">
        <v>0.28091266745607302</v>
      </c>
      <c r="G282" s="123">
        <v>0.35147316767272702</v>
      </c>
      <c r="H282" s="123">
        <v>0.32595984250297999</v>
      </c>
      <c r="I282" s="123">
        <v>-0.28740812363311502</v>
      </c>
      <c r="J282" s="123">
        <v>0.990354458978568</v>
      </c>
      <c r="K282" s="32" t="s">
        <v>4840</v>
      </c>
    </row>
    <row r="283" spans="1:11">
      <c r="A283" t="s">
        <v>2445</v>
      </c>
      <c r="B283" s="115">
        <v>1E-8</v>
      </c>
      <c r="C283" t="s">
        <v>3137</v>
      </c>
      <c r="D283" t="s">
        <v>3112</v>
      </c>
      <c r="E283" s="120">
        <v>2.6377094550473701</v>
      </c>
      <c r="F283" s="115">
        <v>0.112215143714453</v>
      </c>
      <c r="G283" s="123">
        <v>0.96991090988500905</v>
      </c>
      <c r="H283" s="123">
        <v>0.61065402914040701</v>
      </c>
      <c r="I283" s="123">
        <v>-0.22697098723018799</v>
      </c>
      <c r="J283" s="123">
        <v>2.1667928070002098</v>
      </c>
      <c r="K283" s="32" t="s">
        <v>4840</v>
      </c>
    </row>
    <row r="284" spans="1:11">
      <c r="A284" t="s">
        <v>2445</v>
      </c>
      <c r="B284" s="115">
        <v>1.0000000000000001E-5</v>
      </c>
      <c r="C284" t="s">
        <v>3123</v>
      </c>
      <c r="D284" t="s">
        <v>3112</v>
      </c>
      <c r="E284" s="120">
        <v>3.2219403736021999</v>
      </c>
      <c r="F284" s="115">
        <v>1.29917771401894E-14</v>
      </c>
      <c r="G284" s="123">
        <v>1.16998377856312</v>
      </c>
      <c r="H284" s="123">
        <v>0.151829481077871</v>
      </c>
      <c r="I284" s="123">
        <v>0.87239799565049292</v>
      </c>
      <c r="J284" s="123">
        <v>1.46756956147575</v>
      </c>
      <c r="K284" s="32" t="s">
        <v>4850</v>
      </c>
    </row>
    <row r="285" spans="1:11">
      <c r="A285" t="s">
        <v>2445</v>
      </c>
      <c r="B285" s="115">
        <v>1E-8</v>
      </c>
      <c r="C285" t="s">
        <v>3123</v>
      </c>
      <c r="D285" t="s">
        <v>3112</v>
      </c>
      <c r="E285" s="120">
        <v>8.0162718818217797</v>
      </c>
      <c r="F285" s="115">
        <v>3.7287242801724613E-9</v>
      </c>
      <c r="G285" s="123">
        <v>2.0814734611602601</v>
      </c>
      <c r="H285" s="123">
        <v>0.35304348523279899</v>
      </c>
      <c r="I285" s="123">
        <v>1.3895082301039801</v>
      </c>
      <c r="J285" s="123">
        <v>2.773438692216549</v>
      </c>
      <c r="K285" s="32" t="s">
        <v>4850</v>
      </c>
    </row>
    <row r="286" spans="1:11">
      <c r="A286" t="s">
        <v>2445</v>
      </c>
      <c r="B286" s="115">
        <v>1.0000000000000001E-5</v>
      </c>
      <c r="C286" t="s">
        <v>3139</v>
      </c>
      <c r="D286" t="s">
        <v>3112</v>
      </c>
      <c r="E286" s="120">
        <v>2.3080202361489901</v>
      </c>
      <c r="F286" s="115">
        <v>2.71989495994789E-5</v>
      </c>
      <c r="G286" s="123">
        <v>0.83639011643626904</v>
      </c>
      <c r="H286" s="123">
        <v>0.19934298676123699</v>
      </c>
      <c r="I286" s="123">
        <v>0.445677862384245</v>
      </c>
      <c r="J286" s="123">
        <v>1.22710237048829</v>
      </c>
      <c r="K286" s="32" t="s">
        <v>4850</v>
      </c>
    </row>
    <row r="287" spans="1:11">
      <c r="A287" t="s">
        <v>2445</v>
      </c>
      <c r="B287" s="115">
        <v>1E-8</v>
      </c>
      <c r="C287" t="s">
        <v>3139</v>
      </c>
      <c r="D287" t="s">
        <v>3112</v>
      </c>
      <c r="E287" s="120">
        <v>1.77442654578988</v>
      </c>
      <c r="F287" s="115">
        <v>0.286774898616801</v>
      </c>
      <c r="G287" s="123">
        <v>0.57347729793368596</v>
      </c>
      <c r="H287" s="123">
        <v>0.53836346398459001</v>
      </c>
      <c r="I287" s="123">
        <v>-0.48171509147611102</v>
      </c>
      <c r="J287" s="123">
        <v>1.6286696873434801</v>
      </c>
      <c r="K287" s="32" t="s">
        <v>4840</v>
      </c>
    </row>
    <row r="288" spans="1:11">
      <c r="A288" t="s">
        <v>2445</v>
      </c>
      <c r="B288" s="115">
        <v>1.0000000000000001E-5</v>
      </c>
      <c r="C288" t="s">
        <v>3122</v>
      </c>
      <c r="D288" t="s">
        <v>3112</v>
      </c>
      <c r="E288" s="120">
        <v>3.51396327139331</v>
      </c>
      <c r="F288" s="115">
        <v>1.61334411503303E-12</v>
      </c>
      <c r="G288" s="123">
        <v>1.25674453763097</v>
      </c>
      <c r="H288" s="123">
        <v>0.17789876741909399</v>
      </c>
      <c r="I288" s="123">
        <v>0.90806295348954902</v>
      </c>
      <c r="J288" s="123">
        <v>1.6054261217724</v>
      </c>
      <c r="K288" s="32" t="s">
        <v>4850</v>
      </c>
    </row>
    <row r="289" spans="1:11">
      <c r="A289" t="s">
        <v>2445</v>
      </c>
      <c r="B289" s="115">
        <v>1E-8</v>
      </c>
      <c r="C289" t="s">
        <v>3122</v>
      </c>
      <c r="D289" t="s">
        <v>3112</v>
      </c>
      <c r="E289" s="120">
        <v>2.4406114069273399</v>
      </c>
      <c r="F289" s="115">
        <v>6.9199111197601401E-2</v>
      </c>
      <c r="G289" s="123">
        <v>0.89224858452559919</v>
      </c>
      <c r="H289" s="123">
        <v>0.49102413266525102</v>
      </c>
      <c r="I289" s="123">
        <v>-7.0158715498292099E-2</v>
      </c>
      <c r="J289" s="123">
        <v>1.85465588454949</v>
      </c>
      <c r="K289" s="32" t="s">
        <v>4840</v>
      </c>
    </row>
    <row r="290" spans="1:11">
      <c r="A290" t="s">
        <v>2445</v>
      </c>
      <c r="B290" s="115">
        <v>1.0000000000000001E-5</v>
      </c>
      <c r="C290" t="s">
        <v>3130</v>
      </c>
      <c r="D290" t="s">
        <v>3112</v>
      </c>
      <c r="E290" s="120">
        <v>2.0960593888144299</v>
      </c>
      <c r="F290" s="115">
        <v>9.4435403154863686E-4</v>
      </c>
      <c r="G290" s="123">
        <v>0.74005910041541412</v>
      </c>
      <c r="H290" s="123">
        <v>0.22381266118585599</v>
      </c>
      <c r="I290" s="123">
        <v>0.30138628449113603</v>
      </c>
      <c r="J290" s="123">
        <v>1.1787319163396901</v>
      </c>
      <c r="K290" s="32" t="s">
        <v>4850</v>
      </c>
    </row>
    <row r="291" spans="1:11">
      <c r="A291" t="s">
        <v>2445</v>
      </c>
      <c r="B291" s="115">
        <v>1E-8</v>
      </c>
      <c r="C291" t="s">
        <v>3130</v>
      </c>
      <c r="D291" t="s">
        <v>3112</v>
      </c>
      <c r="E291" s="120">
        <v>2.1252732222769999</v>
      </c>
      <c r="F291" s="115">
        <v>0.162323498237677</v>
      </c>
      <c r="G291" s="123">
        <v>0.7539003693004741</v>
      </c>
      <c r="H291" s="123">
        <v>0.53954096399753204</v>
      </c>
      <c r="I291" s="123">
        <v>-0.30359992013468889</v>
      </c>
      <c r="J291" s="123">
        <v>1.8114006587356399</v>
      </c>
      <c r="K291" s="32" t="s">
        <v>4840</v>
      </c>
    </row>
    <row r="292" spans="1:11">
      <c r="A292" t="s">
        <v>2445</v>
      </c>
      <c r="B292" s="115">
        <v>1.0000000000000001E-5</v>
      </c>
      <c r="C292" t="s">
        <v>3108</v>
      </c>
      <c r="D292" t="s">
        <v>3112</v>
      </c>
      <c r="E292" s="120">
        <v>1.9239393376459799</v>
      </c>
      <c r="F292" s="115">
        <v>1.7753523821179199E-4</v>
      </c>
      <c r="G292" s="123">
        <v>0.65437482245642598</v>
      </c>
      <c r="H292" s="123">
        <v>0.17454611377552001</v>
      </c>
      <c r="I292" s="123">
        <v>0.31226443945640803</v>
      </c>
      <c r="J292" s="123">
        <v>0.99648520545644492</v>
      </c>
      <c r="K292" s="32" t="s">
        <v>4850</v>
      </c>
    </row>
    <row r="293" spans="1:11">
      <c r="A293" t="s">
        <v>2445</v>
      </c>
      <c r="B293" s="115">
        <v>1E-8</v>
      </c>
      <c r="C293" t="s">
        <v>3108</v>
      </c>
      <c r="D293" t="s">
        <v>3112</v>
      </c>
      <c r="E293" s="120">
        <v>3.16042658902035</v>
      </c>
      <c r="F293" s="115">
        <v>2.8983943652696798E-3</v>
      </c>
      <c r="G293" s="123">
        <v>1.1507070150130401</v>
      </c>
      <c r="H293" s="123">
        <v>0.38636196172411202</v>
      </c>
      <c r="I293" s="123">
        <v>0.39343757003377899</v>
      </c>
      <c r="J293" s="123">
        <v>1.9079764599922999</v>
      </c>
      <c r="K293" s="32" t="s">
        <v>4849</v>
      </c>
    </row>
    <row r="294" spans="1:11">
      <c r="A294" t="s">
        <v>2445</v>
      </c>
      <c r="B294" s="115">
        <v>1.0000000000000001E-5</v>
      </c>
      <c r="C294" t="s">
        <v>3126</v>
      </c>
      <c r="D294" t="s">
        <v>3112</v>
      </c>
      <c r="E294" s="120">
        <v>2.496193835744259</v>
      </c>
      <c r="F294" s="115">
        <v>3.4290794915343601E-4</v>
      </c>
      <c r="G294" s="123">
        <v>0.91476710604329703</v>
      </c>
      <c r="H294" s="123">
        <v>0.25548425759346899</v>
      </c>
      <c r="I294" s="123">
        <v>0.41401796116009792</v>
      </c>
      <c r="J294" s="123">
        <v>1.4155162509265</v>
      </c>
      <c r="K294" s="32" t="s">
        <v>4850</v>
      </c>
    </row>
    <row r="295" spans="1:11">
      <c r="A295" t="s">
        <v>2445</v>
      </c>
      <c r="B295" s="115">
        <v>1E-8</v>
      </c>
      <c r="C295" t="s">
        <v>3126</v>
      </c>
      <c r="D295" t="s">
        <v>3112</v>
      </c>
      <c r="E295" s="120">
        <v>5.8120013664373102</v>
      </c>
      <c r="F295" s="115">
        <v>1.25256706654493E-4</v>
      </c>
      <c r="G295" s="123">
        <v>1.7599249808142201</v>
      </c>
      <c r="H295" s="123">
        <v>0.45883921727365401</v>
      </c>
      <c r="I295" s="123">
        <v>0.86060011495786104</v>
      </c>
      <c r="J295" s="123">
        <v>2.6592498466705798</v>
      </c>
      <c r="K295" s="32" t="s">
        <v>4850</v>
      </c>
    </row>
    <row r="296" spans="1:11">
      <c r="A296" t="s">
        <v>2445</v>
      </c>
      <c r="B296" s="115">
        <v>1.0000000000000001E-5</v>
      </c>
      <c r="C296" t="s">
        <v>3124</v>
      </c>
      <c r="D296" t="s">
        <v>3112</v>
      </c>
      <c r="E296" s="120">
        <v>1.34355444059191</v>
      </c>
      <c r="F296" s="115">
        <v>0.34375533088132398</v>
      </c>
      <c r="G296" s="123">
        <v>0.29531866972017401</v>
      </c>
      <c r="H296" s="123">
        <v>0.31192186612112199</v>
      </c>
      <c r="I296" s="123">
        <v>-0.31604818787722611</v>
      </c>
      <c r="J296" s="123">
        <v>0.90668552731757401</v>
      </c>
      <c r="K296" s="32" t="s">
        <v>4840</v>
      </c>
    </row>
    <row r="297" spans="1:11">
      <c r="A297" t="s">
        <v>2445</v>
      </c>
      <c r="B297" s="115">
        <v>1E-8</v>
      </c>
      <c r="C297" t="s">
        <v>3124</v>
      </c>
      <c r="D297" t="s">
        <v>3112</v>
      </c>
      <c r="E297" s="120">
        <v>0.69301166263530811</v>
      </c>
      <c r="F297" s="115">
        <v>0.71881664844391202</v>
      </c>
      <c r="G297" s="123">
        <v>-0.366708450734265</v>
      </c>
      <c r="H297" s="123">
        <v>1.0185192506546299</v>
      </c>
      <c r="I297" s="123">
        <v>-2.3630061820173398</v>
      </c>
      <c r="J297" s="123">
        <v>1.6295892805488199</v>
      </c>
      <c r="K297" s="32" t="s">
        <v>4840</v>
      </c>
    </row>
    <row r="298" spans="1:11">
      <c r="A298" t="s">
        <v>2445</v>
      </c>
      <c r="B298" s="115">
        <v>1.0000000000000001E-5</v>
      </c>
      <c r="C298" t="s">
        <v>3747</v>
      </c>
      <c r="D298" t="s">
        <v>3112</v>
      </c>
      <c r="E298" s="120">
        <v>2.4640097608125302</v>
      </c>
      <c r="F298" s="115">
        <v>6.7390203185495906E-8</v>
      </c>
      <c r="G298" s="123">
        <v>0.90179000703215006</v>
      </c>
      <c r="H298" s="123">
        <v>0.167060216025743</v>
      </c>
      <c r="I298" s="123">
        <v>0.57435198362169304</v>
      </c>
      <c r="J298" s="123">
        <v>1.22922803044261</v>
      </c>
      <c r="K298" s="32" t="s">
        <v>4850</v>
      </c>
    </row>
    <row r="299" spans="1:11">
      <c r="A299" t="s">
        <v>2445</v>
      </c>
      <c r="B299" s="115">
        <v>1E-8</v>
      </c>
      <c r="C299" t="s">
        <v>3747</v>
      </c>
      <c r="D299" t="s">
        <v>3112</v>
      </c>
      <c r="E299" s="120">
        <v>3.078160031658411</v>
      </c>
      <c r="F299" s="115">
        <v>4.6859519984644004E-3</v>
      </c>
      <c r="G299" s="123">
        <v>1.1243320261569001</v>
      </c>
      <c r="H299" s="123">
        <v>0.39759037649469797</v>
      </c>
      <c r="I299" s="123">
        <v>0.34505488822728902</v>
      </c>
      <c r="J299" s="123">
        <v>1.9036091640865</v>
      </c>
      <c r="K299" s="32" t="s">
        <v>4849</v>
      </c>
    </row>
    <row r="300" spans="1:11">
      <c r="A300" t="s">
        <v>2445</v>
      </c>
      <c r="B300" s="115">
        <v>1.0000000000000001E-5</v>
      </c>
      <c r="C300" t="s">
        <v>3136</v>
      </c>
      <c r="D300" t="s">
        <v>3112</v>
      </c>
      <c r="E300" s="120">
        <v>2.5061087110795501</v>
      </c>
      <c r="F300" s="115">
        <v>2.0228565050803199E-5</v>
      </c>
      <c r="G300" s="123">
        <v>0.91873123585203009</v>
      </c>
      <c r="H300" s="123">
        <v>0.21554555813887499</v>
      </c>
      <c r="I300" s="123">
        <v>0.49626194189983502</v>
      </c>
      <c r="J300" s="123">
        <v>1.34120052980422</v>
      </c>
      <c r="K300" s="32" t="s">
        <v>4850</v>
      </c>
    </row>
    <row r="301" spans="1:11">
      <c r="A301" t="s">
        <v>2445</v>
      </c>
      <c r="B301" s="115">
        <v>1E-8</v>
      </c>
      <c r="C301" t="s">
        <v>3136</v>
      </c>
      <c r="D301" t="s">
        <v>3112</v>
      </c>
      <c r="E301" s="120">
        <v>3.77962821318292</v>
      </c>
      <c r="F301" s="115">
        <v>3.7092267181984399E-3</v>
      </c>
      <c r="G301" s="123">
        <v>1.3296256484933799</v>
      </c>
      <c r="H301" s="123">
        <v>0.45819350927520702</v>
      </c>
      <c r="I301" s="123">
        <v>0.4315663703139771</v>
      </c>
      <c r="J301" s="123">
        <v>2.2276849266727901</v>
      </c>
      <c r="K301" s="32" t="s">
        <v>4849</v>
      </c>
    </row>
    <row r="302" spans="1:11">
      <c r="A302" t="s">
        <v>2445</v>
      </c>
      <c r="B302" s="115">
        <v>1.0000000000000001E-5</v>
      </c>
      <c r="C302" t="s">
        <v>3770</v>
      </c>
      <c r="D302" t="s">
        <v>3740</v>
      </c>
      <c r="E302" s="120">
        <v>0.7615289802072901</v>
      </c>
      <c r="F302" s="115">
        <v>4.6914223644711102E-2</v>
      </c>
      <c r="G302" s="123">
        <v>-0.27242705063134798</v>
      </c>
      <c r="H302" s="123">
        <v>0.137099616624238</v>
      </c>
      <c r="I302" s="123">
        <v>-0.54114229921485502</v>
      </c>
      <c r="J302" s="123">
        <v>-3.71180204784166E-3</v>
      </c>
      <c r="K302" s="32" t="s">
        <v>4849</v>
      </c>
    </row>
    <row r="303" spans="1:11">
      <c r="A303" t="s">
        <v>2445</v>
      </c>
      <c r="B303" s="115">
        <v>1E-8</v>
      </c>
      <c r="C303" t="s">
        <v>3770</v>
      </c>
      <c r="D303" t="s">
        <v>3740</v>
      </c>
      <c r="E303" s="120">
        <v>0.53936649589341001</v>
      </c>
      <c r="F303" s="115">
        <v>9.8417573440639006E-2</v>
      </c>
      <c r="G303" s="123">
        <v>-0.6173599838626479</v>
      </c>
      <c r="H303" s="123">
        <v>0.37357476737636403</v>
      </c>
      <c r="I303" s="123">
        <v>-1.3495665279203199</v>
      </c>
      <c r="J303" s="123">
        <v>0.114846560195025</v>
      </c>
      <c r="K303" s="32" t="s">
        <v>4840</v>
      </c>
    </row>
    <row r="304" spans="1:11">
      <c r="A304" t="s">
        <v>2445</v>
      </c>
      <c r="B304" s="115">
        <v>1.0000000000000001E-5</v>
      </c>
      <c r="C304" t="s">
        <v>3779</v>
      </c>
      <c r="D304" t="s">
        <v>3740</v>
      </c>
      <c r="E304" s="120">
        <v>2.1788321999228502</v>
      </c>
      <c r="F304" s="115">
        <v>3.5140237006578498E-7</v>
      </c>
      <c r="G304" s="123">
        <v>0.77878904516007708</v>
      </c>
      <c r="H304" s="123">
        <v>0.15289681372063901</v>
      </c>
      <c r="I304" s="123">
        <v>0.47911129026762389</v>
      </c>
      <c r="J304" s="123">
        <v>1.0784668000525299</v>
      </c>
      <c r="K304" s="32" t="s">
        <v>4850</v>
      </c>
    </row>
    <row r="305" spans="1:11">
      <c r="A305" t="s">
        <v>2445</v>
      </c>
      <c r="B305" s="115">
        <v>1E-8</v>
      </c>
      <c r="C305" t="s">
        <v>3779</v>
      </c>
      <c r="D305" t="s">
        <v>3740</v>
      </c>
      <c r="E305" s="120">
        <v>1.93999506665656</v>
      </c>
      <c r="F305" s="115">
        <v>8.3953829696721494E-2</v>
      </c>
      <c r="G305" s="123">
        <v>0.66268543011146797</v>
      </c>
      <c r="H305" s="123">
        <v>0.38345593402380801</v>
      </c>
      <c r="I305" s="123">
        <v>-8.8888200575194906E-2</v>
      </c>
      <c r="J305" s="123">
        <v>1.41425906079813</v>
      </c>
      <c r="K305" s="32" t="s">
        <v>4840</v>
      </c>
    </row>
    <row r="306" spans="1:11">
      <c r="A306" t="s">
        <v>2445</v>
      </c>
      <c r="B306" s="115">
        <v>1.0000000000000001E-5</v>
      </c>
      <c r="C306" t="s">
        <v>3755</v>
      </c>
      <c r="D306" t="s">
        <v>3740</v>
      </c>
      <c r="E306" s="120">
        <v>1.75576205834193</v>
      </c>
      <c r="F306" s="115">
        <v>1.24608382956898E-3</v>
      </c>
      <c r="G306" s="123">
        <v>0.56290298394850602</v>
      </c>
      <c r="H306" s="123">
        <v>0.174375073251399</v>
      </c>
      <c r="I306" s="123">
        <v>0.221127840375764</v>
      </c>
      <c r="J306" s="123">
        <v>0.90467812752124788</v>
      </c>
      <c r="K306" s="32" t="s">
        <v>4849</v>
      </c>
    </row>
    <row r="307" spans="1:11">
      <c r="A307" t="s">
        <v>2445</v>
      </c>
      <c r="B307" s="115">
        <v>1E-8</v>
      </c>
      <c r="C307" t="s">
        <v>3755</v>
      </c>
      <c r="D307" t="s">
        <v>3740</v>
      </c>
      <c r="E307" s="120">
        <v>1.8093553814627099</v>
      </c>
      <c r="F307" s="115">
        <v>0.3615496816782921</v>
      </c>
      <c r="G307" s="123">
        <v>0.59297063900553004</v>
      </c>
      <c r="H307" s="123">
        <v>0.64989054324992102</v>
      </c>
      <c r="I307" s="123">
        <v>-0.68081482576431607</v>
      </c>
      <c r="J307" s="123">
        <v>1.8667561037753799</v>
      </c>
      <c r="K307" s="32" t="s">
        <v>4840</v>
      </c>
    </row>
    <row r="308" spans="1:11">
      <c r="A308" t="s">
        <v>2445</v>
      </c>
      <c r="B308" s="115">
        <v>1.0000000000000001E-5</v>
      </c>
      <c r="C308" t="s">
        <v>3802</v>
      </c>
      <c r="D308" t="s">
        <v>3740</v>
      </c>
      <c r="E308" s="120">
        <v>1.48726017750474</v>
      </c>
      <c r="F308" s="115">
        <v>6.2845825885310694E-2</v>
      </c>
      <c r="G308" s="123">
        <v>0.39693562023256712</v>
      </c>
      <c r="H308" s="123">
        <v>0.213374048918166</v>
      </c>
      <c r="I308" s="123">
        <v>-2.1277515647039801E-2</v>
      </c>
      <c r="J308" s="123">
        <v>0.81514875611217286</v>
      </c>
      <c r="K308" s="32" t="s">
        <v>4840</v>
      </c>
    </row>
    <row r="309" spans="1:11">
      <c r="A309" t="s">
        <v>2445</v>
      </c>
      <c r="B309" s="115">
        <v>1E-8</v>
      </c>
      <c r="C309" t="s">
        <v>3802</v>
      </c>
      <c r="D309" t="s">
        <v>3740</v>
      </c>
      <c r="E309" s="120">
        <v>1.3423050546128601</v>
      </c>
      <c r="F309" s="115">
        <v>0.556006870151599</v>
      </c>
      <c r="G309" s="123">
        <v>0.29438832614010702</v>
      </c>
      <c r="H309" s="123">
        <v>0.49999463341156503</v>
      </c>
      <c r="I309" s="123">
        <v>-0.68560115534656008</v>
      </c>
      <c r="J309" s="123">
        <v>1.27437780762677</v>
      </c>
      <c r="K309" s="32" t="s">
        <v>4840</v>
      </c>
    </row>
    <row r="310" spans="1:11">
      <c r="A310" t="s">
        <v>2445</v>
      </c>
      <c r="B310" s="115">
        <v>1.0000000000000001E-5</v>
      </c>
      <c r="C310" t="s">
        <v>3826</v>
      </c>
      <c r="D310" t="s">
        <v>3740</v>
      </c>
      <c r="E310" s="120">
        <v>1.8747607492609499</v>
      </c>
      <c r="F310" s="115">
        <v>2.34019304076826E-4</v>
      </c>
      <c r="G310" s="123">
        <v>0.62848105088658901</v>
      </c>
      <c r="H310" s="123">
        <v>0.170822689469695</v>
      </c>
      <c r="I310" s="123">
        <v>0.29366857952598702</v>
      </c>
      <c r="J310" s="123">
        <v>0.96329352224719089</v>
      </c>
      <c r="K310" s="32" t="s">
        <v>4850</v>
      </c>
    </row>
    <row r="311" spans="1:11">
      <c r="A311" t="s">
        <v>2445</v>
      </c>
      <c r="B311" s="115">
        <v>1E-8</v>
      </c>
      <c r="C311" t="s">
        <v>3826</v>
      </c>
      <c r="D311" t="s">
        <v>3740</v>
      </c>
      <c r="E311" s="120">
        <v>1.2586232772403001</v>
      </c>
      <c r="F311" s="115">
        <v>0.60304197096503098</v>
      </c>
      <c r="G311" s="123">
        <v>0.23001848648940901</v>
      </c>
      <c r="H311" s="123">
        <v>0.44231687708302098</v>
      </c>
      <c r="I311" s="123">
        <v>-0.63692259259331208</v>
      </c>
      <c r="J311" s="123">
        <v>1.09695956557213</v>
      </c>
      <c r="K311" s="32" t="s">
        <v>4840</v>
      </c>
    </row>
    <row r="312" spans="1:11">
      <c r="A312" t="s">
        <v>2445</v>
      </c>
      <c r="B312" s="115">
        <v>1.0000000000000001E-5</v>
      </c>
      <c r="C312" t="s">
        <v>3757</v>
      </c>
      <c r="D312" t="s">
        <v>3740</v>
      </c>
      <c r="E312" s="120">
        <v>2.0229704976256802</v>
      </c>
      <c r="F312" s="115">
        <v>1.8411835558401402E-8</v>
      </c>
      <c r="G312" s="123">
        <v>0.70456697460209805</v>
      </c>
      <c r="H312" s="123">
        <v>0.125227458112148</v>
      </c>
      <c r="I312" s="123">
        <v>0.45912115670228898</v>
      </c>
      <c r="J312" s="123">
        <v>0.95001279250190795</v>
      </c>
      <c r="K312" s="32" t="s">
        <v>4850</v>
      </c>
    </row>
    <row r="313" spans="1:11">
      <c r="A313" t="s">
        <v>2445</v>
      </c>
      <c r="B313" s="115">
        <v>1E-8</v>
      </c>
      <c r="C313" t="s">
        <v>3757</v>
      </c>
      <c r="D313" t="s">
        <v>3740</v>
      </c>
      <c r="E313" s="120">
        <v>4.4436978092517307</v>
      </c>
      <c r="F313" s="115">
        <v>9.1380006113153409E-5</v>
      </c>
      <c r="G313" s="123">
        <v>1.4914868697469701</v>
      </c>
      <c r="H313" s="123">
        <v>0.38121957582248001</v>
      </c>
      <c r="I313" s="123">
        <v>0.74429650113490586</v>
      </c>
      <c r="J313" s="123">
        <v>2.2386772383590299</v>
      </c>
      <c r="K313" s="32" t="s">
        <v>4850</v>
      </c>
    </row>
    <row r="314" spans="1:11">
      <c r="A314" t="s">
        <v>2445</v>
      </c>
      <c r="B314" s="115">
        <v>1.0000000000000001E-5</v>
      </c>
      <c r="C314" t="s">
        <v>3764</v>
      </c>
      <c r="D314" t="s">
        <v>3740</v>
      </c>
      <c r="E314" s="120">
        <v>1.0174203545357501</v>
      </c>
      <c r="F314" s="115">
        <v>0.90742373538292798</v>
      </c>
      <c r="G314" s="123">
        <v>1.7270359630376899E-2</v>
      </c>
      <c r="H314" s="123">
        <v>0.14851278402714199</v>
      </c>
      <c r="I314" s="123">
        <v>-0.27381469706282102</v>
      </c>
      <c r="J314" s="123">
        <v>0.30835541632357499</v>
      </c>
      <c r="K314" s="32" t="s">
        <v>4840</v>
      </c>
    </row>
    <row r="315" spans="1:11">
      <c r="A315" t="s">
        <v>2445</v>
      </c>
      <c r="B315" s="115">
        <v>1E-8</v>
      </c>
      <c r="C315" t="s">
        <v>3764</v>
      </c>
      <c r="D315" t="s">
        <v>3740</v>
      </c>
      <c r="E315" s="120">
        <v>0.83503947656992705</v>
      </c>
      <c r="F315" s="115">
        <v>0.69305325121219608</v>
      </c>
      <c r="G315" s="123">
        <v>-0.18027627791956499</v>
      </c>
      <c r="H315" s="123">
        <v>0.45672520723618598</v>
      </c>
      <c r="I315" s="123">
        <v>-1.0754576841024901</v>
      </c>
      <c r="J315" s="123">
        <v>0.71490512826335995</v>
      </c>
      <c r="K315" s="32" t="s">
        <v>4840</v>
      </c>
    </row>
    <row r="316" spans="1:11">
      <c r="A316" t="s">
        <v>2445</v>
      </c>
      <c r="B316" s="115">
        <v>1.0000000000000001E-5</v>
      </c>
      <c r="C316" t="s">
        <v>3759</v>
      </c>
      <c r="D316" t="s">
        <v>3740</v>
      </c>
      <c r="E316" s="120">
        <v>1.6320123427380899</v>
      </c>
      <c r="F316" s="115">
        <v>7.3089213103202E-4</v>
      </c>
      <c r="G316" s="123">
        <v>0.48981381946557789</v>
      </c>
      <c r="H316" s="123">
        <v>0.14501311058645699</v>
      </c>
      <c r="I316" s="123">
        <v>0.20558812271612201</v>
      </c>
      <c r="J316" s="123">
        <v>0.77403951621503408</v>
      </c>
      <c r="K316" s="32" t="s">
        <v>4850</v>
      </c>
    </row>
    <row r="317" spans="1:11">
      <c r="A317" t="s">
        <v>2445</v>
      </c>
      <c r="B317" s="115">
        <v>1E-8</v>
      </c>
      <c r="C317" t="s">
        <v>3759</v>
      </c>
      <c r="D317" t="s">
        <v>3740</v>
      </c>
      <c r="E317" s="120">
        <v>2.1814576418654998</v>
      </c>
      <c r="F317" s="115">
        <v>0.10440903143951</v>
      </c>
      <c r="G317" s="123">
        <v>0.77999329641639292</v>
      </c>
      <c r="H317" s="123">
        <v>0.48033747512985903</v>
      </c>
      <c r="I317" s="123">
        <v>-0.16146815483813001</v>
      </c>
      <c r="J317" s="123">
        <v>1.7214547476709201</v>
      </c>
      <c r="K317" s="32" t="s">
        <v>4840</v>
      </c>
    </row>
    <row r="318" spans="1:11">
      <c r="A318" t="s">
        <v>2445</v>
      </c>
      <c r="B318" s="115">
        <v>1.0000000000000001E-5</v>
      </c>
      <c r="C318" t="s">
        <v>3768</v>
      </c>
      <c r="D318" t="s">
        <v>3740</v>
      </c>
      <c r="E318" s="120">
        <v>1.9411475883534199</v>
      </c>
      <c r="F318" s="115">
        <v>5.0244120288656098E-6</v>
      </c>
      <c r="G318" s="123">
        <v>0.66327933857254795</v>
      </c>
      <c r="H318" s="123">
        <v>0.14533597116181199</v>
      </c>
      <c r="I318" s="123">
        <v>0.37842083509539698</v>
      </c>
      <c r="J318" s="123">
        <v>0.94813784204969997</v>
      </c>
      <c r="K318" s="32" t="s">
        <v>4850</v>
      </c>
    </row>
    <row r="319" spans="1:11">
      <c r="A319" t="s">
        <v>2445</v>
      </c>
      <c r="B319" s="115">
        <v>1E-8</v>
      </c>
      <c r="C319" t="s">
        <v>3768</v>
      </c>
      <c r="D319" t="s">
        <v>3740</v>
      </c>
      <c r="E319" s="120">
        <v>1.3978502118184599</v>
      </c>
      <c r="F319" s="115">
        <v>0.37052902439816399</v>
      </c>
      <c r="G319" s="123">
        <v>0.33493549344923701</v>
      </c>
      <c r="H319" s="123">
        <v>0.37402781064452101</v>
      </c>
      <c r="I319" s="123">
        <v>-0.39815901541402399</v>
      </c>
      <c r="J319" s="123">
        <v>1.0680300023125</v>
      </c>
      <c r="K319" s="32" t="s">
        <v>4840</v>
      </c>
    </row>
    <row r="320" spans="1:11">
      <c r="A320" t="s">
        <v>2445</v>
      </c>
      <c r="B320" s="115">
        <v>1.0000000000000001E-5</v>
      </c>
      <c r="C320" t="s">
        <v>3798</v>
      </c>
      <c r="D320" t="s">
        <v>3740</v>
      </c>
      <c r="E320" s="120">
        <v>1.56018101758969</v>
      </c>
      <c r="F320" s="115">
        <v>1.8846081292660699E-3</v>
      </c>
      <c r="G320" s="123">
        <v>0.44480185144615098</v>
      </c>
      <c r="H320" s="123">
        <v>0.143122560591075</v>
      </c>
      <c r="I320" s="123">
        <v>0.16428163268764501</v>
      </c>
      <c r="J320" s="123">
        <v>0.72532207020465789</v>
      </c>
      <c r="K320" s="32" t="s">
        <v>4849</v>
      </c>
    </row>
    <row r="321" spans="1:11">
      <c r="A321" t="s">
        <v>2445</v>
      </c>
      <c r="B321" s="115">
        <v>1E-8</v>
      </c>
      <c r="C321" t="s">
        <v>3798</v>
      </c>
      <c r="D321" t="s">
        <v>3740</v>
      </c>
      <c r="E321" s="120">
        <v>3.90204869448606</v>
      </c>
      <c r="F321" s="115">
        <v>6.5718368465179696E-3</v>
      </c>
      <c r="G321" s="123">
        <v>1.3615017214890299</v>
      </c>
      <c r="H321" s="123">
        <v>0.50095805020390893</v>
      </c>
      <c r="I321" s="123">
        <v>0.37962394308937197</v>
      </c>
      <c r="J321" s="123">
        <v>2.3433794998886901</v>
      </c>
      <c r="K321" s="32" t="s">
        <v>4849</v>
      </c>
    </row>
    <row r="322" spans="1:11">
      <c r="A322" t="s">
        <v>2445</v>
      </c>
      <c r="B322" s="115">
        <v>1.0000000000000001E-5</v>
      </c>
      <c r="C322" t="s">
        <v>3818</v>
      </c>
      <c r="D322" t="s">
        <v>3740</v>
      </c>
      <c r="E322" s="120">
        <v>1.42807221408572</v>
      </c>
      <c r="F322" s="115">
        <v>1.52214205692829E-2</v>
      </c>
      <c r="G322" s="123">
        <v>0.356325432726805</v>
      </c>
      <c r="H322" s="123">
        <v>0.146813148908294</v>
      </c>
      <c r="I322" s="123">
        <v>6.8571660866548007E-2</v>
      </c>
      <c r="J322" s="123">
        <v>0.64407920458706203</v>
      </c>
      <c r="K322" s="32" t="s">
        <v>4849</v>
      </c>
    </row>
    <row r="323" spans="1:11">
      <c r="A323" t="s">
        <v>2445</v>
      </c>
      <c r="B323" s="115">
        <v>1E-8</v>
      </c>
      <c r="C323" t="s">
        <v>3818</v>
      </c>
      <c r="D323" t="s">
        <v>3740</v>
      </c>
      <c r="E323" s="120">
        <v>1.64323891962521</v>
      </c>
      <c r="F323" s="115">
        <v>0.24651480478656601</v>
      </c>
      <c r="G323" s="123">
        <v>0.49666924517530597</v>
      </c>
      <c r="H323" s="123">
        <v>0.42858574253260701</v>
      </c>
      <c r="I323" s="123">
        <v>-0.34335881018860298</v>
      </c>
      <c r="J323" s="123">
        <v>1.33669730053922</v>
      </c>
      <c r="K323" s="32" t="s">
        <v>4840</v>
      </c>
    </row>
    <row r="324" spans="1:11">
      <c r="A324" t="s">
        <v>2445</v>
      </c>
      <c r="B324" s="115">
        <v>1.0000000000000001E-5</v>
      </c>
      <c r="C324" t="s">
        <v>3831</v>
      </c>
      <c r="D324" t="s">
        <v>3740</v>
      </c>
      <c r="E324" s="120">
        <v>1.3997750946044201</v>
      </c>
      <c r="F324" s="115">
        <v>2.1743920288256901E-2</v>
      </c>
      <c r="G324" s="123">
        <v>0.33631157700501602</v>
      </c>
      <c r="H324" s="123">
        <v>0.14655301925127501</v>
      </c>
      <c r="I324" s="123">
        <v>4.9067659272517397E-2</v>
      </c>
      <c r="J324" s="123">
        <v>0.62355549473751504</v>
      </c>
      <c r="K324" s="32" t="s">
        <v>4849</v>
      </c>
    </row>
    <row r="325" spans="1:11">
      <c r="A325" t="s">
        <v>2445</v>
      </c>
      <c r="B325" s="115">
        <v>1E-8</v>
      </c>
      <c r="C325" t="s">
        <v>3831</v>
      </c>
      <c r="D325" t="s">
        <v>3740</v>
      </c>
      <c r="E325" s="120">
        <v>2.7612154258693402</v>
      </c>
      <c r="F325" s="115">
        <v>3.7903195346231697E-2</v>
      </c>
      <c r="G325" s="123">
        <v>1.0156709544856899</v>
      </c>
      <c r="H325" s="123">
        <v>0.489267751833177</v>
      </c>
      <c r="I325" s="123">
        <v>5.6706160892667098E-2</v>
      </c>
      <c r="J325" s="123">
        <v>1.97463574807872</v>
      </c>
      <c r="K325" s="32" t="s">
        <v>4849</v>
      </c>
    </row>
    <row r="326" spans="1:11">
      <c r="A326" t="s">
        <v>2445</v>
      </c>
      <c r="B326" s="115">
        <v>1.0000000000000001E-5</v>
      </c>
      <c r="C326" t="s">
        <v>3784</v>
      </c>
      <c r="D326" t="s">
        <v>3740</v>
      </c>
      <c r="E326" s="120">
        <v>1.92014296280635</v>
      </c>
      <c r="F326" s="115">
        <v>3.2576840169343301E-6</v>
      </c>
      <c r="G326" s="123">
        <v>0.65239964306266995</v>
      </c>
      <c r="H326" s="123">
        <v>0.140184446519241</v>
      </c>
      <c r="I326" s="123">
        <v>0.37763812788495699</v>
      </c>
      <c r="J326" s="123">
        <v>0.92716115824038292</v>
      </c>
      <c r="K326" s="32" t="s">
        <v>4850</v>
      </c>
    </row>
    <row r="327" spans="1:11">
      <c r="A327" t="s">
        <v>2445</v>
      </c>
      <c r="B327" s="115">
        <v>1E-8</v>
      </c>
      <c r="C327" t="s">
        <v>3784</v>
      </c>
      <c r="D327" t="s">
        <v>3740</v>
      </c>
      <c r="E327" s="120">
        <v>2.3284336881351901</v>
      </c>
      <c r="F327" s="115">
        <v>4.8821685830594402E-2</v>
      </c>
      <c r="G327" s="123">
        <v>0.84519580467325495</v>
      </c>
      <c r="H327" s="123">
        <v>0.42900169596682097</v>
      </c>
      <c r="I327" s="123">
        <v>4.3524805782864098E-3</v>
      </c>
      <c r="J327" s="123">
        <v>1.6860391287682199</v>
      </c>
      <c r="K327" s="32" t="s">
        <v>4849</v>
      </c>
    </row>
    <row r="328" spans="1:11">
      <c r="A328" t="s">
        <v>2445</v>
      </c>
      <c r="B328" s="115">
        <v>1.0000000000000001E-5</v>
      </c>
      <c r="C328" t="s">
        <v>3745</v>
      </c>
      <c r="D328" t="s">
        <v>3740</v>
      </c>
      <c r="E328" s="120">
        <v>1.8846624326553501</v>
      </c>
      <c r="F328" s="115">
        <v>1.36313968884112E-5</v>
      </c>
      <c r="G328" s="123">
        <v>0.6337487240436479</v>
      </c>
      <c r="H328" s="123">
        <v>0.14569887483065</v>
      </c>
      <c r="I328" s="123">
        <v>0.34817892937557299</v>
      </c>
      <c r="J328" s="123">
        <v>0.9193185187117221</v>
      </c>
      <c r="K328" s="32" t="s">
        <v>4850</v>
      </c>
    </row>
    <row r="329" spans="1:11">
      <c r="A329" t="s">
        <v>2445</v>
      </c>
      <c r="B329" s="115">
        <v>1E-8</v>
      </c>
      <c r="C329" t="s">
        <v>3745</v>
      </c>
      <c r="D329" t="s">
        <v>3740</v>
      </c>
      <c r="E329" s="120">
        <v>1.89508380395523</v>
      </c>
      <c r="F329" s="115">
        <v>8.7578990539272303E-2</v>
      </c>
      <c r="G329" s="123">
        <v>0.63926306127962795</v>
      </c>
      <c r="H329" s="123">
        <v>0.37420806033870502</v>
      </c>
      <c r="I329" s="123">
        <v>-9.4184736984233797E-2</v>
      </c>
      <c r="J329" s="123">
        <v>1.37271085954349</v>
      </c>
      <c r="K329" s="32" t="s">
        <v>4840</v>
      </c>
    </row>
    <row r="330" spans="1:11">
      <c r="A330" t="s">
        <v>2445</v>
      </c>
      <c r="B330" s="115">
        <v>1.0000000000000001E-5</v>
      </c>
      <c r="C330" t="s">
        <v>3812</v>
      </c>
      <c r="D330" t="s">
        <v>3740</v>
      </c>
      <c r="E330" s="120">
        <v>1.09193413095959</v>
      </c>
      <c r="F330" s="115">
        <v>0.77899073876984493</v>
      </c>
      <c r="G330" s="123">
        <v>8.7950555869332994E-2</v>
      </c>
      <c r="H330" s="123">
        <v>0.31339892477776898</v>
      </c>
      <c r="I330" s="123">
        <v>-0.526311336695093</v>
      </c>
      <c r="J330" s="123">
        <v>0.70221244843375907</v>
      </c>
      <c r="K330" s="32" t="s">
        <v>4840</v>
      </c>
    </row>
    <row r="331" spans="1:11">
      <c r="A331" t="s">
        <v>2445</v>
      </c>
      <c r="B331" s="115">
        <v>1E-8</v>
      </c>
      <c r="C331" t="s">
        <v>3812</v>
      </c>
      <c r="D331" t="s">
        <v>3740</v>
      </c>
      <c r="E331" s="120">
        <v>0.99769899196022094</v>
      </c>
      <c r="F331" s="115">
        <v>0.99750308740815907</v>
      </c>
      <c r="G331" s="123">
        <v>-2.3036594268008598E-3</v>
      </c>
      <c r="H331" s="123">
        <v>0.73612960898496094</v>
      </c>
      <c r="I331" s="123">
        <v>-1.44511769303732</v>
      </c>
      <c r="J331" s="123">
        <v>1.44051037418372</v>
      </c>
      <c r="K331" s="32" t="s">
        <v>4840</v>
      </c>
    </row>
    <row r="332" spans="1:11">
      <c r="A332" t="s">
        <v>2445</v>
      </c>
      <c r="B332" s="115">
        <v>1.0000000000000001E-5</v>
      </c>
      <c r="C332" t="s">
        <v>3834</v>
      </c>
      <c r="D332" t="s">
        <v>3740</v>
      </c>
      <c r="E332" s="120">
        <v>2.3612769653965899</v>
      </c>
      <c r="F332" s="115">
        <v>3.9702261216723299E-10</v>
      </c>
      <c r="G332" s="123">
        <v>0.85920255973516579</v>
      </c>
      <c r="H332" s="123">
        <v>0.137358264028453</v>
      </c>
      <c r="I332" s="123">
        <v>0.58998036223939787</v>
      </c>
      <c r="J332" s="123">
        <v>1.1284247572309301</v>
      </c>
      <c r="K332" s="32" t="s">
        <v>4850</v>
      </c>
    </row>
    <row r="333" spans="1:11">
      <c r="A333" t="s">
        <v>2445</v>
      </c>
      <c r="B333" s="115">
        <v>1E-8</v>
      </c>
      <c r="C333" t="s">
        <v>3834</v>
      </c>
      <c r="D333" t="s">
        <v>3740</v>
      </c>
      <c r="E333" s="120">
        <v>3.3019724342346501</v>
      </c>
      <c r="F333" s="115">
        <v>6.1234952304187098E-3</v>
      </c>
      <c r="G333" s="123">
        <v>1.1945199972603799</v>
      </c>
      <c r="H333" s="123">
        <v>0.43578217969928801</v>
      </c>
      <c r="I333" s="123">
        <v>0.34038692504977502</v>
      </c>
      <c r="J333" s="123">
        <v>2.0486530694709901</v>
      </c>
      <c r="K333" s="32" t="s">
        <v>4849</v>
      </c>
    </row>
    <row r="334" spans="1:11">
      <c r="A334" t="s">
        <v>2445</v>
      </c>
      <c r="B334" s="115">
        <v>1.0000000000000001E-5</v>
      </c>
      <c r="C334" t="s">
        <v>3824</v>
      </c>
      <c r="D334" t="s">
        <v>3740</v>
      </c>
      <c r="E334" s="120">
        <v>1.49746906624707</v>
      </c>
      <c r="F334" s="115">
        <v>1.5314085771290099E-2</v>
      </c>
      <c r="G334" s="123">
        <v>0.40377639386393699</v>
      </c>
      <c r="H334" s="123">
        <v>0.166515008228834</v>
      </c>
      <c r="I334" s="123">
        <v>7.7406977735421906E-2</v>
      </c>
      <c r="J334" s="123">
        <v>0.73014580999245193</v>
      </c>
      <c r="K334" s="32" t="s">
        <v>4849</v>
      </c>
    </row>
    <row r="335" spans="1:11">
      <c r="A335" t="s">
        <v>2445</v>
      </c>
      <c r="B335" s="115">
        <v>1E-8</v>
      </c>
      <c r="C335" t="s">
        <v>3824</v>
      </c>
      <c r="D335" t="s">
        <v>3740</v>
      </c>
      <c r="E335" s="120">
        <v>0.75976120531354407</v>
      </c>
      <c r="F335" s="115">
        <v>0.55278819776564792</v>
      </c>
      <c r="G335" s="123">
        <v>-0.274751098608844</v>
      </c>
      <c r="H335" s="123">
        <v>0.462865551073951</v>
      </c>
      <c r="I335" s="123">
        <v>-1.18196757871379</v>
      </c>
      <c r="J335" s="123">
        <v>0.63246538149609999</v>
      </c>
      <c r="K335" s="32" t="s">
        <v>4840</v>
      </c>
    </row>
    <row r="336" spans="1:11">
      <c r="A336" t="s">
        <v>2445</v>
      </c>
      <c r="B336" s="115">
        <v>1.0000000000000001E-5</v>
      </c>
      <c r="C336" t="s">
        <v>3775</v>
      </c>
      <c r="D336" t="s">
        <v>3740</v>
      </c>
      <c r="E336" s="120">
        <v>2.13684986589544</v>
      </c>
      <c r="F336" s="115">
        <v>2.9112856001177498E-7</v>
      </c>
      <c r="G336" s="123">
        <v>0.7593327192576399</v>
      </c>
      <c r="H336" s="123">
        <v>0.14804400718142299</v>
      </c>
      <c r="I336" s="123">
        <v>0.46916646518205002</v>
      </c>
      <c r="J336" s="123">
        <v>1.0494989733332301</v>
      </c>
      <c r="K336" s="32" t="s">
        <v>4850</v>
      </c>
    </row>
    <row r="337" spans="1:11">
      <c r="A337" t="s">
        <v>2445</v>
      </c>
      <c r="B337" s="115">
        <v>1E-8</v>
      </c>
      <c r="C337" t="s">
        <v>3775</v>
      </c>
      <c r="D337" t="s">
        <v>3740</v>
      </c>
      <c r="E337" s="120">
        <v>3.4966257206195501</v>
      </c>
      <c r="F337" s="115">
        <v>2.4616731571527498E-2</v>
      </c>
      <c r="G337" s="123">
        <v>1.25179842364852</v>
      </c>
      <c r="H337" s="123">
        <v>0.55700725632996606</v>
      </c>
      <c r="I337" s="123">
        <v>0.16006420124179099</v>
      </c>
      <c r="J337" s="123">
        <v>2.3435326460552601</v>
      </c>
      <c r="K337" s="32" t="s">
        <v>4849</v>
      </c>
    </row>
    <row r="338" spans="1:11">
      <c r="A338" t="s">
        <v>2445</v>
      </c>
      <c r="B338" s="115">
        <v>1.0000000000000001E-5</v>
      </c>
      <c r="C338" t="s">
        <v>3828</v>
      </c>
      <c r="D338" t="s">
        <v>3740</v>
      </c>
      <c r="E338" s="120">
        <v>2.2832151804971299</v>
      </c>
      <c r="F338" s="115">
        <v>3.824757836942529E-7</v>
      </c>
      <c r="G338" s="123">
        <v>0.825584616499484</v>
      </c>
      <c r="H338" s="123">
        <v>0.16259734762390399</v>
      </c>
      <c r="I338" s="123">
        <v>0.50689381515663101</v>
      </c>
      <c r="J338" s="123">
        <v>1.14427541784234</v>
      </c>
      <c r="K338" s="32" t="s">
        <v>4850</v>
      </c>
    </row>
    <row r="339" spans="1:11">
      <c r="A339" t="s">
        <v>2445</v>
      </c>
      <c r="B339" s="115">
        <v>1E-8</v>
      </c>
      <c r="C339" t="s">
        <v>3828</v>
      </c>
      <c r="D339" t="s">
        <v>3740</v>
      </c>
      <c r="E339" s="120">
        <v>5.3617089862331504</v>
      </c>
      <c r="F339" s="115">
        <v>2.3184598579566899E-2</v>
      </c>
      <c r="G339" s="123">
        <v>1.6792827649789499</v>
      </c>
      <c r="H339" s="123">
        <v>0.73964865686661285</v>
      </c>
      <c r="I339" s="123">
        <v>0.22957139752039099</v>
      </c>
      <c r="J339" s="123">
        <v>3.1289941324375099</v>
      </c>
      <c r="K339" s="32" t="s">
        <v>4849</v>
      </c>
    </row>
    <row r="340" spans="1:11">
      <c r="A340" t="s">
        <v>2445</v>
      </c>
      <c r="B340" s="115">
        <v>1.0000000000000001E-5</v>
      </c>
      <c r="C340" t="s">
        <v>3751</v>
      </c>
      <c r="D340" t="s">
        <v>3740</v>
      </c>
      <c r="E340" s="120">
        <v>1.7000589717905099</v>
      </c>
      <c r="F340" s="115">
        <v>5.4867655752448797E-3</v>
      </c>
      <c r="G340" s="123">
        <v>0.53066293974904799</v>
      </c>
      <c r="H340" s="123">
        <v>0.19109398910879</v>
      </c>
      <c r="I340" s="123">
        <v>0.15611872109581901</v>
      </c>
      <c r="J340" s="123">
        <v>0.90520715840227695</v>
      </c>
      <c r="K340" s="32" t="s">
        <v>4849</v>
      </c>
    </row>
    <row r="341" spans="1:11">
      <c r="A341" t="s">
        <v>2445</v>
      </c>
      <c r="B341" s="115">
        <v>1E-8</v>
      </c>
      <c r="C341" t="s">
        <v>3751</v>
      </c>
      <c r="D341" t="s">
        <v>3740</v>
      </c>
      <c r="E341" s="120">
        <v>1.1977680486525999</v>
      </c>
      <c r="F341" s="115">
        <v>0.71716452289989097</v>
      </c>
      <c r="G341" s="123">
        <v>0.180459865465387</v>
      </c>
      <c r="H341" s="123">
        <v>0.49816259957316789</v>
      </c>
      <c r="I341" s="123">
        <v>-0.79593882969802099</v>
      </c>
      <c r="J341" s="123">
        <v>1.1568585606288</v>
      </c>
      <c r="K341" s="32" t="s">
        <v>4840</v>
      </c>
    </row>
    <row r="342" spans="1:11">
      <c r="A342" t="s">
        <v>2445</v>
      </c>
      <c r="B342" s="115">
        <v>1.0000000000000001E-5</v>
      </c>
      <c r="C342" t="s">
        <v>3761</v>
      </c>
      <c r="D342" t="s">
        <v>3740</v>
      </c>
      <c r="E342" s="120">
        <v>1.51096355330701</v>
      </c>
      <c r="F342" s="115">
        <v>5.5882480111831999E-3</v>
      </c>
      <c r="G342" s="123">
        <v>0.41274756209102598</v>
      </c>
      <c r="H342" s="123">
        <v>0.14895195689799301</v>
      </c>
      <c r="I342" s="123">
        <v>0.12080172657096</v>
      </c>
      <c r="J342" s="123">
        <v>0.70469339761109206</v>
      </c>
      <c r="K342" s="32" t="s">
        <v>4849</v>
      </c>
    </row>
    <row r="343" spans="1:11">
      <c r="A343" t="s">
        <v>2445</v>
      </c>
      <c r="B343" s="115">
        <v>1E-8</v>
      </c>
      <c r="C343" t="s">
        <v>3761</v>
      </c>
      <c r="D343" t="s">
        <v>3740</v>
      </c>
      <c r="E343" s="120">
        <v>1.72892305605272</v>
      </c>
      <c r="F343" s="115">
        <v>0.25073647078988098</v>
      </c>
      <c r="G343" s="123">
        <v>0.54749870371710907</v>
      </c>
      <c r="H343" s="123">
        <v>0.47668172497753603</v>
      </c>
      <c r="I343" s="123">
        <v>-0.38679747723886199</v>
      </c>
      <c r="J343" s="123">
        <v>1.48179488467308</v>
      </c>
      <c r="K343" s="32" t="s">
        <v>4840</v>
      </c>
    </row>
    <row r="344" spans="1:11">
      <c r="A344" t="s">
        <v>2445</v>
      </c>
      <c r="B344" s="115">
        <v>1.0000000000000001E-5</v>
      </c>
      <c r="C344" t="s">
        <v>3782</v>
      </c>
      <c r="D344" t="s">
        <v>3740</v>
      </c>
      <c r="E344" s="120">
        <v>1.4945160628213301</v>
      </c>
      <c r="F344" s="115">
        <v>1.4998022585396301E-2</v>
      </c>
      <c r="G344" s="123">
        <v>0.40180245064082398</v>
      </c>
      <c r="H344" s="123">
        <v>0.16518583418611199</v>
      </c>
      <c r="I344" s="123">
        <v>7.8038215636044794E-2</v>
      </c>
      <c r="J344" s="123">
        <v>0.72556668564560312</v>
      </c>
      <c r="K344" s="32" t="s">
        <v>4849</v>
      </c>
    </row>
    <row r="345" spans="1:11">
      <c r="A345" t="s">
        <v>2445</v>
      </c>
      <c r="B345" s="115">
        <v>1E-8</v>
      </c>
      <c r="C345" t="s">
        <v>3782</v>
      </c>
      <c r="D345" t="s">
        <v>3740</v>
      </c>
      <c r="E345" s="120">
        <v>1.9269039709164799</v>
      </c>
      <c r="F345" s="115">
        <v>8.7169698576900698E-2</v>
      </c>
      <c r="G345" s="123">
        <v>0.65591455472733395</v>
      </c>
      <c r="H345" s="123">
        <v>0.38345908307798598</v>
      </c>
      <c r="I345" s="123">
        <v>-9.5665248105518505E-2</v>
      </c>
      <c r="J345" s="123">
        <v>1.4074943575601899</v>
      </c>
      <c r="K345" s="32" t="s">
        <v>4840</v>
      </c>
    </row>
    <row r="346" spans="1:11">
      <c r="A346" t="s">
        <v>2445</v>
      </c>
      <c r="B346" s="115">
        <v>1.0000000000000001E-5</v>
      </c>
      <c r="C346" t="s">
        <v>3815</v>
      </c>
      <c r="D346" t="s">
        <v>3740</v>
      </c>
      <c r="E346" s="120">
        <v>2.3647415946098098</v>
      </c>
      <c r="F346" s="115">
        <v>4.6605266145977898E-9</v>
      </c>
      <c r="G346" s="123">
        <v>0.86066875365290085</v>
      </c>
      <c r="H346" s="123">
        <v>0.146900354561744</v>
      </c>
      <c r="I346" s="123">
        <v>0.57274405871188294</v>
      </c>
      <c r="J346" s="123">
        <v>1.14859344859392</v>
      </c>
      <c r="K346" s="32" t="s">
        <v>4850</v>
      </c>
    </row>
    <row r="347" spans="1:11">
      <c r="A347" t="s">
        <v>2445</v>
      </c>
      <c r="B347" s="115">
        <v>1E-8</v>
      </c>
      <c r="C347" t="s">
        <v>3815</v>
      </c>
      <c r="D347" t="s">
        <v>3740</v>
      </c>
      <c r="E347" s="120">
        <v>2.86572687570002</v>
      </c>
      <c r="F347" s="115">
        <v>4.5120588409596207E-3</v>
      </c>
      <c r="G347" s="123">
        <v>1.0528220267838899</v>
      </c>
      <c r="H347" s="123">
        <v>0.37071849228089498</v>
      </c>
      <c r="I347" s="123">
        <v>0.32621378191333189</v>
      </c>
      <c r="J347" s="123">
        <v>1.7794302716544399</v>
      </c>
      <c r="K347" s="32" t="s">
        <v>4849</v>
      </c>
    </row>
    <row r="348" spans="1:11">
      <c r="A348" t="s">
        <v>2445</v>
      </c>
      <c r="B348" s="115">
        <v>1.0000000000000001E-5</v>
      </c>
      <c r="C348" t="s">
        <v>3788</v>
      </c>
      <c r="D348" t="s">
        <v>3740</v>
      </c>
      <c r="E348" s="120">
        <v>1.3906750979298601</v>
      </c>
      <c r="F348" s="115">
        <v>1.16809484663924E-2</v>
      </c>
      <c r="G348" s="123">
        <v>0.32978931120121902</v>
      </c>
      <c r="H348" s="123">
        <v>0.13078370814514401</v>
      </c>
      <c r="I348" s="123">
        <v>7.3453243236735605E-2</v>
      </c>
      <c r="J348" s="123">
        <v>0.58612537916570207</v>
      </c>
      <c r="K348" s="32" t="s">
        <v>4849</v>
      </c>
    </row>
    <row r="349" spans="1:11">
      <c r="A349" t="s">
        <v>2445</v>
      </c>
      <c r="B349" s="115">
        <v>1E-8</v>
      </c>
      <c r="C349" t="s">
        <v>3788</v>
      </c>
      <c r="D349" t="s">
        <v>3740</v>
      </c>
      <c r="E349" s="120">
        <v>5.1478921955040304</v>
      </c>
      <c r="F349" s="115">
        <v>2.3184973697015399E-3</v>
      </c>
      <c r="G349" s="123">
        <v>1.6385873484703299</v>
      </c>
      <c r="H349" s="123">
        <v>0.53793395399988897</v>
      </c>
      <c r="I349" s="123">
        <v>0.584236798630548</v>
      </c>
      <c r="J349" s="123">
        <v>2.69293789831011</v>
      </c>
      <c r="K349" s="32" t="s">
        <v>4849</v>
      </c>
    </row>
    <row r="350" spans="1:11">
      <c r="A350" t="s">
        <v>2445</v>
      </c>
      <c r="B350" s="115">
        <v>1.0000000000000001E-5</v>
      </c>
      <c r="C350" t="s">
        <v>3738</v>
      </c>
      <c r="D350" t="s">
        <v>3740</v>
      </c>
      <c r="E350" s="120">
        <v>1.8654290286205299</v>
      </c>
      <c r="F350" s="115">
        <v>1.5483179594216801E-5</v>
      </c>
      <c r="G350" s="123">
        <v>0.62349106879591898</v>
      </c>
      <c r="H350" s="123">
        <v>0.144269872002591</v>
      </c>
      <c r="I350" s="123">
        <v>0.34072211967083998</v>
      </c>
      <c r="J350" s="123">
        <v>0.90626001792099786</v>
      </c>
      <c r="K350" s="32" t="s">
        <v>4850</v>
      </c>
    </row>
    <row r="351" spans="1:11">
      <c r="A351" t="s">
        <v>2445</v>
      </c>
      <c r="B351" s="115">
        <v>1E-8</v>
      </c>
      <c r="C351" t="s">
        <v>3738</v>
      </c>
      <c r="D351" t="s">
        <v>3740</v>
      </c>
      <c r="E351" s="120">
        <v>2.8126506064841501</v>
      </c>
      <c r="F351" s="115">
        <v>4.7636830214452886E-3</v>
      </c>
      <c r="G351" s="123">
        <v>1.03412731506899</v>
      </c>
      <c r="H351" s="123">
        <v>0.36637477940899299</v>
      </c>
      <c r="I351" s="123">
        <v>0.31603274742735998</v>
      </c>
      <c r="J351" s="123">
        <v>1.75222188271061</v>
      </c>
      <c r="K351" s="32" t="s">
        <v>4849</v>
      </c>
    </row>
    <row r="352" spans="1:11">
      <c r="A352" t="s">
        <v>2445</v>
      </c>
      <c r="B352" s="115">
        <v>1.0000000000000001E-5</v>
      </c>
      <c r="C352" t="s">
        <v>3741</v>
      </c>
      <c r="D352" t="s">
        <v>3740</v>
      </c>
      <c r="E352" s="120">
        <v>2.3250701214301501</v>
      </c>
      <c r="F352" s="115">
        <v>1.78388868270809E-7</v>
      </c>
      <c r="G352" s="123">
        <v>0.84375019833942799</v>
      </c>
      <c r="H352" s="123">
        <v>0.16162082219837101</v>
      </c>
      <c r="I352" s="123">
        <v>0.52697338683062001</v>
      </c>
      <c r="J352" s="123">
        <v>1.1605270098482401</v>
      </c>
      <c r="K352" s="32" t="s">
        <v>4850</v>
      </c>
    </row>
    <row r="353" spans="1:11">
      <c r="A353" t="s">
        <v>2445</v>
      </c>
      <c r="B353" s="115">
        <v>1E-8</v>
      </c>
      <c r="C353" t="s">
        <v>3741</v>
      </c>
      <c r="D353" t="s">
        <v>3740</v>
      </c>
      <c r="E353" s="120">
        <v>1.88229377864417</v>
      </c>
      <c r="F353" s="115">
        <v>0.121513316935096</v>
      </c>
      <c r="G353" s="123">
        <v>0.63249112815428998</v>
      </c>
      <c r="H353" s="123">
        <v>0.40846652054980498</v>
      </c>
      <c r="I353" s="123">
        <v>-0.168103252123327</v>
      </c>
      <c r="J353" s="123">
        <v>1.4330855084319101</v>
      </c>
      <c r="K353" s="32" t="s">
        <v>4840</v>
      </c>
    </row>
    <row r="354" spans="1:11">
      <c r="A354" t="s">
        <v>2445</v>
      </c>
      <c r="B354" s="115">
        <v>1.0000000000000001E-5</v>
      </c>
      <c r="C354" t="s">
        <v>3777</v>
      </c>
      <c r="D354" t="s">
        <v>3740</v>
      </c>
      <c r="E354" s="120">
        <v>1.90020029026518</v>
      </c>
      <c r="F354" s="115">
        <v>4.8657642094653E-3</v>
      </c>
      <c r="G354" s="123">
        <v>0.64195929654556994</v>
      </c>
      <c r="H354" s="123">
        <v>0.227985599091234</v>
      </c>
      <c r="I354" s="123">
        <v>0.19510752232675099</v>
      </c>
      <c r="J354" s="123">
        <v>1.0888110707643901</v>
      </c>
      <c r="K354" s="32" t="s">
        <v>4849</v>
      </c>
    </row>
    <row r="355" spans="1:11">
      <c r="A355" t="s">
        <v>2445</v>
      </c>
      <c r="B355" s="115">
        <v>1E-8</v>
      </c>
      <c r="C355" t="s">
        <v>3777</v>
      </c>
      <c r="D355" t="s">
        <v>3740</v>
      </c>
      <c r="E355" s="120">
        <v>1.14078041442784</v>
      </c>
      <c r="F355" s="115">
        <v>0.83135678084560205</v>
      </c>
      <c r="G355" s="123">
        <v>0.13171260225198</v>
      </c>
      <c r="H355" s="123">
        <v>0.61848002821181491</v>
      </c>
      <c r="I355" s="123">
        <v>-1.08050825304318</v>
      </c>
      <c r="J355" s="123">
        <v>1.34393345754714</v>
      </c>
      <c r="K355" s="32" t="s">
        <v>4840</v>
      </c>
    </row>
    <row r="356" spans="1:11">
      <c r="A356" t="s">
        <v>2445</v>
      </c>
      <c r="B356" s="115">
        <v>1.0000000000000001E-5</v>
      </c>
      <c r="C356" t="s">
        <v>3753</v>
      </c>
      <c r="D356" t="s">
        <v>3740</v>
      </c>
      <c r="E356" s="120">
        <v>1.8303368959133499</v>
      </c>
      <c r="F356" s="115">
        <v>2.6549318383009799E-5</v>
      </c>
      <c r="G356" s="123">
        <v>0.60450004603722807</v>
      </c>
      <c r="H356" s="123">
        <v>0.14388715859800799</v>
      </c>
      <c r="I356" s="123">
        <v>0.32248121518513301</v>
      </c>
      <c r="J356" s="123">
        <v>0.88651887688932296</v>
      </c>
      <c r="K356" s="32" t="s">
        <v>4850</v>
      </c>
    </row>
    <row r="357" spans="1:11">
      <c r="A357" t="s">
        <v>2445</v>
      </c>
      <c r="B357" s="115">
        <v>1E-8</v>
      </c>
      <c r="C357" t="s">
        <v>3753</v>
      </c>
      <c r="D357" t="s">
        <v>3740</v>
      </c>
      <c r="E357" s="120">
        <v>2.04213039992112</v>
      </c>
      <c r="F357" s="115">
        <v>8.1872554338547301E-2</v>
      </c>
      <c r="G357" s="123">
        <v>0.713993576626752</v>
      </c>
      <c r="H357" s="123">
        <v>0.41035931555440203</v>
      </c>
      <c r="I357" s="123">
        <v>-9.0310681859875799E-2</v>
      </c>
      <c r="J357" s="123">
        <v>1.51829783511338</v>
      </c>
      <c r="K357" s="32" t="s">
        <v>4840</v>
      </c>
    </row>
    <row r="358" spans="1:11">
      <c r="A358" t="s">
        <v>122</v>
      </c>
      <c r="B358" s="115">
        <v>1.0000000000000001E-5</v>
      </c>
      <c r="C358" t="s">
        <v>3836</v>
      </c>
      <c r="D358" t="s">
        <v>3112</v>
      </c>
      <c r="E358" s="120">
        <v>1.4698060700744899</v>
      </c>
      <c r="F358" s="115">
        <v>0.15586683493112199</v>
      </c>
      <c r="G358" s="123">
        <v>0.385130466968367</v>
      </c>
      <c r="H358" s="123">
        <v>0.271388659651846</v>
      </c>
      <c r="I358" s="123">
        <v>-0.14679130594925099</v>
      </c>
      <c r="J358" s="123">
        <v>0.91705223988598406</v>
      </c>
      <c r="K358" s="32" t="s">
        <v>4840</v>
      </c>
    </row>
    <row r="359" spans="1:11">
      <c r="A359" t="s">
        <v>122</v>
      </c>
      <c r="B359" s="115">
        <v>1E-8</v>
      </c>
      <c r="C359" t="s">
        <v>3836</v>
      </c>
      <c r="D359" t="s">
        <v>3112</v>
      </c>
      <c r="E359" s="120">
        <v>2.9070681797215299</v>
      </c>
      <c r="F359" s="115">
        <v>3.3414973578649401E-3</v>
      </c>
      <c r="G359" s="123">
        <v>1.06714507493828</v>
      </c>
      <c r="H359" s="123">
        <v>0.36366220981541397</v>
      </c>
      <c r="I359" s="123">
        <v>0.35436714370007111</v>
      </c>
      <c r="J359" s="123">
        <v>1.7799230061764899</v>
      </c>
      <c r="K359" s="32" t="s">
        <v>4849</v>
      </c>
    </row>
    <row r="360" spans="1:11">
      <c r="A360" t="s">
        <v>122</v>
      </c>
      <c r="B360" s="115">
        <v>1.0000000000000001E-5</v>
      </c>
      <c r="C360" t="s">
        <v>3800</v>
      </c>
      <c r="D360" t="s">
        <v>3112</v>
      </c>
      <c r="E360" s="120">
        <v>1.9665556639388</v>
      </c>
      <c r="F360" s="115">
        <v>2.38311410969099E-7</v>
      </c>
      <c r="G360" s="123">
        <v>0.67628361858563502</v>
      </c>
      <c r="H360" s="123">
        <v>0.13089371699192701</v>
      </c>
      <c r="I360" s="123">
        <v>0.41973193328145803</v>
      </c>
      <c r="J360" s="123">
        <v>0.93283530388981295</v>
      </c>
      <c r="K360" s="32" t="s">
        <v>4850</v>
      </c>
    </row>
    <row r="361" spans="1:11">
      <c r="A361" t="s">
        <v>122</v>
      </c>
      <c r="B361" s="115">
        <v>1E-8</v>
      </c>
      <c r="C361" t="s">
        <v>3800</v>
      </c>
      <c r="D361" t="s">
        <v>3112</v>
      </c>
      <c r="E361" s="120">
        <v>2.9680840728649098</v>
      </c>
      <c r="F361" s="115">
        <v>1.28504604422935E-7</v>
      </c>
      <c r="G361" s="123">
        <v>1.08791665134091</v>
      </c>
      <c r="H361" s="123">
        <v>0.20600713406183799</v>
      </c>
      <c r="I361" s="123">
        <v>0.68414266857970896</v>
      </c>
      <c r="J361" s="123">
        <v>1.4916906341021201</v>
      </c>
      <c r="K361" s="32" t="s">
        <v>4850</v>
      </c>
    </row>
    <row r="362" spans="1:11">
      <c r="A362" t="s">
        <v>122</v>
      </c>
      <c r="B362" s="115">
        <v>1.0000000000000001E-5</v>
      </c>
      <c r="C362" t="s">
        <v>3129</v>
      </c>
      <c r="D362" t="s">
        <v>3112</v>
      </c>
      <c r="E362" s="120">
        <v>1.24652456592995</v>
      </c>
      <c r="F362" s="115">
        <v>0.235711131468548</v>
      </c>
      <c r="G362" s="123">
        <v>0.220359331713428</v>
      </c>
      <c r="H362" s="123">
        <v>0.185835689798827</v>
      </c>
      <c r="I362" s="123">
        <v>-0.143878620292274</v>
      </c>
      <c r="J362" s="123">
        <v>0.58459728371913</v>
      </c>
      <c r="K362" s="32" t="s">
        <v>4840</v>
      </c>
    </row>
    <row r="363" spans="1:11">
      <c r="A363" t="s">
        <v>122</v>
      </c>
      <c r="B363" s="115">
        <v>1E-8</v>
      </c>
      <c r="C363" t="s">
        <v>3129</v>
      </c>
      <c r="D363" t="s">
        <v>3112</v>
      </c>
      <c r="E363" s="120">
        <v>1.1825727644222801</v>
      </c>
      <c r="F363" s="115">
        <v>0.61307173757424094</v>
      </c>
      <c r="G363" s="123">
        <v>0.16769237388594899</v>
      </c>
      <c r="H363" s="123">
        <v>0.33160863105564098</v>
      </c>
      <c r="I363" s="123">
        <v>-0.482260542983109</v>
      </c>
      <c r="J363" s="123">
        <v>0.81764529075500592</v>
      </c>
      <c r="K363" s="32" t="s">
        <v>4840</v>
      </c>
    </row>
    <row r="364" spans="1:11">
      <c r="A364" t="s">
        <v>122</v>
      </c>
      <c r="B364" s="115">
        <v>1.0000000000000001E-5</v>
      </c>
      <c r="C364" t="s">
        <v>3795</v>
      </c>
      <c r="D364" t="s">
        <v>3112</v>
      </c>
      <c r="E364" s="120">
        <v>1.75613991288496</v>
      </c>
      <c r="F364" s="115">
        <v>7.8015082705218411E-5</v>
      </c>
      <c r="G364" s="123">
        <v>0.563118169080428</v>
      </c>
      <c r="H364" s="123">
        <v>0.14254650582539399</v>
      </c>
      <c r="I364" s="123">
        <v>0.28372701766265701</v>
      </c>
      <c r="J364" s="123">
        <v>0.84250932049819993</v>
      </c>
      <c r="K364" s="32" t="s">
        <v>4850</v>
      </c>
    </row>
    <row r="365" spans="1:11">
      <c r="A365" t="s">
        <v>122</v>
      </c>
      <c r="B365" s="115">
        <v>1E-8</v>
      </c>
      <c r="C365" t="s">
        <v>3795</v>
      </c>
      <c r="D365" t="s">
        <v>3112</v>
      </c>
      <c r="E365" s="120">
        <v>2.5471702791855102</v>
      </c>
      <c r="F365" s="115">
        <v>2.91621794504366E-5</v>
      </c>
      <c r="G365" s="123">
        <v>0.93498304856652692</v>
      </c>
      <c r="H365" s="123">
        <v>0.223684858893613</v>
      </c>
      <c r="I365" s="123">
        <v>0.49656072513504601</v>
      </c>
      <c r="J365" s="123">
        <v>1.3734053719980099</v>
      </c>
      <c r="K365" s="32" t="s">
        <v>4850</v>
      </c>
    </row>
    <row r="366" spans="1:11">
      <c r="A366" t="s">
        <v>122</v>
      </c>
      <c r="B366" s="115">
        <v>1.0000000000000001E-5</v>
      </c>
      <c r="C366" t="s">
        <v>3808</v>
      </c>
      <c r="D366" t="s">
        <v>3112</v>
      </c>
      <c r="E366" s="120">
        <v>2.1829709802861701</v>
      </c>
      <c r="F366" s="115">
        <v>1.28854705086476E-5</v>
      </c>
      <c r="G366" s="123">
        <v>0.78068678397792413</v>
      </c>
      <c r="H366" s="123">
        <v>0.178972820545343</v>
      </c>
      <c r="I366" s="123">
        <v>0.42990005570905199</v>
      </c>
      <c r="J366" s="123">
        <v>1.1314735122468</v>
      </c>
      <c r="K366" s="32" t="s">
        <v>4850</v>
      </c>
    </row>
    <row r="367" spans="1:11">
      <c r="A367" t="s">
        <v>122</v>
      </c>
      <c r="B367" s="115">
        <v>1E-8</v>
      </c>
      <c r="C367" t="s">
        <v>3808</v>
      </c>
      <c r="D367" t="s">
        <v>3112</v>
      </c>
      <c r="E367" s="120">
        <v>2.5103699604457499</v>
      </c>
      <c r="F367" s="115">
        <v>1.8666278127593E-3</v>
      </c>
      <c r="G367" s="123">
        <v>0.92043013688207809</v>
      </c>
      <c r="H367" s="123">
        <v>0.29589440217796098</v>
      </c>
      <c r="I367" s="123">
        <v>0.34047710861327501</v>
      </c>
      <c r="J367" s="123">
        <v>1.5003831651508801</v>
      </c>
      <c r="K367" s="32" t="s">
        <v>4849</v>
      </c>
    </row>
    <row r="368" spans="1:11">
      <c r="A368" t="s">
        <v>122</v>
      </c>
      <c r="B368" s="115">
        <v>1.0000000000000001E-5</v>
      </c>
      <c r="C368" t="s">
        <v>3806</v>
      </c>
      <c r="D368" t="s">
        <v>3112</v>
      </c>
      <c r="E368" s="120">
        <v>1.7011733192217999</v>
      </c>
      <c r="F368" s="115">
        <v>3.6862911493860701E-4</v>
      </c>
      <c r="G368" s="123">
        <v>0.53131820076965297</v>
      </c>
      <c r="H368" s="123">
        <v>0.149180457397773</v>
      </c>
      <c r="I368" s="123">
        <v>0.23892450427001799</v>
      </c>
      <c r="J368" s="123">
        <v>0.82371189726928795</v>
      </c>
      <c r="K368" s="32" t="s">
        <v>4850</v>
      </c>
    </row>
    <row r="369" spans="1:11">
      <c r="A369" t="s">
        <v>122</v>
      </c>
      <c r="B369" s="115">
        <v>1E-8</v>
      </c>
      <c r="C369" t="s">
        <v>3806</v>
      </c>
      <c r="D369" t="s">
        <v>3112</v>
      </c>
      <c r="E369" s="120">
        <v>2.5394885505886902</v>
      </c>
      <c r="F369" s="115">
        <v>5.4330219194558097E-5</v>
      </c>
      <c r="G369" s="123">
        <v>0.93196270271924408</v>
      </c>
      <c r="H369" s="123">
        <v>0.23090258052669199</v>
      </c>
      <c r="I369" s="123">
        <v>0.47939364488692798</v>
      </c>
      <c r="J369" s="123">
        <v>1.3845317605515599</v>
      </c>
      <c r="K369" s="32" t="s">
        <v>4850</v>
      </c>
    </row>
    <row r="370" spans="1:11">
      <c r="A370" t="s">
        <v>122</v>
      </c>
      <c r="B370" s="115">
        <v>1.0000000000000001E-5</v>
      </c>
      <c r="C370" t="s">
        <v>3822</v>
      </c>
      <c r="D370" t="s">
        <v>3112</v>
      </c>
      <c r="E370" s="120">
        <v>2.2085652598262802</v>
      </c>
      <c r="F370" s="115">
        <v>4.3608996959388711E-10</v>
      </c>
      <c r="G370" s="123">
        <v>0.79234310100717498</v>
      </c>
      <c r="H370" s="123">
        <v>0.12696727132660399</v>
      </c>
      <c r="I370" s="123">
        <v>0.54348724920703206</v>
      </c>
      <c r="J370" s="123">
        <v>1.04119895280732</v>
      </c>
      <c r="K370" s="32" t="s">
        <v>4850</v>
      </c>
    </row>
    <row r="371" spans="1:11">
      <c r="A371" t="s">
        <v>122</v>
      </c>
      <c r="B371" s="115">
        <v>1E-8</v>
      </c>
      <c r="C371" t="s">
        <v>3822</v>
      </c>
      <c r="D371" t="s">
        <v>3112</v>
      </c>
      <c r="E371" s="120">
        <v>3.2655513119303499</v>
      </c>
      <c r="F371" s="115">
        <v>4.7220816677821303E-9</v>
      </c>
      <c r="G371" s="123">
        <v>1.1834286035828101</v>
      </c>
      <c r="H371" s="123">
        <v>0.20206471060692099</v>
      </c>
      <c r="I371" s="123">
        <v>0.78738177079324501</v>
      </c>
      <c r="J371" s="123">
        <v>1.57947543637237</v>
      </c>
      <c r="K371" s="32" t="s">
        <v>4850</v>
      </c>
    </row>
    <row r="372" spans="1:11">
      <c r="A372" t="s">
        <v>122</v>
      </c>
      <c r="B372" s="115">
        <v>1.0000000000000001E-5</v>
      </c>
      <c r="C372" t="s">
        <v>3820</v>
      </c>
      <c r="D372" t="s">
        <v>3112</v>
      </c>
      <c r="E372" s="120">
        <v>2.1089675520473201</v>
      </c>
      <c r="F372" s="115">
        <v>4.1926599528138903E-8</v>
      </c>
      <c r="G372" s="123">
        <v>0.74619851590996089</v>
      </c>
      <c r="H372" s="123">
        <v>0.13610456758145201</v>
      </c>
      <c r="I372" s="123">
        <v>0.47943356345031612</v>
      </c>
      <c r="J372" s="123">
        <v>1.01296346836961</v>
      </c>
      <c r="K372" s="32" t="s">
        <v>4850</v>
      </c>
    </row>
    <row r="373" spans="1:11">
      <c r="A373" t="s">
        <v>122</v>
      </c>
      <c r="B373" s="115">
        <v>1E-8</v>
      </c>
      <c r="C373" t="s">
        <v>3820</v>
      </c>
      <c r="D373" t="s">
        <v>3112</v>
      </c>
      <c r="E373" s="120">
        <v>3.07643660070958</v>
      </c>
      <c r="F373" s="115">
        <v>1.6493094524595899E-7</v>
      </c>
      <c r="G373" s="123">
        <v>1.12377197938313</v>
      </c>
      <c r="H373" s="123">
        <v>0.21466265898415901</v>
      </c>
      <c r="I373" s="123">
        <v>0.70303316777418301</v>
      </c>
      <c r="J373" s="123">
        <v>1.5445107909920901</v>
      </c>
      <c r="K373" s="32" t="s">
        <v>4850</v>
      </c>
    </row>
    <row r="374" spans="1:11">
      <c r="A374" t="s">
        <v>122</v>
      </c>
      <c r="B374" s="115">
        <v>1.0000000000000001E-5</v>
      </c>
      <c r="C374" t="s">
        <v>3749</v>
      </c>
      <c r="D374" t="s">
        <v>3112</v>
      </c>
      <c r="E374" s="120">
        <v>1.69726075011764</v>
      </c>
      <c r="F374" s="115">
        <v>2.54231871651812E-3</v>
      </c>
      <c r="G374" s="123">
        <v>0.52901562802409796</v>
      </c>
      <c r="H374" s="123">
        <v>0.17527180432013301</v>
      </c>
      <c r="I374" s="123">
        <v>0.185482891556637</v>
      </c>
      <c r="J374" s="123">
        <v>0.87254836449156004</v>
      </c>
      <c r="K374" s="32" t="s">
        <v>4849</v>
      </c>
    </row>
    <row r="375" spans="1:11">
      <c r="A375" t="s">
        <v>122</v>
      </c>
      <c r="B375" s="115">
        <v>1E-8</v>
      </c>
      <c r="C375" t="s">
        <v>3749</v>
      </c>
      <c r="D375" t="s">
        <v>3112</v>
      </c>
      <c r="E375" s="120">
        <v>1.80942523197187</v>
      </c>
      <c r="F375" s="115">
        <v>5.1076975173981298E-2</v>
      </c>
      <c r="G375" s="123">
        <v>0.59300924345085393</v>
      </c>
      <c r="H375" s="123">
        <v>0.30397753037044112</v>
      </c>
      <c r="I375" s="123">
        <v>-2.7867160752100802E-3</v>
      </c>
      <c r="J375" s="123">
        <v>1.1888052029769201</v>
      </c>
      <c r="K375" s="32" t="s">
        <v>4840</v>
      </c>
    </row>
    <row r="376" spans="1:11">
      <c r="A376" t="s">
        <v>122</v>
      </c>
      <c r="B376" s="115">
        <v>1.0000000000000001E-5</v>
      </c>
      <c r="C376" t="s">
        <v>3121</v>
      </c>
      <c r="D376" t="s">
        <v>3112</v>
      </c>
      <c r="E376" s="120">
        <v>2.4969609777226198</v>
      </c>
      <c r="F376" s="115">
        <v>1.1767393617281399E-13</v>
      </c>
      <c r="G376" s="123">
        <v>0.91507438351137205</v>
      </c>
      <c r="H376" s="123">
        <v>0.12333577062241501</v>
      </c>
      <c r="I376" s="123">
        <v>0.67333627309143906</v>
      </c>
      <c r="J376" s="123">
        <v>1.15681249393131</v>
      </c>
      <c r="K376" s="32" t="s">
        <v>4850</v>
      </c>
    </row>
    <row r="377" spans="1:11">
      <c r="A377" t="s">
        <v>122</v>
      </c>
      <c r="B377" s="115">
        <v>1E-8</v>
      </c>
      <c r="C377" t="s">
        <v>3121</v>
      </c>
      <c r="D377" t="s">
        <v>3112</v>
      </c>
      <c r="E377" s="120">
        <v>3.481377167815169</v>
      </c>
      <c r="F377" s="115">
        <v>4.3540374106789801E-10</v>
      </c>
      <c r="G377" s="123">
        <v>1.24742795338072</v>
      </c>
      <c r="H377" s="123">
        <v>0.19988344955135801</v>
      </c>
      <c r="I377" s="123">
        <v>0.85565639226006196</v>
      </c>
      <c r="J377" s="123">
        <v>1.63919951450139</v>
      </c>
      <c r="K377" s="32" t="s">
        <v>4850</v>
      </c>
    </row>
    <row r="378" spans="1:11">
      <c r="A378" t="s">
        <v>122</v>
      </c>
      <c r="B378" s="115">
        <v>1.0000000000000001E-5</v>
      </c>
      <c r="C378" t="s">
        <v>3111</v>
      </c>
      <c r="D378" t="s">
        <v>3112</v>
      </c>
      <c r="E378" s="120">
        <v>1.68220416776099</v>
      </c>
      <c r="F378" s="115">
        <v>5.2792085781061798E-4</v>
      </c>
      <c r="G378" s="123">
        <v>0.52010493810881198</v>
      </c>
      <c r="H378" s="123">
        <v>0.15005158089034201</v>
      </c>
      <c r="I378" s="123">
        <v>0.22600383956374201</v>
      </c>
      <c r="J378" s="123">
        <v>0.81420603665388092</v>
      </c>
      <c r="K378" s="32" t="s">
        <v>4850</v>
      </c>
    </row>
    <row r="379" spans="1:11">
      <c r="A379" t="s">
        <v>122</v>
      </c>
      <c r="B379" s="115">
        <v>1E-8</v>
      </c>
      <c r="C379" t="s">
        <v>3111</v>
      </c>
      <c r="D379" t="s">
        <v>3112</v>
      </c>
      <c r="E379" s="120">
        <v>1.6950801526349799</v>
      </c>
      <c r="F379" s="115">
        <v>4.4556778849741303E-2</v>
      </c>
      <c r="G379" s="123">
        <v>0.52773002740463892</v>
      </c>
      <c r="H379" s="123">
        <v>0.26270715909748699</v>
      </c>
      <c r="I379" s="123">
        <v>1.2823995573564E-2</v>
      </c>
      <c r="J379" s="123">
        <v>1.04263605923571</v>
      </c>
      <c r="K379" s="32" t="s">
        <v>4849</v>
      </c>
    </row>
    <row r="380" spans="1:11">
      <c r="A380" t="s">
        <v>122</v>
      </c>
      <c r="B380" s="115">
        <v>1.0000000000000001E-5</v>
      </c>
      <c r="C380" t="s">
        <v>3134</v>
      </c>
      <c r="D380" t="s">
        <v>3112</v>
      </c>
      <c r="E380" s="120">
        <v>1.3742169949001199</v>
      </c>
      <c r="F380" s="115">
        <v>6.7715797653766396E-2</v>
      </c>
      <c r="G380" s="123">
        <v>0.31788411066114303</v>
      </c>
      <c r="H380" s="123">
        <v>0.17400254953656</v>
      </c>
      <c r="I380" s="123">
        <v>-2.3160886430513901E-2</v>
      </c>
      <c r="J380" s="123">
        <v>0.65892910775280011</v>
      </c>
      <c r="K380" s="32" t="s">
        <v>4840</v>
      </c>
    </row>
    <row r="381" spans="1:11">
      <c r="A381" t="s">
        <v>122</v>
      </c>
      <c r="B381" s="115">
        <v>1E-8</v>
      </c>
      <c r="C381" t="s">
        <v>3134</v>
      </c>
      <c r="D381" t="s">
        <v>3112</v>
      </c>
      <c r="E381" s="120">
        <v>1.6265605068072599</v>
      </c>
      <c r="F381" s="115">
        <v>8.8329695754627097E-2</v>
      </c>
      <c r="G381" s="123">
        <v>0.48646766685862503</v>
      </c>
      <c r="H381" s="123">
        <v>0.28543962965862102</v>
      </c>
      <c r="I381" s="123">
        <v>-7.299400727227201E-2</v>
      </c>
      <c r="J381" s="123">
        <v>1.0459293409895201</v>
      </c>
      <c r="K381" s="32" t="s">
        <v>4840</v>
      </c>
    </row>
    <row r="382" spans="1:11">
      <c r="A382" t="s">
        <v>122</v>
      </c>
      <c r="B382" s="115">
        <v>1.0000000000000001E-5</v>
      </c>
      <c r="C382" t="s">
        <v>3773</v>
      </c>
      <c r="D382" t="s">
        <v>3112</v>
      </c>
      <c r="E382" s="120">
        <v>2.0158596827076898</v>
      </c>
      <c r="F382" s="115">
        <v>5.0765074082369102E-6</v>
      </c>
      <c r="G382" s="123">
        <v>0.701045745955299</v>
      </c>
      <c r="H382" s="123">
        <v>0.153684148055413</v>
      </c>
      <c r="I382" s="123">
        <v>0.39982481576668888</v>
      </c>
      <c r="J382" s="123">
        <v>1.0022666761439101</v>
      </c>
      <c r="K382" s="32" t="s">
        <v>4850</v>
      </c>
    </row>
    <row r="383" spans="1:11">
      <c r="A383" t="s">
        <v>122</v>
      </c>
      <c r="B383" s="115">
        <v>1E-8</v>
      </c>
      <c r="C383" t="s">
        <v>3773</v>
      </c>
      <c r="D383" t="s">
        <v>3112</v>
      </c>
      <c r="E383" s="120">
        <v>2.5019780327316798</v>
      </c>
      <c r="F383" s="115">
        <v>2.5308887677895901E-4</v>
      </c>
      <c r="G383" s="123">
        <v>0.91708163212275595</v>
      </c>
      <c r="H383" s="123">
        <v>0.25062943269084698</v>
      </c>
      <c r="I383" s="123">
        <v>0.42584794404869503</v>
      </c>
      <c r="J383" s="123">
        <v>1.4083153201968199</v>
      </c>
      <c r="K383" s="32" t="s">
        <v>4850</v>
      </c>
    </row>
    <row r="384" spans="1:11">
      <c r="A384" t="s">
        <v>122</v>
      </c>
      <c r="B384" s="115">
        <v>1.0000000000000001E-5</v>
      </c>
      <c r="C384" t="s">
        <v>3118</v>
      </c>
      <c r="D384" t="s">
        <v>3112</v>
      </c>
      <c r="E384" s="120">
        <v>1.67775126419651</v>
      </c>
      <c r="F384" s="115">
        <v>6.8811182403604604E-4</v>
      </c>
      <c r="G384" s="123">
        <v>0.517454363563009</v>
      </c>
      <c r="H384" s="123">
        <v>0.152449269080213</v>
      </c>
      <c r="I384" s="123">
        <v>0.218653796165792</v>
      </c>
      <c r="J384" s="123">
        <v>0.81625493096022594</v>
      </c>
      <c r="K384" s="32" t="s">
        <v>4850</v>
      </c>
    </row>
    <row r="385" spans="1:11">
      <c r="A385" t="s">
        <v>122</v>
      </c>
      <c r="B385" s="115">
        <v>1E-8</v>
      </c>
      <c r="C385" t="s">
        <v>3118</v>
      </c>
      <c r="D385" t="s">
        <v>3112</v>
      </c>
      <c r="E385" s="120">
        <v>1.7752536668871599</v>
      </c>
      <c r="F385" s="115">
        <v>2.8810313677766999E-2</v>
      </c>
      <c r="G385" s="123">
        <v>0.57394332363893108</v>
      </c>
      <c r="H385" s="123">
        <v>0.26254544034551403</v>
      </c>
      <c r="I385" s="123">
        <v>5.9354260561724201E-2</v>
      </c>
      <c r="J385" s="123">
        <v>1.0885323867161401</v>
      </c>
      <c r="K385" s="32" t="s">
        <v>4849</v>
      </c>
    </row>
    <row r="386" spans="1:11">
      <c r="A386" t="s">
        <v>122</v>
      </c>
      <c r="B386" s="115">
        <v>1.0000000000000001E-5</v>
      </c>
      <c r="C386" t="s">
        <v>3138</v>
      </c>
      <c r="D386" t="s">
        <v>3112</v>
      </c>
      <c r="E386" s="120">
        <v>2.09971607741738</v>
      </c>
      <c r="F386" s="115">
        <v>1.0046573696310001E-6</v>
      </c>
      <c r="G386" s="123">
        <v>0.74180213435904796</v>
      </c>
      <c r="H386" s="123">
        <v>0.151675320284444</v>
      </c>
      <c r="I386" s="123">
        <v>0.44451850660153802</v>
      </c>
      <c r="J386" s="123">
        <v>1.0390857621165599</v>
      </c>
      <c r="K386" s="32" t="s">
        <v>4850</v>
      </c>
    </row>
    <row r="387" spans="1:11">
      <c r="A387" t="s">
        <v>122</v>
      </c>
      <c r="B387" s="115">
        <v>1E-8</v>
      </c>
      <c r="C387" t="s">
        <v>3138</v>
      </c>
      <c r="D387" t="s">
        <v>3112</v>
      </c>
      <c r="E387" s="120">
        <v>2.4470687747989199</v>
      </c>
      <c r="F387" s="115">
        <v>3.7465048459039599E-4</v>
      </c>
      <c r="G387" s="123">
        <v>0.89489088982729192</v>
      </c>
      <c r="H387" s="123">
        <v>0.25156286886048701</v>
      </c>
      <c r="I387" s="123">
        <v>0.40182766686073901</v>
      </c>
      <c r="J387" s="123">
        <v>1.3879541127938499</v>
      </c>
      <c r="K387" s="32" t="s">
        <v>4850</v>
      </c>
    </row>
    <row r="388" spans="1:11">
      <c r="A388" t="s">
        <v>122</v>
      </c>
      <c r="B388" s="115">
        <v>1.0000000000000001E-5</v>
      </c>
      <c r="C388" t="s">
        <v>3116</v>
      </c>
      <c r="D388" t="s">
        <v>3112</v>
      </c>
      <c r="E388" s="120">
        <v>1.4042802766509901</v>
      </c>
      <c r="F388" s="115">
        <v>0.10951519797086499</v>
      </c>
      <c r="G388" s="123">
        <v>0.339524912925044</v>
      </c>
      <c r="H388" s="123">
        <v>0.21215321573988899</v>
      </c>
      <c r="I388" s="123">
        <v>-7.6295389925138707E-2</v>
      </c>
      <c r="J388" s="123">
        <v>0.75534521577522706</v>
      </c>
      <c r="K388" s="32" t="s">
        <v>4840</v>
      </c>
    </row>
    <row r="389" spans="1:11">
      <c r="A389" t="s">
        <v>122</v>
      </c>
      <c r="B389" s="115">
        <v>1E-8</v>
      </c>
      <c r="C389" t="s">
        <v>3116</v>
      </c>
      <c r="D389" t="s">
        <v>3112</v>
      </c>
      <c r="E389" s="120">
        <v>1.2326146153605</v>
      </c>
      <c r="F389" s="115">
        <v>0.59266250563498502</v>
      </c>
      <c r="G389" s="123">
        <v>0.209137616818314</v>
      </c>
      <c r="H389" s="123">
        <v>0.39092479877129999</v>
      </c>
      <c r="I389" s="123">
        <v>-0.55707498877343398</v>
      </c>
      <c r="J389" s="123">
        <v>0.97535022241006197</v>
      </c>
      <c r="K389" s="32" t="s">
        <v>4840</v>
      </c>
    </row>
    <row r="390" spans="1:11">
      <c r="A390" t="s">
        <v>122</v>
      </c>
      <c r="B390" s="115">
        <v>1.0000000000000001E-5</v>
      </c>
      <c r="C390" t="s">
        <v>3131</v>
      </c>
      <c r="D390" t="s">
        <v>3112</v>
      </c>
      <c r="E390" s="120">
        <v>1.9972186133546299</v>
      </c>
      <c r="F390" s="115">
        <v>4.9094795609963603E-6</v>
      </c>
      <c r="G390" s="123">
        <v>0.69175551932581991</v>
      </c>
      <c r="H390" s="123">
        <v>0.15141457345537199</v>
      </c>
      <c r="I390" s="123">
        <v>0.39498295535329098</v>
      </c>
      <c r="J390" s="123">
        <v>0.98852808329834907</v>
      </c>
      <c r="K390" s="32" t="s">
        <v>4850</v>
      </c>
    </row>
    <row r="391" spans="1:11">
      <c r="A391" t="s">
        <v>122</v>
      </c>
      <c r="B391" s="115">
        <v>1E-8</v>
      </c>
      <c r="C391" t="s">
        <v>3131</v>
      </c>
      <c r="D391" t="s">
        <v>3112</v>
      </c>
      <c r="E391" s="120">
        <v>1.5027798995648001</v>
      </c>
      <c r="F391" s="115">
        <v>0.16722731709234201</v>
      </c>
      <c r="G391" s="123">
        <v>0.40731665930536198</v>
      </c>
      <c r="H391" s="123">
        <v>0.29490740067832999</v>
      </c>
      <c r="I391" s="123">
        <v>-0.17070184602416499</v>
      </c>
      <c r="J391" s="123">
        <v>0.98533516463488902</v>
      </c>
      <c r="K391" s="32" t="s">
        <v>4840</v>
      </c>
    </row>
    <row r="392" spans="1:11">
      <c r="A392" t="s">
        <v>122</v>
      </c>
      <c r="B392" s="115">
        <v>1.0000000000000001E-5</v>
      </c>
      <c r="C392" t="s">
        <v>3766</v>
      </c>
      <c r="D392" t="s">
        <v>3112</v>
      </c>
      <c r="E392" s="120">
        <v>2.1040766504015802</v>
      </c>
      <c r="F392" s="115">
        <v>1.4868128133671E-8</v>
      </c>
      <c r="G392" s="123">
        <v>0.74387672501111002</v>
      </c>
      <c r="H392" s="123">
        <v>0.131355543208245</v>
      </c>
      <c r="I392" s="123">
        <v>0.48641986032294998</v>
      </c>
      <c r="J392" s="123">
        <v>1.0013335896992701</v>
      </c>
      <c r="K392" s="32" t="s">
        <v>4850</v>
      </c>
    </row>
    <row r="393" spans="1:11">
      <c r="A393" t="s">
        <v>122</v>
      </c>
      <c r="B393" s="115">
        <v>1E-8</v>
      </c>
      <c r="C393" t="s">
        <v>3766</v>
      </c>
      <c r="D393" t="s">
        <v>3112</v>
      </c>
      <c r="E393" s="120">
        <v>2.8777616371899999</v>
      </c>
      <c r="F393" s="115">
        <v>6.1117961508552802E-7</v>
      </c>
      <c r="G393" s="123">
        <v>1.0570127826550899</v>
      </c>
      <c r="H393" s="123">
        <v>0.21192598670301399</v>
      </c>
      <c r="I393" s="123">
        <v>0.64163784871718099</v>
      </c>
      <c r="J393" s="123">
        <v>1.4723877165929999</v>
      </c>
      <c r="K393" s="32" t="s">
        <v>4850</v>
      </c>
    </row>
    <row r="394" spans="1:11">
      <c r="A394" t="s">
        <v>122</v>
      </c>
      <c r="B394" s="115">
        <v>1.0000000000000001E-5</v>
      </c>
      <c r="C394" t="s">
        <v>3141</v>
      </c>
      <c r="D394" t="s">
        <v>3112</v>
      </c>
      <c r="E394" s="120">
        <v>1.84654493431219</v>
      </c>
      <c r="F394" s="115">
        <v>4.54495690605725E-5</v>
      </c>
      <c r="G394" s="123">
        <v>0.61331628987071196</v>
      </c>
      <c r="H394" s="123">
        <v>0.15040102567413</v>
      </c>
      <c r="I394" s="123">
        <v>0.31853027954941698</v>
      </c>
      <c r="J394" s="123">
        <v>0.90810230019200588</v>
      </c>
      <c r="K394" s="32" t="s">
        <v>4850</v>
      </c>
    </row>
    <row r="395" spans="1:11">
      <c r="A395" t="s">
        <v>122</v>
      </c>
      <c r="B395" s="115">
        <v>1E-8</v>
      </c>
      <c r="C395" t="s">
        <v>3141</v>
      </c>
      <c r="D395" t="s">
        <v>3112</v>
      </c>
      <c r="E395" s="120">
        <v>1.8418090656225801</v>
      </c>
      <c r="F395" s="115">
        <v>2.03459361791316E-2</v>
      </c>
      <c r="G395" s="123">
        <v>0.61074827644665897</v>
      </c>
      <c r="H395" s="123">
        <v>0.26326417806010699</v>
      </c>
      <c r="I395" s="123">
        <v>9.4750487448847995E-2</v>
      </c>
      <c r="J395" s="123">
        <v>1.1267460654444701</v>
      </c>
      <c r="K395" s="32" t="s">
        <v>4849</v>
      </c>
    </row>
    <row r="396" spans="1:11">
      <c r="A396" t="s">
        <v>122</v>
      </c>
      <c r="B396" s="115">
        <v>1.0000000000000001E-5</v>
      </c>
      <c r="C396" t="s">
        <v>3120</v>
      </c>
      <c r="D396" t="s">
        <v>3112</v>
      </c>
      <c r="E396" s="120">
        <v>1.4070563211216001</v>
      </c>
      <c r="F396" s="115">
        <v>7.0297362420378595E-2</v>
      </c>
      <c r="G396" s="123">
        <v>0.34149980655754097</v>
      </c>
      <c r="H396" s="123">
        <v>0.188674985133305</v>
      </c>
      <c r="I396" s="123">
        <v>-2.8303164303735799E-2</v>
      </c>
      <c r="J396" s="123">
        <v>0.71130277741881798</v>
      </c>
      <c r="K396" s="32" t="s">
        <v>4840</v>
      </c>
    </row>
    <row r="397" spans="1:11">
      <c r="A397" t="s">
        <v>122</v>
      </c>
      <c r="B397" s="115">
        <v>1E-8</v>
      </c>
      <c r="C397" t="s">
        <v>3120</v>
      </c>
      <c r="D397" t="s">
        <v>3112</v>
      </c>
      <c r="E397" s="120">
        <v>0.93573631992593509</v>
      </c>
      <c r="F397" s="115">
        <v>0.86507999203450503</v>
      </c>
      <c r="G397" s="123">
        <v>-6.6421551672953605E-2</v>
      </c>
      <c r="H397" s="123">
        <v>0.39091926369218599</v>
      </c>
      <c r="I397" s="123">
        <v>-0.83262330850963806</v>
      </c>
      <c r="J397" s="123">
        <v>0.69978020516373096</v>
      </c>
      <c r="K397" s="32" t="s">
        <v>4840</v>
      </c>
    </row>
    <row r="398" spans="1:11">
      <c r="A398" t="s">
        <v>122</v>
      </c>
      <c r="B398" s="115">
        <v>1.0000000000000001E-5</v>
      </c>
      <c r="C398" t="s">
        <v>3790</v>
      </c>
      <c r="D398" t="s">
        <v>3112</v>
      </c>
      <c r="E398" s="120">
        <v>2.4618952688109799</v>
      </c>
      <c r="F398" s="115">
        <v>6.6298550862809506E-10</v>
      </c>
      <c r="G398" s="123">
        <v>0.90093148778798704</v>
      </c>
      <c r="H398" s="123">
        <v>0.14590745020194101</v>
      </c>
      <c r="I398" s="123">
        <v>0.61495288539218296</v>
      </c>
      <c r="J398" s="123">
        <v>1.1869100901837899</v>
      </c>
      <c r="K398" s="32" t="s">
        <v>4850</v>
      </c>
    </row>
    <row r="399" spans="1:11">
      <c r="A399" t="s">
        <v>122</v>
      </c>
      <c r="B399" s="115">
        <v>1E-8</v>
      </c>
      <c r="C399" t="s">
        <v>3790</v>
      </c>
      <c r="D399" t="s">
        <v>3112</v>
      </c>
      <c r="E399" s="120">
        <v>3.4236913028175602</v>
      </c>
      <c r="F399" s="115">
        <v>1.0116026215198E-7</v>
      </c>
      <c r="G399" s="123">
        <v>1.2307192973277301</v>
      </c>
      <c r="H399" s="123">
        <v>0.23113717418338101</v>
      </c>
      <c r="I399" s="123">
        <v>0.77769043592829912</v>
      </c>
      <c r="J399" s="123">
        <v>1.6837481587271499</v>
      </c>
      <c r="K399" s="32" t="s">
        <v>4850</v>
      </c>
    </row>
    <row r="400" spans="1:11">
      <c r="A400" t="s">
        <v>122</v>
      </c>
      <c r="B400" s="115">
        <v>1.0000000000000001E-5</v>
      </c>
      <c r="C400" t="s">
        <v>3137</v>
      </c>
      <c r="D400" t="s">
        <v>3112</v>
      </c>
      <c r="E400" s="120">
        <v>2.1666143396975999</v>
      </c>
      <c r="F400" s="115">
        <v>1.1906581786234701E-4</v>
      </c>
      <c r="G400" s="123">
        <v>0.77316573703304203</v>
      </c>
      <c r="H400" s="123">
        <v>0.20092447248905501</v>
      </c>
      <c r="I400" s="123">
        <v>0.37935377095449502</v>
      </c>
      <c r="J400" s="123">
        <v>1.16697770311159</v>
      </c>
      <c r="K400" s="32" t="s">
        <v>4850</v>
      </c>
    </row>
    <row r="401" spans="1:11">
      <c r="A401" t="s">
        <v>122</v>
      </c>
      <c r="B401" s="115">
        <v>1E-8</v>
      </c>
      <c r="C401" t="s">
        <v>3137</v>
      </c>
      <c r="D401" t="s">
        <v>3112</v>
      </c>
      <c r="E401" s="120">
        <v>3.0437534123163799</v>
      </c>
      <c r="F401" s="115">
        <v>2.71595604155977E-4</v>
      </c>
      <c r="G401" s="123">
        <v>1.1130914289377001</v>
      </c>
      <c r="H401" s="123">
        <v>0.30571151367053101</v>
      </c>
      <c r="I401" s="123">
        <v>0.51389686214346397</v>
      </c>
      <c r="J401" s="123">
        <v>1.7122859957319401</v>
      </c>
      <c r="K401" s="32" t="s">
        <v>4850</v>
      </c>
    </row>
    <row r="402" spans="1:11">
      <c r="A402" t="s">
        <v>122</v>
      </c>
      <c r="B402" s="115">
        <v>1.0000000000000001E-5</v>
      </c>
      <c r="C402" t="s">
        <v>3123</v>
      </c>
      <c r="D402" t="s">
        <v>3112</v>
      </c>
      <c r="E402" s="120">
        <v>1.9031307112105</v>
      </c>
      <c r="F402" s="115">
        <v>3.24737874445112E-7</v>
      </c>
      <c r="G402" s="123">
        <v>0.64350027287608802</v>
      </c>
      <c r="H402" s="123">
        <v>0.12596674437865199</v>
      </c>
      <c r="I402" s="123">
        <v>0.39660545389392998</v>
      </c>
      <c r="J402" s="123">
        <v>0.89039509185824706</v>
      </c>
      <c r="K402" s="32" t="s">
        <v>4850</v>
      </c>
    </row>
    <row r="403" spans="1:11">
      <c r="A403" t="s">
        <v>122</v>
      </c>
      <c r="B403" s="115">
        <v>1E-8</v>
      </c>
      <c r="C403" t="s">
        <v>3123</v>
      </c>
      <c r="D403" t="s">
        <v>3112</v>
      </c>
      <c r="E403" s="120">
        <v>2.0751711516631102</v>
      </c>
      <c r="F403" s="115">
        <v>7.9255261055843494E-4</v>
      </c>
      <c r="G403" s="123">
        <v>0.73004363301035791</v>
      </c>
      <c r="H403" s="123">
        <v>0.21757388033868699</v>
      </c>
      <c r="I403" s="123">
        <v>0.303598827546531</v>
      </c>
      <c r="J403" s="123">
        <v>1.15648843847419</v>
      </c>
      <c r="K403" s="32" t="s">
        <v>4850</v>
      </c>
    </row>
    <row r="404" spans="1:11">
      <c r="A404" t="s">
        <v>122</v>
      </c>
      <c r="B404" s="115">
        <v>1.0000000000000001E-5</v>
      </c>
      <c r="C404" t="s">
        <v>3139</v>
      </c>
      <c r="D404" t="s">
        <v>3112</v>
      </c>
      <c r="E404" s="120">
        <v>1.23872600707378</v>
      </c>
      <c r="F404" s="115">
        <v>0.249076344114573</v>
      </c>
      <c r="G404" s="123">
        <v>0.21408343781557601</v>
      </c>
      <c r="H404" s="123">
        <v>0.18574026136013799</v>
      </c>
      <c r="I404" s="123">
        <v>-0.14996747445029401</v>
      </c>
      <c r="J404" s="123">
        <v>0.57813435008144698</v>
      </c>
      <c r="K404" s="32" t="s">
        <v>4840</v>
      </c>
    </row>
    <row r="405" spans="1:11">
      <c r="A405" t="s">
        <v>122</v>
      </c>
      <c r="B405" s="115">
        <v>1E-8</v>
      </c>
      <c r="C405" t="s">
        <v>3139</v>
      </c>
      <c r="D405" t="s">
        <v>3112</v>
      </c>
      <c r="E405" s="120">
        <v>1.05043303593198</v>
      </c>
      <c r="F405" s="115">
        <v>0.88749583397758203</v>
      </c>
      <c r="G405" s="123">
        <v>4.9202494322984403E-2</v>
      </c>
      <c r="H405" s="123">
        <v>0.34778575605559803</v>
      </c>
      <c r="I405" s="123">
        <v>-0.63245758754598702</v>
      </c>
      <c r="J405" s="123">
        <v>0.73086257619195594</v>
      </c>
      <c r="K405" s="32" t="s">
        <v>4840</v>
      </c>
    </row>
    <row r="406" spans="1:11">
      <c r="A406" t="s">
        <v>122</v>
      </c>
      <c r="B406" s="115">
        <v>1.0000000000000001E-5</v>
      </c>
      <c r="C406" t="s">
        <v>3122</v>
      </c>
      <c r="D406" t="s">
        <v>3112</v>
      </c>
      <c r="E406" s="120">
        <v>1.51403424438432</v>
      </c>
      <c r="F406" s="115">
        <v>1.8511696634604499E-2</v>
      </c>
      <c r="G406" s="123">
        <v>0.41477777324316489</v>
      </c>
      <c r="H406" s="123">
        <v>0.176109922605445</v>
      </c>
      <c r="I406" s="123">
        <v>6.9602324936491794E-2</v>
      </c>
      <c r="J406" s="123">
        <v>0.75995322154983802</v>
      </c>
      <c r="K406" s="32" t="s">
        <v>4849</v>
      </c>
    </row>
    <row r="407" spans="1:11">
      <c r="A407" t="s">
        <v>122</v>
      </c>
      <c r="B407" s="115">
        <v>1E-8</v>
      </c>
      <c r="C407" t="s">
        <v>3122</v>
      </c>
      <c r="D407" t="s">
        <v>3112</v>
      </c>
      <c r="E407" s="120">
        <v>1.70355044145032</v>
      </c>
      <c r="F407" s="115">
        <v>7.0743462256270803E-2</v>
      </c>
      <c r="G407" s="123">
        <v>0.532714568159115</v>
      </c>
      <c r="H407" s="123">
        <v>0.29478637982769612</v>
      </c>
      <c r="I407" s="123">
        <v>-4.5066736303169007E-2</v>
      </c>
      <c r="J407" s="123">
        <v>1.1104958726214</v>
      </c>
      <c r="K407" s="32" t="s">
        <v>4840</v>
      </c>
    </row>
    <row r="408" spans="1:11">
      <c r="A408" t="s">
        <v>122</v>
      </c>
      <c r="B408" s="115">
        <v>1.0000000000000001E-5</v>
      </c>
      <c r="C408" t="s">
        <v>3130</v>
      </c>
      <c r="D408" t="s">
        <v>3112</v>
      </c>
      <c r="E408" s="120">
        <v>3.2062660883942802</v>
      </c>
      <c r="F408" s="115">
        <v>6.0648768099177091E-17</v>
      </c>
      <c r="G408" s="123">
        <v>1.1651070477471299</v>
      </c>
      <c r="H408" s="123">
        <v>0.139300928529035</v>
      </c>
      <c r="I408" s="123">
        <v>0.89207722783022214</v>
      </c>
      <c r="J408" s="123">
        <v>1.43813686766404</v>
      </c>
      <c r="K408" s="32" t="s">
        <v>4850</v>
      </c>
    </row>
    <row r="409" spans="1:11">
      <c r="A409" t="s">
        <v>122</v>
      </c>
      <c r="B409" s="115">
        <v>1E-8</v>
      </c>
      <c r="C409" t="s">
        <v>3130</v>
      </c>
      <c r="D409" t="s">
        <v>3112</v>
      </c>
      <c r="E409" s="120">
        <v>4.2724914452499601</v>
      </c>
      <c r="F409" s="115">
        <v>7.7279143186569702E-11</v>
      </c>
      <c r="G409" s="123">
        <v>1.45219713372356</v>
      </c>
      <c r="H409" s="123">
        <v>0.223215643346383</v>
      </c>
      <c r="I409" s="123">
        <v>1.0146944727646501</v>
      </c>
      <c r="J409" s="123">
        <v>1.8896997946824701</v>
      </c>
      <c r="K409" s="32" t="s">
        <v>4850</v>
      </c>
    </row>
    <row r="410" spans="1:11">
      <c r="A410" t="s">
        <v>122</v>
      </c>
      <c r="B410" s="115">
        <v>1.0000000000000001E-5</v>
      </c>
      <c r="C410" t="s">
        <v>3108</v>
      </c>
      <c r="D410" t="s">
        <v>3112</v>
      </c>
      <c r="E410" s="120">
        <v>1.82487736474311</v>
      </c>
      <c r="F410" s="115">
        <v>2.4127218277012699E-6</v>
      </c>
      <c r="G410" s="123">
        <v>0.60151278737557401</v>
      </c>
      <c r="H410" s="123">
        <v>0.127564288198627</v>
      </c>
      <c r="I410" s="123">
        <v>0.35148678250626603</v>
      </c>
      <c r="J410" s="123">
        <v>0.85153879224488294</v>
      </c>
      <c r="K410" s="32" t="s">
        <v>4850</v>
      </c>
    </row>
    <row r="411" spans="1:11">
      <c r="A411" t="s">
        <v>122</v>
      </c>
      <c r="B411" s="115">
        <v>1E-8</v>
      </c>
      <c r="C411" t="s">
        <v>3108</v>
      </c>
      <c r="D411" t="s">
        <v>3112</v>
      </c>
      <c r="E411" s="120">
        <v>2.4494957953541898</v>
      </c>
      <c r="F411" s="115">
        <v>1.6045922930164002E-5</v>
      </c>
      <c r="G411" s="123">
        <v>0.89588220556274289</v>
      </c>
      <c r="H411" s="123">
        <v>0.207677341658878</v>
      </c>
      <c r="I411" s="123">
        <v>0.48883461591134098</v>
      </c>
      <c r="J411" s="123">
        <v>1.3029297952141401</v>
      </c>
      <c r="K411" s="32" t="s">
        <v>4850</v>
      </c>
    </row>
    <row r="412" spans="1:11">
      <c r="A412" t="s">
        <v>122</v>
      </c>
      <c r="B412" s="115">
        <v>1.0000000000000001E-5</v>
      </c>
      <c r="C412" t="s">
        <v>3126</v>
      </c>
      <c r="D412" t="s">
        <v>3112</v>
      </c>
      <c r="E412" s="120">
        <v>3.0549382646408998</v>
      </c>
      <c r="F412" s="115">
        <v>6.0024167094340503E-11</v>
      </c>
      <c r="G412" s="123">
        <v>1.1167593844458601</v>
      </c>
      <c r="H412" s="123">
        <v>0.170662350822851</v>
      </c>
      <c r="I412" s="123">
        <v>0.78226117683306706</v>
      </c>
      <c r="J412" s="123">
        <v>1.4512575920586399</v>
      </c>
      <c r="K412" s="32" t="s">
        <v>4850</v>
      </c>
    </row>
    <row r="413" spans="1:11">
      <c r="A413" t="s">
        <v>122</v>
      </c>
      <c r="B413" s="115">
        <v>1E-8</v>
      </c>
      <c r="C413" t="s">
        <v>3126</v>
      </c>
      <c r="D413" t="s">
        <v>3112</v>
      </c>
      <c r="E413" s="120">
        <v>2.5673814122922498</v>
      </c>
      <c r="F413" s="115">
        <v>3.0545869866628098E-3</v>
      </c>
      <c r="G413" s="123">
        <v>0.94288647374696488</v>
      </c>
      <c r="H413" s="123">
        <v>0.31830716605330001</v>
      </c>
      <c r="I413" s="123">
        <v>0.31900442828249698</v>
      </c>
      <c r="J413" s="123">
        <v>1.56676851921143</v>
      </c>
      <c r="K413" s="32" t="s">
        <v>4849</v>
      </c>
    </row>
    <row r="414" spans="1:11">
      <c r="A414" t="s">
        <v>122</v>
      </c>
      <c r="B414" s="115">
        <v>1.0000000000000001E-5</v>
      </c>
      <c r="C414" t="s">
        <v>3124</v>
      </c>
      <c r="D414" t="s">
        <v>3112</v>
      </c>
      <c r="E414" s="120">
        <v>1.23289561534578</v>
      </c>
      <c r="F414" s="115">
        <v>0.38896989720830888</v>
      </c>
      <c r="G414" s="123">
        <v>0.20936556151146701</v>
      </c>
      <c r="H414" s="123">
        <v>0.24302812459925899</v>
      </c>
      <c r="I414" s="123">
        <v>-0.26696956270307998</v>
      </c>
      <c r="J414" s="123">
        <v>0.68570068572601495</v>
      </c>
      <c r="K414" s="32" t="s">
        <v>4840</v>
      </c>
    </row>
    <row r="415" spans="1:11">
      <c r="A415" t="s">
        <v>122</v>
      </c>
      <c r="B415" s="115">
        <v>1E-8</v>
      </c>
      <c r="C415" t="s">
        <v>3124</v>
      </c>
      <c r="D415" t="s">
        <v>3112</v>
      </c>
      <c r="E415" s="120">
        <v>1.45383952845152</v>
      </c>
      <c r="F415" s="115">
        <v>0.33916885489264997</v>
      </c>
      <c r="G415" s="123">
        <v>0.37420800744392801</v>
      </c>
      <c r="H415" s="123">
        <v>0.39150928278462888</v>
      </c>
      <c r="I415" s="123">
        <v>-0.39315018681394498</v>
      </c>
      <c r="J415" s="123">
        <v>1.1415662017018</v>
      </c>
      <c r="K415" s="32" t="s">
        <v>4840</v>
      </c>
    </row>
    <row r="416" spans="1:11">
      <c r="A416" t="s">
        <v>122</v>
      </c>
      <c r="B416" s="115">
        <v>1.0000000000000001E-5</v>
      </c>
      <c r="C416" t="s">
        <v>3747</v>
      </c>
      <c r="D416" t="s">
        <v>3112</v>
      </c>
      <c r="E416" s="120">
        <v>1.9608968871513399</v>
      </c>
      <c r="F416" s="115">
        <v>1.6738639147659201E-7</v>
      </c>
      <c r="G416" s="123">
        <v>0.67340196406291697</v>
      </c>
      <c r="H416" s="123">
        <v>0.128700203965572</v>
      </c>
      <c r="I416" s="123">
        <v>0.42114956429039602</v>
      </c>
      <c r="J416" s="123">
        <v>0.92565436383543698</v>
      </c>
      <c r="K416" s="32" t="s">
        <v>4850</v>
      </c>
    </row>
    <row r="417" spans="1:11">
      <c r="A417" t="s">
        <v>122</v>
      </c>
      <c r="B417" s="115">
        <v>1E-8</v>
      </c>
      <c r="C417" t="s">
        <v>3747</v>
      </c>
      <c r="D417" t="s">
        <v>3112</v>
      </c>
      <c r="E417" s="120">
        <v>2.18095040980486</v>
      </c>
      <c r="F417" s="115">
        <v>4.1698505053894502E-4</v>
      </c>
      <c r="G417" s="123">
        <v>0.77976074959504416</v>
      </c>
      <c r="H417" s="123">
        <v>0.22095210791032699</v>
      </c>
      <c r="I417" s="123">
        <v>0.34669461809080387</v>
      </c>
      <c r="J417" s="123">
        <v>1.2128268810992799</v>
      </c>
      <c r="K417" s="32" t="s">
        <v>4850</v>
      </c>
    </row>
    <row r="418" spans="1:11">
      <c r="A418" t="s">
        <v>122</v>
      </c>
      <c r="B418" s="115">
        <v>1.0000000000000001E-5</v>
      </c>
      <c r="C418" t="s">
        <v>3136</v>
      </c>
      <c r="D418" t="s">
        <v>3112</v>
      </c>
      <c r="E418" s="120">
        <v>1.97816782899474</v>
      </c>
      <c r="F418" s="115">
        <v>7.4436556587400711E-5</v>
      </c>
      <c r="G418" s="123">
        <v>0.68217107742457306</v>
      </c>
      <c r="H418" s="123">
        <v>0.17219408875525999</v>
      </c>
      <c r="I418" s="123">
        <v>0.34467066346426301</v>
      </c>
      <c r="J418" s="123">
        <v>1.0196714913848799</v>
      </c>
      <c r="K418" s="32" t="s">
        <v>4850</v>
      </c>
    </row>
    <row r="419" spans="1:11">
      <c r="A419" t="s">
        <v>122</v>
      </c>
      <c r="B419" s="115">
        <v>1E-8</v>
      </c>
      <c r="C419" t="s">
        <v>3136</v>
      </c>
      <c r="D419" t="s">
        <v>3112</v>
      </c>
      <c r="E419" s="120">
        <v>1.5468221694090201</v>
      </c>
      <c r="F419" s="115">
        <v>0.18862183687853201</v>
      </c>
      <c r="G419" s="123">
        <v>0.43620261308236702</v>
      </c>
      <c r="H419" s="123">
        <v>0.33179703161280399</v>
      </c>
      <c r="I419" s="123">
        <v>-0.21411956887872899</v>
      </c>
      <c r="J419" s="123">
        <v>1.08652479504346</v>
      </c>
      <c r="K419" s="32" t="s">
        <v>4840</v>
      </c>
    </row>
    <row r="420" spans="1:11">
      <c r="A420" t="s">
        <v>122</v>
      </c>
      <c r="B420" s="115">
        <v>1.0000000000000001E-5</v>
      </c>
      <c r="C420" t="s">
        <v>3770</v>
      </c>
      <c r="D420" t="s">
        <v>3740</v>
      </c>
      <c r="E420" s="120">
        <v>0.38753447915675099</v>
      </c>
      <c r="F420" s="115">
        <v>2.06114098249039E-22</v>
      </c>
      <c r="G420" s="123">
        <v>-0.94795045567804903</v>
      </c>
      <c r="H420" s="123">
        <v>9.7338200765873698E-2</v>
      </c>
      <c r="I420" s="123">
        <v>-1.1387333291791599</v>
      </c>
      <c r="J420" s="123">
        <v>-0.75716758217693703</v>
      </c>
      <c r="K420" s="32" t="s">
        <v>4850</v>
      </c>
    </row>
    <row r="421" spans="1:11">
      <c r="A421" t="s">
        <v>122</v>
      </c>
      <c r="B421" s="115">
        <v>1E-8</v>
      </c>
      <c r="C421" t="s">
        <v>3770</v>
      </c>
      <c r="D421" t="s">
        <v>3740</v>
      </c>
      <c r="E421" s="120">
        <v>0.29516696866589198</v>
      </c>
      <c r="F421" s="115">
        <v>9.7621913373723209E-12</v>
      </c>
      <c r="G421" s="123">
        <v>-1.22021408727974</v>
      </c>
      <c r="H421" s="123">
        <v>0.179180646919324</v>
      </c>
      <c r="I421" s="123">
        <v>-1.5714081552416199</v>
      </c>
      <c r="J421" s="123">
        <v>-0.86902001931786788</v>
      </c>
      <c r="K421" s="32" t="s">
        <v>4850</v>
      </c>
    </row>
    <row r="422" spans="1:11">
      <c r="A422" t="s">
        <v>122</v>
      </c>
      <c r="B422" s="115">
        <v>1.0000000000000001E-5</v>
      </c>
      <c r="C422" t="s">
        <v>3779</v>
      </c>
      <c r="D422" t="s">
        <v>3740</v>
      </c>
      <c r="E422" s="120">
        <v>2.03985465970973</v>
      </c>
      <c r="F422" s="115">
        <v>1.9158241775170401E-11</v>
      </c>
      <c r="G422" s="123">
        <v>0.71287856007773209</v>
      </c>
      <c r="H422" s="123">
        <v>0.10620483763498199</v>
      </c>
      <c r="I422" s="123">
        <v>0.50471707831316803</v>
      </c>
      <c r="J422" s="123">
        <v>0.92104004184229704</v>
      </c>
      <c r="K422" s="32" t="s">
        <v>4850</v>
      </c>
    </row>
    <row r="423" spans="1:11">
      <c r="A423" t="s">
        <v>122</v>
      </c>
      <c r="B423" s="115">
        <v>1E-8</v>
      </c>
      <c r="C423" t="s">
        <v>3779</v>
      </c>
      <c r="D423" t="s">
        <v>3740</v>
      </c>
      <c r="E423" s="120">
        <v>2.8039540145272701</v>
      </c>
      <c r="F423" s="115">
        <v>1.7075846444459099E-8</v>
      </c>
      <c r="G423" s="123">
        <v>1.03103056908325</v>
      </c>
      <c r="H423" s="123">
        <v>0.18283004104091199</v>
      </c>
      <c r="I423" s="123">
        <v>0.67268368864306305</v>
      </c>
      <c r="J423" s="123">
        <v>1.3893774495234399</v>
      </c>
      <c r="K423" s="32" t="s">
        <v>4850</v>
      </c>
    </row>
    <row r="424" spans="1:11">
      <c r="A424" t="s">
        <v>122</v>
      </c>
      <c r="B424" s="115">
        <v>1.0000000000000001E-5</v>
      </c>
      <c r="C424" t="s">
        <v>3755</v>
      </c>
      <c r="D424" t="s">
        <v>3740</v>
      </c>
      <c r="E424" s="120">
        <v>1.62891279676377</v>
      </c>
      <c r="F424" s="115">
        <v>3.0959886149177203E-5</v>
      </c>
      <c r="G424" s="123">
        <v>0.48791279642753199</v>
      </c>
      <c r="H424" s="123">
        <v>0.117109700135599</v>
      </c>
      <c r="I424" s="123">
        <v>0.258377784161758</v>
      </c>
      <c r="J424" s="123">
        <v>0.71744780869330582</v>
      </c>
      <c r="K424" s="32" t="s">
        <v>4850</v>
      </c>
    </row>
    <row r="425" spans="1:11">
      <c r="A425" t="s">
        <v>122</v>
      </c>
      <c r="B425" s="115">
        <v>1E-8</v>
      </c>
      <c r="C425" t="s">
        <v>3755</v>
      </c>
      <c r="D425" t="s">
        <v>3740</v>
      </c>
      <c r="E425" s="120">
        <v>1.3405569074675301</v>
      </c>
      <c r="F425" s="115">
        <v>0.18347986311245801</v>
      </c>
      <c r="G425" s="123">
        <v>0.29308513021169202</v>
      </c>
      <c r="H425" s="123">
        <v>0.22034544513996401</v>
      </c>
      <c r="I425" s="123">
        <v>-0.138791942262637</v>
      </c>
      <c r="J425" s="123">
        <v>0.72496220268602196</v>
      </c>
      <c r="K425" s="32" t="s">
        <v>4840</v>
      </c>
    </row>
    <row r="426" spans="1:11">
      <c r="A426" t="s">
        <v>122</v>
      </c>
      <c r="B426" s="115">
        <v>1.0000000000000001E-5</v>
      </c>
      <c r="C426" t="s">
        <v>3802</v>
      </c>
      <c r="D426" t="s">
        <v>3740</v>
      </c>
      <c r="E426" s="120">
        <v>2.5243820336215599</v>
      </c>
      <c r="F426" s="115">
        <v>1.6095953409448501E-12</v>
      </c>
      <c r="G426" s="123">
        <v>0.92599629361403091</v>
      </c>
      <c r="H426" s="123">
        <v>0.131073628204527</v>
      </c>
      <c r="I426" s="123">
        <v>0.66909198233315892</v>
      </c>
      <c r="J426" s="123">
        <v>1.1829006048949</v>
      </c>
      <c r="K426" s="32" t="s">
        <v>4850</v>
      </c>
    </row>
    <row r="427" spans="1:11">
      <c r="A427" t="s">
        <v>122</v>
      </c>
      <c r="B427" s="115">
        <v>1E-8</v>
      </c>
      <c r="C427" t="s">
        <v>3802</v>
      </c>
      <c r="D427" t="s">
        <v>3740</v>
      </c>
      <c r="E427" s="120">
        <v>3.3982443287122202</v>
      </c>
      <c r="F427" s="115">
        <v>6.4942185086644608E-9</v>
      </c>
      <c r="G427" s="123">
        <v>1.22325892434703</v>
      </c>
      <c r="H427" s="123">
        <v>0.210779275891054</v>
      </c>
      <c r="I427" s="123">
        <v>0.81013154360056017</v>
      </c>
      <c r="J427" s="123">
        <v>1.6363863050934899</v>
      </c>
      <c r="K427" s="32" t="s">
        <v>4850</v>
      </c>
    </row>
    <row r="428" spans="1:11">
      <c r="A428" t="s">
        <v>122</v>
      </c>
      <c r="B428" s="115">
        <v>1.0000000000000001E-5</v>
      </c>
      <c r="C428" t="s">
        <v>3826</v>
      </c>
      <c r="D428" t="s">
        <v>3740</v>
      </c>
      <c r="E428" s="120">
        <v>2.5513429210251402</v>
      </c>
      <c r="F428" s="115">
        <v>3.8033415841969197E-17</v>
      </c>
      <c r="G428" s="123">
        <v>0.93661985624255906</v>
      </c>
      <c r="H428" s="123">
        <v>0.111253262629255</v>
      </c>
      <c r="I428" s="123">
        <v>0.71856346148922001</v>
      </c>
      <c r="J428" s="123">
        <v>1.1546762509959001</v>
      </c>
      <c r="K428" s="32" t="s">
        <v>4850</v>
      </c>
    </row>
    <row r="429" spans="1:11">
      <c r="A429" t="s">
        <v>122</v>
      </c>
      <c r="B429" s="115">
        <v>1E-8</v>
      </c>
      <c r="C429" t="s">
        <v>3826</v>
      </c>
      <c r="D429" t="s">
        <v>3740</v>
      </c>
      <c r="E429" s="120">
        <v>3.3981452663187302</v>
      </c>
      <c r="F429" s="115">
        <v>8.6715899790354703E-11</v>
      </c>
      <c r="G429" s="123">
        <v>1.2232297728712</v>
      </c>
      <c r="H429" s="123">
        <v>0.18852378350951299</v>
      </c>
      <c r="I429" s="123">
        <v>0.85372315719255087</v>
      </c>
      <c r="J429" s="123">
        <v>1.59273638854984</v>
      </c>
      <c r="K429" s="32" t="s">
        <v>4850</v>
      </c>
    </row>
    <row r="430" spans="1:11">
      <c r="A430" t="s">
        <v>122</v>
      </c>
      <c r="B430" s="115">
        <v>1.0000000000000001E-5</v>
      </c>
      <c r="C430" t="s">
        <v>3757</v>
      </c>
      <c r="D430" t="s">
        <v>3740</v>
      </c>
      <c r="E430" s="120">
        <v>2.1926079129597902</v>
      </c>
      <c r="F430" s="115">
        <v>3.059577178528489E-19</v>
      </c>
      <c r="G430" s="123">
        <v>0.78509166319085211</v>
      </c>
      <c r="H430" s="123">
        <v>8.7557867725504904E-2</v>
      </c>
      <c r="I430" s="123">
        <v>0.61347824244886295</v>
      </c>
      <c r="J430" s="123">
        <v>0.95670508393284204</v>
      </c>
      <c r="K430" s="32" t="s">
        <v>4850</v>
      </c>
    </row>
    <row r="431" spans="1:11">
      <c r="A431" t="s">
        <v>122</v>
      </c>
      <c r="B431" s="115">
        <v>1E-8</v>
      </c>
      <c r="C431" t="s">
        <v>3757</v>
      </c>
      <c r="D431" t="s">
        <v>3740</v>
      </c>
      <c r="E431" s="120">
        <v>2.7122704508415101</v>
      </c>
      <c r="F431" s="115">
        <v>7.3181375843474203E-10</v>
      </c>
      <c r="G431" s="123">
        <v>0.99778608886768294</v>
      </c>
      <c r="H431" s="123">
        <v>0.16200317461065</v>
      </c>
      <c r="I431" s="123">
        <v>0.68025986663081006</v>
      </c>
      <c r="J431" s="123">
        <v>1.3153123111045599</v>
      </c>
      <c r="K431" s="32" t="s">
        <v>4850</v>
      </c>
    </row>
    <row r="432" spans="1:11">
      <c r="A432" t="s">
        <v>122</v>
      </c>
      <c r="B432" s="115">
        <v>1.0000000000000001E-5</v>
      </c>
      <c r="C432" t="s">
        <v>3764</v>
      </c>
      <c r="D432" t="s">
        <v>3740</v>
      </c>
      <c r="E432" s="120">
        <v>1.47126614665123</v>
      </c>
      <c r="F432" s="115">
        <v>2.1240388978839E-4</v>
      </c>
      <c r="G432" s="123">
        <v>0.38612335431631101</v>
      </c>
      <c r="H432" s="123">
        <v>0.104250936391386</v>
      </c>
      <c r="I432" s="123">
        <v>0.18179151898919399</v>
      </c>
      <c r="J432" s="123">
        <v>0.59045518964342703</v>
      </c>
      <c r="K432" s="32" t="s">
        <v>4850</v>
      </c>
    </row>
    <row r="433" spans="1:11">
      <c r="A433" t="s">
        <v>122</v>
      </c>
      <c r="B433" s="115">
        <v>1E-8</v>
      </c>
      <c r="C433" t="s">
        <v>3764</v>
      </c>
      <c r="D433" t="s">
        <v>3740</v>
      </c>
      <c r="E433" s="120">
        <v>2.08601555816408</v>
      </c>
      <c r="F433" s="115">
        <v>5.0532332492428899E-4</v>
      </c>
      <c r="G433" s="123">
        <v>0.73525581492280911</v>
      </c>
      <c r="H433" s="123">
        <v>0.21140684881434299</v>
      </c>
      <c r="I433" s="123">
        <v>0.320898391246697</v>
      </c>
      <c r="J433" s="123">
        <v>1.14961323859892</v>
      </c>
      <c r="K433" s="32" t="s">
        <v>4850</v>
      </c>
    </row>
    <row r="434" spans="1:11">
      <c r="A434" t="s">
        <v>122</v>
      </c>
      <c r="B434" s="115">
        <v>1.0000000000000001E-5</v>
      </c>
      <c r="C434" t="s">
        <v>3759</v>
      </c>
      <c r="D434" t="s">
        <v>3740</v>
      </c>
      <c r="E434" s="120">
        <v>1.5748333507560099</v>
      </c>
      <c r="F434" s="115">
        <v>6.3190977534477704E-6</v>
      </c>
      <c r="G434" s="123">
        <v>0.45414945763562198</v>
      </c>
      <c r="H434" s="123">
        <v>0.100577424791663</v>
      </c>
      <c r="I434" s="123">
        <v>0.25701770504396199</v>
      </c>
      <c r="J434" s="123">
        <v>0.65128121022728291</v>
      </c>
      <c r="K434" s="32" t="s">
        <v>4850</v>
      </c>
    </row>
    <row r="435" spans="1:11">
      <c r="A435" t="s">
        <v>122</v>
      </c>
      <c r="B435" s="115">
        <v>1E-8</v>
      </c>
      <c r="C435" t="s">
        <v>3759</v>
      </c>
      <c r="D435" t="s">
        <v>3740</v>
      </c>
      <c r="E435" s="120">
        <v>1.5433794274577299</v>
      </c>
      <c r="F435" s="115">
        <v>2.3175284014257998E-2</v>
      </c>
      <c r="G435" s="123">
        <v>0.43397444558731713</v>
      </c>
      <c r="H435" s="123">
        <v>0.19113332006007899</v>
      </c>
      <c r="I435" s="123">
        <v>5.9353138269561803E-2</v>
      </c>
      <c r="J435" s="123">
        <v>0.80859575290507202</v>
      </c>
      <c r="K435" s="32" t="s">
        <v>4849</v>
      </c>
    </row>
    <row r="436" spans="1:11">
      <c r="A436" t="s">
        <v>122</v>
      </c>
      <c r="B436" s="115">
        <v>1.0000000000000001E-5</v>
      </c>
      <c r="C436" t="s">
        <v>3768</v>
      </c>
      <c r="D436" t="s">
        <v>3740</v>
      </c>
      <c r="E436" s="120">
        <v>1.9407829487417301</v>
      </c>
      <c r="F436" s="115">
        <v>1.46604802846052E-10</v>
      </c>
      <c r="G436" s="123">
        <v>0.66309147348363295</v>
      </c>
      <c r="H436" s="123">
        <v>0.103464692105291</v>
      </c>
      <c r="I436" s="123">
        <v>0.46030067695726201</v>
      </c>
      <c r="J436" s="123">
        <v>0.86588227001000295</v>
      </c>
      <c r="K436" s="32" t="s">
        <v>4850</v>
      </c>
    </row>
    <row r="437" spans="1:11">
      <c r="A437" t="s">
        <v>122</v>
      </c>
      <c r="B437" s="115">
        <v>1E-8</v>
      </c>
      <c r="C437" t="s">
        <v>3768</v>
      </c>
      <c r="D437" t="s">
        <v>3740</v>
      </c>
      <c r="E437" s="120">
        <v>2.10608334081215</v>
      </c>
      <c r="F437" s="115">
        <v>4.9915218787667893E-5</v>
      </c>
      <c r="G437" s="123">
        <v>0.74482998596399907</v>
      </c>
      <c r="H437" s="123">
        <v>0.18363551593646199</v>
      </c>
      <c r="I437" s="123">
        <v>0.38490437472853212</v>
      </c>
      <c r="J437" s="123">
        <v>1.10475559719947</v>
      </c>
      <c r="K437" s="32" t="s">
        <v>4850</v>
      </c>
    </row>
    <row r="438" spans="1:11">
      <c r="A438" t="s">
        <v>122</v>
      </c>
      <c r="B438" s="115">
        <v>1.0000000000000001E-5</v>
      </c>
      <c r="C438" t="s">
        <v>3798</v>
      </c>
      <c r="D438" t="s">
        <v>3740</v>
      </c>
      <c r="E438" s="120">
        <v>1.7687734021344399</v>
      </c>
      <c r="F438" s="115">
        <v>1.0500188201310699E-8</v>
      </c>
      <c r="G438" s="123">
        <v>0.57028631321061207</v>
      </c>
      <c r="H438" s="123">
        <v>9.9657807043814398E-2</v>
      </c>
      <c r="I438" s="123">
        <v>0.37495701140473597</v>
      </c>
      <c r="J438" s="123">
        <v>0.765615615016488</v>
      </c>
      <c r="K438" s="32" t="s">
        <v>4850</v>
      </c>
    </row>
    <row r="439" spans="1:11">
      <c r="A439" t="s">
        <v>122</v>
      </c>
      <c r="B439" s="115">
        <v>1E-8</v>
      </c>
      <c r="C439" t="s">
        <v>3798</v>
      </c>
      <c r="D439" t="s">
        <v>3740</v>
      </c>
      <c r="E439" s="120">
        <v>2.15098465812504</v>
      </c>
      <c r="F439" s="115">
        <v>5.3190980629760998E-5</v>
      </c>
      <c r="G439" s="123">
        <v>0.76592571782177399</v>
      </c>
      <c r="H439" s="123">
        <v>0.189531883275463</v>
      </c>
      <c r="I439" s="123">
        <v>0.39444322660186698</v>
      </c>
      <c r="J439" s="123">
        <v>1.1374082090416799</v>
      </c>
      <c r="K439" s="32" t="s">
        <v>4850</v>
      </c>
    </row>
    <row r="440" spans="1:11">
      <c r="A440" t="s">
        <v>122</v>
      </c>
      <c r="B440" s="115">
        <v>1.0000000000000001E-5</v>
      </c>
      <c r="C440" t="s">
        <v>3818</v>
      </c>
      <c r="D440" t="s">
        <v>3740</v>
      </c>
      <c r="E440" s="120">
        <v>1.8719004295817301</v>
      </c>
      <c r="F440" s="115">
        <v>9.4048485935765598E-10</v>
      </c>
      <c r="G440" s="123">
        <v>0.62695418731479902</v>
      </c>
      <c r="H440" s="123">
        <v>0.102456949549957</v>
      </c>
      <c r="I440" s="123">
        <v>0.42613856619688301</v>
      </c>
      <c r="J440" s="123">
        <v>0.82776980843271497</v>
      </c>
      <c r="K440" s="32" t="s">
        <v>4850</v>
      </c>
    </row>
    <row r="441" spans="1:11">
      <c r="A441" t="s">
        <v>122</v>
      </c>
      <c r="B441" s="115">
        <v>1E-8</v>
      </c>
      <c r="C441" t="s">
        <v>3818</v>
      </c>
      <c r="D441" t="s">
        <v>3740</v>
      </c>
      <c r="E441" s="120">
        <v>1.8696631096323999</v>
      </c>
      <c r="F441" s="115">
        <v>1.1896644938708899E-3</v>
      </c>
      <c r="G441" s="123">
        <v>0.62575825935979512</v>
      </c>
      <c r="H441" s="123">
        <v>0.19305502919856399</v>
      </c>
      <c r="I441" s="123">
        <v>0.24737040213061001</v>
      </c>
      <c r="J441" s="123">
        <v>1.00414611658898</v>
      </c>
      <c r="K441" s="32" t="s">
        <v>4849</v>
      </c>
    </row>
    <row r="442" spans="1:11">
      <c r="A442" t="s">
        <v>122</v>
      </c>
      <c r="B442" s="115">
        <v>1.0000000000000001E-5</v>
      </c>
      <c r="C442" t="s">
        <v>3831</v>
      </c>
      <c r="D442" t="s">
        <v>3740</v>
      </c>
      <c r="E442" s="120">
        <v>1.91196582718771</v>
      </c>
      <c r="F442" s="115">
        <v>1.8797079852959999E-10</v>
      </c>
      <c r="G442" s="123">
        <v>0.648131941659712</v>
      </c>
      <c r="H442" s="123">
        <v>0.101733817860201</v>
      </c>
      <c r="I442" s="123">
        <v>0.44873365865371712</v>
      </c>
      <c r="J442" s="123">
        <v>0.84753022466570582</v>
      </c>
      <c r="K442" s="32" t="s">
        <v>4850</v>
      </c>
    </row>
    <row r="443" spans="1:11">
      <c r="A443" t="s">
        <v>122</v>
      </c>
      <c r="B443" s="115">
        <v>1E-8</v>
      </c>
      <c r="C443" t="s">
        <v>3831</v>
      </c>
      <c r="D443" t="s">
        <v>3740</v>
      </c>
      <c r="E443" s="120">
        <v>2.5262128401078199</v>
      </c>
      <c r="F443" s="115">
        <v>2.2397688322643701E-6</v>
      </c>
      <c r="G443" s="123">
        <v>0.92672128012046096</v>
      </c>
      <c r="H443" s="123">
        <v>0.19590380327618201</v>
      </c>
      <c r="I443" s="123">
        <v>0.54274982569914509</v>
      </c>
      <c r="J443" s="123">
        <v>1.31069273454178</v>
      </c>
      <c r="K443" s="32" t="s">
        <v>4850</v>
      </c>
    </row>
    <row r="444" spans="1:11">
      <c r="A444" t="s">
        <v>122</v>
      </c>
      <c r="B444" s="115">
        <v>1.0000000000000001E-5</v>
      </c>
      <c r="C444" t="s">
        <v>3784</v>
      </c>
      <c r="D444" t="s">
        <v>3740</v>
      </c>
      <c r="E444" s="120">
        <v>1.7609586952287799</v>
      </c>
      <c r="F444" s="115">
        <v>6.12569057650339E-9</v>
      </c>
      <c r="G444" s="123">
        <v>0.56585837394584904</v>
      </c>
      <c r="H444" s="123">
        <v>9.7338753238615294E-2</v>
      </c>
      <c r="I444" s="123">
        <v>0.37507441759816301</v>
      </c>
      <c r="J444" s="123">
        <v>0.756642330293535</v>
      </c>
      <c r="K444" s="32" t="s">
        <v>4850</v>
      </c>
    </row>
    <row r="445" spans="1:11">
      <c r="A445" t="s">
        <v>122</v>
      </c>
      <c r="B445" s="115">
        <v>1E-8</v>
      </c>
      <c r="C445" t="s">
        <v>3784</v>
      </c>
      <c r="D445" t="s">
        <v>3740</v>
      </c>
      <c r="E445" s="120">
        <v>1.7112125934979501</v>
      </c>
      <c r="F445" s="115">
        <v>3.0925563052239301E-3</v>
      </c>
      <c r="G445" s="123">
        <v>0.53720223821313295</v>
      </c>
      <c r="H445" s="123">
        <v>0.18158631892764199</v>
      </c>
      <c r="I445" s="123">
        <v>0.181293053114954</v>
      </c>
      <c r="J445" s="123">
        <v>0.8931114233113121</v>
      </c>
      <c r="K445" s="32" t="s">
        <v>4849</v>
      </c>
    </row>
    <row r="446" spans="1:11">
      <c r="A446" t="s">
        <v>122</v>
      </c>
      <c r="B446" s="115">
        <v>1.0000000000000001E-5</v>
      </c>
      <c r="C446" t="s">
        <v>3745</v>
      </c>
      <c r="D446" t="s">
        <v>3740</v>
      </c>
      <c r="E446" s="120">
        <v>1.87634266653312</v>
      </c>
      <c r="F446" s="115">
        <v>1.42632275308242E-9</v>
      </c>
      <c r="G446" s="123">
        <v>0.629324491970777</v>
      </c>
      <c r="H446" s="123">
        <v>0.103977946350053</v>
      </c>
      <c r="I446" s="123">
        <v>0.42552771712467208</v>
      </c>
      <c r="J446" s="123">
        <v>0.83312126681688103</v>
      </c>
      <c r="K446" s="32" t="s">
        <v>4850</v>
      </c>
    </row>
    <row r="447" spans="1:11">
      <c r="A447" t="s">
        <v>122</v>
      </c>
      <c r="B447" s="115">
        <v>1E-8</v>
      </c>
      <c r="C447" t="s">
        <v>3745</v>
      </c>
      <c r="D447" t="s">
        <v>3740</v>
      </c>
      <c r="E447" s="120">
        <v>1.88072975784111</v>
      </c>
      <c r="F447" s="115">
        <v>6.7050160395551396E-4</v>
      </c>
      <c r="G447" s="123">
        <v>0.63165987058815498</v>
      </c>
      <c r="H447" s="123">
        <v>0.18570774166856999</v>
      </c>
      <c r="I447" s="123">
        <v>0.26767269691775702</v>
      </c>
      <c r="J447" s="123">
        <v>0.99564704425855199</v>
      </c>
      <c r="K447" s="32" t="s">
        <v>4850</v>
      </c>
    </row>
    <row r="448" spans="1:11">
      <c r="A448" t="s">
        <v>122</v>
      </c>
      <c r="B448" s="115">
        <v>1.0000000000000001E-5</v>
      </c>
      <c r="C448" t="s">
        <v>3812</v>
      </c>
      <c r="D448" t="s">
        <v>3740</v>
      </c>
      <c r="E448" s="120">
        <v>2.2339410847132202</v>
      </c>
      <c r="F448" s="115">
        <v>3.2529263384458801E-6</v>
      </c>
      <c r="G448" s="123">
        <v>0.80376732819237395</v>
      </c>
      <c r="H448" s="123">
        <v>0.172698418221371</v>
      </c>
      <c r="I448" s="123">
        <v>0.46527842847848599</v>
      </c>
      <c r="J448" s="123">
        <v>1.14225622790626</v>
      </c>
      <c r="K448" s="32" t="s">
        <v>4850</v>
      </c>
    </row>
    <row r="449" spans="1:11">
      <c r="A449" t="s">
        <v>122</v>
      </c>
      <c r="B449" s="115">
        <v>1E-8</v>
      </c>
      <c r="C449" t="s">
        <v>3812</v>
      </c>
      <c r="D449" t="s">
        <v>3740</v>
      </c>
      <c r="E449" s="120">
        <v>3.26239526934868</v>
      </c>
      <c r="F449" s="115">
        <v>3.8333732895495901E-6</v>
      </c>
      <c r="G449" s="123">
        <v>1.1824616707844899</v>
      </c>
      <c r="H449" s="123">
        <v>0.25593201655112302</v>
      </c>
      <c r="I449" s="123">
        <v>0.680834918344287</v>
      </c>
      <c r="J449" s="123">
        <v>1.68408842322469</v>
      </c>
      <c r="K449" s="32" t="s">
        <v>4850</v>
      </c>
    </row>
    <row r="450" spans="1:11">
      <c r="A450" t="s">
        <v>122</v>
      </c>
      <c r="B450" s="115">
        <v>1.0000000000000001E-5</v>
      </c>
      <c r="C450" t="s">
        <v>3834</v>
      </c>
      <c r="D450" t="s">
        <v>3740</v>
      </c>
      <c r="E450" s="120">
        <v>1.8455230197405701</v>
      </c>
      <c r="F450" s="115">
        <v>1.17253491676111E-10</v>
      </c>
      <c r="G450" s="123">
        <v>0.61276271685394201</v>
      </c>
      <c r="H450" s="123">
        <v>9.5107456633093501E-2</v>
      </c>
      <c r="I450" s="123">
        <v>0.42635210185307898</v>
      </c>
      <c r="J450" s="123">
        <v>0.79917333185480599</v>
      </c>
      <c r="K450" s="32" t="s">
        <v>4850</v>
      </c>
    </row>
    <row r="451" spans="1:11">
      <c r="A451" t="s">
        <v>122</v>
      </c>
      <c r="B451" s="115">
        <v>1E-8</v>
      </c>
      <c r="C451" t="s">
        <v>3834</v>
      </c>
      <c r="D451" t="s">
        <v>3740</v>
      </c>
      <c r="E451" s="120">
        <v>2.0713181622971502</v>
      </c>
      <c r="F451" s="115">
        <v>4.1784975355308399E-5</v>
      </c>
      <c r="G451" s="123">
        <v>0.72818519799067094</v>
      </c>
      <c r="H451" s="123">
        <v>0.17771964332451701</v>
      </c>
      <c r="I451" s="123">
        <v>0.37985469707461889</v>
      </c>
      <c r="J451" s="123">
        <v>1.0765156989067199</v>
      </c>
      <c r="K451" s="32" t="s">
        <v>4850</v>
      </c>
    </row>
    <row r="452" spans="1:11">
      <c r="A452" t="s">
        <v>122</v>
      </c>
      <c r="B452" s="115">
        <v>1.0000000000000001E-5</v>
      </c>
      <c r="C452" t="s">
        <v>3824</v>
      </c>
      <c r="D452" t="s">
        <v>3740</v>
      </c>
      <c r="E452" s="120">
        <v>2.0879780921561402</v>
      </c>
      <c r="F452" s="115">
        <v>1.05345904707888E-10</v>
      </c>
      <c r="G452" s="123">
        <v>0.73619617770296408</v>
      </c>
      <c r="H452" s="123">
        <v>0.113978602616765</v>
      </c>
      <c r="I452" s="123">
        <v>0.51279811657410401</v>
      </c>
      <c r="J452" s="123">
        <v>0.95959423883182304</v>
      </c>
      <c r="K452" s="32" t="s">
        <v>4850</v>
      </c>
    </row>
    <row r="453" spans="1:11">
      <c r="A453" t="s">
        <v>122</v>
      </c>
      <c r="B453" s="115">
        <v>1E-8</v>
      </c>
      <c r="C453" t="s">
        <v>3824</v>
      </c>
      <c r="D453" t="s">
        <v>3740</v>
      </c>
      <c r="E453" s="120">
        <v>2.1458816777977998</v>
      </c>
      <c r="F453" s="115">
        <v>1.0982052169943E-4</v>
      </c>
      <c r="G453" s="123">
        <v>0.76355050652712897</v>
      </c>
      <c r="H453" s="123">
        <v>0.19741196532288699</v>
      </c>
      <c r="I453" s="123">
        <v>0.37662305449427003</v>
      </c>
      <c r="J453" s="123">
        <v>1.15047795855999</v>
      </c>
      <c r="K453" s="32" t="s">
        <v>4850</v>
      </c>
    </row>
    <row r="454" spans="1:11">
      <c r="A454" t="s">
        <v>122</v>
      </c>
      <c r="B454" s="115">
        <v>1.0000000000000001E-5</v>
      </c>
      <c r="C454" t="s">
        <v>3775</v>
      </c>
      <c r="D454" t="s">
        <v>3740</v>
      </c>
      <c r="E454" s="120">
        <v>1.8155088823018199</v>
      </c>
      <c r="F454" s="115">
        <v>2.7847408557720298E-9</v>
      </c>
      <c r="G454" s="123">
        <v>0.59636580434269892</v>
      </c>
      <c r="H454" s="123">
        <v>0.100333945097519</v>
      </c>
      <c r="I454" s="123">
        <v>0.39971127195156197</v>
      </c>
      <c r="J454" s="123">
        <v>0.79302033673383598</v>
      </c>
      <c r="K454" s="32" t="s">
        <v>4850</v>
      </c>
    </row>
    <row r="455" spans="1:11">
      <c r="A455" t="s">
        <v>122</v>
      </c>
      <c r="B455" s="115">
        <v>1E-8</v>
      </c>
      <c r="C455" t="s">
        <v>3775</v>
      </c>
      <c r="D455" t="s">
        <v>3740</v>
      </c>
      <c r="E455" s="120">
        <v>2.0774787536336898</v>
      </c>
      <c r="F455" s="115">
        <v>1.7845930161634099E-4</v>
      </c>
      <c r="G455" s="123">
        <v>0.73115502080404804</v>
      </c>
      <c r="H455" s="123">
        <v>0.19509402105717499</v>
      </c>
      <c r="I455" s="123">
        <v>0.34877073953198501</v>
      </c>
      <c r="J455" s="123">
        <v>1.11353930207611</v>
      </c>
      <c r="K455" s="32" t="s">
        <v>4850</v>
      </c>
    </row>
    <row r="456" spans="1:11">
      <c r="A456" t="s">
        <v>122</v>
      </c>
      <c r="B456" s="115">
        <v>1.0000000000000001E-5</v>
      </c>
      <c r="C456" t="s">
        <v>3828</v>
      </c>
      <c r="D456" t="s">
        <v>3740</v>
      </c>
      <c r="E456" s="120">
        <v>1.88410729610257</v>
      </c>
      <c r="F456" s="115">
        <v>5.31160643506425E-9</v>
      </c>
      <c r="G456" s="123">
        <v>0.63345412575468196</v>
      </c>
      <c r="H456" s="123">
        <v>0.10852199426534399</v>
      </c>
      <c r="I456" s="123">
        <v>0.42075101699460599</v>
      </c>
      <c r="J456" s="123">
        <v>0.84615723451475711</v>
      </c>
      <c r="K456" s="32" t="s">
        <v>4850</v>
      </c>
    </row>
    <row r="457" spans="1:11">
      <c r="A457" t="s">
        <v>122</v>
      </c>
      <c r="B457" s="115">
        <v>1E-8</v>
      </c>
      <c r="C457" t="s">
        <v>3828</v>
      </c>
      <c r="D457" t="s">
        <v>3740</v>
      </c>
      <c r="E457" s="120">
        <v>1.87403177138266</v>
      </c>
      <c r="F457" s="115">
        <v>2.27425337828467E-3</v>
      </c>
      <c r="G457" s="123">
        <v>0.62809213745195103</v>
      </c>
      <c r="H457" s="123">
        <v>0.205806090094804</v>
      </c>
      <c r="I457" s="123">
        <v>0.224712200866135</v>
      </c>
      <c r="J457" s="123">
        <v>1.0314720740377701</v>
      </c>
      <c r="K457" s="32" t="s">
        <v>4849</v>
      </c>
    </row>
    <row r="458" spans="1:11">
      <c r="A458" t="s">
        <v>122</v>
      </c>
      <c r="B458" s="115">
        <v>1.0000000000000001E-5</v>
      </c>
      <c r="C458" t="s">
        <v>3751</v>
      </c>
      <c r="D458" t="s">
        <v>3740</v>
      </c>
      <c r="E458" s="120">
        <v>2.3848755815815501</v>
      </c>
      <c r="F458" s="115">
        <v>2.9067278220023702E-12</v>
      </c>
      <c r="G458" s="123">
        <v>0.86914695592779412</v>
      </c>
      <c r="H458" s="123">
        <v>0.124481073778746</v>
      </c>
      <c r="I458" s="123">
        <v>0.62516405132145103</v>
      </c>
      <c r="J458" s="123">
        <v>1.11312986053414</v>
      </c>
      <c r="K458" s="32" t="s">
        <v>4850</v>
      </c>
    </row>
    <row r="459" spans="1:11">
      <c r="A459" t="s">
        <v>122</v>
      </c>
      <c r="B459" s="115">
        <v>1E-8</v>
      </c>
      <c r="C459" t="s">
        <v>3751</v>
      </c>
      <c r="D459" t="s">
        <v>3740</v>
      </c>
      <c r="E459" s="120">
        <v>2.1939243331057998</v>
      </c>
      <c r="F459" s="115">
        <v>3.5176292096364702E-4</v>
      </c>
      <c r="G459" s="123">
        <v>0.78569187315703304</v>
      </c>
      <c r="H459" s="123">
        <v>0.21984432310693999</v>
      </c>
      <c r="I459" s="123">
        <v>0.35479699986743002</v>
      </c>
      <c r="J459" s="123">
        <v>1.21658674644664</v>
      </c>
      <c r="K459" s="32" t="s">
        <v>4850</v>
      </c>
    </row>
    <row r="460" spans="1:11">
      <c r="A460" t="s">
        <v>122</v>
      </c>
      <c r="B460" s="115">
        <v>1.0000000000000001E-5</v>
      </c>
      <c r="C460" t="s">
        <v>3761</v>
      </c>
      <c r="D460" t="s">
        <v>3740</v>
      </c>
      <c r="E460" s="120">
        <v>1.6833035759358099</v>
      </c>
      <c r="F460" s="115">
        <v>4.2310964218354898E-7</v>
      </c>
      <c r="G460" s="123">
        <v>0.52075827680101494</v>
      </c>
      <c r="H460" s="123">
        <v>0.10295215279289301</v>
      </c>
      <c r="I460" s="123">
        <v>0.318972057326945</v>
      </c>
      <c r="J460" s="123">
        <v>0.72254449627508421</v>
      </c>
      <c r="K460" s="32" t="s">
        <v>4850</v>
      </c>
    </row>
    <row r="461" spans="1:11">
      <c r="A461" t="s">
        <v>122</v>
      </c>
      <c r="B461" s="115">
        <v>1E-8</v>
      </c>
      <c r="C461" t="s">
        <v>3761</v>
      </c>
      <c r="D461" t="s">
        <v>3740</v>
      </c>
      <c r="E461" s="120">
        <v>1.91555779368928</v>
      </c>
      <c r="F461" s="115">
        <v>1.02139059725289E-3</v>
      </c>
      <c r="G461" s="123">
        <v>0.65000885629792193</v>
      </c>
      <c r="H461" s="123">
        <v>0.19789785815870201</v>
      </c>
      <c r="I461" s="123">
        <v>0.26212905430686612</v>
      </c>
      <c r="J461" s="123">
        <v>1.0378886582889799</v>
      </c>
      <c r="K461" s="32" t="s">
        <v>4849</v>
      </c>
    </row>
    <row r="462" spans="1:11">
      <c r="A462" t="s">
        <v>122</v>
      </c>
      <c r="B462" s="115">
        <v>1.0000000000000001E-5</v>
      </c>
      <c r="C462" t="s">
        <v>3782</v>
      </c>
      <c r="D462" t="s">
        <v>3740</v>
      </c>
      <c r="E462" s="120">
        <v>1.6537812593765</v>
      </c>
      <c r="F462" s="115">
        <v>2.2830679360534699E-5</v>
      </c>
      <c r="G462" s="123">
        <v>0.50306433838569697</v>
      </c>
      <c r="H462" s="123">
        <v>0.118780571787424</v>
      </c>
      <c r="I462" s="123">
        <v>0.27025441768234598</v>
      </c>
      <c r="J462" s="123">
        <v>0.73587425908904791</v>
      </c>
      <c r="K462" s="32" t="s">
        <v>4850</v>
      </c>
    </row>
    <row r="463" spans="1:11">
      <c r="A463" t="s">
        <v>122</v>
      </c>
      <c r="B463" s="115">
        <v>1E-8</v>
      </c>
      <c r="C463" t="s">
        <v>3782</v>
      </c>
      <c r="D463" t="s">
        <v>3740</v>
      </c>
      <c r="E463" s="120">
        <v>2.0121174477000099</v>
      </c>
      <c r="F463" s="115">
        <v>4.4229413524766699E-4</v>
      </c>
      <c r="G463" s="123">
        <v>0.69918762414217295</v>
      </c>
      <c r="H463" s="123">
        <v>0.19900201160768799</v>
      </c>
      <c r="I463" s="123">
        <v>0.30914368139110399</v>
      </c>
      <c r="J463" s="123">
        <v>1.08923156689324</v>
      </c>
      <c r="K463" s="32" t="s">
        <v>4850</v>
      </c>
    </row>
    <row r="464" spans="1:11">
      <c r="A464" t="s">
        <v>122</v>
      </c>
      <c r="B464" s="115">
        <v>1.0000000000000001E-5</v>
      </c>
      <c r="C464" t="s">
        <v>3815</v>
      </c>
      <c r="D464" t="s">
        <v>3740</v>
      </c>
      <c r="E464" s="120">
        <v>1.9631290352541999</v>
      </c>
      <c r="F464" s="115">
        <v>8.8283199155465196E-10</v>
      </c>
      <c r="G464" s="123">
        <v>0.67453964683451806</v>
      </c>
      <c r="H464" s="123">
        <v>0.11005219989404499</v>
      </c>
      <c r="I464" s="123">
        <v>0.45883733504218999</v>
      </c>
      <c r="J464" s="123">
        <v>0.89024195862684596</v>
      </c>
      <c r="K464" s="32" t="s">
        <v>4850</v>
      </c>
    </row>
    <row r="465" spans="1:12">
      <c r="A465" t="s">
        <v>122</v>
      </c>
      <c r="B465" s="115">
        <v>1E-8</v>
      </c>
      <c r="C465" t="s">
        <v>3815</v>
      </c>
      <c r="D465" t="s">
        <v>3740</v>
      </c>
      <c r="E465" s="120">
        <v>2.4548453939010799</v>
      </c>
      <c r="F465" s="115">
        <v>1.9469062064103102E-6</v>
      </c>
      <c r="G465" s="123">
        <v>0.89806378325570491</v>
      </c>
      <c r="H465" s="123">
        <v>0.188714108114865</v>
      </c>
      <c r="I465" s="123">
        <v>0.52818413135056896</v>
      </c>
      <c r="J465" s="123">
        <v>1.2679434351608401</v>
      </c>
      <c r="K465" s="32" t="s">
        <v>4850</v>
      </c>
    </row>
    <row r="466" spans="1:12">
      <c r="A466" t="s">
        <v>122</v>
      </c>
      <c r="B466" s="115">
        <v>1.0000000000000001E-5</v>
      </c>
      <c r="C466" t="s">
        <v>3788</v>
      </c>
      <c r="D466" t="s">
        <v>3740</v>
      </c>
      <c r="E466" s="120">
        <v>1.9405852579788601</v>
      </c>
      <c r="F466" s="115">
        <v>7.4663469468572491E-12</v>
      </c>
      <c r="G466" s="123">
        <v>0.66298960694971198</v>
      </c>
      <c r="H466" s="123">
        <v>9.6808954785074106E-2</v>
      </c>
      <c r="I466" s="123">
        <v>0.47324405557096699</v>
      </c>
      <c r="J466" s="123">
        <v>0.85273515832845703</v>
      </c>
      <c r="K466" s="32" t="s">
        <v>4850</v>
      </c>
    </row>
    <row r="467" spans="1:12">
      <c r="A467" t="s">
        <v>122</v>
      </c>
      <c r="B467" s="115">
        <v>1E-8</v>
      </c>
      <c r="C467" t="s">
        <v>3788</v>
      </c>
      <c r="D467" t="s">
        <v>3740</v>
      </c>
      <c r="E467" s="120">
        <v>2.7628122755760298</v>
      </c>
      <c r="F467" s="115">
        <v>1.42851169282882E-7</v>
      </c>
      <c r="G467" s="123">
        <v>1.0162491013877299</v>
      </c>
      <c r="H467" s="123">
        <v>0.19314657819779199</v>
      </c>
      <c r="I467" s="123">
        <v>0.63768180812005293</v>
      </c>
      <c r="J467" s="123">
        <v>1.3948163946554</v>
      </c>
      <c r="K467" s="32" t="s">
        <v>4850</v>
      </c>
    </row>
    <row r="468" spans="1:12">
      <c r="A468" t="s">
        <v>122</v>
      </c>
      <c r="B468" s="115">
        <v>1.0000000000000001E-5</v>
      </c>
      <c r="C468" t="s">
        <v>3738</v>
      </c>
      <c r="D468" t="s">
        <v>3740</v>
      </c>
      <c r="E468" s="120">
        <v>2.0768983784959301</v>
      </c>
      <c r="F468" s="115">
        <v>5.9287795643446302E-13</v>
      </c>
      <c r="G468" s="123">
        <v>0.73087561663679301</v>
      </c>
      <c r="H468" s="123">
        <v>0.101480761677726</v>
      </c>
      <c r="I468" s="123">
        <v>0.53197332374844997</v>
      </c>
      <c r="J468" s="123">
        <v>0.92977790952513606</v>
      </c>
      <c r="K468" s="32" t="s">
        <v>4850</v>
      </c>
    </row>
    <row r="469" spans="1:12">
      <c r="A469" t="s">
        <v>122</v>
      </c>
      <c r="B469" s="115">
        <v>1E-8</v>
      </c>
      <c r="C469" t="s">
        <v>3738</v>
      </c>
      <c r="D469" t="s">
        <v>3740</v>
      </c>
      <c r="E469" s="120">
        <v>2.7885785354202302</v>
      </c>
      <c r="F469" s="115">
        <v>8.2208520594348697E-9</v>
      </c>
      <c r="G469" s="123">
        <v>1.02553198048897</v>
      </c>
      <c r="H469" s="123">
        <v>0.17792431624420299</v>
      </c>
      <c r="I469" s="123">
        <v>0.67680032065032991</v>
      </c>
      <c r="J469" s="123">
        <v>1.3742636403276101</v>
      </c>
      <c r="K469" s="32" t="s">
        <v>4850</v>
      </c>
    </row>
    <row r="470" spans="1:12">
      <c r="A470" t="s">
        <v>122</v>
      </c>
      <c r="B470" s="115">
        <v>1.0000000000000001E-5</v>
      </c>
      <c r="C470" t="s">
        <v>3741</v>
      </c>
      <c r="D470" t="s">
        <v>3740</v>
      </c>
      <c r="E470" s="120">
        <v>2.5206591840052099</v>
      </c>
      <c r="F470" s="115">
        <v>2.9515412232349698E-16</v>
      </c>
      <c r="G470" s="123">
        <v>0.92452044827144797</v>
      </c>
      <c r="H470" s="123">
        <v>0.113087169202854</v>
      </c>
      <c r="I470" s="123">
        <v>0.70286959663385407</v>
      </c>
      <c r="J470" s="123">
        <v>1.1461712999090401</v>
      </c>
      <c r="K470" s="32" t="s">
        <v>4850</v>
      </c>
    </row>
    <row r="471" spans="1:12">
      <c r="A471" t="s">
        <v>122</v>
      </c>
      <c r="B471" s="115">
        <v>1E-8</v>
      </c>
      <c r="C471" t="s">
        <v>3741</v>
      </c>
      <c r="D471" t="s">
        <v>3740</v>
      </c>
      <c r="E471" s="120">
        <v>3.2642853732873598</v>
      </c>
      <c r="F471" s="115">
        <v>6.4430402923442005E-10</v>
      </c>
      <c r="G471" s="123">
        <v>1.1830408638215</v>
      </c>
      <c r="H471" s="123">
        <v>0.191455584845105</v>
      </c>
      <c r="I471" s="123">
        <v>0.80778791752509993</v>
      </c>
      <c r="J471" s="123">
        <v>1.55829381011791</v>
      </c>
      <c r="K471" s="32" t="s">
        <v>4850</v>
      </c>
    </row>
    <row r="472" spans="1:12">
      <c r="A472" t="s">
        <v>122</v>
      </c>
      <c r="B472" s="115">
        <v>1.0000000000000001E-5</v>
      </c>
      <c r="C472" t="s">
        <v>3777</v>
      </c>
      <c r="D472" t="s">
        <v>3740</v>
      </c>
      <c r="E472" s="120">
        <v>2.8561920274335599</v>
      </c>
      <c r="F472" s="115">
        <v>4.4721952096311687E-14</v>
      </c>
      <c r="G472" s="123">
        <v>1.04948927871341</v>
      </c>
      <c r="H472" s="123">
        <v>0.13907025416847699</v>
      </c>
      <c r="I472" s="123">
        <v>0.77691158054319587</v>
      </c>
      <c r="J472" s="123">
        <v>1.32206697688363</v>
      </c>
      <c r="K472" s="32" t="s">
        <v>4850</v>
      </c>
    </row>
    <row r="473" spans="1:12">
      <c r="A473" t="s">
        <v>122</v>
      </c>
      <c r="B473" s="115">
        <v>1E-8</v>
      </c>
      <c r="C473" t="s">
        <v>3777</v>
      </c>
      <c r="D473" t="s">
        <v>3740</v>
      </c>
      <c r="E473" s="120">
        <v>3.7299257701463699</v>
      </c>
      <c r="F473" s="115">
        <v>3.3351881611800298E-9</v>
      </c>
      <c r="G473" s="123">
        <v>1.31638833269265</v>
      </c>
      <c r="H473" s="123">
        <v>0.22258145271598101</v>
      </c>
      <c r="I473" s="123">
        <v>0.88012868536933098</v>
      </c>
      <c r="J473" s="123">
        <v>1.75264798001598</v>
      </c>
      <c r="K473" s="32" t="s">
        <v>4850</v>
      </c>
    </row>
    <row r="474" spans="1:12">
      <c r="A474" t="s">
        <v>122</v>
      </c>
      <c r="B474" s="115">
        <v>1.0000000000000001E-5</v>
      </c>
      <c r="C474" t="s">
        <v>3753</v>
      </c>
      <c r="D474" t="s">
        <v>3740</v>
      </c>
      <c r="E474" s="120">
        <v>1.81677429141114</v>
      </c>
      <c r="F474" s="115">
        <v>4.1741744583091798E-9</v>
      </c>
      <c r="G474" s="123">
        <v>0.59706256123085599</v>
      </c>
      <c r="H474" s="123">
        <v>0.101590680614198</v>
      </c>
      <c r="I474" s="123">
        <v>0.39794482722702801</v>
      </c>
      <c r="J474" s="123">
        <v>0.79618029523468403</v>
      </c>
      <c r="K474" s="32" t="s">
        <v>4850</v>
      </c>
    </row>
    <row r="475" spans="1:12">
      <c r="A475" s="11" t="s">
        <v>122</v>
      </c>
      <c r="B475" s="117">
        <v>1E-8</v>
      </c>
      <c r="C475" s="11" t="s">
        <v>3753</v>
      </c>
      <c r="D475" s="11" t="s">
        <v>3740</v>
      </c>
      <c r="E475" s="121">
        <v>1.6628342824595399</v>
      </c>
      <c r="F475" s="117">
        <v>6.7450738727135714E-3</v>
      </c>
      <c r="G475" s="124">
        <v>0.5085235454916921</v>
      </c>
      <c r="H475" s="124">
        <v>0.187704202664943</v>
      </c>
      <c r="I475" s="124">
        <v>0.140623308268403</v>
      </c>
      <c r="J475" s="124">
        <v>0.876423782714981</v>
      </c>
      <c r="K475" s="94" t="s">
        <v>4849</v>
      </c>
      <c r="L475" s="7"/>
    </row>
    <row r="476" spans="1:12" ht="46.9" customHeight="1">
      <c r="A476" s="588" t="s">
        <v>7341</v>
      </c>
      <c r="B476" s="588"/>
      <c r="C476" s="588"/>
      <c r="D476" s="588"/>
      <c r="E476" s="588"/>
      <c r="F476" s="588"/>
      <c r="G476" s="588"/>
      <c r="H476" s="588"/>
      <c r="I476" s="588"/>
      <c r="J476" s="588"/>
      <c r="K476" s="588"/>
    </row>
    <row r="477" spans="1:12" ht="15.75" thickBot="1">
      <c r="A477" s="538" t="s">
        <v>4851</v>
      </c>
      <c r="B477" s="538"/>
      <c r="C477" s="538"/>
      <c r="D477" s="538"/>
      <c r="E477" s="538"/>
      <c r="F477" s="538"/>
      <c r="G477" s="538"/>
      <c r="H477" s="538"/>
      <c r="I477" s="538"/>
      <c r="J477" s="538"/>
      <c r="K477" s="538"/>
    </row>
  </sheetData>
  <mergeCells count="3">
    <mergeCell ref="A2:K2"/>
    <mergeCell ref="A477:K477"/>
    <mergeCell ref="A476:K476"/>
  </mergeCells>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9"/>
  <sheetViews>
    <sheetView zoomScale="61" zoomScaleNormal="61" workbookViewId="0">
      <pane ySplit="4" topLeftCell="A61" activePane="bottomLeft" state="frozen"/>
      <selection activeCell="E1" sqref="E1"/>
      <selection pane="bottomLeft" activeCell="A2" sqref="A2:AA2"/>
    </sheetView>
  </sheetViews>
  <sheetFormatPr defaultColWidth="10.7109375" defaultRowHeight="15.75"/>
  <cols>
    <col min="1" max="1" width="9" style="84" customWidth="1"/>
    <col min="2" max="2" width="3.7109375" style="84" bestFit="1" customWidth="1"/>
    <col min="3" max="3" width="13" style="83" customWidth="1"/>
    <col min="4" max="4" width="12.7109375" style="83" customWidth="1"/>
    <col min="5" max="5" width="29.7109375" style="83" customWidth="1"/>
    <col min="6" max="7" width="12.42578125" style="83" customWidth="1"/>
    <col min="8" max="8" width="4.42578125" style="83" bestFit="1" customWidth="1"/>
    <col min="9" max="9" width="12.42578125" style="83" bestFit="1" customWidth="1"/>
    <col min="10" max="10" width="8.140625" style="84" customWidth="1"/>
    <col min="11" max="11" width="9.42578125" style="84" customWidth="1"/>
    <col min="12" max="12" width="10.7109375" style="131" customWidth="1"/>
    <col min="13" max="13" width="23.42578125" style="83" customWidth="1"/>
    <col min="14" max="14" width="20.28515625" style="83" bestFit="1" customWidth="1"/>
    <col min="15" max="15" width="14.42578125" style="84" customWidth="1"/>
    <col min="16" max="16" width="12.7109375" style="84" customWidth="1"/>
    <col min="17" max="17" width="10.42578125" style="84" customWidth="1"/>
    <col min="18" max="18" width="11.140625" style="84" customWidth="1"/>
    <col min="19" max="19" width="3" style="83" customWidth="1"/>
    <col min="20" max="20" width="12.7109375" style="84" bestFit="1" customWidth="1"/>
    <col min="21" max="21" width="10.140625" style="84" customWidth="1"/>
    <col min="22" max="22" width="8" style="84" customWidth="1"/>
    <col min="23" max="26" width="11" style="84" bestFit="1" customWidth="1"/>
    <col min="27" max="27" width="11" style="83" bestFit="1" customWidth="1"/>
    <col min="28" max="16384" width="10.7109375" style="83"/>
  </cols>
  <sheetData>
    <row r="1" spans="1:28" ht="3" customHeight="1">
      <c r="A1" s="594"/>
      <c r="B1" s="595"/>
      <c r="C1" s="595"/>
      <c r="D1" s="595"/>
      <c r="E1" s="595"/>
      <c r="F1" s="595"/>
      <c r="G1" s="595"/>
      <c r="H1" s="595"/>
      <c r="I1" s="595"/>
      <c r="J1" s="595"/>
      <c r="K1" s="595"/>
      <c r="L1" s="595"/>
      <c r="M1" s="595"/>
      <c r="N1" s="595"/>
      <c r="O1" s="595"/>
      <c r="P1" s="595"/>
      <c r="Q1" s="595"/>
      <c r="R1" s="595"/>
      <c r="S1" s="595"/>
      <c r="T1" s="595"/>
      <c r="U1" s="595"/>
      <c r="V1" s="595"/>
      <c r="W1" s="595"/>
      <c r="X1" s="595"/>
      <c r="Y1" s="595"/>
      <c r="Z1" s="595"/>
      <c r="AA1" s="595"/>
    </row>
    <row r="2" spans="1:28" ht="16.149999999999999" customHeight="1">
      <c r="A2" s="597" t="s">
        <v>7371</v>
      </c>
      <c r="B2" s="598"/>
      <c r="C2" s="598"/>
      <c r="D2" s="598"/>
      <c r="E2" s="598"/>
      <c r="F2" s="598"/>
      <c r="G2" s="598"/>
      <c r="H2" s="598"/>
      <c r="I2" s="598"/>
      <c r="J2" s="598"/>
      <c r="K2" s="598"/>
      <c r="L2" s="598"/>
      <c r="M2" s="598"/>
      <c r="N2" s="598"/>
      <c r="O2" s="598"/>
      <c r="P2" s="598"/>
      <c r="Q2" s="598"/>
      <c r="R2" s="598"/>
      <c r="S2" s="598"/>
      <c r="T2" s="598"/>
      <c r="U2" s="598"/>
      <c r="V2" s="598"/>
      <c r="W2" s="598"/>
      <c r="X2" s="598"/>
      <c r="Y2" s="598"/>
      <c r="Z2" s="598"/>
      <c r="AA2" s="598"/>
    </row>
    <row r="3" spans="1:28" s="127" customFormat="1">
      <c r="A3" s="596" t="s">
        <v>4364</v>
      </c>
      <c r="B3" s="589" t="s">
        <v>2812</v>
      </c>
      <c r="C3" s="589" t="s">
        <v>4616</v>
      </c>
      <c r="D3" s="589" t="s">
        <v>4617</v>
      </c>
      <c r="E3" s="589" t="s">
        <v>2814</v>
      </c>
      <c r="F3" s="589" t="s">
        <v>2813</v>
      </c>
      <c r="G3" s="589" t="s">
        <v>2810</v>
      </c>
      <c r="H3" s="589" t="s">
        <v>2812</v>
      </c>
      <c r="I3" s="589" t="s">
        <v>2811</v>
      </c>
      <c r="J3" s="589" t="s">
        <v>2809</v>
      </c>
      <c r="K3" s="589" t="s">
        <v>2808</v>
      </c>
      <c r="L3" s="589" t="s">
        <v>3143</v>
      </c>
      <c r="M3" s="589" t="s">
        <v>3144</v>
      </c>
      <c r="N3" s="589" t="s">
        <v>3145</v>
      </c>
      <c r="O3" s="593" t="s">
        <v>3146</v>
      </c>
      <c r="P3" s="593"/>
      <c r="Q3" s="593"/>
      <c r="R3" s="593"/>
      <c r="S3" s="169"/>
      <c r="T3" s="593" t="s">
        <v>3147</v>
      </c>
      <c r="U3" s="593"/>
      <c r="V3" s="593"/>
      <c r="W3" s="593"/>
      <c r="X3" s="593"/>
      <c r="Y3" s="593"/>
      <c r="Z3" s="593"/>
      <c r="AA3" s="589" t="s">
        <v>4854</v>
      </c>
    </row>
    <row r="4" spans="1:28" s="127" customFormat="1" ht="40.15" customHeight="1">
      <c r="A4" s="563"/>
      <c r="B4" s="566"/>
      <c r="C4" s="566"/>
      <c r="D4" s="566"/>
      <c r="E4" s="566"/>
      <c r="F4" s="566"/>
      <c r="G4" s="566"/>
      <c r="H4" s="566"/>
      <c r="I4" s="566"/>
      <c r="J4" s="566"/>
      <c r="K4" s="566"/>
      <c r="L4" s="566"/>
      <c r="M4" s="566"/>
      <c r="N4" s="566"/>
      <c r="O4" s="171" t="s">
        <v>4860</v>
      </c>
      <c r="P4" s="172" t="s">
        <v>4855</v>
      </c>
      <c r="Q4" s="173" t="s">
        <v>4856</v>
      </c>
      <c r="R4" s="174" t="s">
        <v>4857</v>
      </c>
      <c r="S4" s="170"/>
      <c r="T4" s="173" t="s">
        <v>3148</v>
      </c>
      <c r="U4" s="173" t="s">
        <v>3149</v>
      </c>
      <c r="V4" s="173" t="s">
        <v>3150</v>
      </c>
      <c r="W4" s="175" t="s">
        <v>4858</v>
      </c>
      <c r="X4" s="172" t="s">
        <v>4855</v>
      </c>
      <c r="Y4" s="175" t="s">
        <v>4856</v>
      </c>
      <c r="Z4" s="172" t="s">
        <v>4857</v>
      </c>
      <c r="AA4" s="566"/>
    </row>
    <row r="5" spans="1:28">
      <c r="A5" s="84">
        <v>2</v>
      </c>
      <c r="B5" s="84">
        <v>1</v>
      </c>
      <c r="C5" s="129">
        <v>3191727</v>
      </c>
      <c r="D5" s="129">
        <v>4191727</v>
      </c>
      <c r="E5" s="83" t="s">
        <v>2805</v>
      </c>
      <c r="F5" s="83" t="s">
        <v>122</v>
      </c>
      <c r="G5" s="84" t="s">
        <v>2804</v>
      </c>
      <c r="H5" s="84">
        <v>1</v>
      </c>
      <c r="I5" s="130">
        <v>3691727</v>
      </c>
      <c r="J5" s="84" t="s">
        <v>3151</v>
      </c>
      <c r="K5" s="84" t="s">
        <v>3152</v>
      </c>
      <c r="M5" s="132" t="s">
        <v>3153</v>
      </c>
      <c r="N5" s="83" t="s">
        <v>3154</v>
      </c>
      <c r="O5" s="133">
        <v>-68.284908599999994</v>
      </c>
      <c r="P5" s="134" t="s">
        <v>3155</v>
      </c>
      <c r="Q5" s="133" t="s">
        <v>131</v>
      </c>
      <c r="R5" s="134" t="s">
        <v>131</v>
      </c>
      <c r="S5" s="84"/>
      <c r="T5" s="131" t="s">
        <v>3156</v>
      </c>
      <c r="U5" s="84" t="s">
        <v>3151</v>
      </c>
      <c r="V5" s="84" t="s">
        <v>3157</v>
      </c>
      <c r="W5" s="133">
        <v>-69.731425400000006</v>
      </c>
      <c r="X5" s="134" t="s">
        <v>3155</v>
      </c>
      <c r="Y5" s="133" t="s">
        <v>131</v>
      </c>
      <c r="Z5" s="134" t="s">
        <v>131</v>
      </c>
      <c r="AA5" s="135">
        <v>0.87574200000000002</v>
      </c>
    </row>
    <row r="6" spans="1:28">
      <c r="A6" s="84">
        <v>3</v>
      </c>
      <c r="B6" s="84">
        <v>1</v>
      </c>
      <c r="C6" s="129">
        <v>25029038</v>
      </c>
      <c r="D6" s="129">
        <v>26203156</v>
      </c>
      <c r="E6" s="83" t="s">
        <v>3037</v>
      </c>
      <c r="F6" s="83" t="s">
        <v>122</v>
      </c>
      <c r="G6" s="84" t="s">
        <v>3036</v>
      </c>
      <c r="H6" s="84">
        <v>1</v>
      </c>
      <c r="I6" s="130">
        <v>25529038</v>
      </c>
      <c r="J6" s="84" t="s">
        <v>3151</v>
      </c>
      <c r="K6" s="84" t="s">
        <v>3157</v>
      </c>
      <c r="M6" s="132" t="s">
        <v>3158</v>
      </c>
      <c r="N6" s="137" t="s">
        <v>3159</v>
      </c>
      <c r="O6" s="133">
        <v>-0.22700000000000001</v>
      </c>
      <c r="P6" s="134">
        <v>6.3299999999999999E-4</v>
      </c>
      <c r="Q6" s="133">
        <v>0.16550000000000001</v>
      </c>
      <c r="R6" s="134">
        <v>0.58030000000000004</v>
      </c>
      <c r="S6" s="84"/>
      <c r="T6" s="131" t="s">
        <v>3160</v>
      </c>
      <c r="U6" s="84" t="s">
        <v>3151</v>
      </c>
      <c r="V6" s="84" t="s">
        <v>3152</v>
      </c>
      <c r="W6" s="133">
        <v>0.245</v>
      </c>
      <c r="X6" s="134">
        <v>2.8200000000000002E-4</v>
      </c>
      <c r="Y6" s="133">
        <v>0.39150000000000001</v>
      </c>
      <c r="Z6" s="134">
        <v>0.19939999999999999</v>
      </c>
      <c r="AA6" s="135">
        <v>0.86270999999999998</v>
      </c>
    </row>
    <row r="7" spans="1:28">
      <c r="A7" s="84">
        <v>4</v>
      </c>
      <c r="B7" s="84">
        <v>1</v>
      </c>
      <c r="C7" s="129">
        <v>42936051</v>
      </c>
      <c r="D7" s="129">
        <v>43936051</v>
      </c>
      <c r="E7" s="83" t="s">
        <v>2802</v>
      </c>
      <c r="F7" s="83" t="s">
        <v>2452</v>
      </c>
      <c r="G7" s="84" t="s">
        <v>2801</v>
      </c>
      <c r="H7" s="84">
        <v>1</v>
      </c>
      <c r="I7" s="130">
        <v>43436051</v>
      </c>
      <c r="J7" s="84" t="s">
        <v>3151</v>
      </c>
      <c r="K7" s="84" t="s">
        <v>3157</v>
      </c>
      <c r="L7" s="138"/>
      <c r="M7" s="139" t="s">
        <v>3161</v>
      </c>
      <c r="N7" s="131" t="s">
        <v>3154</v>
      </c>
      <c r="O7" s="140">
        <v>-5.7106915999999996</v>
      </c>
      <c r="P7" s="141">
        <v>1.1244600000000001E-8</v>
      </c>
      <c r="Q7" s="133" t="s">
        <v>131</v>
      </c>
      <c r="R7" s="142" t="s">
        <v>131</v>
      </c>
      <c r="S7" s="142"/>
      <c r="T7" s="138" t="s">
        <v>3162</v>
      </c>
      <c r="U7" s="142" t="s">
        <v>3163</v>
      </c>
      <c r="V7" s="142" t="s">
        <v>3157</v>
      </c>
      <c r="W7" s="140">
        <v>5.8746457000000003</v>
      </c>
      <c r="X7" s="141">
        <v>4.2335399999999998E-9</v>
      </c>
      <c r="Y7" s="140" t="s">
        <v>131</v>
      </c>
      <c r="Z7" s="142" t="s">
        <v>131</v>
      </c>
      <c r="AA7" s="143">
        <v>0.86693100000000001</v>
      </c>
    </row>
    <row r="8" spans="1:28" ht="16.899999999999999" customHeight="1">
      <c r="A8" s="84">
        <v>7</v>
      </c>
      <c r="B8" s="84">
        <v>1</v>
      </c>
      <c r="C8" s="129">
        <v>154775553</v>
      </c>
      <c r="D8" s="129">
        <v>155784261</v>
      </c>
      <c r="E8" s="83" t="s">
        <v>3034</v>
      </c>
      <c r="F8" s="83" t="s">
        <v>122</v>
      </c>
      <c r="G8" s="84" t="s">
        <v>3033</v>
      </c>
      <c r="H8" s="84">
        <v>1</v>
      </c>
      <c r="I8" s="130">
        <v>155275553</v>
      </c>
      <c r="J8" s="84" t="s">
        <v>3163</v>
      </c>
      <c r="K8" s="84" t="s">
        <v>3152</v>
      </c>
      <c r="M8" s="132" t="s">
        <v>3164</v>
      </c>
      <c r="N8" s="83" t="s">
        <v>3154</v>
      </c>
      <c r="O8" s="133">
        <v>7.2982332000000003</v>
      </c>
      <c r="P8" s="134">
        <v>2.9164300000000002E-13</v>
      </c>
      <c r="Q8" s="133" t="s">
        <v>131</v>
      </c>
      <c r="R8" s="134" t="s">
        <v>131</v>
      </c>
      <c r="S8" s="84"/>
      <c r="T8" s="131" t="s">
        <v>3165</v>
      </c>
      <c r="U8" s="84" t="s">
        <v>3163</v>
      </c>
      <c r="V8" s="84" t="s">
        <v>3152</v>
      </c>
      <c r="W8" s="133">
        <v>-8.2841702000000002</v>
      </c>
      <c r="X8" s="134">
        <v>1.1910600000000001E-16</v>
      </c>
      <c r="Y8" s="133" t="s">
        <v>131</v>
      </c>
      <c r="Z8" s="134" t="s">
        <v>131</v>
      </c>
      <c r="AA8" s="135">
        <v>0.832237</v>
      </c>
    </row>
    <row r="9" spans="1:28">
      <c r="C9" s="129"/>
      <c r="D9" s="129"/>
      <c r="G9" s="84"/>
      <c r="H9" s="84"/>
      <c r="I9" s="130"/>
      <c r="M9" s="132" t="s">
        <v>3164</v>
      </c>
      <c r="N9" s="83" t="s">
        <v>3166</v>
      </c>
      <c r="O9" s="133">
        <v>-0.26944600925987799</v>
      </c>
      <c r="P9" s="134">
        <v>1.03924953239014E-6</v>
      </c>
      <c r="Q9" s="133">
        <v>-2.8662699999999999E-2</v>
      </c>
      <c r="R9" s="134">
        <v>0.31080400000000002</v>
      </c>
      <c r="S9" s="84"/>
      <c r="T9" s="131" t="s">
        <v>3167</v>
      </c>
      <c r="U9" s="84" t="s">
        <v>3157</v>
      </c>
      <c r="V9" s="84" t="s">
        <v>3151</v>
      </c>
      <c r="W9" s="133">
        <v>-0.28933167310199998</v>
      </c>
      <c r="X9" s="134">
        <v>3.8376588254299999E-7</v>
      </c>
      <c r="Y9" s="133">
        <v>-4.6120500000000002E-2</v>
      </c>
      <c r="Z9" s="134">
        <v>0.117363</v>
      </c>
      <c r="AA9" s="135">
        <v>0.84932799999999997</v>
      </c>
    </row>
    <row r="10" spans="1:28">
      <c r="C10" s="129"/>
      <c r="D10" s="129"/>
      <c r="G10" s="84"/>
      <c r="H10" s="84"/>
      <c r="I10" s="130"/>
      <c r="M10" s="132" t="s">
        <v>3168</v>
      </c>
      <c r="N10" s="83" t="s">
        <v>3169</v>
      </c>
      <c r="O10" s="133">
        <v>0.33810400000000002</v>
      </c>
      <c r="P10" s="134">
        <v>2.4446800000000001E-11</v>
      </c>
      <c r="Q10" s="133">
        <v>4.2393E-2</v>
      </c>
      <c r="R10" s="134">
        <v>0.13311999999999999</v>
      </c>
      <c r="S10" s="84"/>
      <c r="T10" s="131" t="s">
        <v>3170</v>
      </c>
      <c r="U10" s="84" t="s">
        <v>3152</v>
      </c>
      <c r="V10" s="84" t="s">
        <v>3163</v>
      </c>
      <c r="W10" s="133">
        <v>0.338117</v>
      </c>
      <c r="X10" s="134">
        <v>3.7831200000000001E-12</v>
      </c>
      <c r="Y10" s="133">
        <v>6.7835999999999994E-2</v>
      </c>
      <c r="Z10" s="134">
        <v>1.1944400000000001E-2</v>
      </c>
      <c r="AA10" s="135">
        <v>0.90428500000000001</v>
      </c>
      <c r="AB10" s="144"/>
    </row>
    <row r="11" spans="1:28">
      <c r="A11" s="84">
        <v>9</v>
      </c>
      <c r="B11" s="84">
        <v>1</v>
      </c>
      <c r="C11" s="129">
        <v>158107935</v>
      </c>
      <c r="D11" s="129">
        <v>159115702</v>
      </c>
      <c r="E11" s="83" t="s">
        <v>2796</v>
      </c>
      <c r="F11" s="83" t="s">
        <v>122</v>
      </c>
      <c r="G11" s="84" t="s">
        <v>2795</v>
      </c>
      <c r="H11" s="84">
        <v>1</v>
      </c>
      <c r="I11" s="130">
        <v>158607935</v>
      </c>
      <c r="J11" s="84" t="s">
        <v>3163</v>
      </c>
      <c r="K11" s="84" t="s">
        <v>3157</v>
      </c>
      <c r="M11" s="132" t="s">
        <v>3171</v>
      </c>
      <c r="N11" s="83" t="s">
        <v>3172</v>
      </c>
      <c r="O11" s="133">
        <v>-2.7371029840568498E-2</v>
      </c>
      <c r="P11" s="134">
        <v>7.8445892917922898E-25</v>
      </c>
      <c r="Q11" s="133">
        <v>-4.75481783550128E-2</v>
      </c>
      <c r="R11" s="134">
        <v>1.29483992707933E-2</v>
      </c>
      <c r="S11" s="84"/>
      <c r="T11" s="131" t="s">
        <v>3173</v>
      </c>
      <c r="U11" s="84" t="s">
        <v>3163</v>
      </c>
      <c r="V11" s="84" t="s">
        <v>3157</v>
      </c>
      <c r="W11" s="133">
        <v>-3.0133462142543099E-2</v>
      </c>
      <c r="X11" s="134">
        <v>5.4502117132046661E-27</v>
      </c>
      <c r="Y11" s="133">
        <v>3.53834442215531E-3</v>
      </c>
      <c r="Z11" s="134">
        <v>0.86061087946860004</v>
      </c>
      <c r="AA11" s="135">
        <v>0.80910000000000004</v>
      </c>
    </row>
    <row r="12" spans="1:28">
      <c r="A12" s="84">
        <v>15</v>
      </c>
      <c r="B12" s="84">
        <v>2</v>
      </c>
      <c r="C12" s="129">
        <v>23593756</v>
      </c>
      <c r="D12" s="129">
        <v>24735704</v>
      </c>
      <c r="E12" s="83" t="s">
        <v>2788</v>
      </c>
      <c r="F12" s="83" t="s">
        <v>122</v>
      </c>
      <c r="G12" s="84" t="s">
        <v>2787</v>
      </c>
      <c r="H12" s="84">
        <v>2</v>
      </c>
      <c r="I12" s="130">
        <v>24093756</v>
      </c>
      <c r="J12" s="84" t="s">
        <v>3163</v>
      </c>
      <c r="K12" s="84" t="s">
        <v>3152</v>
      </c>
      <c r="M12" s="132" t="s">
        <v>3174</v>
      </c>
      <c r="N12" s="137" t="s">
        <v>3159</v>
      </c>
      <c r="O12" s="133">
        <v>0.41599999999999998</v>
      </c>
      <c r="P12" s="134">
        <v>2.8000000000000002E-7</v>
      </c>
      <c r="Q12" s="133">
        <v>-0.2412</v>
      </c>
      <c r="R12" s="134">
        <v>0.63139999999999996</v>
      </c>
      <c r="S12" s="84"/>
      <c r="T12" s="131" t="s">
        <v>3175</v>
      </c>
      <c r="U12" s="84" t="s">
        <v>3151</v>
      </c>
      <c r="V12" s="84" t="s">
        <v>3157</v>
      </c>
      <c r="W12" s="133">
        <v>0.42799999999999999</v>
      </c>
      <c r="X12" s="134">
        <v>1.24E-7</v>
      </c>
      <c r="Y12" s="133">
        <v>0.69369999999999998</v>
      </c>
      <c r="Z12" s="134">
        <v>0.16669999999999999</v>
      </c>
      <c r="AA12" s="135">
        <v>0.93737499999999996</v>
      </c>
    </row>
    <row r="13" spans="1:28">
      <c r="A13" s="84">
        <v>15</v>
      </c>
      <c r="B13" s="84">
        <v>2</v>
      </c>
      <c r="C13" s="129">
        <v>23593756</v>
      </c>
      <c r="D13" s="129">
        <v>24735704</v>
      </c>
      <c r="E13" s="83" t="s">
        <v>3029</v>
      </c>
      <c r="F13" s="83" t="s">
        <v>122</v>
      </c>
      <c r="G13" s="84" t="s">
        <v>3028</v>
      </c>
      <c r="H13" s="84">
        <v>2</v>
      </c>
      <c r="I13" s="130">
        <v>24235704</v>
      </c>
      <c r="J13" s="84" t="s">
        <v>3151</v>
      </c>
      <c r="K13" s="84" t="s">
        <v>3157</v>
      </c>
      <c r="M13" s="132" t="s">
        <v>3174</v>
      </c>
      <c r="N13" s="137" t="s">
        <v>3176</v>
      </c>
      <c r="O13" s="133">
        <v>-0.42894399999999999</v>
      </c>
      <c r="P13" s="134">
        <v>1.02673E-4</v>
      </c>
      <c r="Q13" s="133">
        <v>-1.27832E-2</v>
      </c>
      <c r="R13" s="134">
        <v>0.84459200000000001</v>
      </c>
      <c r="S13" s="84"/>
      <c r="T13" s="131" t="s">
        <v>3177</v>
      </c>
      <c r="U13" s="84" t="s">
        <v>3157</v>
      </c>
      <c r="V13" s="84" t="s">
        <v>3151</v>
      </c>
      <c r="W13" s="133">
        <v>-0.55945199999999995</v>
      </c>
      <c r="X13" s="134">
        <v>2.61933E-6</v>
      </c>
      <c r="Y13" s="133">
        <v>-0.20071600000000001</v>
      </c>
      <c r="Z13" s="134">
        <v>3.6988500000000001E-3</v>
      </c>
      <c r="AA13" s="135">
        <v>0.87823300000000004</v>
      </c>
    </row>
    <row r="14" spans="1:28">
      <c r="A14" s="84">
        <v>16</v>
      </c>
      <c r="B14" s="84">
        <v>2</v>
      </c>
      <c r="C14" s="129">
        <v>25781459</v>
      </c>
      <c r="D14" s="129">
        <v>26781459</v>
      </c>
      <c r="E14" s="83" t="s">
        <v>2786</v>
      </c>
      <c r="F14" s="83" t="s">
        <v>122</v>
      </c>
      <c r="G14" s="84" t="s">
        <v>2785</v>
      </c>
      <c r="H14" s="84">
        <v>2</v>
      </c>
      <c r="I14" s="130">
        <v>26281459</v>
      </c>
      <c r="J14" s="84" t="s">
        <v>3151</v>
      </c>
      <c r="K14" s="84" t="s">
        <v>3163</v>
      </c>
      <c r="M14" s="132" t="s">
        <v>3178</v>
      </c>
      <c r="N14" s="138" t="s">
        <v>3159</v>
      </c>
      <c r="O14" s="133">
        <v>0.23400000000000001</v>
      </c>
      <c r="P14" s="134">
        <v>2.9700000000000001E-4</v>
      </c>
      <c r="Q14" s="133">
        <v>-0.6694</v>
      </c>
      <c r="R14" s="134">
        <v>0.37090000000000001</v>
      </c>
      <c r="T14" s="131" t="s">
        <v>3179</v>
      </c>
      <c r="U14" s="84" t="s">
        <v>3157</v>
      </c>
      <c r="V14" s="84" t="s">
        <v>3163</v>
      </c>
      <c r="W14" s="133">
        <v>-0.23899999999999999</v>
      </c>
      <c r="X14" s="134">
        <v>2.0799999999999999E-4</v>
      </c>
      <c r="Y14" s="133">
        <v>-0.91100000000000003</v>
      </c>
      <c r="Z14" s="134">
        <v>0.22159999999999999</v>
      </c>
      <c r="AA14" s="135">
        <v>0.99195500000000003</v>
      </c>
    </row>
    <row r="15" spans="1:28">
      <c r="A15" s="84">
        <v>18</v>
      </c>
      <c r="B15" s="84">
        <v>2</v>
      </c>
      <c r="C15" s="129">
        <v>27230940</v>
      </c>
      <c r="D15" s="129">
        <v>28242603</v>
      </c>
      <c r="E15" s="83" t="s">
        <v>2782</v>
      </c>
      <c r="F15" s="83" t="s">
        <v>4859</v>
      </c>
      <c r="G15" s="84" t="s">
        <v>2781</v>
      </c>
      <c r="H15" s="84">
        <v>2</v>
      </c>
      <c r="I15" s="130">
        <v>27730940</v>
      </c>
      <c r="J15" s="84" t="s">
        <v>3163</v>
      </c>
      <c r="K15" s="84" t="s">
        <v>3152</v>
      </c>
      <c r="M15" s="132" t="s">
        <v>3180</v>
      </c>
      <c r="N15" s="137" t="s">
        <v>3159</v>
      </c>
      <c r="O15" s="133">
        <v>0.23</v>
      </c>
      <c r="P15" s="134">
        <v>9.2199999999999998E-6</v>
      </c>
      <c r="Q15" s="133">
        <v>-0.16550000000000001</v>
      </c>
      <c r="R15" s="134">
        <v>0.52259999999999995</v>
      </c>
      <c r="S15" s="84"/>
      <c r="T15" s="131" t="s">
        <v>3181</v>
      </c>
      <c r="U15" s="84" t="s">
        <v>3163</v>
      </c>
      <c r="V15" s="84" t="s">
        <v>3152</v>
      </c>
      <c r="W15" s="133">
        <v>-0.24</v>
      </c>
      <c r="X15" s="134">
        <v>3.3299999999999999E-6</v>
      </c>
      <c r="Y15" s="133">
        <v>-0.4073</v>
      </c>
      <c r="Z15" s="134">
        <v>0.1144</v>
      </c>
      <c r="AA15" s="135">
        <v>0.91869500000000004</v>
      </c>
    </row>
    <row r="16" spans="1:28">
      <c r="A16" s="84">
        <v>24</v>
      </c>
      <c r="B16" s="84">
        <v>2</v>
      </c>
      <c r="C16" s="129">
        <v>54441112</v>
      </c>
      <c r="D16" s="129">
        <v>55441112</v>
      </c>
      <c r="E16" s="83" t="s">
        <v>2774</v>
      </c>
      <c r="F16" s="83" t="s">
        <v>2452</v>
      </c>
      <c r="G16" s="84" t="s">
        <v>2773</v>
      </c>
      <c r="H16" s="84">
        <v>2</v>
      </c>
      <c r="I16" s="130">
        <v>54941112</v>
      </c>
      <c r="J16" s="84" t="s">
        <v>3151</v>
      </c>
      <c r="K16" s="84" t="s">
        <v>3157</v>
      </c>
      <c r="M16" s="132" t="s">
        <v>3182</v>
      </c>
      <c r="N16" s="83" t="s">
        <v>3154</v>
      </c>
      <c r="O16" s="133">
        <v>-25.749242599999999</v>
      </c>
      <c r="P16" s="134">
        <v>3.2906199999999998E-146</v>
      </c>
      <c r="Q16" s="133" t="s">
        <v>131</v>
      </c>
      <c r="R16" s="134" t="s">
        <v>131</v>
      </c>
      <c r="S16" s="84"/>
      <c r="T16" s="131" t="s">
        <v>3183</v>
      </c>
      <c r="U16" s="84" t="s">
        <v>3157</v>
      </c>
      <c r="V16" s="84" t="s">
        <v>3151</v>
      </c>
      <c r="W16" s="133">
        <v>-29.821603700000001</v>
      </c>
      <c r="X16" s="134">
        <v>2.0504000000000002E-195</v>
      </c>
      <c r="Y16" s="133" t="s">
        <v>131</v>
      </c>
      <c r="Z16" s="134" t="s">
        <v>131</v>
      </c>
      <c r="AA16" s="135">
        <v>0.82137499999999997</v>
      </c>
    </row>
    <row r="17" spans="1:27">
      <c r="A17" s="84">
        <v>30</v>
      </c>
      <c r="B17" s="84">
        <v>2</v>
      </c>
      <c r="C17" s="129">
        <v>174792364</v>
      </c>
      <c r="D17" s="129">
        <v>175792364</v>
      </c>
      <c r="E17" s="83" t="s">
        <v>2765</v>
      </c>
      <c r="F17" s="83" t="s">
        <v>122</v>
      </c>
      <c r="G17" s="84" t="s">
        <v>2764</v>
      </c>
      <c r="H17" s="84">
        <v>2</v>
      </c>
      <c r="I17" s="130">
        <v>175292364</v>
      </c>
      <c r="J17" s="84" t="s">
        <v>3163</v>
      </c>
      <c r="K17" s="84" t="s">
        <v>3152</v>
      </c>
      <c r="M17" s="132" t="s">
        <v>3184</v>
      </c>
      <c r="N17" s="83" t="s">
        <v>3154</v>
      </c>
      <c r="O17" s="133">
        <v>-20.148340300000001</v>
      </c>
      <c r="P17" s="134">
        <v>2.7907800000000001E-90</v>
      </c>
      <c r="Q17" s="133" t="s">
        <v>131</v>
      </c>
      <c r="R17" s="134" t="s">
        <v>131</v>
      </c>
      <c r="S17" s="84"/>
      <c r="T17" s="131" t="s">
        <v>3185</v>
      </c>
      <c r="U17" s="84" t="s">
        <v>3157</v>
      </c>
      <c r="V17" s="84" t="s">
        <v>3151</v>
      </c>
      <c r="W17" s="133">
        <v>-20.204159799999999</v>
      </c>
      <c r="X17" s="134">
        <v>9.0279799999999996E-91</v>
      </c>
      <c r="Y17" s="133" t="s">
        <v>131</v>
      </c>
      <c r="Z17" s="134" t="s">
        <v>131</v>
      </c>
      <c r="AA17" s="135">
        <v>1</v>
      </c>
    </row>
    <row r="18" spans="1:27">
      <c r="C18" s="129"/>
      <c r="D18" s="129"/>
      <c r="G18" s="84"/>
      <c r="H18" s="84"/>
      <c r="I18" s="130"/>
      <c r="M18" s="132" t="s">
        <v>3184</v>
      </c>
      <c r="N18" s="137" t="s">
        <v>3159</v>
      </c>
      <c r="O18" s="133">
        <v>-0.313</v>
      </c>
      <c r="P18" s="134">
        <v>1.4500000000000001E-8</v>
      </c>
      <c r="Q18" s="133">
        <v>-1</v>
      </c>
      <c r="R18" s="134">
        <v>0.90629999999999999</v>
      </c>
      <c r="S18" s="84"/>
      <c r="T18" s="131" t="s">
        <v>3186</v>
      </c>
      <c r="U18" s="84" t="s">
        <v>3152</v>
      </c>
      <c r="V18" s="84" t="s">
        <v>3151</v>
      </c>
      <c r="W18" s="133">
        <v>0.313</v>
      </c>
      <c r="X18" s="134">
        <v>1.4500000000000001E-8</v>
      </c>
      <c r="Y18" s="133">
        <v>0</v>
      </c>
      <c r="Z18" s="134">
        <v>0.90629999999999999</v>
      </c>
      <c r="AA18" s="135">
        <v>1</v>
      </c>
    </row>
    <row r="19" spans="1:27">
      <c r="C19" s="129"/>
      <c r="D19" s="129"/>
      <c r="G19" s="84"/>
      <c r="H19" s="84"/>
      <c r="I19" s="130"/>
      <c r="M19" s="132" t="s">
        <v>3187</v>
      </c>
      <c r="N19" s="83" t="s">
        <v>3172</v>
      </c>
      <c r="O19" s="133">
        <v>-4.3254517612496997E-2</v>
      </c>
      <c r="P19" s="134">
        <v>1.1518702926983099E-25</v>
      </c>
      <c r="Q19" s="133">
        <v>0.120019894279443</v>
      </c>
      <c r="R19" s="134">
        <v>2.33493805724082E-2</v>
      </c>
      <c r="S19" s="84"/>
      <c r="T19" s="131" t="s">
        <v>3188</v>
      </c>
      <c r="U19" s="84" t="s">
        <v>3163</v>
      </c>
      <c r="V19" s="84" t="s">
        <v>3152</v>
      </c>
      <c r="W19" s="133">
        <v>-4.4861254691236703E-2</v>
      </c>
      <c r="X19" s="134">
        <v>7.0041623334034212E-27</v>
      </c>
      <c r="Y19" s="133">
        <v>-0.166665125989125</v>
      </c>
      <c r="Z19" s="134">
        <v>1.84448868309102E-3</v>
      </c>
      <c r="AA19" s="135">
        <v>0.99580000000000002</v>
      </c>
    </row>
    <row r="20" spans="1:27">
      <c r="C20" s="129"/>
      <c r="D20" s="129"/>
      <c r="G20" s="84"/>
      <c r="H20" s="84"/>
      <c r="I20" s="130"/>
      <c r="M20" s="132" t="s">
        <v>3189</v>
      </c>
      <c r="N20" s="83" t="s">
        <v>3176</v>
      </c>
      <c r="O20" s="133">
        <v>0.39010400000000001</v>
      </c>
      <c r="P20" s="134">
        <v>1.8304E-5</v>
      </c>
      <c r="Q20" s="133">
        <v>-1</v>
      </c>
      <c r="R20" s="135">
        <v>1</v>
      </c>
      <c r="S20" s="84"/>
      <c r="T20" s="131" t="s">
        <v>3190</v>
      </c>
      <c r="U20" s="84" t="s">
        <v>3163</v>
      </c>
      <c r="V20" s="84" t="s">
        <v>3152</v>
      </c>
      <c r="W20" s="133">
        <v>-0.39968700000000001</v>
      </c>
      <c r="X20" s="134">
        <v>1.32717E-5</v>
      </c>
      <c r="Y20" s="133">
        <v>1</v>
      </c>
      <c r="Z20" s="135">
        <v>1</v>
      </c>
      <c r="AA20" s="135">
        <v>1</v>
      </c>
    </row>
    <row r="21" spans="1:27">
      <c r="A21" s="84">
        <v>31</v>
      </c>
      <c r="B21" s="84">
        <v>2</v>
      </c>
      <c r="C21" s="129">
        <v>218641458</v>
      </c>
      <c r="D21" s="129">
        <v>219667563</v>
      </c>
      <c r="E21" s="83" t="s">
        <v>2993</v>
      </c>
      <c r="F21" s="83" t="s">
        <v>122</v>
      </c>
      <c r="G21" s="84" t="s">
        <v>2992</v>
      </c>
      <c r="H21" s="84">
        <v>2</v>
      </c>
      <c r="I21" s="130">
        <v>219141458</v>
      </c>
      <c r="J21" s="84" t="s">
        <v>3152</v>
      </c>
      <c r="K21" s="84" t="s">
        <v>3157</v>
      </c>
      <c r="M21" s="132" t="s">
        <v>3191</v>
      </c>
      <c r="N21" s="83" t="s">
        <v>3154</v>
      </c>
      <c r="O21" s="133">
        <v>-25.849675999999999</v>
      </c>
      <c r="P21" s="134">
        <v>2.4584299999999999E-147</v>
      </c>
      <c r="Q21" s="133" t="s">
        <v>131</v>
      </c>
      <c r="R21" s="134" t="s">
        <v>131</v>
      </c>
      <c r="S21" s="84"/>
      <c r="T21" s="131" t="s">
        <v>3192</v>
      </c>
      <c r="U21" s="84" t="s">
        <v>3152</v>
      </c>
      <c r="V21" s="84" t="s">
        <v>3163</v>
      </c>
      <c r="W21" s="133">
        <v>26.318221099999999</v>
      </c>
      <c r="X21" s="134">
        <v>1.18722E-152</v>
      </c>
      <c r="Y21" s="133" t="s">
        <v>131</v>
      </c>
      <c r="Z21" s="134" t="s">
        <v>131</v>
      </c>
      <c r="AA21" s="135">
        <v>0.96756699999999995</v>
      </c>
    </row>
    <row r="22" spans="1:27">
      <c r="C22" s="129"/>
      <c r="D22" s="129"/>
      <c r="I22" s="129"/>
      <c r="M22" s="132" t="s">
        <v>3193</v>
      </c>
      <c r="N22" s="83" t="s">
        <v>3169</v>
      </c>
      <c r="O22" s="133">
        <v>0.33892</v>
      </c>
      <c r="P22" s="134">
        <v>2.8689300000000002E-16</v>
      </c>
      <c r="Q22" s="133">
        <v>3.0692799999999999E-2</v>
      </c>
      <c r="R22" s="134">
        <v>0.14802100000000001</v>
      </c>
      <c r="S22" s="84"/>
      <c r="T22" s="131" t="s">
        <v>3194</v>
      </c>
      <c r="U22" s="84" t="s">
        <v>3157</v>
      </c>
      <c r="V22" s="84" t="s">
        <v>3151</v>
      </c>
      <c r="W22" s="133">
        <v>-0.36314200000000002</v>
      </c>
      <c r="X22" s="134">
        <v>5.5105399999999998E-18</v>
      </c>
      <c r="Y22" s="133">
        <v>-6.6215899999999994E-2</v>
      </c>
      <c r="Z22" s="134">
        <v>2.1282599999999999E-3</v>
      </c>
      <c r="AA22" s="135">
        <v>0.81665200000000004</v>
      </c>
    </row>
    <row r="23" spans="1:27">
      <c r="C23" s="129"/>
      <c r="D23" s="129"/>
      <c r="I23" s="129"/>
      <c r="M23" s="132" t="s">
        <v>3193</v>
      </c>
      <c r="N23" s="83" t="s">
        <v>3166</v>
      </c>
      <c r="O23" s="133">
        <v>0.67561659198000001</v>
      </c>
      <c r="P23" s="134">
        <v>8.67511007043231E-10</v>
      </c>
      <c r="Q23" s="133">
        <v>1</v>
      </c>
      <c r="R23" s="135">
        <v>1</v>
      </c>
      <c r="S23" s="84"/>
      <c r="T23" s="131" t="s">
        <v>3195</v>
      </c>
      <c r="U23" s="84" t="s">
        <v>3151</v>
      </c>
      <c r="V23" s="84" t="s">
        <v>3152</v>
      </c>
      <c r="W23" s="133">
        <v>0.67788842112699998</v>
      </c>
      <c r="X23" s="134">
        <v>5.8324214666599995E-10</v>
      </c>
      <c r="Y23" s="133">
        <v>1</v>
      </c>
      <c r="Z23" s="135">
        <v>1</v>
      </c>
      <c r="AA23" s="135">
        <v>0.98477700000000001</v>
      </c>
    </row>
    <row r="24" spans="1:27">
      <c r="C24" s="129"/>
      <c r="D24" s="129"/>
      <c r="I24" s="129"/>
      <c r="M24" s="132" t="s">
        <v>3196</v>
      </c>
      <c r="N24" s="83" t="s">
        <v>3154</v>
      </c>
      <c r="O24" s="133">
        <v>6.3873946999999998</v>
      </c>
      <c r="P24" s="134">
        <v>1.6873E-10</v>
      </c>
      <c r="Q24" s="133" t="s">
        <v>131</v>
      </c>
      <c r="R24" s="134" t="s">
        <v>131</v>
      </c>
      <c r="S24" s="84"/>
      <c r="T24" s="131" t="s">
        <v>3195</v>
      </c>
      <c r="U24" s="84" t="s">
        <v>3152</v>
      </c>
      <c r="V24" s="84" t="s">
        <v>3151</v>
      </c>
      <c r="W24" s="133">
        <v>-6.5215524</v>
      </c>
      <c r="X24" s="134">
        <v>6.9561300000000004E-11</v>
      </c>
      <c r="Y24" s="133" t="s">
        <v>131</v>
      </c>
      <c r="Z24" s="134" t="s">
        <v>131</v>
      </c>
      <c r="AA24" s="135">
        <v>0.98777499999999996</v>
      </c>
    </row>
    <row r="25" spans="1:27">
      <c r="C25" s="129"/>
      <c r="D25" s="129"/>
      <c r="I25" s="129"/>
      <c r="M25" s="132" t="s">
        <v>3196</v>
      </c>
      <c r="N25" s="137" t="s">
        <v>3159</v>
      </c>
      <c r="O25" s="133">
        <v>0.183</v>
      </c>
      <c r="P25" s="134">
        <v>9.990000000000001E-4</v>
      </c>
      <c r="Q25" s="133">
        <v>-0.4209</v>
      </c>
      <c r="R25" s="134">
        <v>6.6210000000000005E-2</v>
      </c>
      <c r="S25" s="84"/>
      <c r="T25" s="131" t="s">
        <v>3197</v>
      </c>
      <c r="U25" s="84" t="s">
        <v>3157</v>
      </c>
      <c r="V25" s="84" t="s">
        <v>3151</v>
      </c>
      <c r="W25" s="133">
        <v>0.214</v>
      </c>
      <c r="X25" s="134">
        <v>1.2400000000000001E-4</v>
      </c>
      <c r="Y25" s="133">
        <v>0.61919999999999997</v>
      </c>
      <c r="Z25" s="134">
        <v>7.3559999999999997E-3</v>
      </c>
      <c r="AA25" s="135">
        <v>0.96747499999999997</v>
      </c>
    </row>
    <row r="26" spans="1:27">
      <c r="C26" s="129"/>
      <c r="D26" s="129"/>
      <c r="I26" s="129"/>
      <c r="M26" s="132" t="s">
        <v>3198</v>
      </c>
      <c r="N26" s="83" t="s">
        <v>3176</v>
      </c>
      <c r="O26" s="133">
        <v>-0.46257199999999998</v>
      </c>
      <c r="P26" s="134">
        <v>3.1400199999999998E-5</v>
      </c>
      <c r="Q26" s="133">
        <v>1.14846E-3</v>
      </c>
      <c r="R26" s="134">
        <v>0.96997599999999995</v>
      </c>
      <c r="S26" s="84"/>
      <c r="T26" s="131" t="s">
        <v>3195</v>
      </c>
      <c r="U26" s="84" t="s">
        <v>3151</v>
      </c>
      <c r="V26" s="84" t="s">
        <v>3152</v>
      </c>
      <c r="W26" s="133">
        <v>-0.48776399999999998</v>
      </c>
      <c r="X26" s="134">
        <v>1.40544E-5</v>
      </c>
      <c r="Y26" s="133">
        <v>-4.1339500000000001E-2</v>
      </c>
      <c r="Z26" s="134">
        <v>0.178726</v>
      </c>
      <c r="AA26" s="135">
        <v>0.98477700000000001</v>
      </c>
    </row>
    <row r="27" spans="1:27">
      <c r="C27" s="129"/>
      <c r="D27" s="129"/>
      <c r="I27" s="129"/>
      <c r="M27" s="132" t="s">
        <v>3199</v>
      </c>
      <c r="N27" s="83" t="s">
        <v>3200</v>
      </c>
      <c r="O27" s="133">
        <v>9.4078899999999993E-2</v>
      </c>
      <c r="P27" s="134">
        <v>2.2299400000000001E-4</v>
      </c>
      <c r="Q27" s="133">
        <v>-1.4027899999999999E-2</v>
      </c>
      <c r="R27" s="134">
        <v>0.12989300000000001</v>
      </c>
      <c r="S27" s="84"/>
      <c r="T27" s="131" t="s">
        <v>3201</v>
      </c>
      <c r="U27" s="84" t="s">
        <v>3163</v>
      </c>
      <c r="V27" s="84" t="s">
        <v>3152</v>
      </c>
      <c r="W27" s="133">
        <v>0.114999</v>
      </c>
      <c r="X27" s="134">
        <v>5.12489E-6</v>
      </c>
      <c r="Y27" s="133">
        <v>2.8092099999999998E-2</v>
      </c>
      <c r="Z27" s="134">
        <v>2.2162900000000001E-3</v>
      </c>
      <c r="AA27" s="135">
        <v>0.98477700000000001</v>
      </c>
    </row>
    <row r="28" spans="1:27">
      <c r="A28" s="84">
        <v>33</v>
      </c>
      <c r="B28" s="84">
        <v>2</v>
      </c>
      <c r="C28" s="129">
        <v>226599534</v>
      </c>
      <c r="D28" s="129">
        <v>227603717</v>
      </c>
      <c r="E28" s="83" t="s">
        <v>2991</v>
      </c>
      <c r="F28" s="83" t="s">
        <v>2445</v>
      </c>
      <c r="G28" s="84" t="s">
        <v>2990</v>
      </c>
      <c r="H28" s="84">
        <v>2</v>
      </c>
      <c r="I28" s="130">
        <v>227099534</v>
      </c>
      <c r="J28" s="84" t="s">
        <v>3151</v>
      </c>
      <c r="K28" s="84" t="s">
        <v>3157</v>
      </c>
      <c r="M28" s="132" t="s">
        <v>3202</v>
      </c>
      <c r="N28" s="137" t="s">
        <v>3159</v>
      </c>
      <c r="O28" s="133">
        <v>0.65700000000000003</v>
      </c>
      <c r="P28" s="134">
        <v>2.93E-40</v>
      </c>
      <c r="Q28" s="133">
        <v>-0.21629999999999999</v>
      </c>
      <c r="R28" s="134">
        <v>0.81289999999999996</v>
      </c>
      <c r="S28" s="84"/>
      <c r="T28" s="131" t="s">
        <v>3203</v>
      </c>
      <c r="U28" s="84" t="s">
        <v>3151</v>
      </c>
      <c r="V28" s="84" t="s">
        <v>3157</v>
      </c>
      <c r="W28" s="133">
        <v>-0.65800000000000003</v>
      </c>
      <c r="X28" s="134">
        <v>1.8E-40</v>
      </c>
      <c r="Y28" s="133">
        <v>-0.94289999999999996</v>
      </c>
      <c r="Z28" s="134">
        <v>0.29959999999999998</v>
      </c>
      <c r="AA28" s="135">
        <v>0.94196400000000002</v>
      </c>
    </row>
    <row r="29" spans="1:27">
      <c r="C29" s="129"/>
      <c r="D29" s="129"/>
      <c r="I29" s="129"/>
      <c r="M29" s="145" t="s">
        <v>3202</v>
      </c>
      <c r="N29" s="137" t="s">
        <v>3204</v>
      </c>
      <c r="O29" s="133">
        <v>0.29287999999999997</v>
      </c>
      <c r="P29" s="134">
        <v>3.4815700000000003E-8</v>
      </c>
      <c r="Q29" s="133">
        <v>1.4013400000000001E-2</v>
      </c>
      <c r="R29" s="134">
        <v>0.50913600000000003</v>
      </c>
      <c r="S29" s="84"/>
      <c r="T29" s="131" t="s">
        <v>3205</v>
      </c>
      <c r="U29" s="84" t="s">
        <v>3157</v>
      </c>
      <c r="V29" s="84" t="s">
        <v>3151</v>
      </c>
      <c r="W29" s="133">
        <v>-0.30978499999999998</v>
      </c>
      <c r="X29" s="134">
        <v>1.0168800000000001E-8</v>
      </c>
      <c r="Y29" s="133">
        <v>-3.6096299999999998E-2</v>
      </c>
      <c r="Z29" s="134">
        <v>9.5108899999999996E-2</v>
      </c>
      <c r="AA29" s="135">
        <v>0.97892900000000005</v>
      </c>
    </row>
    <row r="30" spans="1:27">
      <c r="C30" s="129"/>
      <c r="D30" s="129"/>
      <c r="I30" s="129"/>
      <c r="M30" s="145" t="s">
        <v>3206</v>
      </c>
      <c r="N30" s="137" t="s">
        <v>3204</v>
      </c>
      <c r="O30" s="133">
        <v>0.30351499999999998</v>
      </c>
      <c r="P30" s="134">
        <v>3.1470199999999998E-6</v>
      </c>
      <c r="Q30" s="133">
        <v>5.5218499999999997E-2</v>
      </c>
      <c r="R30" s="134">
        <v>0.16697300000000001</v>
      </c>
      <c r="S30" s="84"/>
      <c r="T30" s="131" t="s">
        <v>3207</v>
      </c>
      <c r="U30" s="84" t="s">
        <v>3163</v>
      </c>
      <c r="V30" s="84" t="s">
        <v>3152</v>
      </c>
      <c r="W30" s="133">
        <v>-0.30357099999999998</v>
      </c>
      <c r="X30" s="134">
        <v>1.4270000000000001E-6</v>
      </c>
      <c r="Y30" s="133">
        <v>-7.1689799999999998E-2</v>
      </c>
      <c r="Z30" s="134">
        <v>6.3384200000000002E-2</v>
      </c>
      <c r="AA30" s="135">
        <v>0.86464799999999997</v>
      </c>
    </row>
    <row r="31" spans="1:27">
      <c r="C31" s="129"/>
      <c r="D31" s="129"/>
      <c r="I31" s="129"/>
      <c r="M31" s="145" t="s">
        <v>3208</v>
      </c>
      <c r="N31" s="137" t="s">
        <v>3204</v>
      </c>
      <c r="O31" s="133">
        <v>0.23466699999999999</v>
      </c>
      <c r="P31" s="134">
        <v>3.4650099999999998E-4</v>
      </c>
      <c r="Q31" s="133">
        <v>3.0595000000000002E-3</v>
      </c>
      <c r="R31" s="134">
        <v>0.91759500000000005</v>
      </c>
      <c r="S31" s="84"/>
      <c r="T31" s="131" t="s">
        <v>2760</v>
      </c>
      <c r="U31" s="84" t="s">
        <v>3152</v>
      </c>
      <c r="V31" s="84" t="s">
        <v>3151</v>
      </c>
      <c r="W31" s="133">
        <v>-0.26143100000000002</v>
      </c>
      <c r="X31" s="134">
        <v>7.5825600000000001E-5</v>
      </c>
      <c r="Y31" s="133">
        <v>-5.0352300000000003E-2</v>
      </c>
      <c r="Z31" s="134">
        <v>9.1050000000000006E-2</v>
      </c>
      <c r="AA31" s="135">
        <v>0.96835700000000002</v>
      </c>
    </row>
    <row r="32" spans="1:27">
      <c r="A32" s="84">
        <v>34</v>
      </c>
      <c r="B32" s="84">
        <v>2</v>
      </c>
      <c r="C32" s="129">
        <v>227151446</v>
      </c>
      <c r="D32" s="129">
        <v>228151446</v>
      </c>
      <c r="E32" s="83" t="s">
        <v>2759</v>
      </c>
      <c r="F32" s="83" t="s">
        <v>2445</v>
      </c>
      <c r="G32" s="84" t="s">
        <v>2758</v>
      </c>
      <c r="H32" s="84">
        <v>2</v>
      </c>
      <c r="I32" s="130">
        <v>227651446</v>
      </c>
      <c r="J32" s="84" t="s">
        <v>3163</v>
      </c>
      <c r="K32" s="84" t="s">
        <v>3152</v>
      </c>
      <c r="L32" s="138"/>
      <c r="M32" s="139" t="s">
        <v>3202</v>
      </c>
      <c r="N32" s="131" t="s">
        <v>3154</v>
      </c>
      <c r="O32" s="140">
        <v>11.2635246</v>
      </c>
      <c r="P32" s="141">
        <v>1.9893199999999999E-29</v>
      </c>
      <c r="Q32" s="133" t="s">
        <v>131</v>
      </c>
      <c r="R32" s="142" t="s">
        <v>131</v>
      </c>
      <c r="S32" s="142"/>
      <c r="T32" s="146" t="s">
        <v>3209</v>
      </c>
      <c r="U32" s="142" t="s">
        <v>3163</v>
      </c>
      <c r="V32" s="142" t="s">
        <v>3157</v>
      </c>
      <c r="W32" s="140">
        <v>-14.9214228</v>
      </c>
      <c r="X32" s="141">
        <v>2.3920100000000002E-50</v>
      </c>
      <c r="Y32" s="140" t="s">
        <v>131</v>
      </c>
      <c r="Z32" s="142" t="s">
        <v>131</v>
      </c>
      <c r="AA32" s="143">
        <v>0.84178200000000003</v>
      </c>
    </row>
    <row r="33" spans="1:27">
      <c r="A33" s="84">
        <v>36</v>
      </c>
      <c r="B33" s="84">
        <v>3</v>
      </c>
      <c r="C33" s="129">
        <v>48882925</v>
      </c>
      <c r="D33" s="129">
        <v>50384261</v>
      </c>
      <c r="E33" s="83" t="s">
        <v>2755</v>
      </c>
      <c r="F33" s="83" t="s">
        <v>122</v>
      </c>
      <c r="G33" s="84" t="s">
        <v>2754</v>
      </c>
      <c r="H33" s="84">
        <v>3</v>
      </c>
      <c r="I33" s="130">
        <v>49382925</v>
      </c>
      <c r="J33" s="84" t="s">
        <v>3151</v>
      </c>
      <c r="K33" s="84" t="s">
        <v>3157</v>
      </c>
      <c r="M33" s="132" t="s">
        <v>3210</v>
      </c>
      <c r="N33" s="83" t="s">
        <v>3172</v>
      </c>
      <c r="O33" s="133">
        <v>-2.93256833568694E-2</v>
      </c>
      <c r="P33" s="134">
        <v>4.2883036379846402E-39</v>
      </c>
      <c r="Q33" s="133">
        <v>1.0567458281554001E-2</v>
      </c>
      <c r="R33" s="134">
        <v>0.92985318687732199</v>
      </c>
      <c r="S33" s="84"/>
      <c r="T33" s="147" t="s">
        <v>3211</v>
      </c>
      <c r="U33" s="84" t="s">
        <v>3151</v>
      </c>
      <c r="V33" s="84" t="s">
        <v>3152</v>
      </c>
      <c r="W33" s="133">
        <v>2.91966618238261E-2</v>
      </c>
      <c r="X33" s="134">
        <v>2.0829770686593583E-39</v>
      </c>
      <c r="Y33" s="133">
        <v>5.2008506500932E-2</v>
      </c>
      <c r="Z33" s="134">
        <v>0.66016973640146404</v>
      </c>
      <c r="AA33" s="135">
        <v>0.97529999999999994</v>
      </c>
    </row>
    <row r="34" spans="1:27">
      <c r="A34" s="84">
        <v>36</v>
      </c>
      <c r="B34" s="84">
        <v>3</v>
      </c>
      <c r="C34" s="129">
        <v>48882925</v>
      </c>
      <c r="D34" s="129">
        <v>50384261</v>
      </c>
      <c r="E34" s="83" t="s">
        <v>2753</v>
      </c>
      <c r="F34" s="83" t="s">
        <v>2452</v>
      </c>
      <c r="G34" s="84" t="s">
        <v>2752</v>
      </c>
      <c r="H34" s="84">
        <v>3</v>
      </c>
      <c r="I34" s="130">
        <v>49642430</v>
      </c>
      <c r="J34" s="84" t="s">
        <v>3163</v>
      </c>
      <c r="K34" s="84" t="s">
        <v>3152</v>
      </c>
      <c r="M34" s="139" t="s">
        <v>3212</v>
      </c>
      <c r="N34" s="131" t="s">
        <v>3154</v>
      </c>
      <c r="O34" s="140">
        <v>20.9713955</v>
      </c>
      <c r="P34" s="141">
        <v>1.2019399999999999E-97</v>
      </c>
      <c r="Q34" s="133" t="s">
        <v>131</v>
      </c>
      <c r="R34" s="142" t="s">
        <v>131</v>
      </c>
      <c r="S34" s="142"/>
      <c r="T34" s="138" t="s">
        <v>3213</v>
      </c>
      <c r="U34" s="142" t="s">
        <v>3151</v>
      </c>
      <c r="V34" s="142" t="s">
        <v>3157</v>
      </c>
      <c r="W34" s="140">
        <v>-21.972582800000001</v>
      </c>
      <c r="X34" s="141">
        <v>5.2898199999999999E-107</v>
      </c>
      <c r="Y34" s="140" t="s">
        <v>131</v>
      </c>
      <c r="Z34" s="142" t="s">
        <v>131</v>
      </c>
      <c r="AA34" s="143">
        <v>0.96890100000000001</v>
      </c>
    </row>
    <row r="35" spans="1:27">
      <c r="C35" s="129"/>
      <c r="D35" s="129"/>
      <c r="G35" s="84"/>
      <c r="H35" s="84"/>
      <c r="I35" s="130"/>
      <c r="L35" s="138"/>
      <c r="M35" s="148" t="s">
        <v>3212</v>
      </c>
      <c r="N35" s="131" t="s">
        <v>3204</v>
      </c>
      <c r="O35" s="133">
        <v>0.15160799999999999</v>
      </c>
      <c r="P35" s="134">
        <v>3.1592199999999999E-7</v>
      </c>
      <c r="Q35" s="133">
        <v>3.9159899999999997E-2</v>
      </c>
      <c r="R35" s="134">
        <v>6.8995799999999996E-2</v>
      </c>
      <c r="S35" s="84"/>
      <c r="T35" s="131" t="s">
        <v>3214</v>
      </c>
      <c r="U35" s="84" t="s">
        <v>3163</v>
      </c>
      <c r="V35" s="84" t="s">
        <v>3151</v>
      </c>
      <c r="W35" s="133">
        <v>0.18074499999999999</v>
      </c>
      <c r="X35" s="134">
        <v>3.4794299999999997E-8</v>
      </c>
      <c r="Y35" s="133">
        <v>6.5737400000000001E-2</v>
      </c>
      <c r="Z35" s="134">
        <v>5.7015199999999999E-3</v>
      </c>
      <c r="AA35" s="135">
        <v>0.96039200000000002</v>
      </c>
    </row>
    <row r="36" spans="1:27">
      <c r="C36" s="129"/>
      <c r="D36" s="129"/>
      <c r="G36" s="84"/>
      <c r="H36" s="84"/>
      <c r="I36" s="130"/>
      <c r="L36" s="138"/>
      <c r="M36" s="148" t="s">
        <v>3215</v>
      </c>
      <c r="N36" s="131" t="s">
        <v>3216</v>
      </c>
      <c r="O36" s="133">
        <v>-0.32124000000000003</v>
      </c>
      <c r="P36" s="134">
        <v>9.9051799999999996E-14</v>
      </c>
      <c r="Q36" s="133">
        <v>-9.9639900000000007E-3</v>
      </c>
      <c r="R36" s="134">
        <v>0.53071900000000005</v>
      </c>
      <c r="S36" s="84"/>
      <c r="T36" s="131" t="s">
        <v>3217</v>
      </c>
      <c r="U36" s="84" t="s">
        <v>3163</v>
      </c>
      <c r="V36" s="84" t="s">
        <v>3152</v>
      </c>
      <c r="W36" s="133">
        <v>-0.33136900000000002</v>
      </c>
      <c r="X36" s="134">
        <v>1.0859500000000001E-14</v>
      </c>
      <c r="Y36" s="133">
        <v>-3.4638599999999999E-2</v>
      </c>
      <c r="Z36" s="134">
        <v>2.7965799999999999E-2</v>
      </c>
      <c r="AA36" s="135">
        <v>0.948986</v>
      </c>
    </row>
    <row r="37" spans="1:27">
      <c r="C37" s="129"/>
      <c r="D37" s="129"/>
      <c r="G37" s="84"/>
      <c r="H37" s="84"/>
      <c r="I37" s="130"/>
      <c r="M37" s="139" t="s">
        <v>3218</v>
      </c>
      <c r="N37" s="131" t="s">
        <v>3154</v>
      </c>
      <c r="O37" s="140">
        <v>-6.2088597999999999</v>
      </c>
      <c r="P37" s="141">
        <v>5.3322800000000001E-10</v>
      </c>
      <c r="Q37" s="133" t="s">
        <v>131</v>
      </c>
      <c r="R37" s="142" t="s">
        <v>131</v>
      </c>
      <c r="S37" s="142"/>
      <c r="T37" s="138" t="s">
        <v>3219</v>
      </c>
      <c r="U37" s="142" t="s">
        <v>3157</v>
      </c>
      <c r="V37" s="142" t="s">
        <v>3151</v>
      </c>
      <c r="W37" s="140">
        <v>6.7461142000000001</v>
      </c>
      <c r="X37" s="141">
        <v>1.5176700000000001E-11</v>
      </c>
      <c r="Y37" s="140" t="s">
        <v>131</v>
      </c>
      <c r="Z37" s="142" t="s">
        <v>131</v>
      </c>
      <c r="AA37" s="143">
        <v>0.96448400000000001</v>
      </c>
    </row>
    <row r="38" spans="1:27">
      <c r="C38" s="129"/>
      <c r="D38" s="129"/>
      <c r="G38" s="84"/>
      <c r="H38" s="84"/>
      <c r="I38" s="130"/>
      <c r="M38" s="132" t="s">
        <v>3220</v>
      </c>
      <c r="N38" s="138" t="s">
        <v>3159</v>
      </c>
      <c r="O38" s="133">
        <v>0.28999999999999998</v>
      </c>
      <c r="P38" s="134">
        <v>6.9800000000000003E-9</v>
      </c>
      <c r="Q38" s="133">
        <v>-0.2228</v>
      </c>
      <c r="R38" s="134">
        <v>0.30980000000000002</v>
      </c>
      <c r="T38" s="131" t="s">
        <v>3221</v>
      </c>
      <c r="U38" s="84" t="s">
        <v>3157</v>
      </c>
      <c r="V38" s="84" t="s">
        <v>3151</v>
      </c>
      <c r="W38" s="133">
        <v>0.311</v>
      </c>
      <c r="X38" s="134">
        <v>6.0999999999999996E-10</v>
      </c>
      <c r="Y38" s="133">
        <v>0.54010000000000002</v>
      </c>
      <c r="Z38" s="134">
        <v>1.444E-2</v>
      </c>
      <c r="AA38" s="135">
        <v>0.94678300000000004</v>
      </c>
    </row>
    <row r="39" spans="1:27">
      <c r="A39" s="84">
        <v>37</v>
      </c>
      <c r="B39" s="84">
        <v>3</v>
      </c>
      <c r="C39" s="129">
        <v>52344534</v>
      </c>
      <c r="D39" s="129">
        <v>53387861</v>
      </c>
      <c r="E39" s="83" t="s">
        <v>2750</v>
      </c>
      <c r="F39" s="83" t="s">
        <v>2445</v>
      </c>
      <c r="G39" s="84" t="s">
        <v>2749</v>
      </c>
      <c r="H39" s="84">
        <v>3</v>
      </c>
      <c r="I39" s="130">
        <v>52844534</v>
      </c>
      <c r="J39" s="84" t="s">
        <v>3163</v>
      </c>
      <c r="K39" s="84" t="s">
        <v>3152</v>
      </c>
      <c r="M39" s="132" t="s">
        <v>3222</v>
      </c>
      <c r="N39" s="83" t="s">
        <v>3154</v>
      </c>
      <c r="O39" s="133">
        <v>-56.0465412</v>
      </c>
      <c r="P39" s="134" t="s">
        <v>3155</v>
      </c>
      <c r="Q39" s="133" t="s">
        <v>131</v>
      </c>
      <c r="R39" s="134" t="s">
        <v>131</v>
      </c>
      <c r="S39" s="84"/>
      <c r="T39" s="131" t="s">
        <v>3223</v>
      </c>
      <c r="U39" s="84" t="s">
        <v>3157</v>
      </c>
      <c r="V39" s="84" t="s">
        <v>3151</v>
      </c>
      <c r="W39" s="133">
        <v>56.097894500000002</v>
      </c>
      <c r="X39" s="134" t="s">
        <v>3155</v>
      </c>
      <c r="Y39" s="133" t="s">
        <v>131</v>
      </c>
      <c r="Z39" s="134" t="s">
        <v>131</v>
      </c>
      <c r="AA39" s="135">
        <v>1</v>
      </c>
    </row>
    <row r="40" spans="1:27">
      <c r="A40" s="84">
        <v>37</v>
      </c>
      <c r="B40" s="84">
        <v>3</v>
      </c>
      <c r="C40" s="129">
        <v>52344534</v>
      </c>
      <c r="D40" s="129">
        <v>53387861</v>
      </c>
      <c r="E40" s="83" t="s">
        <v>2748</v>
      </c>
      <c r="F40" s="83" t="s">
        <v>122</v>
      </c>
      <c r="G40" s="84" t="s">
        <v>2747</v>
      </c>
      <c r="H40" s="84">
        <v>3</v>
      </c>
      <c r="I40" s="130">
        <v>52887861</v>
      </c>
      <c r="J40" s="84" t="s">
        <v>3151</v>
      </c>
      <c r="K40" s="84" t="s">
        <v>3224</v>
      </c>
      <c r="L40" s="149" t="s">
        <v>3225</v>
      </c>
      <c r="M40" s="148" t="s">
        <v>3222</v>
      </c>
      <c r="N40" s="131" t="s">
        <v>3216</v>
      </c>
      <c r="O40" s="133">
        <v>-0.27151500000000001</v>
      </c>
      <c r="P40" s="134">
        <v>7.9420700000000001E-17</v>
      </c>
      <c r="Q40" s="133">
        <v>-1</v>
      </c>
      <c r="R40" s="135">
        <v>1</v>
      </c>
      <c r="S40" s="84"/>
      <c r="T40" s="131" t="s">
        <v>3225</v>
      </c>
      <c r="U40" s="84" t="s">
        <v>3224</v>
      </c>
      <c r="V40" s="84" t="s">
        <v>3151</v>
      </c>
      <c r="W40" s="133">
        <v>0.27151500000000001</v>
      </c>
      <c r="X40" s="134">
        <v>7.9420700000000001E-17</v>
      </c>
      <c r="Y40" s="133">
        <v>1</v>
      </c>
      <c r="Z40" s="135">
        <v>1</v>
      </c>
      <c r="AA40" s="135">
        <v>1</v>
      </c>
    </row>
    <row r="41" spans="1:27">
      <c r="A41" s="84">
        <v>38</v>
      </c>
      <c r="B41" s="84">
        <v>3</v>
      </c>
      <c r="C41" s="129">
        <v>99720307</v>
      </c>
      <c r="D41" s="129">
        <v>100720307</v>
      </c>
      <c r="E41" s="83" t="s">
        <v>2746</v>
      </c>
      <c r="F41" s="83" t="s">
        <v>2452</v>
      </c>
      <c r="G41" s="84" t="s">
        <v>2745</v>
      </c>
      <c r="H41" s="84">
        <v>3</v>
      </c>
      <c r="I41" s="130">
        <v>100220307</v>
      </c>
      <c r="J41" s="84" t="s">
        <v>3151</v>
      </c>
      <c r="K41" s="84" t="s">
        <v>3157</v>
      </c>
      <c r="M41" s="139" t="s">
        <v>3226</v>
      </c>
      <c r="N41" s="131" t="s">
        <v>3154</v>
      </c>
      <c r="O41" s="140">
        <v>-15.493604899999999</v>
      </c>
      <c r="P41" s="141">
        <v>3.8321800000000002E-54</v>
      </c>
      <c r="Q41" s="133" t="s">
        <v>131</v>
      </c>
      <c r="R41" s="142" t="s">
        <v>131</v>
      </c>
      <c r="S41" s="142"/>
      <c r="T41" s="138" t="s">
        <v>3227</v>
      </c>
      <c r="U41" s="142" t="s">
        <v>3157</v>
      </c>
      <c r="V41" s="142" t="s">
        <v>3151</v>
      </c>
      <c r="W41" s="140">
        <v>-16.523115700000002</v>
      </c>
      <c r="X41" s="141">
        <v>2.50616E-61</v>
      </c>
      <c r="Y41" s="140" t="s">
        <v>131</v>
      </c>
      <c r="Z41" s="142" t="s">
        <v>131</v>
      </c>
      <c r="AA41" s="143">
        <v>0.99202400000000002</v>
      </c>
    </row>
    <row r="42" spans="1:27">
      <c r="C42" s="129"/>
      <c r="D42" s="129"/>
      <c r="G42" s="84"/>
      <c r="H42" s="84"/>
      <c r="I42" s="130"/>
      <c r="M42" s="150" t="s">
        <v>3226</v>
      </c>
      <c r="N42" s="131" t="s">
        <v>3172</v>
      </c>
      <c r="O42" s="133">
        <v>-3.8469907124247998E-2</v>
      </c>
      <c r="P42" s="134">
        <v>4.96136709751171E-26</v>
      </c>
      <c r="Q42" s="133">
        <v>-0.10602983905073</v>
      </c>
      <c r="R42" s="134">
        <v>3.7400975095346303E-2</v>
      </c>
      <c r="T42" s="131" t="s">
        <v>3228</v>
      </c>
      <c r="U42" s="84" t="s">
        <v>3151</v>
      </c>
      <c r="V42" s="84" t="s">
        <v>3151</v>
      </c>
      <c r="W42" s="133">
        <v>3.9457779393368801E-2</v>
      </c>
      <c r="X42" s="134">
        <v>3.6700000000000002E-27</v>
      </c>
      <c r="Y42" s="133">
        <v>-0.15466648048884499</v>
      </c>
      <c r="Z42" s="134">
        <v>2.5093270345410501E-3</v>
      </c>
      <c r="AA42" s="135">
        <v>0.996</v>
      </c>
    </row>
    <row r="43" spans="1:27">
      <c r="C43" s="129"/>
      <c r="D43" s="129"/>
      <c r="G43" s="84"/>
      <c r="H43" s="84"/>
      <c r="I43" s="130"/>
      <c r="M43" s="132" t="s">
        <v>3226</v>
      </c>
      <c r="N43" s="131" t="s">
        <v>3166</v>
      </c>
      <c r="O43" s="133">
        <v>-0.66159326068811197</v>
      </c>
      <c r="P43" s="134">
        <v>2.1008339998903099E-11</v>
      </c>
      <c r="Q43" s="133">
        <v>-7.5850299999999996E-2</v>
      </c>
      <c r="R43" s="134">
        <v>0.160694</v>
      </c>
      <c r="S43" s="84"/>
      <c r="T43" s="131" t="s">
        <v>3229</v>
      </c>
      <c r="U43" s="84" t="s">
        <v>3152</v>
      </c>
      <c r="V43" s="84" t="s">
        <v>3163</v>
      </c>
      <c r="W43" s="133">
        <v>0.72173403219900001</v>
      </c>
      <c r="X43" s="134">
        <v>1.55704540935E-12</v>
      </c>
      <c r="Y43" s="133">
        <v>0.108156</v>
      </c>
      <c r="Z43" s="134">
        <v>6.1331700000000003E-2</v>
      </c>
      <c r="AA43" s="135">
        <v>0.99009000000000003</v>
      </c>
    </row>
    <row r="44" spans="1:27">
      <c r="C44" s="129"/>
      <c r="D44" s="129"/>
      <c r="G44" s="84"/>
      <c r="H44" s="84"/>
      <c r="I44" s="130"/>
      <c r="L44" s="138"/>
      <c r="M44" s="132" t="s">
        <v>3230</v>
      </c>
      <c r="N44" s="131" t="s">
        <v>3231</v>
      </c>
      <c r="O44" s="133">
        <v>0.19129399999999999</v>
      </c>
      <c r="P44" s="134">
        <v>2.0913300000000002E-6</v>
      </c>
      <c r="Q44" s="133">
        <v>3.1163499999999999E-3</v>
      </c>
      <c r="R44" s="134">
        <v>0.66552100000000003</v>
      </c>
      <c r="S44" s="84"/>
      <c r="T44" s="131" t="s">
        <v>3228</v>
      </c>
      <c r="U44" s="84" t="s">
        <v>3151</v>
      </c>
      <c r="V44" s="84" t="s">
        <v>3157</v>
      </c>
      <c r="W44" s="133">
        <v>-0.19218199999999999</v>
      </c>
      <c r="X44" s="134">
        <v>2.0636500000000001E-6</v>
      </c>
      <c r="Y44" s="133">
        <v>-3.2821E-3</v>
      </c>
      <c r="Z44" s="134">
        <v>0.65027999999999997</v>
      </c>
      <c r="AA44" s="135">
        <v>0.99502999999999997</v>
      </c>
    </row>
    <row r="45" spans="1:27">
      <c r="A45" s="84">
        <v>39</v>
      </c>
      <c r="B45" s="84">
        <v>3</v>
      </c>
      <c r="C45" s="129">
        <v>122565778</v>
      </c>
      <c r="D45" s="129">
        <v>123568744</v>
      </c>
      <c r="E45" s="83" t="s">
        <v>2743</v>
      </c>
      <c r="F45" s="83" t="s">
        <v>3232</v>
      </c>
      <c r="G45" s="84" t="s">
        <v>2744</v>
      </c>
      <c r="H45" s="84">
        <v>3</v>
      </c>
      <c r="I45" s="130">
        <v>123065778</v>
      </c>
      <c r="J45" s="84" t="s">
        <v>3151</v>
      </c>
      <c r="K45" s="84" t="s">
        <v>3157</v>
      </c>
      <c r="M45" s="132" t="s">
        <v>3233</v>
      </c>
      <c r="N45" s="83" t="s">
        <v>3166</v>
      </c>
      <c r="O45" s="133">
        <v>-0.44394495758800001</v>
      </c>
      <c r="P45" s="134">
        <v>1.0926071791638799E-5</v>
      </c>
      <c r="Q45" s="133">
        <v>1</v>
      </c>
      <c r="R45" s="135">
        <v>1</v>
      </c>
      <c r="S45" s="84"/>
      <c r="T45" s="131" t="s">
        <v>2744</v>
      </c>
      <c r="U45" s="84" t="s">
        <v>3157</v>
      </c>
      <c r="V45" s="84" t="s">
        <v>3151</v>
      </c>
      <c r="W45" s="133">
        <v>0.44394495758800001</v>
      </c>
      <c r="X45" s="134">
        <v>1.09260717916E-5</v>
      </c>
      <c r="Y45" s="133">
        <v>1</v>
      </c>
      <c r="Z45" s="135">
        <v>1</v>
      </c>
      <c r="AA45" s="135">
        <v>1</v>
      </c>
    </row>
    <row r="46" spans="1:27">
      <c r="A46" s="84">
        <v>39</v>
      </c>
      <c r="B46" s="84">
        <v>3</v>
      </c>
      <c r="C46" s="129">
        <v>122565778</v>
      </c>
      <c r="D46" s="129">
        <v>123568744</v>
      </c>
      <c r="E46" s="83" t="s">
        <v>2743</v>
      </c>
      <c r="F46" s="83" t="s">
        <v>122</v>
      </c>
      <c r="G46" s="84" t="s">
        <v>2742</v>
      </c>
      <c r="H46" s="84">
        <v>3</v>
      </c>
      <c r="I46" s="130">
        <v>123068744</v>
      </c>
      <c r="J46" s="84" t="s">
        <v>3163</v>
      </c>
      <c r="K46" s="84" t="s">
        <v>3152</v>
      </c>
      <c r="M46" s="132" t="s">
        <v>3233</v>
      </c>
      <c r="N46" s="83" t="s">
        <v>3166</v>
      </c>
      <c r="O46" s="133">
        <v>0.32940098921099997</v>
      </c>
      <c r="P46" s="134">
        <v>4.7811021811055302E-5</v>
      </c>
      <c r="Q46" s="133">
        <v>-5.9485299999999996E-3</v>
      </c>
      <c r="R46" s="134">
        <v>0.70846799999999999</v>
      </c>
      <c r="S46" s="84"/>
      <c r="T46" s="131" t="s">
        <v>2744</v>
      </c>
      <c r="U46" s="84" t="s">
        <v>3157</v>
      </c>
      <c r="V46" s="84" t="s">
        <v>3151</v>
      </c>
      <c r="W46" s="133">
        <v>0.34397791592499999</v>
      </c>
      <c r="X46" s="134">
        <v>2.3301741112599999E-5</v>
      </c>
      <c r="Y46" s="133">
        <v>1.8485700000000001E-2</v>
      </c>
      <c r="Z46" s="134">
        <v>0.24842500000000001</v>
      </c>
      <c r="AA46" s="135">
        <v>0.97550400000000004</v>
      </c>
    </row>
    <row r="47" spans="1:27">
      <c r="A47" s="84">
        <v>41</v>
      </c>
      <c r="B47" s="84">
        <v>3</v>
      </c>
      <c r="C47" s="129">
        <v>149566540</v>
      </c>
      <c r="D47" s="129">
        <v>150566540</v>
      </c>
      <c r="E47" s="83" t="s">
        <v>2740</v>
      </c>
      <c r="F47" s="83" t="s">
        <v>2445</v>
      </c>
      <c r="G47" s="84" t="s">
        <v>2739</v>
      </c>
      <c r="H47" s="84">
        <v>3</v>
      </c>
      <c r="I47" s="84">
        <v>150066540</v>
      </c>
      <c r="J47" s="84" t="s">
        <v>3151</v>
      </c>
      <c r="K47" s="84" t="s">
        <v>3163</v>
      </c>
      <c r="M47" s="132" t="s">
        <v>3234</v>
      </c>
      <c r="N47" s="137" t="s">
        <v>3159</v>
      </c>
      <c r="O47" s="133">
        <v>-0.64200000000000002</v>
      </c>
      <c r="P47" s="134">
        <v>7.2600000000000002E-8</v>
      </c>
      <c r="Q47" s="133">
        <v>0</v>
      </c>
      <c r="R47" s="134">
        <v>0.78310000000000002</v>
      </c>
      <c r="S47" s="84"/>
      <c r="T47" s="131" t="s">
        <v>2739</v>
      </c>
      <c r="U47" s="84" t="s">
        <v>3163</v>
      </c>
      <c r="V47" s="84" t="s">
        <v>3151</v>
      </c>
      <c r="W47" s="133">
        <v>-0.64200000000000002</v>
      </c>
      <c r="X47" s="134">
        <v>7.2600000000000002E-8</v>
      </c>
      <c r="Y47" s="133">
        <v>0</v>
      </c>
      <c r="Z47" s="134">
        <v>0.78310000000000002</v>
      </c>
      <c r="AA47" s="135">
        <v>1</v>
      </c>
    </row>
    <row r="48" spans="1:27">
      <c r="A48" s="84">
        <v>42</v>
      </c>
      <c r="B48" s="84">
        <v>3</v>
      </c>
      <c r="C48" s="129">
        <v>151670733</v>
      </c>
      <c r="D48" s="129">
        <v>152680329</v>
      </c>
      <c r="E48" s="83" t="s">
        <v>2738</v>
      </c>
      <c r="F48" s="83" t="s">
        <v>2452</v>
      </c>
      <c r="G48" s="84" t="s">
        <v>2985</v>
      </c>
      <c r="H48" s="84">
        <v>3</v>
      </c>
      <c r="I48" s="130">
        <v>152180329</v>
      </c>
      <c r="J48" s="84" t="s">
        <v>3163</v>
      </c>
      <c r="K48" s="84" t="s">
        <v>3152</v>
      </c>
      <c r="M48" s="132" t="s">
        <v>3235</v>
      </c>
      <c r="N48" s="137" t="s">
        <v>3159</v>
      </c>
      <c r="O48" s="133">
        <v>-0.504</v>
      </c>
      <c r="P48" s="134">
        <v>3.9199999999999997E-5</v>
      </c>
      <c r="Q48" s="133">
        <v>3.5990000000000002</v>
      </c>
      <c r="R48" s="134">
        <v>0.2913</v>
      </c>
      <c r="S48" s="84"/>
      <c r="T48" s="131" t="s">
        <v>3236</v>
      </c>
      <c r="U48" s="84" t="s">
        <v>3152</v>
      </c>
      <c r="V48" s="84" t="s">
        <v>3163</v>
      </c>
      <c r="W48" s="133">
        <v>-0.51100000000000001</v>
      </c>
      <c r="X48" s="134">
        <v>3.3000000000000003E-5</v>
      </c>
      <c r="Y48" s="133">
        <v>-3.9689999999999999</v>
      </c>
      <c r="Z48" s="134">
        <v>0.24610000000000001</v>
      </c>
      <c r="AA48" s="135">
        <v>0.94842300000000002</v>
      </c>
    </row>
    <row r="49" spans="1:27">
      <c r="A49" s="84">
        <v>45</v>
      </c>
      <c r="B49" s="84">
        <v>3</v>
      </c>
      <c r="C49" s="129">
        <v>185013646</v>
      </c>
      <c r="D49" s="129">
        <v>186026108</v>
      </c>
      <c r="E49" s="83" t="s">
        <v>2732</v>
      </c>
      <c r="F49" s="83" t="s">
        <v>2449</v>
      </c>
      <c r="G49" s="84" t="s">
        <v>2981</v>
      </c>
      <c r="H49" s="84">
        <v>3</v>
      </c>
      <c r="I49" s="130">
        <v>185520085</v>
      </c>
      <c r="J49" s="84" t="s">
        <v>3157</v>
      </c>
      <c r="K49" s="84" t="s">
        <v>3237</v>
      </c>
      <c r="L49" s="131" t="s">
        <v>3238</v>
      </c>
      <c r="M49" s="132" t="s">
        <v>3239</v>
      </c>
      <c r="N49" s="137" t="s">
        <v>3159</v>
      </c>
      <c r="O49" s="133">
        <v>0.20899999999999999</v>
      </c>
      <c r="P49" s="134">
        <v>1.7200000000000001E-4</v>
      </c>
      <c r="Q49" s="133">
        <v>2.179E-2</v>
      </c>
      <c r="R49" s="134">
        <v>0.8861</v>
      </c>
      <c r="S49" s="84"/>
      <c r="T49" s="131" t="s">
        <v>3240</v>
      </c>
      <c r="U49" s="84" t="s">
        <v>3152</v>
      </c>
      <c r="V49" s="84" t="s">
        <v>3151</v>
      </c>
      <c r="W49" s="133">
        <v>-0.22700000000000001</v>
      </c>
      <c r="X49" s="134">
        <v>6.7299999999999996E-5</v>
      </c>
      <c r="Y49" s="133">
        <v>-0.1918</v>
      </c>
      <c r="Z49" s="134">
        <v>0.21870000000000001</v>
      </c>
      <c r="AA49" s="135">
        <v>0.79889600000000005</v>
      </c>
    </row>
    <row r="50" spans="1:27">
      <c r="A50" s="84">
        <v>45</v>
      </c>
      <c r="B50" s="84">
        <v>3</v>
      </c>
      <c r="C50" s="129">
        <v>185013646</v>
      </c>
      <c r="D50" s="129">
        <v>186026108</v>
      </c>
      <c r="E50" s="83" t="s">
        <v>2732</v>
      </c>
      <c r="F50" s="83" t="s">
        <v>2452</v>
      </c>
      <c r="G50" s="84" t="s">
        <v>2731</v>
      </c>
      <c r="H50" s="84">
        <v>3</v>
      </c>
      <c r="I50" s="130">
        <v>185526108</v>
      </c>
      <c r="J50" s="84" t="s">
        <v>3152</v>
      </c>
      <c r="K50" s="84" t="s">
        <v>3241</v>
      </c>
      <c r="L50" s="131" t="s">
        <v>3238</v>
      </c>
      <c r="M50" s="132" t="s">
        <v>3239</v>
      </c>
      <c r="N50" s="138" t="s">
        <v>3159</v>
      </c>
      <c r="O50" s="133">
        <v>-0.20899999999999999</v>
      </c>
      <c r="P50" s="134">
        <v>1.7200000000000001E-4</v>
      </c>
      <c r="Q50" s="133">
        <v>-2.179E-2</v>
      </c>
      <c r="R50" s="134">
        <v>0.8861</v>
      </c>
      <c r="T50" s="131" t="s">
        <v>3240</v>
      </c>
      <c r="U50" s="135" t="s">
        <v>3152</v>
      </c>
      <c r="V50" s="84" t="s">
        <v>3151</v>
      </c>
      <c r="W50" s="133">
        <v>-0.22700000000000001</v>
      </c>
      <c r="X50" s="134">
        <v>6.7299999999999996E-5</v>
      </c>
      <c r="Y50" s="133">
        <v>-0.1918</v>
      </c>
      <c r="Z50" s="134">
        <v>0.21870000000000001</v>
      </c>
      <c r="AA50" s="135">
        <v>0.87036400000000003</v>
      </c>
    </row>
    <row r="51" spans="1:27">
      <c r="A51" s="84">
        <v>50</v>
      </c>
      <c r="B51" s="84">
        <v>4</v>
      </c>
      <c r="C51" s="129">
        <v>89226283</v>
      </c>
      <c r="D51" s="129">
        <v>90239808</v>
      </c>
      <c r="E51" s="83" t="s">
        <v>2725</v>
      </c>
      <c r="F51" s="83" t="s">
        <v>2445</v>
      </c>
      <c r="G51" s="84" t="s">
        <v>2980</v>
      </c>
      <c r="H51" s="84">
        <v>4</v>
      </c>
      <c r="I51" s="130">
        <v>89739808</v>
      </c>
      <c r="J51" s="84" t="s">
        <v>3151</v>
      </c>
      <c r="K51" s="84" t="s">
        <v>3157</v>
      </c>
      <c r="M51" s="132" t="s">
        <v>3242</v>
      </c>
      <c r="N51" s="137" t="s">
        <v>3204</v>
      </c>
      <c r="O51" s="133">
        <v>-0.248748</v>
      </c>
      <c r="P51" s="134">
        <v>8.83953E-7</v>
      </c>
      <c r="Q51" s="133">
        <v>-2.4540299999999998E-3</v>
      </c>
      <c r="R51" s="134">
        <v>0.88579699999999995</v>
      </c>
      <c r="S51" s="84"/>
      <c r="T51" s="131" t="s">
        <v>3243</v>
      </c>
      <c r="U51" s="84" t="s">
        <v>3157</v>
      </c>
      <c r="V51" s="84" t="s">
        <v>3152</v>
      </c>
      <c r="W51" s="133">
        <v>0.26598100000000002</v>
      </c>
      <c r="X51" s="134">
        <v>2.2502000000000001E-7</v>
      </c>
      <c r="Y51" s="133">
        <v>2.7968900000000001E-2</v>
      </c>
      <c r="Z51" s="134">
        <v>0.107335</v>
      </c>
      <c r="AA51" s="135">
        <v>0.941106</v>
      </c>
    </row>
    <row r="52" spans="1:27">
      <c r="A52" s="84">
        <v>51</v>
      </c>
      <c r="B52" s="84">
        <v>4</v>
      </c>
      <c r="C52" s="129">
        <v>105581636</v>
      </c>
      <c r="D52" s="129">
        <v>106606353</v>
      </c>
      <c r="E52" s="83" t="s">
        <v>2979</v>
      </c>
      <c r="F52" s="83" t="s">
        <v>2445</v>
      </c>
      <c r="G52" s="84" t="s">
        <v>2978</v>
      </c>
      <c r="H52" s="84">
        <v>4</v>
      </c>
      <c r="I52" s="130">
        <v>106081636</v>
      </c>
      <c r="J52" s="84" t="s">
        <v>3163</v>
      </c>
      <c r="K52" s="84" t="s">
        <v>3152</v>
      </c>
      <c r="M52" s="132" t="s">
        <v>3244</v>
      </c>
      <c r="N52" s="137" t="s">
        <v>3159</v>
      </c>
      <c r="O52" s="133">
        <v>0.48199999999999998</v>
      </c>
      <c r="P52" s="134">
        <v>2.41E-20</v>
      </c>
      <c r="Q52" s="133">
        <v>-0.26690000000000003</v>
      </c>
      <c r="R52" s="134">
        <v>0.6714</v>
      </c>
      <c r="S52" s="84"/>
      <c r="T52" s="131" t="s">
        <v>3245</v>
      </c>
      <c r="U52" s="84" t="s">
        <v>3151</v>
      </c>
      <c r="V52" s="84" t="s">
        <v>3157</v>
      </c>
      <c r="W52" s="133">
        <v>-0.48499999999999999</v>
      </c>
      <c r="X52" s="134">
        <v>1.26E-20</v>
      </c>
      <c r="Y52" s="133">
        <v>-0.76959999999999995</v>
      </c>
      <c r="Z52" s="134">
        <v>0.222</v>
      </c>
      <c r="AA52" s="135">
        <v>0.95910399999999996</v>
      </c>
    </row>
    <row r="53" spans="1:27">
      <c r="A53" s="84">
        <v>54</v>
      </c>
      <c r="B53" s="84">
        <v>4</v>
      </c>
      <c r="C53" s="129">
        <v>144159795</v>
      </c>
      <c r="D53" s="129">
        <v>146159064</v>
      </c>
      <c r="E53" s="83" t="s">
        <v>2976</v>
      </c>
      <c r="F53" s="83" t="s">
        <v>122</v>
      </c>
      <c r="G53" s="84" t="s">
        <v>2975</v>
      </c>
      <c r="H53" s="84">
        <v>4</v>
      </c>
      <c r="I53" s="130">
        <v>144659795</v>
      </c>
      <c r="J53" s="84" t="s">
        <v>3151</v>
      </c>
      <c r="K53" s="84" t="s">
        <v>3157</v>
      </c>
      <c r="M53" s="132" t="s">
        <v>3246</v>
      </c>
      <c r="N53" s="83" t="s">
        <v>3204</v>
      </c>
      <c r="O53" s="133">
        <v>0.63671999999999995</v>
      </c>
      <c r="P53" s="134">
        <v>5.8494500000000001E-18</v>
      </c>
      <c r="Q53" s="133">
        <v>4.8571799999999998E-2</v>
      </c>
      <c r="R53" s="134">
        <v>0.145317</v>
      </c>
      <c r="S53" s="84"/>
      <c r="T53" s="131" t="s">
        <v>3247</v>
      </c>
      <c r="U53" s="84" t="s">
        <v>3151</v>
      </c>
      <c r="V53" s="84" t="s">
        <v>3152</v>
      </c>
      <c r="W53" s="133">
        <v>0.69096000000000002</v>
      </c>
      <c r="X53" s="134">
        <v>2.88406E-19</v>
      </c>
      <c r="Y53" s="133">
        <v>9.4481899999999994E-2</v>
      </c>
      <c r="Z53" s="134">
        <v>6.92905E-3</v>
      </c>
      <c r="AA53" s="135">
        <v>0.99458100000000005</v>
      </c>
    </row>
    <row r="54" spans="1:27">
      <c r="C54" s="129"/>
      <c r="D54" s="129"/>
      <c r="G54" s="84"/>
      <c r="H54" s="84"/>
      <c r="I54" s="130"/>
      <c r="M54" s="132" t="s">
        <v>3248</v>
      </c>
      <c r="N54" s="83" t="s">
        <v>3176</v>
      </c>
      <c r="O54" s="133">
        <v>-0.727966</v>
      </c>
      <c r="P54" s="134">
        <v>1.8293899999999999E-6</v>
      </c>
      <c r="Q54" s="133">
        <v>-4.95571E-2</v>
      </c>
      <c r="R54" s="134">
        <v>0.499884</v>
      </c>
      <c r="S54" s="84"/>
      <c r="T54" s="131" t="s">
        <v>3249</v>
      </c>
      <c r="U54" s="84" t="s">
        <v>3163</v>
      </c>
      <c r="V54" s="84" t="s">
        <v>3152</v>
      </c>
      <c r="W54" s="133">
        <v>0.802867</v>
      </c>
      <c r="X54" s="134">
        <v>2.76923E-7</v>
      </c>
      <c r="Y54" s="133">
        <v>0.164827</v>
      </c>
      <c r="Z54" s="134">
        <v>2.7575200000000001E-2</v>
      </c>
      <c r="AA54" s="135">
        <v>0.95134600000000002</v>
      </c>
    </row>
    <row r="55" spans="1:27">
      <c r="C55" s="129"/>
      <c r="D55" s="129"/>
      <c r="G55" s="84"/>
      <c r="H55" s="84"/>
      <c r="I55" s="130"/>
      <c r="M55" s="132" t="s">
        <v>3248</v>
      </c>
      <c r="N55" s="83" t="s">
        <v>3250</v>
      </c>
      <c r="O55" s="151">
        <v>-0.43682199999999999</v>
      </c>
      <c r="P55" s="152">
        <v>2.94E-5</v>
      </c>
      <c r="Q55" s="133">
        <v>-6.6616900000000007E-2</v>
      </c>
      <c r="R55" s="152">
        <v>0.39214599999999999</v>
      </c>
      <c r="S55" s="136"/>
      <c r="T55" s="153" t="s">
        <v>3251</v>
      </c>
      <c r="U55" s="136" t="s">
        <v>3163</v>
      </c>
      <c r="V55" s="136" t="s">
        <v>3157</v>
      </c>
      <c r="W55" s="151">
        <v>-0.58666499999999999</v>
      </c>
      <c r="X55" s="152">
        <v>9.4800000000000002E-8</v>
      </c>
      <c r="Y55" s="151">
        <v>-0.28817500000000001</v>
      </c>
      <c r="Z55" s="152">
        <v>3.74662E-4</v>
      </c>
      <c r="AA55" s="154">
        <v>0.89295199999999997</v>
      </c>
    </row>
    <row r="56" spans="1:27">
      <c r="C56" s="129"/>
      <c r="D56" s="129"/>
      <c r="G56" s="84"/>
      <c r="H56" s="84"/>
      <c r="I56" s="130"/>
      <c r="M56" s="132" t="s">
        <v>3252</v>
      </c>
      <c r="N56" s="83" t="s">
        <v>3200</v>
      </c>
      <c r="O56" s="133">
        <v>0.29071900000000001</v>
      </c>
      <c r="P56" s="134">
        <v>4.8227399999999998E-5</v>
      </c>
      <c r="Q56" s="133">
        <v>1.7695600000000001E-3</v>
      </c>
      <c r="R56" s="134">
        <v>0.95950899999999995</v>
      </c>
      <c r="S56" s="84"/>
      <c r="T56" s="131" t="s">
        <v>3253</v>
      </c>
      <c r="U56" s="84" t="s">
        <v>3151</v>
      </c>
      <c r="V56" s="84" t="s">
        <v>3152</v>
      </c>
      <c r="W56" s="133">
        <v>-0.33478999999999998</v>
      </c>
      <c r="X56" s="134">
        <v>3.6012100000000002E-6</v>
      </c>
      <c r="Y56" s="133">
        <v>-7.7496399999999993E-2</v>
      </c>
      <c r="Z56" s="134">
        <v>2.81169E-2</v>
      </c>
      <c r="AA56" s="135">
        <v>0.95691499999999996</v>
      </c>
    </row>
    <row r="57" spans="1:27">
      <c r="A57" s="84">
        <v>55</v>
      </c>
      <c r="B57" s="84">
        <v>4</v>
      </c>
      <c r="C57" s="129">
        <v>157170537</v>
      </c>
      <c r="D57" s="129">
        <v>158170537</v>
      </c>
      <c r="E57" s="83" t="s">
        <v>2717</v>
      </c>
      <c r="F57" s="83" t="s">
        <v>2445</v>
      </c>
      <c r="G57" s="84" t="s">
        <v>2716</v>
      </c>
      <c r="H57" s="84">
        <v>4</v>
      </c>
      <c r="I57" s="130">
        <v>157670537</v>
      </c>
      <c r="J57" s="84" t="s">
        <v>3163</v>
      </c>
      <c r="K57" s="84" t="s">
        <v>3152</v>
      </c>
      <c r="M57" s="132" t="s">
        <v>3254</v>
      </c>
      <c r="N57" s="83" t="s">
        <v>3154</v>
      </c>
      <c r="O57" s="133">
        <v>14.0277727</v>
      </c>
      <c r="P57" s="134">
        <v>1.0537E-44</v>
      </c>
      <c r="Q57" s="133" t="s">
        <v>131</v>
      </c>
      <c r="R57" s="134" t="s">
        <v>131</v>
      </c>
      <c r="S57" s="84"/>
      <c r="T57" s="131" t="s">
        <v>3255</v>
      </c>
      <c r="U57" s="84" t="s">
        <v>3152</v>
      </c>
      <c r="V57" s="84" t="s">
        <v>3163</v>
      </c>
      <c r="W57" s="133">
        <v>14.037744500000001</v>
      </c>
      <c r="X57" s="134">
        <v>9.1509500000000006E-45</v>
      </c>
      <c r="Y57" s="133" t="s">
        <v>131</v>
      </c>
      <c r="Z57" s="134" t="s">
        <v>131</v>
      </c>
      <c r="AA57" s="135">
        <v>0.99569700000000005</v>
      </c>
    </row>
    <row r="58" spans="1:27">
      <c r="C58" s="129"/>
      <c r="D58" s="129"/>
      <c r="G58" s="84"/>
      <c r="H58" s="84"/>
      <c r="I58" s="130"/>
      <c r="M58" s="132" t="s">
        <v>3254</v>
      </c>
      <c r="N58" s="83" t="s">
        <v>3172</v>
      </c>
      <c r="O58" s="133">
        <v>4.1932547997261101E-2</v>
      </c>
      <c r="P58" s="134">
        <v>3.0165925403434497E-26</v>
      </c>
      <c r="Q58" s="133">
        <v>-0.63572506795100603</v>
      </c>
      <c r="R58" s="134">
        <v>0.33968949838809098</v>
      </c>
      <c r="S58" s="84"/>
      <c r="T58" s="131" t="s">
        <v>3255</v>
      </c>
      <c r="U58" s="84" t="s">
        <v>3152</v>
      </c>
      <c r="V58" s="84" t="s">
        <v>3163</v>
      </c>
      <c r="W58" s="133">
        <v>4.2028477946167403E-2</v>
      </c>
      <c r="X58" s="134">
        <v>2.6120889925722608E-26</v>
      </c>
      <c r="Y58" s="133">
        <v>0.68372166930223699</v>
      </c>
      <c r="Z58" s="134">
        <v>0.30472735861598099</v>
      </c>
      <c r="AA58" s="135">
        <v>0.99570000000000003</v>
      </c>
    </row>
    <row r="59" spans="1:27">
      <c r="C59" s="129"/>
      <c r="D59" s="129"/>
      <c r="G59" s="84"/>
      <c r="H59" s="84"/>
      <c r="I59" s="130"/>
      <c r="M59" s="132" t="s">
        <v>3254</v>
      </c>
      <c r="N59" s="137" t="s">
        <v>3159</v>
      </c>
      <c r="O59" s="133">
        <v>-0.248</v>
      </c>
      <c r="P59" s="134">
        <v>2.8E-5</v>
      </c>
      <c r="Q59" s="133">
        <v>0.70150000000000001</v>
      </c>
      <c r="R59" s="134">
        <v>0.92</v>
      </c>
      <c r="S59" s="84"/>
      <c r="T59" s="131" t="s">
        <v>3256</v>
      </c>
      <c r="U59" s="84" t="s">
        <v>3157</v>
      </c>
      <c r="V59" s="84" t="s">
        <v>3151</v>
      </c>
      <c r="W59" s="133">
        <v>0.248</v>
      </c>
      <c r="X59" s="134">
        <v>2.7699999999999999E-5</v>
      </c>
      <c r="Y59" s="133">
        <v>0.86809999999999998</v>
      </c>
      <c r="Z59" s="134">
        <v>0.90100000000000002</v>
      </c>
      <c r="AA59" s="135">
        <v>0.99569700000000005</v>
      </c>
    </row>
    <row r="60" spans="1:27">
      <c r="A60" s="84">
        <v>61</v>
      </c>
      <c r="B60" s="84">
        <v>5</v>
      </c>
      <c r="C60" s="129">
        <v>95196585</v>
      </c>
      <c r="D60" s="129">
        <v>96203329</v>
      </c>
      <c r="E60" s="83" t="s">
        <v>2970</v>
      </c>
      <c r="F60" s="83" t="s">
        <v>2452</v>
      </c>
      <c r="G60" s="84" t="s">
        <v>2969</v>
      </c>
      <c r="H60" s="84">
        <v>5</v>
      </c>
      <c r="I60" s="130">
        <v>95696585</v>
      </c>
      <c r="J60" s="84" t="s">
        <v>3163</v>
      </c>
      <c r="K60" s="84" t="s">
        <v>3152</v>
      </c>
      <c r="M60" s="132" t="s">
        <v>3257</v>
      </c>
      <c r="N60" s="137" t="s">
        <v>3159</v>
      </c>
      <c r="O60" s="133">
        <v>0.186</v>
      </c>
      <c r="P60" s="134">
        <v>5.7399999999999997E-4</v>
      </c>
      <c r="Q60" s="133">
        <v>-0.20030000000000001</v>
      </c>
      <c r="R60" s="134">
        <v>0.65380000000000005</v>
      </c>
      <c r="S60" s="84"/>
      <c r="T60" s="131" t="s">
        <v>3258</v>
      </c>
      <c r="U60" s="84" t="s">
        <v>3152</v>
      </c>
      <c r="V60" s="84" t="s">
        <v>3163</v>
      </c>
      <c r="W60" s="133">
        <v>-0.19</v>
      </c>
      <c r="X60" s="134">
        <v>4.2299999999999998E-4</v>
      </c>
      <c r="Y60" s="133">
        <v>-0.38550000000000001</v>
      </c>
      <c r="Z60" s="134">
        <v>0.38850000000000001</v>
      </c>
      <c r="AA60" s="135">
        <v>0.98056600000000005</v>
      </c>
    </row>
    <row r="61" spans="1:27">
      <c r="A61" s="84">
        <v>65</v>
      </c>
      <c r="B61" s="84">
        <v>5</v>
      </c>
      <c r="C61" s="129">
        <v>155942657</v>
      </c>
      <c r="D61" s="129">
        <v>156942657</v>
      </c>
      <c r="E61" s="83" t="s">
        <v>2702</v>
      </c>
      <c r="F61" s="83" t="s">
        <v>122</v>
      </c>
      <c r="G61" s="84" t="s">
        <v>2701</v>
      </c>
      <c r="H61" s="84">
        <v>5</v>
      </c>
      <c r="I61" s="130">
        <v>156442657</v>
      </c>
      <c r="J61" s="84" t="s">
        <v>3151</v>
      </c>
      <c r="K61" s="84" t="s">
        <v>3157</v>
      </c>
      <c r="M61" s="132" t="s">
        <v>3259</v>
      </c>
      <c r="N61" s="83" t="s">
        <v>3166</v>
      </c>
      <c r="O61" s="133">
        <v>0.85644066697739296</v>
      </c>
      <c r="P61" s="134">
        <v>4.0140094796649898E-9</v>
      </c>
      <c r="Q61" s="133">
        <v>-1</v>
      </c>
      <c r="R61" s="135">
        <v>1</v>
      </c>
      <c r="S61" s="84"/>
      <c r="T61" s="131" t="s">
        <v>2701</v>
      </c>
      <c r="U61" s="84" t="s">
        <v>3157</v>
      </c>
      <c r="V61" s="84" t="s">
        <v>3151</v>
      </c>
      <c r="W61" s="133">
        <v>-0.85644066697700005</v>
      </c>
      <c r="X61" s="134">
        <v>4.0140094796600003E-9</v>
      </c>
      <c r="Y61" s="133">
        <v>1</v>
      </c>
      <c r="Z61" s="135">
        <v>1</v>
      </c>
      <c r="AA61" s="135">
        <v>1</v>
      </c>
    </row>
    <row r="62" spans="1:27">
      <c r="A62" s="84">
        <v>67</v>
      </c>
      <c r="B62" s="84">
        <v>5</v>
      </c>
      <c r="C62" s="129">
        <v>167457554</v>
      </c>
      <c r="D62" s="129">
        <v>168457554</v>
      </c>
      <c r="E62" s="83" t="s">
        <v>2699</v>
      </c>
      <c r="F62" s="83" t="s">
        <v>2452</v>
      </c>
      <c r="G62" s="84" t="s">
        <v>2698</v>
      </c>
      <c r="H62" s="84">
        <v>5</v>
      </c>
      <c r="I62" s="130">
        <v>167957554</v>
      </c>
      <c r="J62" s="84" t="s">
        <v>3151</v>
      </c>
      <c r="K62" s="84" t="s">
        <v>3157</v>
      </c>
      <c r="M62" s="139" t="s">
        <v>3260</v>
      </c>
      <c r="N62" s="131" t="s">
        <v>3154</v>
      </c>
      <c r="O62" s="140">
        <v>-10.1441602</v>
      </c>
      <c r="P62" s="141">
        <v>3.5164800000000002E-24</v>
      </c>
      <c r="Q62" s="133" t="s">
        <v>131</v>
      </c>
      <c r="R62" s="142" t="s">
        <v>131</v>
      </c>
      <c r="S62" s="142"/>
      <c r="T62" s="138" t="s">
        <v>3261</v>
      </c>
      <c r="U62" s="142" t="s">
        <v>3152</v>
      </c>
      <c r="V62" s="142" t="s">
        <v>3163</v>
      </c>
      <c r="W62" s="140">
        <v>11.763900599999999</v>
      </c>
      <c r="X62" s="141">
        <v>5.9831100000000004E-32</v>
      </c>
      <c r="Y62" s="140" t="s">
        <v>131</v>
      </c>
      <c r="Z62" s="142" t="s">
        <v>131</v>
      </c>
      <c r="AA62" s="143">
        <v>0.82340899999999995</v>
      </c>
    </row>
    <row r="63" spans="1:27">
      <c r="C63" s="129"/>
      <c r="D63" s="129"/>
      <c r="G63" s="84"/>
      <c r="H63" s="84"/>
      <c r="I63" s="130"/>
      <c r="M63" s="132" t="s">
        <v>3262</v>
      </c>
      <c r="N63" s="131" t="s">
        <v>3204</v>
      </c>
      <c r="O63" s="140">
        <v>1.20899</v>
      </c>
      <c r="P63" s="141">
        <v>1.15917E-30</v>
      </c>
      <c r="Q63" s="133">
        <v>4.3742499999999997E-2</v>
      </c>
      <c r="R63" s="141">
        <v>4.3742499999999997E-2</v>
      </c>
      <c r="S63" s="84"/>
      <c r="T63" s="128" t="s">
        <v>3263</v>
      </c>
      <c r="U63" s="142" t="s">
        <v>3151</v>
      </c>
      <c r="V63" s="84" t="s">
        <v>3157</v>
      </c>
      <c r="W63" s="140">
        <v>1.29108</v>
      </c>
      <c r="X63" s="141">
        <v>3.8921699999999997E-34</v>
      </c>
      <c r="Y63" s="140">
        <v>0.196574</v>
      </c>
      <c r="Z63" s="141">
        <v>1.39892E-5</v>
      </c>
      <c r="AA63" s="143">
        <v>0.94762800000000003</v>
      </c>
    </row>
    <row r="64" spans="1:27">
      <c r="C64" s="129"/>
      <c r="D64" s="129"/>
      <c r="G64" s="84"/>
      <c r="H64" s="84"/>
      <c r="I64" s="130"/>
      <c r="M64" s="132" t="s">
        <v>3262</v>
      </c>
      <c r="N64" s="131" t="s">
        <v>3231</v>
      </c>
      <c r="O64" s="133">
        <v>1.1600600000000001</v>
      </c>
      <c r="P64" s="134">
        <v>4.4995200000000001E-18</v>
      </c>
      <c r="Q64" s="133">
        <v>7.0973400000000006E-2</v>
      </c>
      <c r="R64" s="134">
        <v>0.28075</v>
      </c>
      <c r="S64" s="84"/>
      <c r="T64" s="83" t="s">
        <v>3264</v>
      </c>
      <c r="U64" s="84" t="s">
        <v>3163</v>
      </c>
      <c r="V64" s="84" t="s">
        <v>3152</v>
      </c>
      <c r="W64" s="133">
        <v>1.23986</v>
      </c>
      <c r="X64" s="134">
        <v>1.09738E-20</v>
      </c>
      <c r="Y64" s="133">
        <v>0.20604800000000001</v>
      </c>
      <c r="Z64" s="134">
        <v>5.5719800000000001E-5</v>
      </c>
      <c r="AA64" s="135">
        <v>0.97901300000000002</v>
      </c>
    </row>
    <row r="65" spans="1:27">
      <c r="A65" s="84">
        <v>75</v>
      </c>
      <c r="B65" s="84">
        <v>6</v>
      </c>
      <c r="C65" s="129">
        <v>27949380</v>
      </c>
      <c r="D65" s="129">
        <v>28949380</v>
      </c>
      <c r="E65" s="83" t="s">
        <v>2689</v>
      </c>
      <c r="F65" s="83" t="s">
        <v>122</v>
      </c>
      <c r="G65" s="84" t="s">
        <v>2688</v>
      </c>
      <c r="H65" s="84">
        <v>6</v>
      </c>
      <c r="I65" s="130">
        <v>28449380</v>
      </c>
      <c r="J65" s="84" t="s">
        <v>3151</v>
      </c>
      <c r="K65" s="84" t="s">
        <v>3157</v>
      </c>
      <c r="M65" s="132" t="s">
        <v>3265</v>
      </c>
      <c r="N65" s="138" t="s">
        <v>3159</v>
      </c>
      <c r="O65" s="133">
        <v>-0.39300000000000002</v>
      </c>
      <c r="P65" s="134">
        <v>1.42E-3</v>
      </c>
      <c r="Q65" s="133">
        <v>-9.6299999999999997E-2</v>
      </c>
      <c r="R65" s="134">
        <v>0.6512</v>
      </c>
      <c r="T65" s="131" t="s">
        <v>3266</v>
      </c>
      <c r="U65" s="84" t="s">
        <v>3151</v>
      </c>
      <c r="V65" s="84" t="s">
        <v>3163</v>
      </c>
      <c r="W65" s="133">
        <v>-0.42899999999999999</v>
      </c>
      <c r="X65" s="134">
        <v>4.2900000000000002E-4</v>
      </c>
      <c r="Y65" s="133">
        <v>-0.33279999999999998</v>
      </c>
      <c r="Z65" s="134">
        <v>0.1143</v>
      </c>
      <c r="AA65" s="135">
        <v>0.65339899999999995</v>
      </c>
    </row>
    <row r="66" spans="1:27" ht="16.899999999999999" customHeight="1">
      <c r="A66" s="84">
        <v>83</v>
      </c>
      <c r="B66" s="84">
        <v>6</v>
      </c>
      <c r="C66" s="129">
        <v>109236253</v>
      </c>
      <c r="D66" s="129">
        <v>110236253</v>
      </c>
      <c r="E66" s="83" t="s">
        <v>2678</v>
      </c>
      <c r="F66" s="83" t="s">
        <v>122</v>
      </c>
      <c r="G66" s="84" t="s">
        <v>2677</v>
      </c>
      <c r="H66" s="84">
        <v>6</v>
      </c>
      <c r="I66" s="130">
        <v>109736253</v>
      </c>
      <c r="J66" s="84" t="s">
        <v>3163</v>
      </c>
      <c r="K66" s="84" t="s">
        <v>3152</v>
      </c>
      <c r="L66" s="138"/>
      <c r="M66" s="139" t="s">
        <v>3267</v>
      </c>
      <c r="N66" s="131" t="s">
        <v>3154</v>
      </c>
      <c r="O66" s="140">
        <v>-24.946862700000001</v>
      </c>
      <c r="P66" s="141">
        <v>2.30161E-137</v>
      </c>
      <c r="Q66" s="133" t="s">
        <v>131</v>
      </c>
      <c r="R66" s="142" t="s">
        <v>131</v>
      </c>
      <c r="S66" s="142"/>
      <c r="T66" s="138" t="s">
        <v>3268</v>
      </c>
      <c r="U66" s="142" t="s">
        <v>3163</v>
      </c>
      <c r="V66" s="142" t="s">
        <v>3151</v>
      </c>
      <c r="W66" s="140">
        <v>30.132070800000001</v>
      </c>
      <c r="X66" s="141">
        <v>1.8353100000000001E-199</v>
      </c>
      <c r="Y66" s="140" t="s">
        <v>131</v>
      </c>
      <c r="Z66" s="142" t="s">
        <v>131</v>
      </c>
      <c r="AA66" s="143">
        <v>0.81918400000000002</v>
      </c>
    </row>
    <row r="67" spans="1:27" ht="16.899999999999999" customHeight="1">
      <c r="C67" s="129"/>
      <c r="D67" s="129"/>
      <c r="I67" s="129"/>
      <c r="L67" s="138"/>
      <c r="M67" s="132" t="s">
        <v>3267</v>
      </c>
      <c r="N67" s="131" t="s">
        <v>3166</v>
      </c>
      <c r="O67" s="133">
        <v>-0.30941083208800002</v>
      </c>
      <c r="P67" s="134">
        <v>1.66104502035542E-5</v>
      </c>
      <c r="Q67" s="133">
        <v>1.18618E-2</v>
      </c>
      <c r="R67" s="134">
        <v>0.73053900000000005</v>
      </c>
      <c r="S67" s="84"/>
      <c r="T67" s="131" t="s">
        <v>3269</v>
      </c>
      <c r="U67" s="84" t="s">
        <v>3163</v>
      </c>
      <c r="V67" s="84" t="s">
        <v>3152</v>
      </c>
      <c r="W67" s="133">
        <v>-0.34342587910900002</v>
      </c>
      <c r="X67" s="134">
        <v>3.2289140609700001E-7</v>
      </c>
      <c r="Y67" s="133">
        <v>-8.4997000000000003E-2</v>
      </c>
      <c r="Z67" s="134">
        <v>9.0059500000000004E-3</v>
      </c>
      <c r="AA67" s="135">
        <v>0.84664499999999998</v>
      </c>
    </row>
    <row r="68" spans="1:27">
      <c r="C68" s="129"/>
      <c r="D68" s="129"/>
      <c r="I68" s="129"/>
      <c r="M68" s="139" t="s">
        <v>3270</v>
      </c>
      <c r="N68" s="131" t="s">
        <v>3154</v>
      </c>
      <c r="O68" s="140">
        <v>24.460495300000002</v>
      </c>
      <c r="P68" s="141">
        <v>3.9006299999999999E-132</v>
      </c>
      <c r="Q68" s="133" t="s">
        <v>131</v>
      </c>
      <c r="R68" s="142" t="s">
        <v>131</v>
      </c>
      <c r="S68" s="142"/>
      <c r="T68" s="138" t="s">
        <v>3271</v>
      </c>
      <c r="U68" s="142" t="s">
        <v>3151</v>
      </c>
      <c r="V68" s="142" t="s">
        <v>3157</v>
      </c>
      <c r="W68" s="140">
        <v>-28.004031000000001</v>
      </c>
      <c r="X68" s="141">
        <v>1.4524000000000001E-172</v>
      </c>
      <c r="Y68" s="140" t="s">
        <v>131</v>
      </c>
      <c r="Z68" s="142" t="s">
        <v>131</v>
      </c>
      <c r="AA68" s="143">
        <v>0.82848900000000003</v>
      </c>
    </row>
    <row r="69" spans="1:27" ht="16.899999999999999" customHeight="1">
      <c r="C69" s="129"/>
      <c r="D69" s="129"/>
      <c r="I69" s="129"/>
      <c r="M69" s="148" t="s">
        <v>3270</v>
      </c>
      <c r="N69" s="131" t="s">
        <v>3204</v>
      </c>
      <c r="O69" s="133">
        <v>0.489508</v>
      </c>
      <c r="P69" s="134">
        <v>2.9951599999999997E-14</v>
      </c>
      <c r="Q69" s="133">
        <v>4.7155799999999998E-2</v>
      </c>
      <c r="R69" s="134">
        <v>0.16969200000000001</v>
      </c>
      <c r="S69" s="84"/>
      <c r="T69" s="131" t="s">
        <v>3272</v>
      </c>
      <c r="U69" s="84" t="s">
        <v>3273</v>
      </c>
      <c r="V69" s="84" t="s">
        <v>3163</v>
      </c>
      <c r="W69" s="133">
        <v>0.481991</v>
      </c>
      <c r="X69" s="134">
        <v>8.4500399999999999E-16</v>
      </c>
      <c r="Y69" s="133">
        <v>9.6935800000000003E-2</v>
      </c>
      <c r="Z69" s="134">
        <v>2.2957099999999999E-3</v>
      </c>
      <c r="AA69" s="135">
        <v>0.840507</v>
      </c>
    </row>
    <row r="70" spans="1:27" ht="16.899999999999999" customHeight="1">
      <c r="C70" s="129"/>
      <c r="D70" s="129"/>
      <c r="I70" s="129"/>
      <c r="M70" s="132" t="s">
        <v>3270</v>
      </c>
      <c r="N70" s="131" t="s">
        <v>3231</v>
      </c>
      <c r="O70" s="133">
        <v>0.31586799999999998</v>
      </c>
      <c r="P70" s="134">
        <v>7.2164199999999996E-5</v>
      </c>
      <c r="Q70" s="133">
        <v>-1.6133999999999999E-2</v>
      </c>
      <c r="R70" s="134">
        <v>0.70941900000000002</v>
      </c>
      <c r="S70" s="84"/>
      <c r="T70" s="131" t="s">
        <v>3274</v>
      </c>
      <c r="U70" s="84" t="s">
        <v>3152</v>
      </c>
      <c r="V70" s="84" t="s">
        <v>3151</v>
      </c>
      <c r="W70" s="133">
        <v>0.35636400000000001</v>
      </c>
      <c r="X70" s="134">
        <v>7.1038299999999996E-7</v>
      </c>
      <c r="Y70" s="133">
        <v>0.120115</v>
      </c>
      <c r="Z70" s="134">
        <v>1.96013E-3</v>
      </c>
      <c r="AA70" s="135">
        <v>0.85753800000000002</v>
      </c>
    </row>
    <row r="71" spans="1:27">
      <c r="A71" s="84">
        <v>88</v>
      </c>
      <c r="B71" s="84">
        <v>6</v>
      </c>
      <c r="C71" s="129">
        <v>152931125</v>
      </c>
      <c r="D71" s="129">
        <v>153931125</v>
      </c>
      <c r="E71" s="83" t="s">
        <v>2672</v>
      </c>
      <c r="F71" s="83" t="s">
        <v>2452</v>
      </c>
      <c r="G71" s="84" t="s">
        <v>2671</v>
      </c>
      <c r="H71" s="84">
        <v>6</v>
      </c>
      <c r="I71" s="130">
        <v>153431125</v>
      </c>
      <c r="J71" s="84" t="s">
        <v>3163</v>
      </c>
      <c r="K71" s="84" t="s">
        <v>3152</v>
      </c>
      <c r="M71" s="132" t="s">
        <v>3275</v>
      </c>
      <c r="N71" s="83" t="s">
        <v>3166</v>
      </c>
      <c r="O71" s="133">
        <v>-0.24296308181085399</v>
      </c>
      <c r="P71" s="134">
        <v>4.5540179730102398E-5</v>
      </c>
      <c r="Q71" s="133">
        <v>1</v>
      </c>
      <c r="R71" s="135">
        <v>1</v>
      </c>
      <c r="S71" s="84"/>
      <c r="T71" s="131" t="s">
        <v>3276</v>
      </c>
      <c r="U71" s="84" t="s">
        <v>3151</v>
      </c>
      <c r="V71" s="84" t="s">
        <v>3157</v>
      </c>
      <c r="W71" s="133">
        <v>-0.24365587106700001</v>
      </c>
      <c r="X71" s="134">
        <v>4.3631021349499997E-5</v>
      </c>
      <c r="Y71" s="133">
        <v>1</v>
      </c>
      <c r="Z71" s="135">
        <v>1</v>
      </c>
      <c r="AA71" s="135">
        <v>1</v>
      </c>
    </row>
    <row r="72" spans="1:27">
      <c r="A72" s="84">
        <v>90</v>
      </c>
      <c r="B72" s="84">
        <v>7</v>
      </c>
      <c r="C72" s="129">
        <v>14419852</v>
      </c>
      <c r="D72" s="129">
        <v>15564309</v>
      </c>
      <c r="E72" s="83" t="s">
        <v>2955</v>
      </c>
      <c r="F72" s="83" t="s">
        <v>2452</v>
      </c>
      <c r="G72" s="84" t="s">
        <v>2954</v>
      </c>
      <c r="H72" s="84">
        <v>7</v>
      </c>
      <c r="I72" s="130">
        <v>14919852</v>
      </c>
      <c r="J72" s="84" t="s">
        <v>3151</v>
      </c>
      <c r="K72" s="84" t="s">
        <v>3157</v>
      </c>
      <c r="M72" s="132" t="s">
        <v>3277</v>
      </c>
      <c r="N72" s="83" t="s">
        <v>3166</v>
      </c>
      <c r="O72" s="133">
        <v>-0.51814358207648503</v>
      </c>
      <c r="P72" s="134">
        <v>8.3591598886526504E-6</v>
      </c>
      <c r="Q72" s="133">
        <v>-1</v>
      </c>
      <c r="R72" s="135">
        <v>1</v>
      </c>
      <c r="S72" s="84"/>
      <c r="T72" s="131" t="s">
        <v>2954</v>
      </c>
      <c r="U72" s="84" t="s">
        <v>3157</v>
      </c>
      <c r="V72" s="84" t="s">
        <v>3151</v>
      </c>
      <c r="W72" s="133">
        <v>0.51814358207599998</v>
      </c>
      <c r="X72" s="134">
        <v>8.3591598886499992E-6</v>
      </c>
      <c r="Y72" s="133">
        <v>1</v>
      </c>
      <c r="Z72" s="135">
        <v>1</v>
      </c>
      <c r="AA72" s="135">
        <v>1</v>
      </c>
    </row>
    <row r="73" spans="1:27">
      <c r="A73" s="84">
        <v>90</v>
      </c>
      <c r="B73" s="84">
        <v>7</v>
      </c>
      <c r="C73" s="129">
        <v>14419852</v>
      </c>
      <c r="D73" s="129">
        <v>15564309</v>
      </c>
      <c r="E73" s="83" t="s">
        <v>2951</v>
      </c>
      <c r="F73" s="83" t="s">
        <v>122</v>
      </c>
      <c r="G73" s="84" t="s">
        <v>2950</v>
      </c>
      <c r="H73" s="84">
        <v>7</v>
      </c>
      <c r="I73" s="130">
        <v>15060429</v>
      </c>
      <c r="J73" s="84" t="s">
        <v>3151</v>
      </c>
      <c r="K73" s="84" t="s">
        <v>3163</v>
      </c>
      <c r="M73" s="132" t="s">
        <v>3277</v>
      </c>
      <c r="N73" s="83" t="s">
        <v>3166</v>
      </c>
      <c r="O73" s="133">
        <v>0.44067045778987401</v>
      </c>
      <c r="P73" s="134">
        <v>5.3098207932276495E-7</v>
      </c>
      <c r="Q73" s="133">
        <v>1</v>
      </c>
      <c r="R73" s="135">
        <v>1</v>
      </c>
      <c r="S73" s="84"/>
      <c r="T73" s="131" t="s">
        <v>2950</v>
      </c>
      <c r="U73" s="84" t="s">
        <v>3151</v>
      </c>
      <c r="V73" s="84" t="s">
        <v>3163</v>
      </c>
      <c r="W73" s="133">
        <v>0.44067045779000003</v>
      </c>
      <c r="X73" s="134">
        <v>5.3098207932300001E-7</v>
      </c>
      <c r="Y73" s="133">
        <v>1</v>
      </c>
      <c r="Z73" s="135">
        <v>1</v>
      </c>
      <c r="AA73" s="135">
        <v>1</v>
      </c>
    </row>
    <row r="74" spans="1:27">
      <c r="A74" s="84">
        <v>90</v>
      </c>
      <c r="B74" s="84">
        <v>7</v>
      </c>
      <c r="C74" s="129">
        <v>14419852</v>
      </c>
      <c r="D74" s="129">
        <v>15564309</v>
      </c>
      <c r="E74" s="83" t="s">
        <v>2949</v>
      </c>
      <c r="F74" s="83" t="s">
        <v>2452</v>
      </c>
      <c r="G74" s="84" t="s">
        <v>2948</v>
      </c>
      <c r="H74" s="84">
        <v>7</v>
      </c>
      <c r="I74" s="130">
        <v>15063430</v>
      </c>
      <c r="J74" s="84" t="s">
        <v>3151</v>
      </c>
      <c r="K74" s="84" t="s">
        <v>3163</v>
      </c>
      <c r="M74" s="132" t="s">
        <v>3277</v>
      </c>
      <c r="N74" s="83" t="s">
        <v>3166</v>
      </c>
      <c r="O74" s="133">
        <v>-0.38218639746499999</v>
      </c>
      <c r="P74" s="134">
        <v>1.9095413278504198E-5</v>
      </c>
      <c r="Q74" s="133">
        <v>3.3632099999999998E-2</v>
      </c>
      <c r="R74" s="134">
        <v>0.27653699999999998</v>
      </c>
      <c r="S74" s="84"/>
      <c r="T74" s="131" t="s">
        <v>2950</v>
      </c>
      <c r="U74" s="84" t="s">
        <v>3151</v>
      </c>
      <c r="V74" s="84" t="s">
        <v>3163</v>
      </c>
      <c r="W74" s="133">
        <v>0.44067045779000003</v>
      </c>
      <c r="X74" s="134">
        <v>5.3098207932300001E-7</v>
      </c>
      <c r="Y74" s="133">
        <v>8.0607300000000007E-2</v>
      </c>
      <c r="Z74" s="134">
        <v>9.0534299999999995E-3</v>
      </c>
      <c r="AA74" s="135">
        <v>0.85342399999999996</v>
      </c>
    </row>
    <row r="75" spans="1:27">
      <c r="A75" s="84">
        <v>92</v>
      </c>
      <c r="B75" s="84">
        <v>7</v>
      </c>
      <c r="C75" s="129">
        <v>27689411</v>
      </c>
      <c r="D75" s="129">
        <v>28689411</v>
      </c>
      <c r="E75" s="83" t="s">
        <v>2666</v>
      </c>
      <c r="F75" s="83" t="s">
        <v>2452</v>
      </c>
      <c r="G75" s="84" t="s">
        <v>2665</v>
      </c>
      <c r="H75" s="84">
        <v>7</v>
      </c>
      <c r="I75" s="130">
        <v>28189411</v>
      </c>
      <c r="J75" s="84" t="s">
        <v>3163</v>
      </c>
      <c r="K75" s="84" t="s">
        <v>3152</v>
      </c>
      <c r="M75" s="132" t="s">
        <v>3278</v>
      </c>
      <c r="N75" s="83" t="s">
        <v>3216</v>
      </c>
      <c r="O75" s="133">
        <v>-0.27186199999999999</v>
      </c>
      <c r="P75" s="134">
        <v>1.7733500000000001E-9</v>
      </c>
      <c r="Q75" s="133">
        <v>1</v>
      </c>
      <c r="R75" s="135">
        <v>1</v>
      </c>
      <c r="S75" s="84"/>
      <c r="T75" s="131" t="s">
        <v>2665</v>
      </c>
      <c r="U75" s="84" t="s">
        <v>3152</v>
      </c>
      <c r="V75" s="84" t="s">
        <v>3163</v>
      </c>
      <c r="W75" s="133">
        <v>0.27186199999999999</v>
      </c>
      <c r="X75" s="134">
        <v>1.7733500000000001E-9</v>
      </c>
      <c r="Y75" s="133">
        <v>1</v>
      </c>
      <c r="Z75" s="135">
        <v>1</v>
      </c>
      <c r="AA75" s="135">
        <v>1</v>
      </c>
    </row>
    <row r="76" spans="1:27">
      <c r="C76" s="129"/>
      <c r="D76" s="129"/>
      <c r="G76" s="84"/>
      <c r="H76" s="84"/>
      <c r="I76" s="130"/>
      <c r="M76" s="132" t="s">
        <v>3278</v>
      </c>
      <c r="N76" s="83" t="s">
        <v>3250</v>
      </c>
      <c r="O76" s="133">
        <v>-0.24440000000000001</v>
      </c>
      <c r="P76" s="134">
        <v>7.3291500000000005E-8</v>
      </c>
      <c r="Q76" s="133">
        <v>-1.24265E-2</v>
      </c>
      <c r="R76" s="134">
        <v>0.39742300000000003</v>
      </c>
      <c r="S76" s="84"/>
      <c r="T76" s="131" t="s">
        <v>3279</v>
      </c>
      <c r="U76" s="84" t="s">
        <v>3163</v>
      </c>
      <c r="V76" s="84" t="s">
        <v>3152</v>
      </c>
      <c r="W76" s="133">
        <v>0.25208999999999998</v>
      </c>
      <c r="X76" s="134">
        <v>5.9410699999999999E-8</v>
      </c>
      <c r="Y76" s="133">
        <v>1.5691099999999999E-2</v>
      </c>
      <c r="Z76" s="134">
        <v>0.29730400000000001</v>
      </c>
      <c r="AA76" s="135">
        <v>0.97553100000000004</v>
      </c>
    </row>
    <row r="77" spans="1:27">
      <c r="C77" s="129"/>
      <c r="D77" s="129"/>
      <c r="G77" s="84"/>
      <c r="H77" s="84"/>
      <c r="I77" s="130"/>
      <c r="L77" s="138"/>
      <c r="M77" s="148" t="s">
        <v>3278</v>
      </c>
      <c r="N77" s="131" t="s">
        <v>3204</v>
      </c>
      <c r="O77" s="133">
        <v>-0.19158600000000001</v>
      </c>
      <c r="P77" s="134">
        <v>2.18355E-6</v>
      </c>
      <c r="Q77" s="133">
        <v>3.9066999999999999E-3</v>
      </c>
      <c r="R77" s="134">
        <v>0.71075999999999995</v>
      </c>
      <c r="S77" s="84"/>
      <c r="T77" s="131" t="s">
        <v>3280</v>
      </c>
      <c r="U77" s="84" t="s">
        <v>3152</v>
      </c>
      <c r="V77" s="84" t="s">
        <v>3163</v>
      </c>
      <c r="W77" s="133">
        <v>0.20465900000000001</v>
      </c>
      <c r="X77" s="134">
        <v>5.4668200000000002E-7</v>
      </c>
      <c r="Y77" s="133">
        <v>1.7658900000000002E-2</v>
      </c>
      <c r="Z77" s="134">
        <v>9.7269599999999998E-2</v>
      </c>
      <c r="AA77" s="135">
        <v>0.97530499999999998</v>
      </c>
    </row>
    <row r="78" spans="1:27">
      <c r="A78" s="84">
        <v>93</v>
      </c>
      <c r="B78" s="84">
        <v>7</v>
      </c>
      <c r="C78" s="83">
        <v>43645178</v>
      </c>
      <c r="D78" s="83">
        <v>44755643</v>
      </c>
      <c r="E78" s="83" t="s">
        <v>2947</v>
      </c>
      <c r="F78" s="137" t="s">
        <v>2452</v>
      </c>
      <c r="G78" s="136" t="s">
        <v>2946</v>
      </c>
      <c r="H78" s="136">
        <v>7</v>
      </c>
      <c r="I78" s="155">
        <v>44145178</v>
      </c>
      <c r="J78" s="137" t="s">
        <v>3152</v>
      </c>
      <c r="K78" s="137" t="s">
        <v>3157</v>
      </c>
      <c r="L78" s="137"/>
      <c r="M78" s="156" t="s">
        <v>3281</v>
      </c>
      <c r="N78" s="83" t="s">
        <v>3250</v>
      </c>
      <c r="O78" s="151">
        <v>0.25446400000000002</v>
      </c>
      <c r="P78" s="152">
        <v>5.9899999999999999E-5</v>
      </c>
      <c r="Q78" s="133">
        <v>1</v>
      </c>
      <c r="R78" s="154">
        <v>1</v>
      </c>
      <c r="S78" s="136"/>
      <c r="T78" s="153" t="s">
        <v>2946</v>
      </c>
      <c r="U78" s="136" t="s">
        <v>3157</v>
      </c>
      <c r="V78" s="136" t="s">
        <v>3152</v>
      </c>
      <c r="W78" s="151">
        <v>-0.25446400000000002</v>
      </c>
      <c r="X78" s="152">
        <v>5.9899999999999999E-5</v>
      </c>
      <c r="Y78" s="133">
        <v>1</v>
      </c>
      <c r="Z78" s="154">
        <v>1</v>
      </c>
      <c r="AA78" s="154">
        <v>1</v>
      </c>
    </row>
    <row r="79" spans="1:27">
      <c r="A79" s="84">
        <v>96</v>
      </c>
      <c r="B79" s="84">
        <v>7</v>
      </c>
      <c r="C79" s="129">
        <v>72512042</v>
      </c>
      <c r="D79" s="129">
        <v>73525975</v>
      </c>
      <c r="E79" s="83" t="s">
        <v>2658</v>
      </c>
      <c r="F79" s="83" t="s">
        <v>122</v>
      </c>
      <c r="G79" s="84" t="s">
        <v>2938</v>
      </c>
      <c r="H79" s="84">
        <v>7</v>
      </c>
      <c r="I79" s="130">
        <v>73025975</v>
      </c>
      <c r="J79" s="84" t="s">
        <v>3151</v>
      </c>
      <c r="K79" s="84" t="s">
        <v>3157</v>
      </c>
      <c r="M79" s="132" t="s">
        <v>3282</v>
      </c>
      <c r="N79" s="137" t="s">
        <v>3159</v>
      </c>
      <c r="O79" s="133">
        <v>0.93</v>
      </c>
      <c r="P79" s="134">
        <v>3.5600000000000001E-37</v>
      </c>
      <c r="Q79" s="133">
        <v>0.38950000000000001</v>
      </c>
      <c r="R79" s="134">
        <v>0.45419999999999999</v>
      </c>
      <c r="S79" s="84"/>
      <c r="T79" s="131" t="s">
        <v>3283</v>
      </c>
      <c r="U79" s="84" t="s">
        <v>3157</v>
      </c>
      <c r="V79" s="84" t="s">
        <v>3151</v>
      </c>
      <c r="W79" s="133">
        <v>-0.93600000000000005</v>
      </c>
      <c r="X79" s="134">
        <v>2.6400000000000002E-37</v>
      </c>
      <c r="Y79" s="133">
        <v>-0.55730000000000002</v>
      </c>
      <c r="Z79" s="134">
        <v>0.28620000000000001</v>
      </c>
      <c r="AA79" s="135">
        <v>0.83940499999999996</v>
      </c>
    </row>
    <row r="80" spans="1:27">
      <c r="C80" s="129"/>
      <c r="D80" s="129"/>
      <c r="G80" s="84"/>
      <c r="H80" s="84"/>
      <c r="I80" s="130"/>
      <c r="M80" s="132" t="s">
        <v>3284</v>
      </c>
      <c r="N80" s="137" t="s">
        <v>3159</v>
      </c>
      <c r="O80" s="133">
        <v>-0.41099999999999998</v>
      </c>
      <c r="P80" s="134">
        <v>6.5299999999999996E-8</v>
      </c>
      <c r="Q80" s="133">
        <v>-5.9220000000000002E-2</v>
      </c>
      <c r="R80" s="134">
        <v>0.82169999999999999</v>
      </c>
      <c r="S80" s="84"/>
      <c r="T80" s="131" t="s">
        <v>3285</v>
      </c>
      <c r="U80" s="84" t="s">
        <v>3152</v>
      </c>
      <c r="V80" s="84" t="s">
        <v>3157</v>
      </c>
      <c r="W80" s="133">
        <v>0.43099999999999999</v>
      </c>
      <c r="X80" s="134">
        <v>2.0999999999999999E-8</v>
      </c>
      <c r="Y80" s="133">
        <v>0.3962</v>
      </c>
      <c r="Z80" s="134">
        <v>0.13800000000000001</v>
      </c>
      <c r="AA80" s="135">
        <v>0.83087999999999995</v>
      </c>
    </row>
    <row r="81" spans="1:27">
      <c r="C81" s="129"/>
      <c r="D81" s="129"/>
      <c r="G81" s="84"/>
      <c r="H81" s="84"/>
      <c r="I81" s="130"/>
      <c r="M81" s="132" t="s">
        <v>3286</v>
      </c>
      <c r="N81" s="137" t="s">
        <v>3204</v>
      </c>
      <c r="O81" s="133">
        <v>-0.34743800000000002</v>
      </c>
      <c r="P81" s="134">
        <v>3.7220199999999999E-9</v>
      </c>
      <c r="Q81" s="133">
        <v>-9.5937799999999997E-3</v>
      </c>
      <c r="R81" s="134">
        <v>0.73065000000000002</v>
      </c>
      <c r="S81" s="84"/>
      <c r="T81" s="131" t="s">
        <v>3287</v>
      </c>
      <c r="U81" s="84" t="s">
        <v>3152</v>
      </c>
      <c r="V81" s="84" t="s">
        <v>3163</v>
      </c>
      <c r="W81" s="133">
        <v>0.37676199999999999</v>
      </c>
      <c r="X81" s="134">
        <v>7.3269099999999994E-11</v>
      </c>
      <c r="Y81" s="133">
        <v>7.4587000000000001E-2</v>
      </c>
      <c r="Z81" s="134">
        <v>6.5744100000000001E-3</v>
      </c>
      <c r="AA81" s="135">
        <v>0.81981300000000001</v>
      </c>
    </row>
    <row r="82" spans="1:27">
      <c r="A82" s="84">
        <v>98</v>
      </c>
      <c r="B82" s="84">
        <v>7</v>
      </c>
      <c r="C82" s="129">
        <v>77037964</v>
      </c>
      <c r="D82" s="129">
        <v>78037964</v>
      </c>
      <c r="E82" s="83" t="s">
        <v>2655</v>
      </c>
      <c r="F82" s="83" t="s">
        <v>2445</v>
      </c>
      <c r="G82" s="84" t="s">
        <v>2654</v>
      </c>
      <c r="H82" s="84">
        <v>7</v>
      </c>
      <c r="I82" s="130">
        <v>77537964</v>
      </c>
      <c r="J82" s="84" t="s">
        <v>3151</v>
      </c>
      <c r="K82" s="84" t="s">
        <v>3157</v>
      </c>
      <c r="M82" s="148" t="s">
        <v>3288</v>
      </c>
      <c r="N82" s="131" t="s">
        <v>3231</v>
      </c>
      <c r="O82" s="133">
        <v>0.29961500000000002</v>
      </c>
      <c r="P82" s="134">
        <v>2.1801300000000001E-7</v>
      </c>
      <c r="Q82" s="133">
        <v>4.4202100000000002E-4</v>
      </c>
      <c r="R82" s="134">
        <v>0.98462499999999997</v>
      </c>
      <c r="S82" s="84"/>
      <c r="T82" s="131" t="s">
        <v>3289</v>
      </c>
      <c r="U82" s="84" t="s">
        <v>3152</v>
      </c>
      <c r="V82" s="84" t="s">
        <v>3163</v>
      </c>
      <c r="W82" s="133">
        <v>-0.33271000000000001</v>
      </c>
      <c r="X82" s="134">
        <v>1.6822399999999998E-8</v>
      </c>
      <c r="Y82" s="133">
        <v>-5.4345200000000003E-2</v>
      </c>
      <c r="Z82" s="134">
        <v>1.9759499999999999E-2</v>
      </c>
      <c r="AA82" s="135">
        <v>0.80680300000000005</v>
      </c>
    </row>
    <row r="83" spans="1:27">
      <c r="C83" s="129"/>
      <c r="D83" s="129"/>
      <c r="G83" s="84"/>
      <c r="H83" s="84"/>
      <c r="I83" s="130"/>
      <c r="M83" s="132" t="s">
        <v>3290</v>
      </c>
      <c r="N83" s="138" t="s">
        <v>3159</v>
      </c>
      <c r="O83" s="133">
        <v>0.26400000000000001</v>
      </c>
      <c r="P83" s="134">
        <v>1.2799999999999999E-5</v>
      </c>
      <c r="Q83" s="133">
        <v>-7.467E-2</v>
      </c>
      <c r="R83" s="134">
        <v>0.60299999999999998</v>
      </c>
      <c r="T83" s="131" t="s">
        <v>3291</v>
      </c>
      <c r="U83" s="84" t="s">
        <v>3157</v>
      </c>
      <c r="V83" s="84" t="s">
        <v>3151</v>
      </c>
      <c r="W83" s="133">
        <v>0.28899999999999998</v>
      </c>
      <c r="X83" s="134">
        <v>4.1899999999999998E-7</v>
      </c>
      <c r="Y83" s="133">
        <v>0.3579</v>
      </c>
      <c r="Z83" s="134">
        <v>8.6840000000000007E-3</v>
      </c>
      <c r="AA83" s="135">
        <v>0.81757400000000002</v>
      </c>
    </row>
    <row r="84" spans="1:27">
      <c r="A84" s="84">
        <v>99</v>
      </c>
      <c r="B84" s="84">
        <v>7</v>
      </c>
      <c r="C84" s="129">
        <v>89300053</v>
      </c>
      <c r="D84" s="129">
        <v>90354446</v>
      </c>
      <c r="E84" s="83" t="s">
        <v>2936</v>
      </c>
      <c r="F84" s="83" t="s">
        <v>2452</v>
      </c>
      <c r="G84" s="84" t="s">
        <v>2935</v>
      </c>
      <c r="H84" s="84">
        <v>7</v>
      </c>
      <c r="I84" s="130">
        <v>89800053</v>
      </c>
      <c r="J84" s="84" t="s">
        <v>3151</v>
      </c>
      <c r="K84" s="84" t="s">
        <v>3163</v>
      </c>
      <c r="M84" s="132" t="s">
        <v>3292</v>
      </c>
      <c r="N84" s="83" t="s">
        <v>3166</v>
      </c>
      <c r="O84" s="133">
        <v>-0.36533328279007599</v>
      </c>
      <c r="P84" s="134">
        <v>5.76450205975394E-9</v>
      </c>
      <c r="Q84" s="133">
        <v>-3.07446E-2</v>
      </c>
      <c r="R84" s="134">
        <v>0.480736</v>
      </c>
      <c r="S84" s="84"/>
      <c r="T84" s="131" t="s">
        <v>3293</v>
      </c>
      <c r="U84" s="84" t="s">
        <v>3151</v>
      </c>
      <c r="V84" s="84" t="s">
        <v>3157</v>
      </c>
      <c r="W84" s="133">
        <v>0.39465172142900001</v>
      </c>
      <c r="X84" s="134">
        <v>2.2227354908299998E-12</v>
      </c>
      <c r="Y84" s="133">
        <v>0.15196799999999999</v>
      </c>
      <c r="Z84" s="134">
        <v>8.2348000000000005E-5</v>
      </c>
      <c r="AA84" s="135">
        <v>0.93187299999999995</v>
      </c>
    </row>
    <row r="85" spans="1:27">
      <c r="A85" s="84">
        <v>100</v>
      </c>
      <c r="B85" s="84">
        <v>7</v>
      </c>
      <c r="C85" s="129">
        <v>98431105</v>
      </c>
      <c r="D85" s="129">
        <v>99431105</v>
      </c>
      <c r="E85" s="83" t="s">
        <v>2652</v>
      </c>
      <c r="F85" s="83" t="s">
        <v>122</v>
      </c>
      <c r="G85" s="84" t="s">
        <v>2651</v>
      </c>
      <c r="H85" s="84">
        <v>7</v>
      </c>
      <c r="I85" s="130">
        <v>98931105</v>
      </c>
      <c r="J85" s="84" t="s">
        <v>3151</v>
      </c>
      <c r="K85" s="84" t="s">
        <v>3157</v>
      </c>
      <c r="M85" s="139" t="s">
        <v>3294</v>
      </c>
      <c r="N85" s="131" t="s">
        <v>3154</v>
      </c>
      <c r="O85" s="140">
        <v>-10.8298229</v>
      </c>
      <c r="P85" s="141">
        <v>2.4869799999999999E-27</v>
      </c>
      <c r="Q85" s="133" t="s">
        <v>131</v>
      </c>
      <c r="R85" s="142" t="s">
        <v>131</v>
      </c>
      <c r="S85" s="142"/>
      <c r="T85" s="138" t="s">
        <v>3295</v>
      </c>
      <c r="U85" s="142" t="s">
        <v>3152</v>
      </c>
      <c r="V85" s="142" t="s">
        <v>3163</v>
      </c>
      <c r="W85" s="140">
        <v>-10.97763</v>
      </c>
      <c r="X85" s="141">
        <v>4.8976300000000002E-28</v>
      </c>
      <c r="Y85" s="140" t="s">
        <v>131</v>
      </c>
      <c r="Z85" s="142" t="s">
        <v>131</v>
      </c>
      <c r="AA85" s="143">
        <v>0.96348500000000004</v>
      </c>
    </row>
    <row r="86" spans="1:27">
      <c r="A86" s="84">
        <v>102</v>
      </c>
      <c r="B86" s="84">
        <v>7</v>
      </c>
      <c r="C86" s="129">
        <v>129929186</v>
      </c>
      <c r="D86" s="129">
        <v>130966854</v>
      </c>
      <c r="E86" s="83" t="s">
        <v>2933</v>
      </c>
      <c r="F86" s="83" t="s">
        <v>2445</v>
      </c>
      <c r="G86" s="84" t="s">
        <v>2932</v>
      </c>
      <c r="H86" s="84">
        <v>7</v>
      </c>
      <c r="I86" s="130">
        <v>130466854</v>
      </c>
      <c r="J86" s="84" t="s">
        <v>3151</v>
      </c>
      <c r="K86" s="84" t="s">
        <v>3157</v>
      </c>
      <c r="M86" s="132" t="s">
        <v>3296</v>
      </c>
      <c r="N86" s="137" t="s">
        <v>3159</v>
      </c>
      <c r="O86" s="133">
        <v>0.23300000000000001</v>
      </c>
      <c r="P86" s="134">
        <v>4.1400000000000002E-6</v>
      </c>
      <c r="Q86" s="133">
        <v>0</v>
      </c>
      <c r="R86" s="134">
        <v>0.44590000000000002</v>
      </c>
      <c r="S86" s="84"/>
      <c r="T86" s="131" t="s">
        <v>3297</v>
      </c>
      <c r="U86" s="84" t="s">
        <v>3152</v>
      </c>
      <c r="V86" s="84" t="s">
        <v>3157</v>
      </c>
      <c r="W86" s="133">
        <v>-0.23799999999999999</v>
      </c>
      <c r="X86" s="134">
        <v>2.26E-6</v>
      </c>
      <c r="Y86" s="133">
        <v>0</v>
      </c>
      <c r="Z86" s="134">
        <v>0.18920000000000001</v>
      </c>
      <c r="AA86" s="135">
        <v>1</v>
      </c>
    </row>
    <row r="87" spans="1:27">
      <c r="A87" s="84">
        <v>107</v>
      </c>
      <c r="B87" s="84">
        <v>8</v>
      </c>
      <c r="C87" s="129">
        <v>41016581</v>
      </c>
      <c r="D87" s="129">
        <v>42130405</v>
      </c>
      <c r="E87" s="83" t="s">
        <v>2645</v>
      </c>
      <c r="F87" s="83" t="s">
        <v>122</v>
      </c>
      <c r="G87" s="84" t="s">
        <v>2927</v>
      </c>
      <c r="H87" s="84">
        <v>8</v>
      </c>
      <c r="I87" s="130">
        <v>41516581</v>
      </c>
      <c r="J87" s="84" t="s">
        <v>3151</v>
      </c>
      <c r="K87" s="84" t="s">
        <v>3157</v>
      </c>
      <c r="M87" s="132" t="s">
        <v>3298</v>
      </c>
      <c r="N87" s="83" t="s">
        <v>3172</v>
      </c>
      <c r="O87" s="133">
        <v>-2.2832004573857499E-2</v>
      </c>
      <c r="P87" s="134">
        <v>2.8475635391668899E-41</v>
      </c>
      <c r="Q87" s="133">
        <v>-2.1563182286658201E-2</v>
      </c>
      <c r="R87" s="134">
        <v>0.213256629069635</v>
      </c>
      <c r="S87" s="84"/>
      <c r="T87" s="131" t="s">
        <v>3299</v>
      </c>
      <c r="U87" s="84" t="s">
        <v>3163</v>
      </c>
      <c r="V87" s="84" t="s">
        <v>3152</v>
      </c>
      <c r="W87" s="133">
        <v>2.2902480183971001E-2</v>
      </c>
      <c r="X87" s="134">
        <v>1.1224508116620831E-41</v>
      </c>
      <c r="Y87" s="133">
        <v>2.2022838038214001E-2</v>
      </c>
      <c r="Z87" s="134">
        <v>0.202236055738826</v>
      </c>
      <c r="AA87" s="135">
        <v>0.8115</v>
      </c>
    </row>
    <row r="88" spans="1:27">
      <c r="C88" s="129"/>
      <c r="D88" s="129"/>
      <c r="G88" s="84"/>
      <c r="H88" s="84"/>
      <c r="I88" s="130"/>
      <c r="M88" s="132" t="s">
        <v>3300</v>
      </c>
      <c r="N88" s="83" t="s">
        <v>3166</v>
      </c>
      <c r="O88" s="133">
        <v>0.33881283013707397</v>
      </c>
      <c r="P88" s="134">
        <v>4.2459863989913501E-6</v>
      </c>
      <c r="Q88" s="133">
        <v>-7.6495299999999999E-3</v>
      </c>
      <c r="R88" s="134">
        <v>0.75656500000000004</v>
      </c>
      <c r="S88" s="84"/>
      <c r="T88" s="131" t="s">
        <v>3301</v>
      </c>
      <c r="U88" s="84" t="s">
        <v>3151</v>
      </c>
      <c r="V88" s="84" t="s">
        <v>3157</v>
      </c>
      <c r="W88" s="133">
        <v>-0.35711949447199998</v>
      </c>
      <c r="X88" s="134">
        <v>6.1443029532400004E-7</v>
      </c>
      <c r="Y88" s="133">
        <v>-4.4386299999999997E-2</v>
      </c>
      <c r="Z88" s="134">
        <v>6.5169900000000003E-2</v>
      </c>
      <c r="AA88" s="135">
        <v>0.93048500000000001</v>
      </c>
    </row>
    <row r="89" spans="1:27">
      <c r="A89" s="84">
        <v>107</v>
      </c>
      <c r="B89" s="84">
        <v>8</v>
      </c>
      <c r="C89" s="129">
        <v>41016581</v>
      </c>
      <c r="D89" s="129">
        <v>42130405</v>
      </c>
      <c r="E89" s="83" t="s">
        <v>2645</v>
      </c>
      <c r="F89" s="83" t="s">
        <v>122</v>
      </c>
      <c r="G89" s="84" t="s">
        <v>2644</v>
      </c>
      <c r="H89" s="84">
        <v>8</v>
      </c>
      <c r="I89" s="130">
        <v>41630405</v>
      </c>
      <c r="J89" s="84" t="s">
        <v>3151</v>
      </c>
      <c r="K89" s="84" t="s">
        <v>3157</v>
      </c>
      <c r="M89" s="132" t="s">
        <v>3302</v>
      </c>
      <c r="N89" s="137" t="s">
        <v>3159</v>
      </c>
      <c r="O89" s="133">
        <v>0.219</v>
      </c>
      <c r="P89" s="134">
        <v>1.0900000000000001E-4</v>
      </c>
      <c r="Q89" s="133">
        <v>-8.0030000000000004E-2</v>
      </c>
      <c r="R89" s="134">
        <v>0.96289999999999998</v>
      </c>
      <c r="S89" s="84"/>
      <c r="T89" s="131" t="s">
        <v>3303</v>
      </c>
      <c r="U89" s="84" t="s">
        <v>3157</v>
      </c>
      <c r="V89" s="84" t="s">
        <v>3151</v>
      </c>
      <c r="W89" s="133">
        <v>0.219</v>
      </c>
      <c r="X89" s="134">
        <v>1.07E-4</v>
      </c>
      <c r="Y89" s="133">
        <v>0.23280000000000001</v>
      </c>
      <c r="Z89" s="134">
        <v>0.89239999999999997</v>
      </c>
      <c r="AA89" s="135">
        <v>0.890899</v>
      </c>
    </row>
    <row r="90" spans="1:27">
      <c r="A90" s="84">
        <v>108</v>
      </c>
      <c r="B90" s="84">
        <v>8</v>
      </c>
      <c r="C90" s="129">
        <v>41883084</v>
      </c>
      <c r="D90" s="129">
        <v>42883084</v>
      </c>
      <c r="E90" s="83" t="s">
        <v>2643</v>
      </c>
      <c r="F90" s="83" t="s">
        <v>122</v>
      </c>
      <c r="G90" s="84" t="s">
        <v>2642</v>
      </c>
      <c r="H90" s="84">
        <v>8</v>
      </c>
      <c r="I90" s="130">
        <v>42383084</v>
      </c>
      <c r="J90" s="84" t="s">
        <v>3151</v>
      </c>
      <c r="K90" s="84" t="s">
        <v>3157</v>
      </c>
      <c r="M90" s="132" t="s">
        <v>3304</v>
      </c>
      <c r="N90" s="83" t="s">
        <v>3154</v>
      </c>
      <c r="O90" s="133">
        <v>54.3843155</v>
      </c>
      <c r="P90" s="134" t="s">
        <v>3155</v>
      </c>
      <c r="Q90" s="133" t="s">
        <v>131</v>
      </c>
      <c r="R90" s="134" t="s">
        <v>131</v>
      </c>
      <c r="S90" s="84"/>
      <c r="T90" s="131" t="s">
        <v>3305</v>
      </c>
      <c r="U90" s="84" t="s">
        <v>3152</v>
      </c>
      <c r="V90" s="84" t="s">
        <v>3163</v>
      </c>
      <c r="W90" s="133">
        <v>-57.164263900000002</v>
      </c>
      <c r="X90" s="134" t="s">
        <v>3155</v>
      </c>
      <c r="Y90" s="133" t="s">
        <v>131</v>
      </c>
      <c r="Z90" s="134" t="s">
        <v>131</v>
      </c>
      <c r="AA90" s="135">
        <v>0.92267100000000002</v>
      </c>
    </row>
    <row r="91" spans="1:27">
      <c r="C91" s="129"/>
      <c r="D91" s="129"/>
      <c r="G91" s="84"/>
      <c r="H91" s="84"/>
      <c r="I91" s="130"/>
      <c r="M91" s="132" t="s">
        <v>3306</v>
      </c>
      <c r="N91" s="83" t="s">
        <v>3154</v>
      </c>
      <c r="O91" s="133">
        <v>20.045436599999999</v>
      </c>
      <c r="P91" s="134">
        <v>2.2139500000000002E-89</v>
      </c>
      <c r="Q91" s="133" t="s">
        <v>131</v>
      </c>
      <c r="R91" s="134" t="s">
        <v>131</v>
      </c>
      <c r="S91" s="84"/>
      <c r="T91" s="131" t="s">
        <v>3307</v>
      </c>
      <c r="U91" s="84" t="s">
        <v>3163</v>
      </c>
      <c r="V91" s="84" t="s">
        <v>3152</v>
      </c>
      <c r="W91" s="133">
        <v>-20.626005599999999</v>
      </c>
      <c r="X91" s="134">
        <v>1.6038099999999999E-94</v>
      </c>
      <c r="Y91" s="133" t="s">
        <v>131</v>
      </c>
      <c r="Z91" s="134" t="s">
        <v>131</v>
      </c>
      <c r="AA91" s="135">
        <v>0.90894299999999995</v>
      </c>
    </row>
    <row r="92" spans="1:27">
      <c r="A92" s="84">
        <v>110</v>
      </c>
      <c r="B92" s="84">
        <v>8</v>
      </c>
      <c r="C92" s="129">
        <v>95460511</v>
      </c>
      <c r="D92" s="129">
        <v>96460511</v>
      </c>
      <c r="E92" s="83" t="s">
        <v>2640</v>
      </c>
      <c r="F92" s="83" t="s">
        <v>2452</v>
      </c>
      <c r="G92" s="84" t="s">
        <v>2639</v>
      </c>
      <c r="H92" s="84">
        <v>8</v>
      </c>
      <c r="I92" s="130">
        <v>95960511</v>
      </c>
      <c r="J92" s="84" t="s">
        <v>3163</v>
      </c>
      <c r="K92" s="84" t="s">
        <v>3152</v>
      </c>
      <c r="M92" s="132" t="s">
        <v>3308</v>
      </c>
      <c r="N92" s="83" t="s">
        <v>3154</v>
      </c>
      <c r="O92" s="133">
        <v>18.793945600000001</v>
      </c>
      <c r="P92" s="134">
        <v>8.4558999999999995E-79</v>
      </c>
      <c r="Q92" s="133" t="s">
        <v>131</v>
      </c>
      <c r="R92" s="134" t="s">
        <v>131</v>
      </c>
      <c r="S92" s="84"/>
      <c r="T92" s="131" t="s">
        <v>3309</v>
      </c>
      <c r="U92" s="84" t="s">
        <v>3163</v>
      </c>
      <c r="V92" s="84" t="s">
        <v>3152</v>
      </c>
      <c r="W92" s="133">
        <v>19.622594700000001</v>
      </c>
      <c r="X92" s="134">
        <v>9.9149999999999997E-86</v>
      </c>
      <c r="Y92" s="133" t="s">
        <v>131</v>
      </c>
      <c r="Z92" s="134" t="s">
        <v>131</v>
      </c>
      <c r="AA92" s="135">
        <v>0.91909799999999997</v>
      </c>
    </row>
    <row r="93" spans="1:27">
      <c r="C93" s="129"/>
      <c r="D93" s="129"/>
      <c r="G93" s="84"/>
      <c r="H93" s="84"/>
      <c r="I93" s="130"/>
      <c r="M93" s="132" t="s">
        <v>3308</v>
      </c>
      <c r="N93" s="83" t="s">
        <v>3172</v>
      </c>
      <c r="O93" s="133">
        <v>3.3147760962207701E-2</v>
      </c>
      <c r="P93" s="134">
        <v>8.7199977322722303E-45</v>
      </c>
      <c r="Q93" s="133">
        <v>1.51644029451445E-2</v>
      </c>
      <c r="R93" s="134">
        <v>0.77788673561444899</v>
      </c>
      <c r="S93" s="84"/>
      <c r="T93" s="131" t="s">
        <v>3310</v>
      </c>
      <c r="U93" s="84" t="s">
        <v>3163</v>
      </c>
      <c r="V93" s="84" t="s">
        <v>3152</v>
      </c>
      <c r="W93" s="133">
        <v>-3.3109263169961503E-2</v>
      </c>
      <c r="X93" s="134">
        <v>8.3923463003158197E-45</v>
      </c>
      <c r="Y93" s="133">
        <v>-2.2338070662371801E-2</v>
      </c>
      <c r="Z93" s="134">
        <v>0.67657575526640001</v>
      </c>
      <c r="AA93" s="135">
        <v>0.996</v>
      </c>
    </row>
    <row r="94" spans="1:27">
      <c r="A94" s="84">
        <v>113</v>
      </c>
      <c r="B94" s="84">
        <v>8</v>
      </c>
      <c r="C94" s="129">
        <v>145046036</v>
      </c>
      <c r="D94" s="129">
        <v>146046036</v>
      </c>
      <c r="E94" s="83" t="s">
        <v>2635</v>
      </c>
      <c r="F94" s="83" t="s">
        <v>2452</v>
      </c>
      <c r="G94" s="84" t="s">
        <v>2634</v>
      </c>
      <c r="H94" s="84">
        <v>8</v>
      </c>
      <c r="I94" s="130">
        <v>145546036</v>
      </c>
      <c r="J94" s="84" t="s">
        <v>3151</v>
      </c>
      <c r="K94" s="84" t="s">
        <v>3157</v>
      </c>
      <c r="M94" s="132" t="s">
        <v>3311</v>
      </c>
      <c r="N94" s="138" t="s">
        <v>3159</v>
      </c>
      <c r="O94" s="133">
        <v>0.19700000000000001</v>
      </c>
      <c r="P94" s="134">
        <v>4.2299999999999998E-4</v>
      </c>
      <c r="Q94" s="133">
        <v>2.0580000000000001E-2</v>
      </c>
      <c r="R94" s="134">
        <v>0.87749999999999995</v>
      </c>
      <c r="T94" s="131" t="s">
        <v>3312</v>
      </c>
      <c r="U94" s="84" t="s">
        <v>3163</v>
      </c>
      <c r="V94" s="84" t="s">
        <v>3152</v>
      </c>
      <c r="W94" s="133">
        <v>0.214</v>
      </c>
      <c r="X94" s="134">
        <v>1.4100000000000001E-4</v>
      </c>
      <c r="Y94" s="133">
        <v>0.1837</v>
      </c>
      <c r="Z94" s="134">
        <v>0.17299999999999999</v>
      </c>
      <c r="AA94" s="135">
        <v>0.80892200000000003</v>
      </c>
    </row>
    <row r="95" spans="1:27">
      <c r="A95" s="84">
        <v>117</v>
      </c>
      <c r="B95" s="84">
        <v>9</v>
      </c>
      <c r="C95" s="129">
        <v>32844252</v>
      </c>
      <c r="D95" s="129">
        <v>33844252</v>
      </c>
      <c r="E95" s="83" t="s">
        <v>2628</v>
      </c>
      <c r="F95" s="83" t="s">
        <v>2452</v>
      </c>
      <c r="G95" s="84" t="s">
        <v>2627</v>
      </c>
      <c r="H95" s="84">
        <v>9</v>
      </c>
      <c r="I95" s="130">
        <v>33344252</v>
      </c>
      <c r="J95" s="84" t="s">
        <v>3151</v>
      </c>
      <c r="K95" s="84" t="s">
        <v>3163</v>
      </c>
      <c r="L95" s="138"/>
      <c r="M95" s="148" t="s">
        <v>3313</v>
      </c>
      <c r="N95" s="131" t="s">
        <v>3200</v>
      </c>
      <c r="O95" s="133">
        <v>-0.30976399999999998</v>
      </c>
      <c r="P95" s="134">
        <v>9.5741199999999992E-12</v>
      </c>
      <c r="Q95" s="133">
        <v>-3.6164999999999999E-3</v>
      </c>
      <c r="R95" s="134">
        <v>0.85871600000000003</v>
      </c>
      <c r="S95" s="84"/>
      <c r="T95" s="131" t="s">
        <v>3314</v>
      </c>
      <c r="U95" s="84" t="s">
        <v>3241</v>
      </c>
      <c r="V95" s="84" t="s">
        <v>3152</v>
      </c>
      <c r="W95" s="133">
        <v>0.336976</v>
      </c>
      <c r="X95" s="134">
        <v>4.3034599999999999E-14</v>
      </c>
      <c r="Y95" s="133">
        <v>6.34792E-2</v>
      </c>
      <c r="Z95" s="134">
        <v>1.5270800000000001E-3</v>
      </c>
      <c r="AA95" s="135">
        <v>0.94786000000000004</v>
      </c>
    </row>
    <row r="96" spans="1:27">
      <c r="C96" s="129"/>
      <c r="D96" s="129"/>
      <c r="G96" s="84"/>
      <c r="H96" s="84"/>
      <c r="I96" s="130"/>
      <c r="M96" s="150" t="s">
        <v>3313</v>
      </c>
      <c r="N96" s="131" t="s">
        <v>3172</v>
      </c>
      <c r="O96" s="133">
        <v>-1.5700921360474698E-2</v>
      </c>
      <c r="P96" s="134">
        <v>1.6971735301335799E-8</v>
      </c>
      <c r="Q96" s="133">
        <v>-4.3169207005030298E-3</v>
      </c>
      <c r="R96" s="134">
        <v>0.86874929417643898</v>
      </c>
      <c r="T96" s="131" t="s">
        <v>3315</v>
      </c>
      <c r="U96" s="84" t="s">
        <v>3163</v>
      </c>
      <c r="V96" s="84" t="s">
        <v>3151</v>
      </c>
      <c r="W96" s="133">
        <v>-1.64372777660227E-2</v>
      </c>
      <c r="X96" s="134">
        <v>8.38E-10</v>
      </c>
      <c r="Y96" s="133">
        <v>-1.45095109331278E-2</v>
      </c>
      <c r="Z96" s="134">
        <v>0.55165216020315799</v>
      </c>
      <c r="AA96" s="135">
        <v>0.90180000000000005</v>
      </c>
    </row>
    <row r="97" spans="1:27">
      <c r="C97" s="129"/>
      <c r="D97" s="129"/>
      <c r="G97" s="84"/>
      <c r="H97" s="84"/>
      <c r="I97" s="130"/>
      <c r="L97" s="138"/>
      <c r="M97" s="148" t="s">
        <v>3313</v>
      </c>
      <c r="N97" s="131" t="s">
        <v>3216</v>
      </c>
      <c r="O97" s="133">
        <v>-0.198791</v>
      </c>
      <c r="P97" s="134">
        <v>1.5073500000000001E-4</v>
      </c>
      <c r="Q97" s="133">
        <v>1.94637E-3</v>
      </c>
      <c r="R97" s="134">
        <v>0.92983300000000002</v>
      </c>
      <c r="S97" s="84"/>
      <c r="T97" s="131" t="s">
        <v>3316</v>
      </c>
      <c r="U97" s="84" t="s">
        <v>3152</v>
      </c>
      <c r="V97" s="84" t="s">
        <v>3163</v>
      </c>
      <c r="W97" s="133">
        <v>0.208784</v>
      </c>
      <c r="X97" s="134">
        <v>2.4203299999999999E-5</v>
      </c>
      <c r="Y97" s="133">
        <v>3.8577599999999997E-2</v>
      </c>
      <c r="Z97" s="134">
        <v>6.4394999999999994E-2</v>
      </c>
      <c r="AA97" s="135">
        <v>0.94786000000000004</v>
      </c>
    </row>
    <row r="98" spans="1:27">
      <c r="C98" s="129"/>
      <c r="D98" s="129"/>
      <c r="G98" s="84"/>
      <c r="H98" s="84"/>
      <c r="I98" s="130"/>
      <c r="L98" s="138"/>
      <c r="M98" s="132" t="s">
        <v>3317</v>
      </c>
      <c r="N98" s="83" t="s">
        <v>3166</v>
      </c>
      <c r="O98" s="133">
        <v>0.73497096053530597</v>
      </c>
      <c r="P98" s="134">
        <v>4.6966320162289201E-5</v>
      </c>
      <c r="Q98" s="133">
        <v>1</v>
      </c>
      <c r="R98" s="154">
        <v>1</v>
      </c>
      <c r="S98" s="84"/>
      <c r="T98" s="131" t="s">
        <v>2627</v>
      </c>
      <c r="U98" s="84" t="s">
        <v>3151</v>
      </c>
      <c r="V98" s="84" t="s">
        <v>3163</v>
      </c>
      <c r="W98" s="133">
        <v>0.734970960535</v>
      </c>
      <c r="X98" s="134">
        <v>4.6966320162300003E-5</v>
      </c>
      <c r="Y98" s="133">
        <v>1</v>
      </c>
      <c r="Z98" s="154">
        <v>1</v>
      </c>
      <c r="AA98" s="135">
        <v>1</v>
      </c>
    </row>
    <row r="99" spans="1:27">
      <c r="A99" s="84">
        <v>123</v>
      </c>
      <c r="B99" s="84">
        <v>9</v>
      </c>
      <c r="C99" s="129">
        <v>111180359</v>
      </c>
      <c r="D99" s="129">
        <v>112180359</v>
      </c>
      <c r="E99" s="83" t="s">
        <v>2621</v>
      </c>
      <c r="F99" s="83" t="s">
        <v>2452</v>
      </c>
      <c r="G99" s="84" t="s">
        <v>2620</v>
      </c>
      <c r="H99" s="84">
        <v>9</v>
      </c>
      <c r="I99" s="130">
        <v>111680359</v>
      </c>
      <c r="J99" s="84" t="s">
        <v>3163</v>
      </c>
      <c r="K99" s="84" t="s">
        <v>3157</v>
      </c>
      <c r="M99" s="132" t="s">
        <v>3318</v>
      </c>
      <c r="N99" s="83" t="s">
        <v>3154</v>
      </c>
      <c r="O99" s="133">
        <v>-23.643713900000002</v>
      </c>
      <c r="P99" s="134">
        <v>1.37354E-123</v>
      </c>
      <c r="Q99" s="133" t="s">
        <v>131</v>
      </c>
      <c r="R99" s="134" t="s">
        <v>131</v>
      </c>
      <c r="S99" s="84"/>
      <c r="T99" s="131" t="s">
        <v>3319</v>
      </c>
      <c r="U99" s="84" t="s">
        <v>3151</v>
      </c>
      <c r="V99" s="84" t="s">
        <v>3163</v>
      </c>
      <c r="W99" s="133">
        <v>-24.3021484</v>
      </c>
      <c r="X99" s="134">
        <v>1.86717E-130</v>
      </c>
      <c r="Y99" s="133" t="s">
        <v>131</v>
      </c>
      <c r="Z99" s="134" t="s">
        <v>131</v>
      </c>
      <c r="AA99" s="135">
        <v>1</v>
      </c>
    </row>
    <row r="100" spans="1:27">
      <c r="C100" s="129"/>
      <c r="D100" s="129"/>
      <c r="G100" s="84"/>
      <c r="H100" s="84"/>
      <c r="I100" s="130"/>
      <c r="M100" s="132" t="s">
        <v>3318</v>
      </c>
      <c r="N100" s="83" t="s">
        <v>3172</v>
      </c>
      <c r="O100" s="133">
        <v>-0.31464433823888899</v>
      </c>
      <c r="P100" s="134">
        <v>1.5618806929299801E-108</v>
      </c>
      <c r="Q100" s="133">
        <v>-0.19550910045341599</v>
      </c>
      <c r="R100" s="134">
        <v>0.31049806627467202</v>
      </c>
      <c r="S100" s="84"/>
      <c r="T100" s="131" t="s">
        <v>3320</v>
      </c>
      <c r="U100" s="84" t="s">
        <v>3152</v>
      </c>
      <c r="V100" s="84" t="s">
        <v>3163</v>
      </c>
      <c r="W100" s="133">
        <v>-0.32559939317542902</v>
      </c>
      <c r="X100" s="134">
        <v>5.2650192033146306E-111</v>
      </c>
      <c r="Y100" s="133">
        <v>-0.315389202641783</v>
      </c>
      <c r="Z100" s="134">
        <v>0.10323123213358899</v>
      </c>
      <c r="AA100" s="135">
        <v>0.96060000000000001</v>
      </c>
    </row>
    <row r="101" spans="1:27">
      <c r="C101" s="129"/>
      <c r="D101" s="129"/>
      <c r="G101" s="84"/>
      <c r="H101" s="84"/>
      <c r="I101" s="130"/>
      <c r="M101" s="132" t="s">
        <v>3321</v>
      </c>
      <c r="N101" s="83" t="s">
        <v>3172</v>
      </c>
      <c r="O101" s="133">
        <v>6.3582004336724701E-2</v>
      </c>
      <c r="P101" s="134">
        <v>8.00551750660796E-25</v>
      </c>
      <c r="Q101" s="133">
        <v>90.7057672915127</v>
      </c>
      <c r="R101" s="134">
        <v>1.5719587249359301E-2</v>
      </c>
      <c r="S101" s="84"/>
      <c r="T101" s="131" t="s">
        <v>3322</v>
      </c>
      <c r="U101" s="84" t="s">
        <v>3152</v>
      </c>
      <c r="V101" s="84" t="s">
        <v>3163</v>
      </c>
      <c r="W101" s="133">
        <v>6.4547142998437307E-2</v>
      </c>
      <c r="X101" s="134">
        <v>5.8467471734437756E-25</v>
      </c>
      <c r="Y101" s="133">
        <v>-90.640362187460795</v>
      </c>
      <c r="Z101" s="134">
        <v>1.5794962989523199E-2</v>
      </c>
      <c r="AA101" s="135">
        <v>1</v>
      </c>
    </row>
    <row r="102" spans="1:27">
      <c r="A102" s="84">
        <v>124</v>
      </c>
      <c r="B102" s="84">
        <v>9</v>
      </c>
      <c r="C102" s="129">
        <v>135632954</v>
      </c>
      <c r="D102" s="129">
        <v>136654304</v>
      </c>
      <c r="E102" s="83" t="s">
        <v>2617</v>
      </c>
      <c r="F102" s="83" t="s">
        <v>2445</v>
      </c>
      <c r="G102" s="84" t="s">
        <v>2915</v>
      </c>
      <c r="H102" s="84">
        <v>9</v>
      </c>
      <c r="I102" s="130">
        <v>136132954</v>
      </c>
      <c r="J102" s="84" t="s">
        <v>3163</v>
      </c>
      <c r="K102" s="84" t="s">
        <v>3152</v>
      </c>
      <c r="M102" s="132" t="s">
        <v>3323</v>
      </c>
      <c r="N102" s="83" t="s">
        <v>3154</v>
      </c>
      <c r="O102" s="133">
        <v>-6.4275935999999998</v>
      </c>
      <c r="P102" s="134">
        <v>1.29805E-10</v>
      </c>
      <c r="Q102" s="133" t="s">
        <v>131</v>
      </c>
      <c r="R102" s="134" t="s">
        <v>131</v>
      </c>
      <c r="S102" s="84"/>
      <c r="T102" s="131" t="s">
        <v>3324</v>
      </c>
      <c r="U102" s="84" t="s">
        <v>3163</v>
      </c>
      <c r="V102" s="84" t="s">
        <v>3152</v>
      </c>
      <c r="W102" s="133">
        <v>-6.4846098000000003</v>
      </c>
      <c r="X102" s="134">
        <v>8.8967499999999995E-11</v>
      </c>
      <c r="Y102" s="133" t="s">
        <v>131</v>
      </c>
      <c r="Z102" s="134" t="s">
        <v>131</v>
      </c>
      <c r="AA102" s="135">
        <v>0.93469599999999997</v>
      </c>
    </row>
    <row r="103" spans="1:27">
      <c r="A103" s="84">
        <v>124</v>
      </c>
      <c r="B103" s="84">
        <v>9</v>
      </c>
      <c r="C103" s="129">
        <v>135632954</v>
      </c>
      <c r="D103" s="129">
        <v>136654304</v>
      </c>
      <c r="E103" s="83" t="s">
        <v>2617</v>
      </c>
      <c r="F103" s="83" t="s">
        <v>2449</v>
      </c>
      <c r="G103" s="84" t="s">
        <v>2618</v>
      </c>
      <c r="H103" s="84">
        <v>9</v>
      </c>
      <c r="I103" s="130">
        <v>136146597</v>
      </c>
      <c r="J103" s="84" t="s">
        <v>3163</v>
      </c>
      <c r="K103" s="84" t="s">
        <v>3152</v>
      </c>
      <c r="M103" s="132" t="s">
        <v>3323</v>
      </c>
      <c r="N103" s="83" t="s">
        <v>3166</v>
      </c>
      <c r="O103" s="133">
        <v>0.71445637514900395</v>
      </c>
      <c r="P103" s="134">
        <v>7.1315991938547605E-10</v>
      </c>
      <c r="Q103" s="133">
        <v>1</v>
      </c>
      <c r="R103" s="154">
        <v>1</v>
      </c>
      <c r="S103" s="84"/>
      <c r="T103" s="131" t="s">
        <v>2618</v>
      </c>
      <c r="U103" s="84" t="s">
        <v>3163</v>
      </c>
      <c r="V103" s="84" t="s">
        <v>3152</v>
      </c>
      <c r="W103" s="133">
        <v>0.71445637514899996</v>
      </c>
      <c r="X103" s="134">
        <v>7.13159919385E-10</v>
      </c>
      <c r="Y103" s="133">
        <v>1</v>
      </c>
      <c r="Z103" s="154">
        <v>1</v>
      </c>
      <c r="AA103" s="135">
        <v>1</v>
      </c>
    </row>
    <row r="104" spans="1:27">
      <c r="A104" s="84">
        <v>124</v>
      </c>
      <c r="B104" s="84">
        <v>9</v>
      </c>
      <c r="C104" s="129">
        <v>135632954</v>
      </c>
      <c r="D104" s="129">
        <v>136654304</v>
      </c>
      <c r="E104" s="83" t="s">
        <v>2617</v>
      </c>
      <c r="F104" s="83" t="s">
        <v>2452</v>
      </c>
      <c r="G104" s="84" t="s">
        <v>2616</v>
      </c>
      <c r="H104" s="84">
        <v>9</v>
      </c>
      <c r="I104" s="130">
        <v>136149399</v>
      </c>
      <c r="J104" s="84" t="s">
        <v>3151</v>
      </c>
      <c r="K104" s="84" t="s">
        <v>3157</v>
      </c>
      <c r="M104" s="132" t="s">
        <v>3323</v>
      </c>
      <c r="N104" s="83" t="s">
        <v>3172</v>
      </c>
      <c r="O104" s="133">
        <v>-2.68158825280954E-2</v>
      </c>
      <c r="P104" s="134">
        <v>3.1405158854308799E-10</v>
      </c>
      <c r="Q104" s="133">
        <v>-1.3887487536892E-3</v>
      </c>
      <c r="R104" s="134">
        <v>0.907967140334348</v>
      </c>
      <c r="S104" s="84"/>
      <c r="T104" s="131" t="s">
        <v>3325</v>
      </c>
      <c r="U104" s="84" t="s">
        <v>3163</v>
      </c>
      <c r="V104" s="84" t="s">
        <v>3152</v>
      </c>
      <c r="W104" s="133">
        <v>2.8412784152887002E-2</v>
      </c>
      <c r="X104" s="134">
        <v>2.2298184636620936E-12</v>
      </c>
      <c r="Y104" s="133">
        <v>2.6314885051814899E-2</v>
      </c>
      <c r="Z104" s="134">
        <v>2.1116731642340299E-2</v>
      </c>
      <c r="AA104" s="135">
        <v>0.83509999999999995</v>
      </c>
    </row>
    <row r="105" spans="1:27">
      <c r="A105" s="84">
        <v>124</v>
      </c>
      <c r="B105" s="84">
        <v>9</v>
      </c>
      <c r="C105" s="129">
        <v>135632954</v>
      </c>
      <c r="D105" s="129">
        <v>136654304</v>
      </c>
      <c r="E105" s="83" t="s">
        <v>2615</v>
      </c>
      <c r="F105" s="83" t="s">
        <v>122</v>
      </c>
      <c r="G105" s="84" t="s">
        <v>2614</v>
      </c>
      <c r="H105" s="84">
        <v>9</v>
      </c>
      <c r="I105" s="130">
        <v>136154304</v>
      </c>
      <c r="J105" s="84" t="s">
        <v>3163</v>
      </c>
      <c r="K105" s="84" t="s">
        <v>3152</v>
      </c>
      <c r="M105" s="132" t="s">
        <v>3326</v>
      </c>
      <c r="N105" s="83" t="s">
        <v>3204</v>
      </c>
      <c r="O105" s="133">
        <v>0.649837</v>
      </c>
      <c r="P105" s="134">
        <v>6.6287800000000003E-18</v>
      </c>
      <c r="Q105" s="133">
        <v>1</v>
      </c>
      <c r="R105" s="154">
        <v>1</v>
      </c>
      <c r="S105" s="84"/>
      <c r="T105" s="131" t="s">
        <v>3327</v>
      </c>
      <c r="U105" s="84" t="s">
        <v>3163</v>
      </c>
      <c r="V105" s="84" t="s">
        <v>3152</v>
      </c>
      <c r="W105" s="133">
        <v>0.65238499999999999</v>
      </c>
      <c r="X105" s="134">
        <v>5.0328399999999996E-18</v>
      </c>
      <c r="Y105" s="133">
        <v>1</v>
      </c>
      <c r="Z105" s="154">
        <v>1</v>
      </c>
      <c r="AA105" s="135">
        <v>1</v>
      </c>
    </row>
    <row r="106" spans="1:27">
      <c r="C106" s="129"/>
      <c r="D106" s="129"/>
      <c r="G106" s="84"/>
      <c r="H106" s="84"/>
      <c r="I106" s="130"/>
      <c r="M106" s="132" t="s">
        <v>3323</v>
      </c>
      <c r="N106" s="83" t="s">
        <v>3172</v>
      </c>
      <c r="O106" s="133">
        <v>-2.8406075870676499E-2</v>
      </c>
      <c r="P106" s="134">
        <v>2.5644350937714099E-12</v>
      </c>
      <c r="Q106" s="133">
        <v>0.23099747986091901</v>
      </c>
      <c r="R106" s="134">
        <v>0.15641998322648801</v>
      </c>
      <c r="S106" s="84"/>
      <c r="T106" s="131" t="s">
        <v>3325</v>
      </c>
      <c r="U106" s="84" t="s">
        <v>3163</v>
      </c>
      <c r="V106" s="84" t="s">
        <v>3152</v>
      </c>
      <c r="W106" s="133">
        <v>2.8412784152887002E-2</v>
      </c>
      <c r="X106" s="134">
        <v>2.2298184636620936E-12</v>
      </c>
      <c r="Y106" s="133">
        <v>0.25753033532924102</v>
      </c>
      <c r="Z106" s="134">
        <v>0.11271111815891</v>
      </c>
      <c r="AA106" s="135">
        <v>0.99409999999999998</v>
      </c>
    </row>
    <row r="107" spans="1:27">
      <c r="A107" s="84">
        <v>126</v>
      </c>
      <c r="B107" s="84">
        <v>10</v>
      </c>
      <c r="C107" s="129">
        <v>11807894</v>
      </c>
      <c r="D107" s="129">
        <v>12807894</v>
      </c>
      <c r="E107" s="83" t="s">
        <v>2612</v>
      </c>
      <c r="F107" s="83" t="s">
        <v>122</v>
      </c>
      <c r="G107" s="84" t="s">
        <v>2611</v>
      </c>
      <c r="H107" s="84">
        <v>10</v>
      </c>
      <c r="I107" s="130">
        <v>12307894</v>
      </c>
      <c r="J107" s="84" t="s">
        <v>3163</v>
      </c>
      <c r="K107" s="84" t="s">
        <v>3152</v>
      </c>
      <c r="M107" s="132" t="s">
        <v>3328</v>
      </c>
      <c r="N107" s="83" t="s">
        <v>3154</v>
      </c>
      <c r="O107" s="133">
        <v>40.499091800000002</v>
      </c>
      <c r="P107" s="134" t="s">
        <v>3155</v>
      </c>
      <c r="Q107" s="133" t="s">
        <v>131</v>
      </c>
      <c r="R107" s="134" t="s">
        <v>131</v>
      </c>
      <c r="S107" s="84"/>
      <c r="T107" s="131" t="s">
        <v>2611</v>
      </c>
      <c r="U107" s="84" t="s">
        <v>3152</v>
      </c>
      <c r="V107" s="84" t="s">
        <v>3163</v>
      </c>
      <c r="W107" s="133">
        <v>-40.499091800000002</v>
      </c>
      <c r="X107" s="134" t="s">
        <v>3155</v>
      </c>
      <c r="Y107" s="133" t="s">
        <v>131</v>
      </c>
      <c r="Z107" s="134" t="s">
        <v>131</v>
      </c>
      <c r="AA107" s="135">
        <v>1</v>
      </c>
    </row>
    <row r="108" spans="1:27">
      <c r="C108" s="129"/>
      <c r="D108" s="129"/>
      <c r="G108" s="84"/>
      <c r="H108" s="84"/>
      <c r="I108" s="130"/>
      <c r="M108" s="132" t="s">
        <v>3328</v>
      </c>
      <c r="N108" s="83" t="s">
        <v>3166</v>
      </c>
      <c r="O108" s="133">
        <v>0.52581620517848304</v>
      </c>
      <c r="P108" s="134">
        <v>3.8009572758899799E-6</v>
      </c>
      <c r="Q108" s="133">
        <v>4.5039999999999997E-2</v>
      </c>
      <c r="R108" s="134">
        <v>0.49882900000000002</v>
      </c>
      <c r="S108" s="84"/>
      <c r="T108" s="131" t="s">
        <v>3329</v>
      </c>
      <c r="U108" s="84" t="s">
        <v>3157</v>
      </c>
      <c r="V108" s="84" t="s">
        <v>3151</v>
      </c>
      <c r="W108" s="133">
        <v>-0.61107646879900002</v>
      </c>
      <c r="X108" s="134">
        <v>1.6994319989999999E-7</v>
      </c>
      <c r="Y108" s="133">
        <v>-0.15886500000000001</v>
      </c>
      <c r="Z108" s="134">
        <v>2.2505799999999999E-2</v>
      </c>
      <c r="AA108" s="135">
        <v>0.82931100000000002</v>
      </c>
    </row>
    <row r="109" spans="1:27">
      <c r="C109" s="129"/>
      <c r="D109" s="129"/>
      <c r="G109" s="84"/>
      <c r="H109" s="84"/>
      <c r="I109" s="130"/>
      <c r="M109" s="132" t="s">
        <v>3330</v>
      </c>
      <c r="N109" s="83" t="s">
        <v>3172</v>
      </c>
      <c r="O109" s="133">
        <v>0.10572685959207501</v>
      </c>
      <c r="P109" s="134">
        <v>9.4203989789563702E-250</v>
      </c>
      <c r="Q109" s="133">
        <v>4.7049870609926998E-2</v>
      </c>
      <c r="R109" s="134">
        <v>0.78330727663073896</v>
      </c>
      <c r="S109" s="84"/>
      <c r="T109" s="131" t="s">
        <v>3331</v>
      </c>
      <c r="U109" s="84" t="s">
        <v>3157</v>
      </c>
      <c r="V109" s="84" t="s">
        <v>3151</v>
      </c>
      <c r="W109" s="133">
        <v>-0.108571290001465</v>
      </c>
      <c r="X109" s="134">
        <v>6.4160957367888601E-245</v>
      </c>
      <c r="Y109" s="133">
        <v>-0.14267467618936799</v>
      </c>
      <c r="Z109" s="134">
        <v>0.419267744252871</v>
      </c>
      <c r="AA109" s="135">
        <v>0.99439999999999995</v>
      </c>
    </row>
    <row r="110" spans="1:27">
      <c r="C110" s="129"/>
      <c r="D110" s="129"/>
      <c r="G110" s="84"/>
      <c r="H110" s="84"/>
      <c r="I110" s="130"/>
      <c r="M110" s="132" t="s">
        <v>3332</v>
      </c>
      <c r="N110" s="83" t="s">
        <v>3172</v>
      </c>
      <c r="O110" s="133">
        <v>4.0906059294136099E-2</v>
      </c>
      <c r="P110" s="134">
        <v>7.4953581130394397E-50</v>
      </c>
      <c r="Q110" s="133">
        <v>1.9095719271364199E-2</v>
      </c>
      <c r="R110" s="134">
        <v>0.86467118470917903</v>
      </c>
      <c r="S110" s="84"/>
      <c r="T110" s="131" t="s">
        <v>3331</v>
      </c>
      <c r="U110" s="84" t="s">
        <v>3157</v>
      </c>
      <c r="V110" s="84" t="s">
        <v>3151</v>
      </c>
      <c r="W110" s="133">
        <v>-4.25363939286394E-2</v>
      </c>
      <c r="X110" s="134">
        <v>3.2349082877505449E-50</v>
      </c>
      <c r="Y110" s="133">
        <v>-2.88630895287963E-2</v>
      </c>
      <c r="Z110" s="134">
        <v>0.80297862779403695</v>
      </c>
      <c r="AA110" s="135">
        <v>0.99439999999999995</v>
      </c>
    </row>
    <row r="111" spans="1:27">
      <c r="A111" s="84">
        <v>128</v>
      </c>
      <c r="B111" s="84">
        <v>10</v>
      </c>
      <c r="C111" s="129">
        <v>64414467</v>
      </c>
      <c r="D111" s="129">
        <v>65684717</v>
      </c>
      <c r="E111" s="83" t="s">
        <v>2609</v>
      </c>
      <c r="F111" s="83" t="s">
        <v>2452</v>
      </c>
      <c r="G111" s="84" t="s">
        <v>2608</v>
      </c>
      <c r="H111" s="84">
        <v>10</v>
      </c>
      <c r="I111" s="130">
        <v>64914467</v>
      </c>
      <c r="J111" s="84" t="s">
        <v>3151</v>
      </c>
      <c r="K111" s="84" t="s">
        <v>3157</v>
      </c>
      <c r="M111" s="132" t="s">
        <v>3333</v>
      </c>
      <c r="N111" s="138" t="s">
        <v>3159</v>
      </c>
      <c r="O111" s="133">
        <v>0.435</v>
      </c>
      <c r="P111" s="134">
        <v>1.4799999999999999E-16</v>
      </c>
      <c r="Q111" s="133">
        <v>-4.9000000000000004</v>
      </c>
      <c r="R111" s="134">
        <v>6.651E-2</v>
      </c>
      <c r="T111" s="131" t="s">
        <v>3334</v>
      </c>
      <c r="U111" s="84" t="s">
        <v>3151</v>
      </c>
      <c r="V111" s="84" t="s">
        <v>3157</v>
      </c>
      <c r="W111" s="133">
        <v>-0.437</v>
      </c>
      <c r="X111" s="134">
        <v>1.08E-16</v>
      </c>
      <c r="Y111" s="133">
        <v>-5.3079999999999998</v>
      </c>
      <c r="Z111" s="134">
        <v>4.7050000000000002E-2</v>
      </c>
      <c r="AA111" s="135">
        <v>1</v>
      </c>
    </row>
    <row r="112" spans="1:27">
      <c r="C112" s="129"/>
      <c r="D112" s="129"/>
      <c r="G112" s="84"/>
      <c r="H112" s="84"/>
      <c r="I112" s="130"/>
      <c r="L112" s="138"/>
      <c r="M112" s="150" t="s">
        <v>3333</v>
      </c>
      <c r="N112" s="131" t="s">
        <v>3172</v>
      </c>
      <c r="O112" s="133">
        <v>3.3150444646825497E-2</v>
      </c>
      <c r="P112" s="134">
        <v>1.37730097870071E-14</v>
      </c>
      <c r="Q112" s="133">
        <v>8.3544636227371495E-3</v>
      </c>
      <c r="R112" s="134">
        <v>0.55731407532808996</v>
      </c>
      <c r="T112" s="131" t="s">
        <v>3335</v>
      </c>
      <c r="U112" s="84" t="s">
        <v>3157</v>
      </c>
      <c r="V112" s="84" t="s">
        <v>3151</v>
      </c>
      <c r="W112" s="133">
        <v>3.66732622484209E-2</v>
      </c>
      <c r="X112" s="134">
        <v>1.5599999999999999E-15</v>
      </c>
      <c r="Y112" s="133">
        <v>2.68937069828682E-2</v>
      </c>
      <c r="Z112" s="134">
        <v>7.9088039121632897E-2</v>
      </c>
      <c r="AA112" s="135">
        <v>0.82909999999999995</v>
      </c>
    </row>
    <row r="113" spans="1:27">
      <c r="C113" s="129"/>
      <c r="D113" s="129"/>
      <c r="G113" s="84"/>
      <c r="H113" s="84"/>
      <c r="I113" s="130"/>
      <c r="L113" s="138"/>
      <c r="M113" s="148" t="s">
        <v>3333</v>
      </c>
      <c r="N113" s="131" t="s">
        <v>3216</v>
      </c>
      <c r="O113" s="133">
        <v>-0.19035199999999999</v>
      </c>
      <c r="P113" s="134">
        <v>2.1235000000000001E-4</v>
      </c>
      <c r="Q113" s="133">
        <v>6.6058999999999996E-3</v>
      </c>
      <c r="R113" s="134">
        <v>0.75025600000000003</v>
      </c>
      <c r="S113" s="84"/>
      <c r="T113" s="131" t="s">
        <v>3336</v>
      </c>
      <c r="U113" s="84" t="s">
        <v>3337</v>
      </c>
      <c r="V113" s="84" t="s">
        <v>3163</v>
      </c>
      <c r="W113" s="133">
        <v>0.223251</v>
      </c>
      <c r="X113" s="134">
        <v>2.7192999999999999E-5</v>
      </c>
      <c r="Y113" s="133">
        <v>4.2414899999999998E-2</v>
      </c>
      <c r="Z113" s="134">
        <v>4.8897999999999997E-2</v>
      </c>
      <c r="AA113" s="135">
        <v>0.98165999999999998</v>
      </c>
    </row>
    <row r="114" spans="1:27">
      <c r="C114" s="129"/>
      <c r="D114" s="129"/>
      <c r="G114" s="84"/>
      <c r="H114" s="84"/>
      <c r="I114" s="130"/>
      <c r="M114" s="132" t="s">
        <v>3338</v>
      </c>
      <c r="N114" s="83" t="s">
        <v>3204</v>
      </c>
      <c r="O114" s="133">
        <v>0.188165</v>
      </c>
      <c r="P114" s="134">
        <v>1.2972400000000001E-4</v>
      </c>
      <c r="Q114" s="133">
        <v>5.15293E-3</v>
      </c>
      <c r="R114" s="134">
        <v>0.83529100000000001</v>
      </c>
      <c r="S114" s="84"/>
      <c r="T114" s="131" t="s">
        <v>3339</v>
      </c>
      <c r="U114" s="84" t="s">
        <v>3151</v>
      </c>
      <c r="V114" s="84" t="s">
        <v>3157</v>
      </c>
      <c r="W114" s="133">
        <v>0.201156</v>
      </c>
      <c r="X114" s="134">
        <v>1.62507E-5</v>
      </c>
      <c r="Y114" s="133">
        <v>4.6842300000000003E-2</v>
      </c>
      <c r="Z114" s="134">
        <v>4.6505299999999999E-2</v>
      </c>
      <c r="AA114" s="135">
        <v>0.93317399999999995</v>
      </c>
    </row>
    <row r="115" spans="1:27">
      <c r="A115" s="84">
        <v>136</v>
      </c>
      <c r="B115" s="84">
        <v>11</v>
      </c>
      <c r="C115" s="129">
        <v>1</v>
      </c>
      <c r="D115" s="129">
        <v>763042</v>
      </c>
      <c r="E115" s="83" t="s">
        <v>2597</v>
      </c>
      <c r="F115" s="83" t="s">
        <v>122</v>
      </c>
      <c r="G115" s="84" t="s">
        <v>2596</v>
      </c>
      <c r="H115" s="84">
        <v>11</v>
      </c>
      <c r="I115" s="130">
        <v>234451</v>
      </c>
      <c r="J115" s="84" t="s">
        <v>3163</v>
      </c>
      <c r="K115" s="84" t="s">
        <v>3157</v>
      </c>
      <c r="M115" s="132" t="s">
        <v>3340</v>
      </c>
      <c r="N115" s="137" t="s">
        <v>3159</v>
      </c>
      <c r="O115" s="133">
        <v>0.65700000000000003</v>
      </c>
      <c r="P115" s="134">
        <v>3.9E-43</v>
      </c>
      <c r="Q115" s="133">
        <v>-19.149999999999999</v>
      </c>
      <c r="R115" s="134">
        <v>0.19889999999999999</v>
      </c>
      <c r="S115" s="84"/>
      <c r="T115" s="131" t="s">
        <v>3341</v>
      </c>
      <c r="U115" s="84" t="s">
        <v>3151</v>
      </c>
      <c r="V115" s="84" t="s">
        <v>3157</v>
      </c>
      <c r="W115" s="133">
        <v>0.65700000000000003</v>
      </c>
      <c r="X115" s="134">
        <v>3.68E-43</v>
      </c>
      <c r="Y115" s="133">
        <v>20.7</v>
      </c>
      <c r="Z115" s="134">
        <v>0.1641</v>
      </c>
      <c r="AA115" s="135">
        <v>0.98012900000000003</v>
      </c>
    </row>
    <row r="116" spans="1:27">
      <c r="C116" s="129"/>
      <c r="D116" s="129"/>
      <c r="G116" s="84"/>
      <c r="H116" s="84"/>
      <c r="I116" s="130"/>
      <c r="M116" s="132" t="s">
        <v>3340</v>
      </c>
      <c r="N116" s="83" t="s">
        <v>3204</v>
      </c>
      <c r="O116" s="133">
        <v>0.38756699999999999</v>
      </c>
      <c r="P116" s="134">
        <v>1.1734900000000001E-20</v>
      </c>
      <c r="Q116" s="133">
        <v>1</v>
      </c>
      <c r="R116" s="154">
        <v>1</v>
      </c>
      <c r="S116" s="84"/>
      <c r="T116" s="131" t="s">
        <v>2596</v>
      </c>
      <c r="U116" s="84" t="s">
        <v>3163</v>
      </c>
      <c r="V116" s="84" t="s">
        <v>3157</v>
      </c>
      <c r="W116" s="133">
        <v>0.38756699999999999</v>
      </c>
      <c r="X116" s="134">
        <v>1.1734900000000001E-20</v>
      </c>
      <c r="Y116" s="133">
        <v>1</v>
      </c>
      <c r="Z116" s="154">
        <v>1</v>
      </c>
      <c r="AA116" s="135">
        <v>1</v>
      </c>
    </row>
    <row r="117" spans="1:27">
      <c r="C117" s="129"/>
      <c r="D117" s="129"/>
      <c r="G117" s="84"/>
      <c r="H117" s="84"/>
      <c r="I117" s="130"/>
      <c r="M117" s="145" t="s">
        <v>3340</v>
      </c>
      <c r="N117" s="83" t="s">
        <v>3250</v>
      </c>
      <c r="O117" s="151">
        <v>0.20541899999999999</v>
      </c>
      <c r="P117" s="152">
        <v>4.34E-6</v>
      </c>
      <c r="Q117" s="133">
        <v>2.8564599999999999E-3</v>
      </c>
      <c r="R117" s="152">
        <v>0.86604400000000004</v>
      </c>
      <c r="S117" s="136"/>
      <c r="T117" s="153" t="s">
        <v>3341</v>
      </c>
      <c r="U117" s="136" t="s">
        <v>3157</v>
      </c>
      <c r="V117" s="136" t="s">
        <v>3151</v>
      </c>
      <c r="W117" s="151">
        <v>0.21265400000000001</v>
      </c>
      <c r="X117" s="152">
        <v>9.9999999999999995E-7</v>
      </c>
      <c r="Y117" s="151">
        <v>2.87654E-2</v>
      </c>
      <c r="Z117" s="152">
        <v>7.9724299999999998E-2</v>
      </c>
      <c r="AA117" s="154">
        <v>0.97531500000000004</v>
      </c>
    </row>
    <row r="118" spans="1:27">
      <c r="C118" s="129"/>
      <c r="D118" s="129"/>
      <c r="G118" s="84"/>
      <c r="H118" s="84"/>
      <c r="I118" s="130"/>
      <c r="M118" s="132" t="s">
        <v>3340</v>
      </c>
      <c r="N118" s="83" t="s">
        <v>3200</v>
      </c>
      <c r="O118" s="133">
        <v>0.20048199999999999</v>
      </c>
      <c r="P118" s="134">
        <v>5.5735400000000003E-6</v>
      </c>
      <c r="Q118" s="133">
        <v>1</v>
      </c>
      <c r="R118" s="154">
        <v>1</v>
      </c>
      <c r="S118" s="84"/>
      <c r="T118" s="131" t="s">
        <v>2596</v>
      </c>
      <c r="U118" s="84" t="s">
        <v>3163</v>
      </c>
      <c r="V118" s="84" t="s">
        <v>3157</v>
      </c>
      <c r="W118" s="133">
        <v>0.20048199999999999</v>
      </c>
      <c r="X118" s="134">
        <v>5.5735400000000003E-6</v>
      </c>
      <c r="Y118" s="133">
        <v>1</v>
      </c>
      <c r="Z118" s="154">
        <v>1</v>
      </c>
      <c r="AA118" s="135">
        <v>1</v>
      </c>
    </row>
    <row r="119" spans="1:27">
      <c r="C119" s="129"/>
      <c r="D119" s="129"/>
      <c r="G119" s="84"/>
      <c r="H119" s="84"/>
      <c r="I119" s="130"/>
      <c r="M119" s="132" t="s">
        <v>3342</v>
      </c>
      <c r="N119" s="137" t="s">
        <v>3159</v>
      </c>
      <c r="O119" s="133">
        <v>0.26500000000000001</v>
      </c>
      <c r="P119" s="134">
        <v>1.31E-7</v>
      </c>
      <c r="Q119" s="133">
        <v>0.85650000000000004</v>
      </c>
      <c r="R119" s="134">
        <v>0.95879999999999999</v>
      </c>
      <c r="S119" s="84"/>
      <c r="T119" s="131" t="s">
        <v>3341</v>
      </c>
      <c r="U119" s="84" t="s">
        <v>3151</v>
      </c>
      <c r="V119" s="84" t="s">
        <v>3157</v>
      </c>
      <c r="W119" s="133">
        <v>0.26500000000000001</v>
      </c>
      <c r="X119" s="134">
        <v>1.31E-7</v>
      </c>
      <c r="Y119" s="133">
        <v>-0.46350000000000002</v>
      </c>
      <c r="Z119" s="134">
        <v>0.97770000000000001</v>
      </c>
      <c r="AA119" s="135">
        <v>0.98012900000000003</v>
      </c>
    </row>
    <row r="120" spans="1:27">
      <c r="A120" s="84">
        <v>146</v>
      </c>
      <c r="B120" s="84">
        <v>11</v>
      </c>
      <c r="C120" s="129">
        <v>16908404</v>
      </c>
      <c r="D120" s="129">
        <v>17915190</v>
      </c>
      <c r="E120" s="83" t="s">
        <v>2899</v>
      </c>
      <c r="F120" s="83" t="s">
        <v>2449</v>
      </c>
      <c r="G120" s="84" t="s">
        <v>2898</v>
      </c>
      <c r="H120" s="84">
        <v>11</v>
      </c>
      <c r="I120" s="130">
        <v>17415190</v>
      </c>
      <c r="J120" s="84" t="s">
        <v>3152</v>
      </c>
      <c r="K120" s="84" t="s">
        <v>3157</v>
      </c>
      <c r="M120" s="132" t="s">
        <v>3343</v>
      </c>
      <c r="N120" s="83" t="s">
        <v>3204</v>
      </c>
      <c r="O120" s="133">
        <v>-0.31623499999999999</v>
      </c>
      <c r="P120" s="134">
        <v>1.6926400000000001E-8</v>
      </c>
      <c r="Q120" s="133">
        <v>-2.6344599999999999E-2</v>
      </c>
      <c r="R120" s="134">
        <v>0.31813200000000003</v>
      </c>
      <c r="S120" s="84"/>
      <c r="T120" s="131" t="s">
        <v>3344</v>
      </c>
      <c r="U120" s="84" t="s">
        <v>3163</v>
      </c>
      <c r="V120" s="84" t="s">
        <v>3152</v>
      </c>
      <c r="W120" s="133">
        <v>0.31326599999999999</v>
      </c>
      <c r="X120" s="134">
        <v>5.1673499999999999E-9</v>
      </c>
      <c r="Y120" s="133">
        <v>4.6403E-2</v>
      </c>
      <c r="Z120" s="134">
        <v>6.5569799999999998E-2</v>
      </c>
      <c r="AA120" s="135">
        <v>0.88752299999999995</v>
      </c>
    </row>
    <row r="121" spans="1:27" ht="15" customHeight="1">
      <c r="A121" s="84">
        <v>149</v>
      </c>
      <c r="B121" s="84">
        <v>11</v>
      </c>
      <c r="C121" s="129">
        <v>46778502</v>
      </c>
      <c r="D121" s="129">
        <v>48320241</v>
      </c>
      <c r="E121" s="83" t="s">
        <v>2580</v>
      </c>
      <c r="F121" s="83" t="s">
        <v>2452</v>
      </c>
      <c r="G121" s="84" t="s">
        <v>2579</v>
      </c>
      <c r="H121" s="84">
        <v>11</v>
      </c>
      <c r="I121" s="130">
        <v>47293799</v>
      </c>
      <c r="J121" s="84" t="s">
        <v>3152</v>
      </c>
      <c r="K121" s="84" t="s">
        <v>3157</v>
      </c>
      <c r="M121" s="132" t="s">
        <v>3345</v>
      </c>
      <c r="N121" s="83" t="s">
        <v>3166</v>
      </c>
      <c r="O121" s="133">
        <v>-0.25134479057499998</v>
      </c>
      <c r="P121" s="134">
        <v>4.7378526561586402E-9</v>
      </c>
      <c r="Q121" s="133">
        <v>-1</v>
      </c>
      <c r="R121" s="154">
        <v>1</v>
      </c>
      <c r="S121" s="84"/>
      <c r="T121" s="131" t="s">
        <v>2579</v>
      </c>
      <c r="U121" s="84" t="s">
        <v>3152</v>
      </c>
      <c r="V121" s="84" t="s">
        <v>3157</v>
      </c>
      <c r="W121" s="133">
        <v>-0.25134479057499998</v>
      </c>
      <c r="X121" s="134">
        <v>4.7378526561600001E-9</v>
      </c>
      <c r="Y121" s="133">
        <v>1</v>
      </c>
      <c r="Z121" s="154">
        <v>1</v>
      </c>
      <c r="AA121" s="135">
        <v>1</v>
      </c>
    </row>
    <row r="122" spans="1:27">
      <c r="C122" s="129"/>
      <c r="D122" s="129"/>
      <c r="G122" s="84"/>
      <c r="H122" s="84"/>
      <c r="I122" s="130"/>
      <c r="M122" s="132" t="s">
        <v>3346</v>
      </c>
      <c r="N122" s="137" t="s">
        <v>3159</v>
      </c>
      <c r="O122" s="133">
        <v>-0.27200000000000002</v>
      </c>
      <c r="P122" s="134">
        <v>2.1800000000000001E-5</v>
      </c>
      <c r="Q122" s="133">
        <v>0</v>
      </c>
      <c r="R122" s="134">
        <v>0.29039999999999999</v>
      </c>
      <c r="S122" s="84"/>
      <c r="T122" s="131" t="s">
        <v>2579</v>
      </c>
      <c r="U122" s="84" t="s">
        <v>3157</v>
      </c>
      <c r="V122" s="84" t="s">
        <v>3152</v>
      </c>
      <c r="W122" s="133">
        <v>-0.27200000000000002</v>
      </c>
      <c r="X122" s="134">
        <v>2.1800000000000001E-5</v>
      </c>
      <c r="Y122" s="133">
        <v>0</v>
      </c>
      <c r="Z122" s="134">
        <v>0.29039999999999999</v>
      </c>
      <c r="AA122" s="135">
        <v>1</v>
      </c>
    </row>
    <row r="123" spans="1:27">
      <c r="C123" s="129"/>
      <c r="D123" s="129"/>
      <c r="G123" s="84"/>
      <c r="H123" s="84"/>
      <c r="I123" s="130"/>
      <c r="M123" s="132" t="s">
        <v>3347</v>
      </c>
      <c r="N123" s="137" t="s">
        <v>3159</v>
      </c>
      <c r="O123" s="133">
        <v>-0.245</v>
      </c>
      <c r="P123" s="134">
        <v>1.27E-4</v>
      </c>
      <c r="Q123" s="133">
        <v>0.45440000000000003</v>
      </c>
      <c r="R123" s="134">
        <v>0.40310000000000001</v>
      </c>
      <c r="S123" s="84"/>
      <c r="T123" s="131" t="s">
        <v>3348</v>
      </c>
      <c r="U123" s="84" t="s">
        <v>3163</v>
      </c>
      <c r="V123" s="84" t="s">
        <v>3152</v>
      </c>
      <c r="W123" s="133">
        <v>-0.253</v>
      </c>
      <c r="X123" s="134">
        <v>7.4999999999999993E-5</v>
      </c>
      <c r="Y123" s="133">
        <v>-0.74170000000000003</v>
      </c>
      <c r="Z123" s="134">
        <v>0.17150000000000001</v>
      </c>
      <c r="AA123" s="135">
        <v>0.936226</v>
      </c>
    </row>
    <row r="124" spans="1:27">
      <c r="A124" s="84">
        <v>153</v>
      </c>
      <c r="B124" s="84">
        <v>11</v>
      </c>
      <c r="C124" s="129">
        <v>61081656</v>
      </c>
      <c r="D124" s="129">
        <v>62154092</v>
      </c>
      <c r="E124" s="83" t="s">
        <v>2894</v>
      </c>
      <c r="F124" s="83" t="s">
        <v>122</v>
      </c>
      <c r="G124" s="84" t="s">
        <v>2893</v>
      </c>
      <c r="H124" s="84">
        <v>11</v>
      </c>
      <c r="I124" s="130">
        <v>61581656</v>
      </c>
      <c r="J124" s="84" t="s">
        <v>3151</v>
      </c>
      <c r="K124" s="84" t="s">
        <v>3157</v>
      </c>
      <c r="M124" s="132" t="s">
        <v>3349</v>
      </c>
      <c r="N124" s="83" t="s">
        <v>3154</v>
      </c>
      <c r="O124" s="133">
        <v>25.1264614</v>
      </c>
      <c r="P124" s="134">
        <v>2.5601099999999998E-139</v>
      </c>
      <c r="Q124" s="133" t="s">
        <v>131</v>
      </c>
      <c r="R124" s="134" t="s">
        <v>131</v>
      </c>
      <c r="S124" s="84"/>
      <c r="T124" s="131" t="s">
        <v>3350</v>
      </c>
      <c r="U124" s="84" t="s">
        <v>3157</v>
      </c>
      <c r="V124" s="84" t="s">
        <v>3151</v>
      </c>
      <c r="W124" s="133">
        <v>-25.321577300000001</v>
      </c>
      <c r="X124" s="134">
        <v>1.8568E-141</v>
      </c>
      <c r="Y124" s="133" t="s">
        <v>131</v>
      </c>
      <c r="Z124" s="134" t="s">
        <v>131</v>
      </c>
      <c r="AA124" s="135">
        <v>0.80066800000000005</v>
      </c>
    </row>
    <row r="125" spans="1:27">
      <c r="C125" s="129"/>
      <c r="D125" s="129"/>
      <c r="G125" s="84"/>
      <c r="H125" s="84"/>
      <c r="I125" s="130"/>
      <c r="M125" s="132" t="s">
        <v>3351</v>
      </c>
      <c r="N125" s="83" t="s">
        <v>3216</v>
      </c>
      <c r="O125" s="133">
        <v>-0.26011699999999999</v>
      </c>
      <c r="P125" s="134">
        <v>2.8047700000000002E-10</v>
      </c>
      <c r="Q125" s="133">
        <v>-1</v>
      </c>
      <c r="R125" s="154">
        <v>1</v>
      </c>
      <c r="S125" s="84"/>
      <c r="T125" s="131" t="s">
        <v>2893</v>
      </c>
      <c r="U125" s="84" t="s">
        <v>3151</v>
      </c>
      <c r="V125" s="84" t="s">
        <v>3157</v>
      </c>
      <c r="W125" s="133">
        <v>-0.26011699999999999</v>
      </c>
      <c r="X125" s="134">
        <v>2.8047700000000002E-10</v>
      </c>
      <c r="Y125" s="133">
        <v>1</v>
      </c>
      <c r="Z125" s="154">
        <v>1</v>
      </c>
      <c r="AA125" s="135">
        <v>1</v>
      </c>
    </row>
    <row r="126" spans="1:27">
      <c r="C126" s="129"/>
      <c r="D126" s="129"/>
      <c r="G126" s="84"/>
      <c r="H126" s="84"/>
      <c r="I126" s="130"/>
      <c r="M126" s="132" t="s">
        <v>3352</v>
      </c>
      <c r="N126" s="83" t="s">
        <v>3166</v>
      </c>
      <c r="O126" s="133">
        <v>-0.460701027077</v>
      </c>
      <c r="P126" s="134">
        <v>3.1799569412336298E-5</v>
      </c>
      <c r="Q126" s="133">
        <v>-1</v>
      </c>
      <c r="R126" s="154">
        <v>1</v>
      </c>
      <c r="S126" s="84"/>
      <c r="T126" s="131" t="s">
        <v>2893</v>
      </c>
      <c r="U126" s="84" t="s">
        <v>3151</v>
      </c>
      <c r="V126" s="84" t="s">
        <v>3157</v>
      </c>
      <c r="W126" s="133">
        <v>-0.460701027077</v>
      </c>
      <c r="X126" s="134">
        <v>3.1799569412299997E-5</v>
      </c>
      <c r="Y126" s="133">
        <v>1</v>
      </c>
      <c r="Z126" s="154">
        <v>1</v>
      </c>
      <c r="AA126" s="135">
        <v>1</v>
      </c>
    </row>
    <row r="127" spans="1:27">
      <c r="A127" s="84">
        <v>153</v>
      </c>
      <c r="B127" s="84">
        <v>11</v>
      </c>
      <c r="C127" s="129">
        <v>61081656</v>
      </c>
      <c r="D127" s="129">
        <v>62154092</v>
      </c>
      <c r="E127" s="83" t="s">
        <v>2573</v>
      </c>
      <c r="F127" s="83" t="s">
        <v>2452</v>
      </c>
      <c r="G127" s="84" t="s">
        <v>2574</v>
      </c>
      <c r="H127" s="84">
        <v>11</v>
      </c>
      <c r="I127" s="130">
        <v>61609750</v>
      </c>
      <c r="J127" s="84" t="s">
        <v>3163</v>
      </c>
      <c r="K127" s="84" t="s">
        <v>3152</v>
      </c>
      <c r="M127" s="132" t="s">
        <v>3353</v>
      </c>
      <c r="N127" s="83" t="s">
        <v>3200</v>
      </c>
      <c r="O127" s="133">
        <v>0.15077199999999999</v>
      </c>
      <c r="P127" s="134">
        <v>5.4878999999999996E-6</v>
      </c>
      <c r="Q127" s="133">
        <v>2.4661700000000002E-2</v>
      </c>
      <c r="R127" s="134">
        <v>0.26916699999999999</v>
      </c>
      <c r="S127" s="84"/>
      <c r="T127" s="131" t="s">
        <v>3354</v>
      </c>
      <c r="U127" s="84" t="s">
        <v>3152</v>
      </c>
      <c r="V127" s="84" t="s">
        <v>3163</v>
      </c>
      <c r="W127" s="133">
        <v>0.177506</v>
      </c>
      <c r="X127" s="134">
        <v>2.5014900000000003E-7</v>
      </c>
      <c r="Y127" s="133">
        <v>6.0910699999999998E-2</v>
      </c>
      <c r="Z127" s="134">
        <v>8.9001500000000008E-3</v>
      </c>
      <c r="AA127" s="135">
        <v>0.91236200000000001</v>
      </c>
    </row>
    <row r="128" spans="1:27">
      <c r="C128" s="129"/>
      <c r="D128" s="129"/>
      <c r="G128" s="84"/>
      <c r="H128" s="84"/>
      <c r="I128" s="130"/>
      <c r="M128" s="132" t="s">
        <v>3353</v>
      </c>
      <c r="N128" s="83" t="s">
        <v>3204</v>
      </c>
      <c r="O128" s="133">
        <v>0.12986500000000001</v>
      </c>
      <c r="P128" s="134">
        <v>1.3433799999999999E-4</v>
      </c>
      <c r="Q128" s="133">
        <v>-1.67694E-3</v>
      </c>
      <c r="R128" s="134">
        <v>0.93495399999999995</v>
      </c>
      <c r="S128" s="84"/>
      <c r="T128" s="131" t="s">
        <v>3350</v>
      </c>
      <c r="U128" s="84" t="s">
        <v>3151</v>
      </c>
      <c r="V128" s="84" t="s">
        <v>3157</v>
      </c>
      <c r="W128" s="133">
        <v>0.183729</v>
      </c>
      <c r="X128" s="134">
        <v>1.12941E-6</v>
      </c>
      <c r="Y128" s="133">
        <v>6.8780300000000003E-2</v>
      </c>
      <c r="Z128" s="134">
        <v>2.6076300000000001E-3</v>
      </c>
      <c r="AA128" s="135">
        <v>0.79700800000000005</v>
      </c>
    </row>
    <row r="129" spans="1:27">
      <c r="C129" s="129"/>
      <c r="D129" s="129"/>
      <c r="G129" s="84"/>
      <c r="H129" s="84"/>
      <c r="I129" s="130"/>
      <c r="M129" s="132" t="s">
        <v>3353</v>
      </c>
      <c r="N129" s="83" t="s">
        <v>3216</v>
      </c>
      <c r="O129" s="133">
        <v>0.13109599999999999</v>
      </c>
      <c r="P129" s="134">
        <v>1.9745400000000001E-4</v>
      </c>
      <c r="Q129" s="133">
        <v>5.2862700000000005E-4</v>
      </c>
      <c r="R129" s="134">
        <v>0.97935700000000003</v>
      </c>
      <c r="S129" s="84"/>
      <c r="T129" s="131" t="s">
        <v>3355</v>
      </c>
      <c r="U129" s="84" t="s">
        <v>3152</v>
      </c>
      <c r="V129" s="84" t="s">
        <v>3163</v>
      </c>
      <c r="W129" s="133">
        <v>0.16173899999999999</v>
      </c>
      <c r="X129" s="134">
        <v>5.0391800000000003E-6</v>
      </c>
      <c r="Y129" s="133">
        <v>5.3777800000000001E-2</v>
      </c>
      <c r="Z129" s="134">
        <v>9.1565499999999994E-3</v>
      </c>
      <c r="AA129" s="135">
        <v>0.80066899999999996</v>
      </c>
    </row>
    <row r="130" spans="1:27">
      <c r="A130" s="84">
        <v>154</v>
      </c>
      <c r="B130" s="84">
        <v>11</v>
      </c>
      <c r="C130" s="129">
        <v>63369062</v>
      </c>
      <c r="D130" s="129">
        <v>64369062</v>
      </c>
      <c r="E130" s="83" t="s">
        <v>2820</v>
      </c>
      <c r="F130" s="83" t="s">
        <v>2445</v>
      </c>
      <c r="G130" s="84" t="s">
        <v>2819</v>
      </c>
      <c r="H130" s="84">
        <v>11</v>
      </c>
      <c r="I130" s="129">
        <v>63869062</v>
      </c>
      <c r="J130" s="84" t="s">
        <v>3163</v>
      </c>
      <c r="K130" s="84" t="s">
        <v>3152</v>
      </c>
      <c r="L130" s="83"/>
      <c r="M130" s="132" t="s">
        <v>3356</v>
      </c>
      <c r="N130" s="83" t="s">
        <v>3216</v>
      </c>
      <c r="O130" s="133">
        <v>0.20944399999999999</v>
      </c>
      <c r="P130" s="134">
        <v>8.7103199999999996E-5</v>
      </c>
      <c r="Q130" s="133">
        <v>-1</v>
      </c>
      <c r="R130" s="154">
        <v>1</v>
      </c>
      <c r="S130" s="84"/>
      <c r="T130" s="131" t="s">
        <v>2819</v>
      </c>
      <c r="U130" s="84" t="s">
        <v>3163</v>
      </c>
      <c r="V130" s="84" t="s">
        <v>3152</v>
      </c>
      <c r="W130" s="133">
        <v>0.20944399999999999</v>
      </c>
      <c r="X130" s="134">
        <v>8.7103199999999996E-5</v>
      </c>
      <c r="Y130" s="133">
        <v>1</v>
      </c>
      <c r="Z130" s="154">
        <v>1</v>
      </c>
      <c r="AA130" s="135">
        <v>1</v>
      </c>
    </row>
    <row r="131" spans="1:27">
      <c r="A131" s="84">
        <v>155</v>
      </c>
      <c r="B131" s="84">
        <v>11</v>
      </c>
      <c r="C131" s="129">
        <v>71850595</v>
      </c>
      <c r="D131" s="129">
        <v>72960694</v>
      </c>
      <c r="E131" s="83" t="s">
        <v>2570</v>
      </c>
      <c r="F131" s="83" t="s">
        <v>2452</v>
      </c>
      <c r="G131" s="84" t="s">
        <v>2891</v>
      </c>
      <c r="H131" s="84">
        <v>11</v>
      </c>
      <c r="I131" s="130">
        <v>72460694</v>
      </c>
      <c r="J131" s="84" t="s">
        <v>3163</v>
      </c>
      <c r="K131" s="84" t="s">
        <v>3152</v>
      </c>
      <c r="M131" s="132" t="s">
        <v>3357</v>
      </c>
      <c r="N131" s="83" t="s">
        <v>3166</v>
      </c>
      <c r="O131" s="133">
        <v>-0.382849267705</v>
      </c>
      <c r="P131" s="134">
        <v>1.4186923460943699E-7</v>
      </c>
      <c r="Q131" s="133">
        <v>1.8564300000000001E-3</v>
      </c>
      <c r="R131" s="134">
        <v>0.86561200000000005</v>
      </c>
      <c r="S131" s="84"/>
      <c r="T131" s="131" t="s">
        <v>3358</v>
      </c>
      <c r="U131" s="84" t="s">
        <v>3151</v>
      </c>
      <c r="V131" s="84" t="s">
        <v>3157</v>
      </c>
      <c r="W131" s="133">
        <v>0.38612728266599999</v>
      </c>
      <c r="X131" s="134">
        <v>8.4988372829099995E-8</v>
      </c>
      <c r="Y131" s="133">
        <v>9.82741E-3</v>
      </c>
      <c r="Z131" s="134">
        <v>0.36706699999999998</v>
      </c>
      <c r="AA131" s="135">
        <v>0.98870100000000005</v>
      </c>
    </row>
    <row r="132" spans="1:27">
      <c r="A132" s="84">
        <v>158</v>
      </c>
      <c r="B132" s="84">
        <v>11</v>
      </c>
      <c r="C132" s="129">
        <v>118481025</v>
      </c>
      <c r="D132" s="129">
        <v>119481025</v>
      </c>
      <c r="E132" s="83" t="s">
        <v>2566</v>
      </c>
      <c r="F132" s="83" t="s">
        <v>122</v>
      </c>
      <c r="G132" s="84" t="s">
        <v>2565</v>
      </c>
      <c r="H132" s="84">
        <v>11</v>
      </c>
      <c r="I132" s="130">
        <v>118981025</v>
      </c>
      <c r="J132" s="84" t="s">
        <v>3151</v>
      </c>
      <c r="K132" s="84" t="s">
        <v>3157</v>
      </c>
      <c r="M132" s="139" t="s">
        <v>3359</v>
      </c>
      <c r="N132" s="131" t="s">
        <v>3154</v>
      </c>
      <c r="O132" s="140">
        <v>20.811077300000001</v>
      </c>
      <c r="P132" s="141">
        <v>3.4409200000000002E-96</v>
      </c>
      <c r="Q132" s="133" t="s">
        <v>131</v>
      </c>
      <c r="R132" s="142" t="s">
        <v>131</v>
      </c>
      <c r="S132" s="142"/>
      <c r="T132" s="138" t="s">
        <v>2565</v>
      </c>
      <c r="U132" s="142" t="s">
        <v>3157</v>
      </c>
      <c r="V132" s="142" t="s">
        <v>3151</v>
      </c>
      <c r="W132" s="140">
        <v>-20.811077300000001</v>
      </c>
      <c r="X132" s="141">
        <v>3.4409200000000002E-96</v>
      </c>
      <c r="Y132" s="140" t="s">
        <v>131</v>
      </c>
      <c r="Z132" s="142" t="s">
        <v>131</v>
      </c>
      <c r="AA132" s="143">
        <v>1</v>
      </c>
    </row>
    <row r="133" spans="1:27">
      <c r="C133" s="129"/>
      <c r="D133" s="129"/>
      <c r="G133" s="84"/>
      <c r="H133" s="84"/>
      <c r="I133" s="130"/>
      <c r="L133" s="138"/>
      <c r="M133" s="148" t="s">
        <v>3359</v>
      </c>
      <c r="N133" s="131" t="s">
        <v>3200</v>
      </c>
      <c r="O133" s="133">
        <v>0.33864699999999998</v>
      </c>
      <c r="P133" s="134">
        <v>2.3455500000000001E-21</v>
      </c>
      <c r="Q133" s="133">
        <v>1.3664000000000001E-2</v>
      </c>
      <c r="R133" s="134">
        <v>0.25515399999999999</v>
      </c>
      <c r="S133" s="84"/>
      <c r="T133" s="131" t="s">
        <v>3360</v>
      </c>
      <c r="U133" s="84" t="s">
        <v>3163</v>
      </c>
      <c r="V133" s="84" t="s">
        <v>3152</v>
      </c>
      <c r="W133" s="133">
        <v>-0.33965299999999998</v>
      </c>
      <c r="X133" s="134">
        <v>5.4734799999999999E-22</v>
      </c>
      <c r="Y133" s="133">
        <v>-2.4980700000000002E-2</v>
      </c>
      <c r="Z133" s="134">
        <v>3.47687E-2</v>
      </c>
      <c r="AA133" s="135">
        <v>0.97036900000000004</v>
      </c>
    </row>
    <row r="134" spans="1:27">
      <c r="C134" s="129"/>
      <c r="D134" s="129"/>
      <c r="G134" s="84"/>
      <c r="H134" s="84"/>
      <c r="I134" s="130"/>
      <c r="L134" s="138"/>
      <c r="M134" s="150" t="s">
        <v>3361</v>
      </c>
      <c r="N134" s="131" t="s">
        <v>3172</v>
      </c>
      <c r="O134" s="133">
        <v>2.60115359995131E-2</v>
      </c>
      <c r="P134" s="134">
        <v>1.4065615044977999E-19</v>
      </c>
      <c r="Q134" s="133">
        <v>-3.4962539683443802E-2</v>
      </c>
      <c r="R134" s="134">
        <v>4.3971474326800597E-2</v>
      </c>
      <c r="T134" s="131" t="s">
        <v>3362</v>
      </c>
      <c r="U134" s="84" t="s">
        <v>3157</v>
      </c>
      <c r="V134" s="84" t="s">
        <v>3151</v>
      </c>
      <c r="W134" s="133">
        <v>2.6684688733351801E-2</v>
      </c>
      <c r="X134" s="134">
        <v>1.443306022747593E-20</v>
      </c>
      <c r="Y134" s="133">
        <v>6.1994041035213901E-2</v>
      </c>
      <c r="Z134" s="134">
        <v>3.49022344347847E-4</v>
      </c>
      <c r="AA134" s="135">
        <v>0.96089999999999998</v>
      </c>
    </row>
    <row r="135" spans="1:27">
      <c r="C135" s="129"/>
      <c r="D135" s="129"/>
      <c r="G135" s="84"/>
      <c r="H135" s="84"/>
      <c r="I135" s="130"/>
      <c r="M135" s="132" t="s">
        <v>3363</v>
      </c>
      <c r="N135" s="138" t="s">
        <v>3159</v>
      </c>
      <c r="O135" s="133">
        <v>-0.41899999999999998</v>
      </c>
      <c r="P135" s="134">
        <v>4.4600000000000005E-16</v>
      </c>
      <c r="Q135" s="133">
        <v>-5.4719999999999998E-2</v>
      </c>
      <c r="R135" s="134">
        <v>0.77980000000000005</v>
      </c>
      <c r="S135" s="84"/>
      <c r="T135" s="131" t="s">
        <v>3364</v>
      </c>
      <c r="U135" s="84" t="s">
        <v>3163</v>
      </c>
      <c r="V135" s="84" t="s">
        <v>3152</v>
      </c>
      <c r="W135" s="133">
        <v>0.43</v>
      </c>
      <c r="X135" s="134">
        <v>7.0699999999999995E-17</v>
      </c>
      <c r="Y135" s="133">
        <v>0.37840000000000001</v>
      </c>
      <c r="Z135" s="134">
        <v>5.3719999999999997E-2</v>
      </c>
      <c r="AA135" s="135">
        <v>0.94200200000000001</v>
      </c>
    </row>
    <row r="136" spans="1:27">
      <c r="A136" s="84">
        <v>161</v>
      </c>
      <c r="B136" s="84">
        <v>12</v>
      </c>
      <c r="C136" s="129">
        <v>6575882</v>
      </c>
      <c r="D136" s="129">
        <v>7575882</v>
      </c>
      <c r="E136" s="83" t="s">
        <v>2563</v>
      </c>
      <c r="F136" s="83" t="s">
        <v>122</v>
      </c>
      <c r="G136" s="84" t="s">
        <v>2562</v>
      </c>
      <c r="H136" s="84">
        <v>12</v>
      </c>
      <c r="I136" s="130">
        <v>7075882</v>
      </c>
      <c r="J136" s="84" t="s">
        <v>3163</v>
      </c>
      <c r="K136" s="84" t="s">
        <v>3152</v>
      </c>
      <c r="M136" s="132" t="s">
        <v>3365</v>
      </c>
      <c r="N136" s="83" t="s">
        <v>3154</v>
      </c>
      <c r="O136" s="133">
        <v>-9.8760262000000001</v>
      </c>
      <c r="P136" s="134">
        <v>5.2797199999999999E-23</v>
      </c>
      <c r="Q136" s="133" t="s">
        <v>131</v>
      </c>
      <c r="R136" s="134" t="s">
        <v>131</v>
      </c>
      <c r="S136" s="84"/>
      <c r="T136" s="131" t="s">
        <v>3366</v>
      </c>
      <c r="U136" s="84" t="s">
        <v>3152</v>
      </c>
      <c r="V136" s="84" t="s">
        <v>3163</v>
      </c>
      <c r="W136" s="133">
        <v>10.482119900000001</v>
      </c>
      <c r="X136" s="134">
        <v>1.04289E-25</v>
      </c>
      <c r="Y136" s="133" t="s">
        <v>131</v>
      </c>
      <c r="Z136" s="134" t="s">
        <v>131</v>
      </c>
      <c r="AA136" s="135">
        <v>0.83615600000000001</v>
      </c>
    </row>
    <row r="137" spans="1:27">
      <c r="C137" s="129"/>
      <c r="D137" s="129"/>
      <c r="G137" s="84"/>
      <c r="H137" s="84"/>
      <c r="I137" s="130"/>
      <c r="M137" s="132" t="s">
        <v>3367</v>
      </c>
      <c r="N137" s="83" t="s">
        <v>3172</v>
      </c>
      <c r="O137" s="133">
        <v>-3.9077031205185297E-2</v>
      </c>
      <c r="P137" s="134">
        <v>2.22943222441923E-15</v>
      </c>
      <c r="Q137" s="133">
        <v>-2.4914088917912199E-2</v>
      </c>
      <c r="R137" s="134">
        <v>0.165736666419148</v>
      </c>
      <c r="S137" s="84"/>
      <c r="T137" s="131" t="s">
        <v>3368</v>
      </c>
      <c r="U137" s="84" t="s">
        <v>3151</v>
      </c>
      <c r="V137" s="84" t="s">
        <v>3157</v>
      </c>
      <c r="W137" s="133">
        <v>4.3882043242901597E-2</v>
      </c>
      <c r="X137" s="134">
        <v>1.1083369064075388E-16</v>
      </c>
      <c r="Y137" s="133">
        <v>2.5509576869436199E-2</v>
      </c>
      <c r="Z137" s="134">
        <v>0.186245203913838</v>
      </c>
      <c r="AA137" s="135">
        <v>0.87929999999999997</v>
      </c>
    </row>
    <row r="138" spans="1:27">
      <c r="C138" s="129"/>
      <c r="D138" s="129"/>
      <c r="G138" s="84"/>
      <c r="H138" s="84"/>
      <c r="I138" s="130"/>
      <c r="M138" s="132" t="s">
        <v>3369</v>
      </c>
      <c r="N138" s="83" t="s">
        <v>3216</v>
      </c>
      <c r="O138" s="133">
        <v>0.20665</v>
      </c>
      <c r="P138" s="134">
        <v>1.5746999999999999E-4</v>
      </c>
      <c r="Q138" s="133">
        <v>1</v>
      </c>
      <c r="R138" s="154">
        <v>1</v>
      </c>
      <c r="S138" s="84"/>
      <c r="T138" s="131" t="s">
        <v>2562</v>
      </c>
      <c r="U138" s="84" t="s">
        <v>3163</v>
      </c>
      <c r="V138" s="84" t="s">
        <v>3152</v>
      </c>
      <c r="W138" s="133">
        <v>0.20665</v>
      </c>
      <c r="X138" s="134">
        <v>1.5746999999999999E-4</v>
      </c>
      <c r="Y138" s="133">
        <v>1</v>
      </c>
      <c r="Z138" s="154">
        <v>1</v>
      </c>
      <c r="AA138" s="135">
        <v>1</v>
      </c>
    </row>
    <row r="139" spans="1:27">
      <c r="A139" s="84">
        <v>163</v>
      </c>
      <c r="B139" s="84">
        <v>12</v>
      </c>
      <c r="C139" s="129">
        <v>20082651</v>
      </c>
      <c r="D139" s="129">
        <v>21082651</v>
      </c>
      <c r="E139" s="83" t="s">
        <v>2561</v>
      </c>
      <c r="F139" s="83" t="s">
        <v>2445</v>
      </c>
      <c r="G139" s="84" t="s">
        <v>2560</v>
      </c>
      <c r="H139" s="84">
        <v>12</v>
      </c>
      <c r="I139" s="130">
        <v>20582651</v>
      </c>
      <c r="J139" s="84" t="s">
        <v>3151</v>
      </c>
      <c r="K139" s="84" t="s">
        <v>3157</v>
      </c>
      <c r="M139" s="148" t="s">
        <v>3370</v>
      </c>
      <c r="N139" s="131" t="s">
        <v>3204</v>
      </c>
      <c r="O139" s="133">
        <v>0.22851399999999999</v>
      </c>
      <c r="P139" s="134">
        <v>4.47796E-8</v>
      </c>
      <c r="Q139" s="133">
        <v>4.7490500000000003E-3</v>
      </c>
      <c r="R139" s="134">
        <v>0.618676</v>
      </c>
      <c r="S139" s="84"/>
      <c r="T139" s="131" t="s">
        <v>3371</v>
      </c>
      <c r="U139" s="84" t="s">
        <v>3163</v>
      </c>
      <c r="V139" s="84" t="s">
        <v>3157</v>
      </c>
      <c r="W139" s="133">
        <v>-0.231291</v>
      </c>
      <c r="X139" s="134">
        <v>3.6993300000000002E-8</v>
      </c>
      <c r="Y139" s="133">
        <v>-7.5323999999999999E-3</v>
      </c>
      <c r="Z139" s="134">
        <v>0.43263200000000002</v>
      </c>
      <c r="AA139" s="135">
        <v>0.97575299999999998</v>
      </c>
    </row>
    <row r="140" spans="1:27">
      <c r="A140" s="84">
        <v>164</v>
      </c>
      <c r="B140" s="84">
        <v>12</v>
      </c>
      <c r="C140" s="129">
        <v>21196684</v>
      </c>
      <c r="D140" s="129">
        <v>22199928</v>
      </c>
      <c r="E140" s="83" t="s">
        <v>2559</v>
      </c>
      <c r="F140" s="83" t="s">
        <v>2445</v>
      </c>
      <c r="G140" s="84" t="s">
        <v>2885</v>
      </c>
      <c r="H140" s="84">
        <v>12</v>
      </c>
      <c r="I140" s="130">
        <v>21699928</v>
      </c>
      <c r="J140" s="84" t="s">
        <v>3151</v>
      </c>
      <c r="K140" s="84" t="s">
        <v>3152</v>
      </c>
      <c r="M140" s="132" t="s">
        <v>3372</v>
      </c>
      <c r="N140" s="83" t="s">
        <v>3172</v>
      </c>
      <c r="O140" s="133">
        <v>-5.8574360002093803E-2</v>
      </c>
      <c r="P140" s="134">
        <v>5.7590670088623599E-25</v>
      </c>
      <c r="Q140" s="133">
        <v>-1.5278618025365001E-2</v>
      </c>
      <c r="R140" s="134">
        <v>0.36438173381442901</v>
      </c>
      <c r="S140" s="84"/>
      <c r="T140" s="131" t="s">
        <v>3373</v>
      </c>
      <c r="U140" s="84" t="s">
        <v>3152</v>
      </c>
      <c r="V140" s="84" t="s">
        <v>3163</v>
      </c>
      <c r="W140" s="133">
        <v>-5.9950758120378402E-2</v>
      </c>
      <c r="X140" s="134">
        <v>1.5354699066974253E-27</v>
      </c>
      <c r="Y140" s="133">
        <v>-5.6598673128906797E-2</v>
      </c>
      <c r="Z140" s="134">
        <v>5.1298668692978801E-4</v>
      </c>
      <c r="AA140" s="135">
        <v>0.86180000000000001</v>
      </c>
    </row>
    <row r="141" spans="1:27">
      <c r="C141" s="129"/>
      <c r="D141" s="129"/>
      <c r="G141" s="84"/>
      <c r="H141" s="84"/>
      <c r="I141" s="130"/>
      <c r="M141" s="132" t="s">
        <v>3372</v>
      </c>
      <c r="N141" s="83" t="s">
        <v>3216</v>
      </c>
      <c r="O141" s="133">
        <v>0.15584799999999999</v>
      </c>
      <c r="P141" s="134">
        <v>7.3356500000000001E-5</v>
      </c>
      <c r="Q141" s="133">
        <v>5.6323500000000004E-3</v>
      </c>
      <c r="R141" s="134">
        <v>0.77354100000000003</v>
      </c>
      <c r="S141" s="84"/>
      <c r="T141" s="131" t="s">
        <v>3374</v>
      </c>
      <c r="U141" s="84" t="s">
        <v>3151</v>
      </c>
      <c r="V141" s="84" t="s">
        <v>3375</v>
      </c>
      <c r="W141" s="133">
        <v>0.16588600000000001</v>
      </c>
      <c r="X141" s="134">
        <v>1.09902E-5</v>
      </c>
      <c r="Y141" s="133">
        <v>3.6068999999999997E-2</v>
      </c>
      <c r="Z141" s="134">
        <v>5.4695599999999997E-2</v>
      </c>
      <c r="AA141" s="135">
        <v>0.97997699999999999</v>
      </c>
    </row>
    <row r="142" spans="1:27">
      <c r="C142" s="129"/>
      <c r="D142" s="129"/>
      <c r="G142" s="84"/>
      <c r="H142" s="84"/>
      <c r="I142" s="130"/>
      <c r="M142" s="132" t="s">
        <v>3376</v>
      </c>
      <c r="N142" s="131" t="s">
        <v>3216</v>
      </c>
      <c r="O142" s="133">
        <v>0.149446</v>
      </c>
      <c r="P142" s="134">
        <v>1.19356E-4</v>
      </c>
      <c r="Q142" s="133">
        <v>3.4424400000000001E-2</v>
      </c>
      <c r="R142" s="134">
        <v>0.25956400000000002</v>
      </c>
      <c r="S142" s="84"/>
      <c r="T142" s="131" t="s">
        <v>3377</v>
      </c>
      <c r="U142" s="84" t="s">
        <v>3152</v>
      </c>
      <c r="V142" s="84" t="s">
        <v>3163</v>
      </c>
      <c r="W142" s="133">
        <v>0.16856199999999999</v>
      </c>
      <c r="X142" s="134">
        <v>1.6713199999999999E-6</v>
      </c>
      <c r="Y142" s="133">
        <v>8.37677E-2</v>
      </c>
      <c r="Z142" s="134">
        <v>2.6244800000000002E-3</v>
      </c>
      <c r="AA142" s="135">
        <v>0.97326500000000005</v>
      </c>
    </row>
    <row r="143" spans="1:27">
      <c r="A143" s="84">
        <v>167</v>
      </c>
      <c r="B143" s="84">
        <v>12</v>
      </c>
      <c r="C143" s="129">
        <v>56365338</v>
      </c>
      <c r="D143" s="129">
        <v>57365338</v>
      </c>
      <c r="E143" s="83" t="s">
        <v>2554</v>
      </c>
      <c r="F143" s="83" t="s">
        <v>2452</v>
      </c>
      <c r="G143" s="84" t="s">
        <v>2553</v>
      </c>
      <c r="H143" s="84">
        <v>12</v>
      </c>
      <c r="I143" s="84">
        <v>56865338</v>
      </c>
      <c r="J143" s="84" t="s">
        <v>3151</v>
      </c>
      <c r="K143" s="84" t="s">
        <v>3157</v>
      </c>
      <c r="M143" s="132" t="s">
        <v>3378</v>
      </c>
      <c r="N143" s="83" t="s">
        <v>3154</v>
      </c>
      <c r="O143" s="133">
        <v>-55.056145999999998</v>
      </c>
      <c r="P143" s="134" t="s">
        <v>3155</v>
      </c>
      <c r="Q143" s="133" t="s">
        <v>131</v>
      </c>
      <c r="R143" s="134" t="s">
        <v>131</v>
      </c>
      <c r="S143" s="84"/>
      <c r="T143" s="131" t="s">
        <v>3379</v>
      </c>
      <c r="U143" s="84" t="s">
        <v>3157</v>
      </c>
      <c r="V143" s="84" t="s">
        <v>3151</v>
      </c>
      <c r="W143" s="133">
        <v>-56.1752805</v>
      </c>
      <c r="X143" s="134" t="s">
        <v>3155</v>
      </c>
      <c r="Y143" s="133" t="s">
        <v>131</v>
      </c>
      <c r="Z143" s="134" t="s">
        <v>131</v>
      </c>
      <c r="AA143" s="135">
        <v>0.88649299999999998</v>
      </c>
    </row>
    <row r="144" spans="1:27">
      <c r="C144" s="129"/>
      <c r="D144" s="129"/>
      <c r="G144" s="84"/>
      <c r="H144" s="84"/>
      <c r="I144" s="130"/>
      <c r="M144" s="132" t="s">
        <v>3378</v>
      </c>
      <c r="N144" s="137" t="s">
        <v>3159</v>
      </c>
      <c r="O144" s="133">
        <v>0.26500000000000001</v>
      </c>
      <c r="P144" s="134">
        <v>3.2299999999999999E-5</v>
      </c>
      <c r="Q144" s="133">
        <v>8.6790000000000006E-2</v>
      </c>
      <c r="R144" s="134">
        <v>0.70720000000000005</v>
      </c>
      <c r="S144" s="84"/>
      <c r="T144" s="131" t="s">
        <v>3380</v>
      </c>
      <c r="U144" s="84" t="s">
        <v>3152</v>
      </c>
      <c r="V144" s="84" t="s">
        <v>3163</v>
      </c>
      <c r="W144" s="133">
        <v>-0.26900000000000002</v>
      </c>
      <c r="X144" s="134">
        <v>2.4600000000000002E-5</v>
      </c>
      <c r="Y144" s="133">
        <v>-0.18340000000000001</v>
      </c>
      <c r="Z144" s="134">
        <v>0.42620000000000002</v>
      </c>
      <c r="AA144" s="135">
        <v>0.91764199999999996</v>
      </c>
    </row>
    <row r="145" spans="1:27">
      <c r="C145" s="129"/>
      <c r="D145" s="129"/>
      <c r="G145" s="84"/>
      <c r="H145" s="84"/>
      <c r="I145" s="130"/>
      <c r="M145" s="132" t="s">
        <v>3378</v>
      </c>
      <c r="N145" s="137" t="s">
        <v>3204</v>
      </c>
      <c r="O145" s="133">
        <v>-0.214032</v>
      </c>
      <c r="P145" s="134">
        <v>4.1800799999999999E-4</v>
      </c>
      <c r="Q145" s="133">
        <v>9.5866600000000003E-3</v>
      </c>
      <c r="R145" s="134">
        <v>0.65481500000000004</v>
      </c>
      <c r="S145" s="84"/>
      <c r="T145" s="131" t="s">
        <v>3380</v>
      </c>
      <c r="U145" s="84" t="s">
        <v>3163</v>
      </c>
      <c r="V145" s="84" t="s">
        <v>3152</v>
      </c>
      <c r="W145" s="133">
        <v>0.249394</v>
      </c>
      <c r="X145" s="134">
        <v>8.0384700000000003E-5</v>
      </c>
      <c r="Y145" s="133">
        <v>4.0555800000000003E-2</v>
      </c>
      <c r="Z145" s="134">
        <v>6.9817699999999996E-2</v>
      </c>
      <c r="AA145" s="135">
        <v>0.90766400000000003</v>
      </c>
    </row>
    <row r="146" spans="1:27">
      <c r="C146" s="129"/>
      <c r="D146" s="129"/>
      <c r="G146" s="84"/>
      <c r="H146" s="84"/>
      <c r="I146" s="130"/>
      <c r="M146" s="132" t="s">
        <v>3381</v>
      </c>
      <c r="N146" s="83" t="s">
        <v>3154</v>
      </c>
      <c r="O146" s="133">
        <v>9.0517493000000009</v>
      </c>
      <c r="P146" s="134">
        <v>1.4063100000000001E-19</v>
      </c>
      <c r="Q146" s="133" t="s">
        <v>131</v>
      </c>
      <c r="R146" s="134" t="s">
        <v>131</v>
      </c>
      <c r="S146" s="84"/>
      <c r="T146" s="131" t="s">
        <v>3382</v>
      </c>
      <c r="U146" s="84" t="s">
        <v>3157</v>
      </c>
      <c r="V146" s="84" t="s">
        <v>3163</v>
      </c>
      <c r="W146" s="133">
        <v>9.2840003000000006</v>
      </c>
      <c r="X146" s="134">
        <v>1.62926E-20</v>
      </c>
      <c r="Y146" s="133" t="s">
        <v>131</v>
      </c>
      <c r="Z146" s="134" t="s">
        <v>131</v>
      </c>
      <c r="AA146" s="135">
        <v>1</v>
      </c>
    </row>
    <row r="147" spans="1:27">
      <c r="A147" s="84">
        <v>175</v>
      </c>
      <c r="B147" s="84">
        <v>12</v>
      </c>
      <c r="C147" s="129">
        <v>112518479</v>
      </c>
      <c r="D147" s="129">
        <v>113518479</v>
      </c>
      <c r="E147" s="83" t="s">
        <v>2544</v>
      </c>
      <c r="F147" s="83" t="s">
        <v>122</v>
      </c>
      <c r="G147" s="84" t="s">
        <v>2543</v>
      </c>
      <c r="H147" s="84">
        <v>12</v>
      </c>
      <c r="I147" s="130">
        <v>113018479</v>
      </c>
      <c r="J147" s="84" t="s">
        <v>3151</v>
      </c>
      <c r="K147" s="84" t="s">
        <v>3157</v>
      </c>
      <c r="M147" s="139" t="s">
        <v>3383</v>
      </c>
      <c r="N147" s="131" t="s">
        <v>3154</v>
      </c>
      <c r="O147" s="140">
        <v>9.2401070000000001</v>
      </c>
      <c r="P147" s="141">
        <v>2.4649699999999999E-20</v>
      </c>
      <c r="Q147" s="133" t="s">
        <v>131</v>
      </c>
      <c r="R147" s="142" t="s">
        <v>131</v>
      </c>
      <c r="S147" s="142"/>
      <c r="T147" s="138" t="s">
        <v>3384</v>
      </c>
      <c r="U147" s="142" t="s">
        <v>3157</v>
      </c>
      <c r="V147" s="142" t="s">
        <v>3151</v>
      </c>
      <c r="W147" s="140">
        <v>-9.9668840000000003</v>
      </c>
      <c r="X147" s="141">
        <v>2.1297999999999999E-23</v>
      </c>
      <c r="Y147" s="140" t="s">
        <v>131</v>
      </c>
      <c r="Z147" s="142" t="s">
        <v>131</v>
      </c>
      <c r="AA147" s="143">
        <v>0.84383799999999998</v>
      </c>
    </row>
    <row r="148" spans="1:27">
      <c r="C148" s="129"/>
      <c r="D148" s="129"/>
      <c r="G148" s="84"/>
      <c r="H148" s="84"/>
      <c r="I148" s="130"/>
      <c r="L148" s="138"/>
      <c r="M148" s="150" t="s">
        <v>3385</v>
      </c>
      <c r="N148" s="131" t="s">
        <v>3172</v>
      </c>
      <c r="O148" s="133">
        <v>4.87584723893663E-2</v>
      </c>
      <c r="P148" s="134">
        <v>2.09401568165008E-17</v>
      </c>
      <c r="Q148" s="133">
        <v>-2.34201819355414E-2</v>
      </c>
      <c r="R148" s="134">
        <v>0.37554077123040303</v>
      </c>
      <c r="T148" s="131" t="s">
        <v>3386</v>
      </c>
      <c r="U148" s="84" t="s">
        <v>3152</v>
      </c>
      <c r="V148" s="84" t="s">
        <v>3157</v>
      </c>
      <c r="W148" s="133">
        <v>-4.8439447050583402E-2</v>
      </c>
      <c r="X148" s="134">
        <v>9.5144426715466142E-27</v>
      </c>
      <c r="Y148" s="133">
        <v>-7.4897193742701804E-2</v>
      </c>
      <c r="Z148" s="134">
        <v>2.84636097312002E-5</v>
      </c>
      <c r="AA148" s="135">
        <v>0.79900000000000004</v>
      </c>
    </row>
    <row r="149" spans="1:27">
      <c r="C149" s="129"/>
      <c r="D149" s="129"/>
      <c r="G149" s="84"/>
      <c r="H149" s="84"/>
      <c r="I149" s="130"/>
      <c r="L149" s="138"/>
      <c r="M149" s="148" t="s">
        <v>3387</v>
      </c>
      <c r="N149" s="131" t="s">
        <v>3216</v>
      </c>
      <c r="O149" s="133">
        <v>-0.50020900000000001</v>
      </c>
      <c r="P149" s="134">
        <v>9.8664600000000001E-6</v>
      </c>
      <c r="Q149" s="133">
        <v>1.08763E-3</v>
      </c>
      <c r="R149" s="134">
        <v>0.98760700000000001</v>
      </c>
      <c r="S149" s="84"/>
      <c r="T149" s="131" t="s">
        <v>3388</v>
      </c>
      <c r="U149" s="84" t="s">
        <v>3152</v>
      </c>
      <c r="V149" s="84" t="s">
        <v>3163</v>
      </c>
      <c r="W149" s="133">
        <v>-0.64660799999999996</v>
      </c>
      <c r="X149" s="134">
        <v>1.7059399999999999E-8</v>
      </c>
      <c r="Y149" s="133">
        <v>-0.246363</v>
      </c>
      <c r="Z149" s="134">
        <v>5.3357700000000003E-4</v>
      </c>
      <c r="AA149" s="135">
        <v>0.83687</v>
      </c>
    </row>
    <row r="150" spans="1:27">
      <c r="A150" s="84">
        <v>178</v>
      </c>
      <c r="B150" s="84">
        <v>12</v>
      </c>
      <c r="C150" s="129">
        <v>123909502</v>
      </c>
      <c r="D150" s="129">
        <v>124981690</v>
      </c>
      <c r="E150" s="83" t="s">
        <v>2879</v>
      </c>
      <c r="F150" s="83" t="s">
        <v>2445</v>
      </c>
      <c r="G150" s="84" t="s">
        <v>2878</v>
      </c>
      <c r="H150" s="84">
        <v>12</v>
      </c>
      <c r="I150" s="130">
        <v>124409502</v>
      </c>
      <c r="J150" s="84" t="s">
        <v>3151</v>
      </c>
      <c r="K150" s="84" t="s">
        <v>3157</v>
      </c>
      <c r="M150" s="132" t="s">
        <v>3389</v>
      </c>
      <c r="N150" s="83" t="s">
        <v>3172</v>
      </c>
      <c r="O150" s="133">
        <v>-2.1711432869779501E-2</v>
      </c>
      <c r="P150" s="134">
        <v>2.0170251415750499E-19</v>
      </c>
      <c r="Q150" s="133">
        <v>-2.9230510867710698E-3</v>
      </c>
      <c r="R150" s="134">
        <v>0.65227034520771998</v>
      </c>
      <c r="S150" s="84"/>
      <c r="T150" s="131" t="s">
        <v>3390</v>
      </c>
      <c r="U150" s="84" t="s">
        <v>3157</v>
      </c>
      <c r="V150" s="84" t="s">
        <v>3151</v>
      </c>
      <c r="W150" s="133">
        <v>2.2031200961697899E-2</v>
      </c>
      <c r="X150" s="134">
        <v>1.0881236457620644E-22</v>
      </c>
      <c r="Y150" s="133">
        <v>1.82020052309688E-2</v>
      </c>
      <c r="Z150" s="134">
        <v>2.4794745575131599E-3</v>
      </c>
      <c r="AA150" s="135">
        <v>0.80530000000000002</v>
      </c>
    </row>
    <row r="151" spans="1:27">
      <c r="C151" s="129"/>
      <c r="D151" s="129"/>
      <c r="G151" s="84"/>
      <c r="H151" s="84"/>
      <c r="I151" s="130"/>
      <c r="M151" s="132" t="s">
        <v>3389</v>
      </c>
      <c r="N151" s="83" t="s">
        <v>3154</v>
      </c>
      <c r="O151" s="133">
        <v>-7.0268578000000002</v>
      </c>
      <c r="P151" s="134">
        <v>2.1102100000000002E-12</v>
      </c>
      <c r="Q151" s="133" t="s">
        <v>131</v>
      </c>
      <c r="R151" s="134" t="s">
        <v>131</v>
      </c>
      <c r="S151" s="84"/>
      <c r="T151" s="131" t="s">
        <v>3391</v>
      </c>
      <c r="U151" s="84" t="s">
        <v>3163</v>
      </c>
      <c r="V151" s="84" t="s">
        <v>3157</v>
      </c>
      <c r="W151" s="133">
        <v>7.5228754999999996</v>
      </c>
      <c r="X151" s="134">
        <v>5.35334E-14</v>
      </c>
      <c r="Y151" s="133" t="s">
        <v>131</v>
      </c>
      <c r="Z151" s="134" t="s">
        <v>131</v>
      </c>
      <c r="AA151" s="135">
        <v>0.88882099999999997</v>
      </c>
    </row>
    <row r="152" spans="1:27">
      <c r="C152" s="129"/>
      <c r="D152" s="129"/>
      <c r="G152" s="84"/>
      <c r="H152" s="84"/>
      <c r="I152" s="130"/>
      <c r="M152" s="132" t="s">
        <v>3392</v>
      </c>
      <c r="N152" s="83" t="s">
        <v>3172</v>
      </c>
      <c r="O152" s="133">
        <v>-4.38124348417918E-2</v>
      </c>
      <c r="P152" s="134">
        <v>5.6955008461003697E-15</v>
      </c>
      <c r="Q152" s="133">
        <v>1.8256142659752402E-2</v>
      </c>
      <c r="R152" s="134">
        <v>0.407763986370269</v>
      </c>
      <c r="S152" s="84"/>
      <c r="T152" s="131" t="s">
        <v>3393</v>
      </c>
      <c r="U152" s="84" t="s">
        <v>3152</v>
      </c>
      <c r="V152" s="84" t="s">
        <v>3163</v>
      </c>
      <c r="W152" s="133">
        <v>4.3904363868608201E-2</v>
      </c>
      <c r="X152" s="134">
        <v>8.4526418002430472E-18</v>
      </c>
      <c r="Y152" s="133">
        <v>6.0399622139924003E-2</v>
      </c>
      <c r="Z152" s="134">
        <v>2.53569861662415E-3</v>
      </c>
      <c r="AA152" s="135">
        <v>0.88019999999999998</v>
      </c>
    </row>
    <row r="153" spans="1:27">
      <c r="C153" s="129"/>
      <c r="D153" s="129"/>
      <c r="G153" s="84"/>
      <c r="H153" s="84"/>
      <c r="I153" s="130"/>
      <c r="M153" s="132" t="s">
        <v>3394</v>
      </c>
      <c r="N153" s="138" t="s">
        <v>3216</v>
      </c>
      <c r="O153" s="133">
        <v>0.32833400000000001</v>
      </c>
      <c r="P153" s="134">
        <v>1.3463999999999999E-7</v>
      </c>
      <c r="Q153" s="133">
        <v>3.6555099999999998E-3</v>
      </c>
      <c r="R153" s="134">
        <v>0.878718</v>
      </c>
      <c r="S153" s="84"/>
      <c r="T153" s="131" t="s">
        <v>3395</v>
      </c>
      <c r="U153" s="84" t="s">
        <v>3151</v>
      </c>
      <c r="V153" s="84" t="s">
        <v>3157</v>
      </c>
      <c r="W153" s="133">
        <v>0.34348299999999998</v>
      </c>
      <c r="X153" s="134">
        <v>1.69035E-8</v>
      </c>
      <c r="Y153" s="133">
        <v>4.6661000000000001E-2</v>
      </c>
      <c r="Z153" s="134">
        <v>4.6401900000000003E-2</v>
      </c>
      <c r="AA153" s="135">
        <v>0.91244599999999998</v>
      </c>
    </row>
    <row r="154" spans="1:27">
      <c r="C154" s="129"/>
      <c r="D154" s="129"/>
      <c r="G154" s="84"/>
      <c r="H154" s="84"/>
      <c r="I154" s="130"/>
      <c r="M154" s="132" t="s">
        <v>3396</v>
      </c>
      <c r="N154" s="83" t="s">
        <v>3204</v>
      </c>
      <c r="O154" s="133">
        <v>0.23652599999999999</v>
      </c>
      <c r="P154" s="134">
        <v>5.0026499999999995E-4</v>
      </c>
      <c r="Q154" s="133">
        <v>-6.7510299999999999E-3</v>
      </c>
      <c r="R154" s="134">
        <v>0.79191100000000003</v>
      </c>
      <c r="S154" s="84"/>
      <c r="T154" s="131" t="s">
        <v>3397</v>
      </c>
      <c r="U154" s="84" t="s">
        <v>3152</v>
      </c>
      <c r="V154" s="84" t="s">
        <v>3163</v>
      </c>
      <c r="W154" s="133">
        <v>0.25804199999999999</v>
      </c>
      <c r="X154" s="134">
        <v>1.1144799999999999E-4</v>
      </c>
      <c r="Y154" s="133">
        <v>4.2743900000000001E-2</v>
      </c>
      <c r="Z154" s="134">
        <v>8.9128499999999999E-2</v>
      </c>
      <c r="AA154" s="135">
        <v>0.913022</v>
      </c>
    </row>
    <row r="155" spans="1:27">
      <c r="A155" s="84">
        <v>188</v>
      </c>
      <c r="B155" s="84">
        <v>14</v>
      </c>
      <c r="C155" s="129">
        <v>64732989</v>
      </c>
      <c r="D155" s="129">
        <v>65768605</v>
      </c>
      <c r="E155" s="83" t="s">
        <v>2530</v>
      </c>
      <c r="F155" s="83" t="s">
        <v>122</v>
      </c>
      <c r="G155" s="84" t="s">
        <v>2876</v>
      </c>
      <c r="H155" s="84">
        <v>14</v>
      </c>
      <c r="I155" s="130">
        <v>65268605</v>
      </c>
      <c r="J155" s="84" t="s">
        <v>3151</v>
      </c>
      <c r="K155" s="84" t="s">
        <v>3157</v>
      </c>
      <c r="M155" s="132" t="s">
        <v>3398</v>
      </c>
      <c r="N155" s="83" t="s">
        <v>3172</v>
      </c>
      <c r="O155" s="133">
        <v>-2.5590011672905099E-2</v>
      </c>
      <c r="P155" s="134">
        <v>3.7844384350928499E-11</v>
      </c>
      <c r="Q155" s="133">
        <v>4.1081330172362297E-2</v>
      </c>
      <c r="R155" s="134">
        <v>0.545289993142829</v>
      </c>
      <c r="S155" s="84"/>
      <c r="T155" s="131" t="s">
        <v>3399</v>
      </c>
      <c r="U155" s="84" t="s">
        <v>3163</v>
      </c>
      <c r="V155" s="84" t="s">
        <v>3157</v>
      </c>
      <c r="W155" s="133">
        <v>-2.6052037588268101E-2</v>
      </c>
      <c r="X155" s="134">
        <v>2.0445538354228366E-11</v>
      </c>
      <c r="Y155" s="133">
        <v>-9.6920693204438399E-2</v>
      </c>
      <c r="Z155" s="134">
        <v>0.15603813457718499</v>
      </c>
      <c r="AA155" s="135">
        <v>0.93659999999999999</v>
      </c>
    </row>
    <row r="156" spans="1:27">
      <c r="A156" s="84">
        <v>189</v>
      </c>
      <c r="B156" s="84">
        <v>14</v>
      </c>
      <c r="C156" s="129">
        <v>73101025</v>
      </c>
      <c r="D156" s="129">
        <v>74116095</v>
      </c>
      <c r="E156" s="83" t="s">
        <v>2875</v>
      </c>
      <c r="F156" s="83" t="s">
        <v>122</v>
      </c>
      <c r="G156" s="84" t="s">
        <v>2874</v>
      </c>
      <c r="H156" s="84">
        <v>14</v>
      </c>
      <c r="I156" s="130">
        <v>73616095</v>
      </c>
      <c r="J156" s="84" t="s">
        <v>3151</v>
      </c>
      <c r="K156" s="84" t="s">
        <v>3163</v>
      </c>
      <c r="M156" s="132" t="s">
        <v>3400</v>
      </c>
      <c r="N156" s="83" t="s">
        <v>3154</v>
      </c>
      <c r="O156" s="133">
        <v>5.5220891999999999</v>
      </c>
      <c r="P156" s="134">
        <v>3.3478100000000003E-8</v>
      </c>
      <c r="Q156" s="133" t="s">
        <v>131</v>
      </c>
      <c r="R156" s="134" t="s">
        <v>131</v>
      </c>
      <c r="S156" s="84"/>
      <c r="T156" s="131" t="s">
        <v>3401</v>
      </c>
      <c r="U156" s="84" t="s">
        <v>3151</v>
      </c>
      <c r="V156" s="84" t="s">
        <v>3152</v>
      </c>
      <c r="W156" s="133">
        <v>-7.2473953</v>
      </c>
      <c r="X156" s="134">
        <v>4.2484800000000001E-13</v>
      </c>
      <c r="Y156" s="133" t="s">
        <v>131</v>
      </c>
      <c r="Z156" s="134" t="s">
        <v>131</v>
      </c>
      <c r="AA156" s="135">
        <v>0.79872799999999999</v>
      </c>
    </row>
    <row r="157" spans="1:27">
      <c r="A157" s="84">
        <v>191</v>
      </c>
      <c r="B157" s="84">
        <v>14</v>
      </c>
      <c r="C157" s="129">
        <v>100293431</v>
      </c>
      <c r="D157" s="129">
        <v>101330818</v>
      </c>
      <c r="E157" s="83" t="s">
        <v>2524</v>
      </c>
      <c r="F157" s="83" t="s">
        <v>2452</v>
      </c>
      <c r="G157" s="84" t="s">
        <v>2523</v>
      </c>
      <c r="H157" s="84">
        <v>14</v>
      </c>
      <c r="I157" s="130">
        <v>100830818</v>
      </c>
      <c r="J157" s="84" t="s">
        <v>3151</v>
      </c>
      <c r="K157" s="84" t="s">
        <v>3152</v>
      </c>
      <c r="M157" s="132" t="s">
        <v>3402</v>
      </c>
      <c r="N157" s="83" t="s">
        <v>3154</v>
      </c>
      <c r="O157" s="133">
        <v>54.615122300000003</v>
      </c>
      <c r="P157" s="134" t="s">
        <v>3155</v>
      </c>
      <c r="Q157" s="133" t="s">
        <v>131</v>
      </c>
      <c r="R157" s="134" t="s">
        <v>131</v>
      </c>
      <c r="S157" s="84"/>
      <c r="T157" s="131" t="s">
        <v>3403</v>
      </c>
      <c r="U157" s="84" t="s">
        <v>3163</v>
      </c>
      <c r="V157" s="84" t="s">
        <v>3157</v>
      </c>
      <c r="W157" s="133">
        <v>-54.815276400000002</v>
      </c>
      <c r="X157" s="134" t="s">
        <v>3155</v>
      </c>
      <c r="Y157" s="133" t="s">
        <v>131</v>
      </c>
      <c r="Z157" s="134" t="s">
        <v>131</v>
      </c>
      <c r="AA157" s="135">
        <v>0.987259</v>
      </c>
    </row>
    <row r="158" spans="1:27">
      <c r="C158" s="129"/>
      <c r="D158" s="129"/>
      <c r="G158" s="84"/>
      <c r="H158" s="84"/>
      <c r="I158" s="130"/>
      <c r="M158" s="132" t="s">
        <v>3402</v>
      </c>
      <c r="N158" s="83" t="s">
        <v>3172</v>
      </c>
      <c r="O158" s="133">
        <v>0.164964975059537</v>
      </c>
      <c r="P158" s="134" t="s">
        <v>3404</v>
      </c>
      <c r="Q158" s="133">
        <v>0.29535407686508502</v>
      </c>
      <c r="R158" s="134">
        <v>1.77221368818656E-3</v>
      </c>
      <c r="S158" s="84"/>
      <c r="T158" s="131" t="s">
        <v>3405</v>
      </c>
      <c r="U158" s="84" t="s">
        <v>3152</v>
      </c>
      <c r="V158" s="84" t="s">
        <v>3157</v>
      </c>
      <c r="W158" s="133">
        <v>-0.166174299272323</v>
      </c>
      <c r="X158" s="134" t="s">
        <v>3404</v>
      </c>
      <c r="Y158" s="133">
        <v>1.6742378755346801E-2</v>
      </c>
      <c r="Z158" s="134">
        <v>0.85957547964637204</v>
      </c>
      <c r="AA158" s="135">
        <v>0.98729999999999996</v>
      </c>
    </row>
    <row r="159" spans="1:27">
      <c r="C159" s="129"/>
      <c r="D159" s="129"/>
      <c r="G159" s="84"/>
      <c r="H159" s="84"/>
      <c r="I159" s="130"/>
      <c r="M159" s="132" t="s">
        <v>3402</v>
      </c>
      <c r="N159" s="83" t="s">
        <v>3166</v>
      </c>
      <c r="O159" s="133">
        <v>1.5824403503</v>
      </c>
      <c r="P159" s="134">
        <v>3.5040255725915299E-34</v>
      </c>
      <c r="Q159" s="133">
        <v>-1</v>
      </c>
      <c r="R159" s="154">
        <v>1</v>
      </c>
      <c r="S159" s="84"/>
      <c r="T159" s="131" t="s">
        <v>3406</v>
      </c>
      <c r="U159" s="84" t="s">
        <v>3163</v>
      </c>
      <c r="V159" s="84" t="s">
        <v>3152</v>
      </c>
      <c r="W159" s="133">
        <v>-1.58406409983</v>
      </c>
      <c r="X159" s="134">
        <v>3.2398164329200002E-34</v>
      </c>
      <c r="Y159" s="133">
        <v>1</v>
      </c>
      <c r="Z159" s="154">
        <v>1</v>
      </c>
      <c r="AA159" s="135">
        <v>0.98474700000000004</v>
      </c>
    </row>
    <row r="160" spans="1:27">
      <c r="C160" s="129"/>
      <c r="D160" s="129"/>
      <c r="G160" s="84"/>
      <c r="H160" s="84"/>
      <c r="I160" s="130"/>
      <c r="M160" s="132" t="s">
        <v>3402</v>
      </c>
      <c r="N160" s="137" t="s">
        <v>3159</v>
      </c>
      <c r="O160" s="133">
        <v>-0.58599999999999997</v>
      </c>
      <c r="P160" s="134">
        <v>3.5400000000000003E-24</v>
      </c>
      <c r="Q160" s="133">
        <v>0</v>
      </c>
      <c r="R160" s="134">
        <v>0.81499999999999995</v>
      </c>
      <c r="S160" s="84"/>
      <c r="T160" s="131" t="s">
        <v>3407</v>
      </c>
      <c r="U160" s="84" t="s">
        <v>3157</v>
      </c>
      <c r="V160" s="84" t="s">
        <v>3151</v>
      </c>
      <c r="W160" s="133">
        <v>0.58599999999999997</v>
      </c>
      <c r="X160" s="134">
        <v>3.49E-24</v>
      </c>
      <c r="Y160" s="133">
        <v>0</v>
      </c>
      <c r="Z160" s="134">
        <v>0.81210000000000004</v>
      </c>
      <c r="AA160" s="135">
        <v>1</v>
      </c>
    </row>
    <row r="161" spans="1:27">
      <c r="C161" s="129"/>
      <c r="D161" s="129"/>
      <c r="G161" s="84"/>
      <c r="H161" s="84"/>
      <c r="I161" s="130"/>
      <c r="M161" s="132" t="s">
        <v>3402</v>
      </c>
      <c r="N161" s="138" t="s">
        <v>3216</v>
      </c>
      <c r="O161" s="133">
        <v>-0.21908900000000001</v>
      </c>
      <c r="P161" s="134">
        <v>2.4430600000000002E-4</v>
      </c>
      <c r="Q161" s="133">
        <v>-2.55062E-2</v>
      </c>
      <c r="R161" s="134">
        <v>0.43254999999999999</v>
      </c>
      <c r="S161" s="84"/>
      <c r="T161" s="131" t="s">
        <v>3408</v>
      </c>
      <c r="U161" s="84" t="s">
        <v>3157</v>
      </c>
      <c r="V161" s="84" t="s">
        <v>3152</v>
      </c>
      <c r="W161" s="133">
        <v>-0.20898</v>
      </c>
      <c r="X161" s="134">
        <v>1.1638599999999999E-4</v>
      </c>
      <c r="Y161" s="133">
        <v>-4.1762199999999999E-2</v>
      </c>
      <c r="Z161" s="134">
        <v>0.15686900000000001</v>
      </c>
      <c r="AA161" s="135">
        <v>0.81567500000000004</v>
      </c>
    </row>
    <row r="162" spans="1:27">
      <c r="C162" s="129"/>
      <c r="D162" s="129"/>
      <c r="G162" s="84"/>
      <c r="H162" s="84"/>
      <c r="I162" s="130"/>
      <c r="M162" s="132" t="s">
        <v>3409</v>
      </c>
      <c r="N162" s="83" t="s">
        <v>3200</v>
      </c>
      <c r="O162" s="133">
        <v>0.44446999999999998</v>
      </c>
      <c r="P162" s="134">
        <v>1.4177700000000001E-7</v>
      </c>
      <c r="Q162" s="133">
        <v>5.3990999999999997E-2</v>
      </c>
      <c r="R162" s="134">
        <v>0.28359600000000001</v>
      </c>
      <c r="S162" s="84"/>
      <c r="T162" s="131" t="s">
        <v>3410</v>
      </c>
      <c r="U162" s="84" t="s">
        <v>3157</v>
      </c>
      <c r="V162" s="84" t="s">
        <v>3151</v>
      </c>
      <c r="W162" s="133">
        <v>-0.43740400000000002</v>
      </c>
      <c r="X162" s="134">
        <v>9.4893099999999994E-9</v>
      </c>
      <c r="Y162" s="133">
        <v>-0.113473</v>
      </c>
      <c r="Z162" s="134">
        <v>1.2624E-2</v>
      </c>
      <c r="AA162" s="135">
        <v>0.98474700000000004</v>
      </c>
    </row>
    <row r="163" spans="1:27">
      <c r="A163" s="84">
        <v>193</v>
      </c>
      <c r="B163" s="84">
        <v>15</v>
      </c>
      <c r="C163" s="129">
        <v>65322777</v>
      </c>
      <c r="D163" s="129">
        <v>66349552</v>
      </c>
      <c r="E163" s="83" t="s">
        <v>2870</v>
      </c>
      <c r="F163" s="83" t="s">
        <v>122</v>
      </c>
      <c r="G163" s="84" t="s">
        <v>2869</v>
      </c>
      <c r="H163" s="84">
        <v>15</v>
      </c>
      <c r="I163" s="130">
        <v>65822777</v>
      </c>
      <c r="J163" s="84" t="s">
        <v>3163</v>
      </c>
      <c r="K163" s="84" t="s">
        <v>3152</v>
      </c>
      <c r="M163" s="132" t="s">
        <v>3411</v>
      </c>
      <c r="N163" s="138" t="s">
        <v>3159</v>
      </c>
      <c r="O163" s="133">
        <v>-0.38300000000000001</v>
      </c>
      <c r="P163" s="157">
        <v>3.25E-14</v>
      </c>
      <c r="Q163" s="133">
        <v>0.16689999999999999</v>
      </c>
      <c r="R163" s="157">
        <v>0.64870000000000005</v>
      </c>
      <c r="S163" s="84"/>
      <c r="T163" s="131" t="s">
        <v>3412</v>
      </c>
      <c r="U163" s="84" t="s">
        <v>3163</v>
      </c>
      <c r="V163" s="84" t="s">
        <v>3152</v>
      </c>
      <c r="W163" s="133">
        <v>0.38800000000000001</v>
      </c>
      <c r="X163" s="157">
        <v>1.21E-14</v>
      </c>
      <c r="Y163" s="133">
        <v>0.54630000000000001</v>
      </c>
      <c r="Z163" s="157">
        <v>0.13700000000000001</v>
      </c>
      <c r="AA163" s="135">
        <v>0.94650599999999996</v>
      </c>
    </row>
    <row r="164" spans="1:27">
      <c r="C164" s="129"/>
      <c r="D164" s="129"/>
      <c r="G164" s="84"/>
      <c r="H164" s="84"/>
      <c r="I164" s="130"/>
      <c r="M164" s="132" t="s">
        <v>3411</v>
      </c>
      <c r="N164" s="137" t="s">
        <v>3250</v>
      </c>
      <c r="O164" s="151">
        <v>-0.205933</v>
      </c>
      <c r="P164" s="152">
        <v>9.5299999999999999E-5</v>
      </c>
      <c r="Q164" s="133">
        <v>-1.9951400000000001E-2</v>
      </c>
      <c r="R164" s="152">
        <v>0.49012099999999997</v>
      </c>
      <c r="S164" s="136"/>
      <c r="T164" s="153" t="s">
        <v>3413</v>
      </c>
      <c r="U164" s="136" t="s">
        <v>3151</v>
      </c>
      <c r="V164" s="136" t="s">
        <v>3163</v>
      </c>
      <c r="W164" s="151">
        <v>0.21456800000000001</v>
      </c>
      <c r="X164" s="152">
        <v>2.4600000000000002E-5</v>
      </c>
      <c r="Y164" s="151">
        <v>4.9560199999999999E-2</v>
      </c>
      <c r="Z164" s="152">
        <v>7.4590000000000004E-2</v>
      </c>
      <c r="AA164" s="154">
        <v>0.92466099999999996</v>
      </c>
    </row>
    <row r="165" spans="1:27">
      <c r="C165" s="129"/>
      <c r="D165" s="129"/>
      <c r="G165" s="84"/>
      <c r="H165" s="84"/>
      <c r="I165" s="130"/>
      <c r="M165" s="132" t="s">
        <v>3414</v>
      </c>
      <c r="N165" s="138" t="s">
        <v>3216</v>
      </c>
      <c r="O165" s="133">
        <v>9.6467200000000003E-2</v>
      </c>
      <c r="P165" s="134">
        <v>3.5561099999999998E-4</v>
      </c>
      <c r="Q165" s="133">
        <v>-3.5089399999999999E-3</v>
      </c>
      <c r="R165" s="134">
        <v>0.81400099999999997</v>
      </c>
      <c r="S165" s="84"/>
      <c r="T165" s="131" t="s">
        <v>3415</v>
      </c>
      <c r="U165" s="84" t="s">
        <v>3157</v>
      </c>
      <c r="V165" s="84" t="s">
        <v>3151</v>
      </c>
      <c r="W165" s="133">
        <v>-0.119808</v>
      </c>
      <c r="X165" s="134">
        <v>8.6929999999999996E-6</v>
      </c>
      <c r="Y165" s="133">
        <v>-3.91192E-2</v>
      </c>
      <c r="Z165" s="134">
        <v>8.7986200000000001E-3</v>
      </c>
      <c r="AA165" s="135">
        <v>0.85571799999999998</v>
      </c>
    </row>
    <row r="166" spans="1:27">
      <c r="A166" s="84">
        <v>194</v>
      </c>
      <c r="B166" s="84">
        <v>15</v>
      </c>
      <c r="C166" s="129">
        <v>74602851</v>
      </c>
      <c r="D166" s="129">
        <v>75602923</v>
      </c>
      <c r="E166" s="83" t="s">
        <v>2868</v>
      </c>
      <c r="F166" s="83" t="s">
        <v>2452</v>
      </c>
      <c r="G166" s="84" t="s">
        <v>2867</v>
      </c>
      <c r="H166" s="84">
        <v>15</v>
      </c>
      <c r="I166" s="130">
        <v>75102851</v>
      </c>
      <c r="J166" s="84" t="s">
        <v>3163</v>
      </c>
      <c r="K166" s="84" t="s">
        <v>3152</v>
      </c>
      <c r="M166" s="132" t="s">
        <v>3416</v>
      </c>
      <c r="N166" s="83" t="s">
        <v>3216</v>
      </c>
      <c r="O166" s="133">
        <v>0.29044300000000001</v>
      </c>
      <c r="P166" s="134">
        <v>1.74606E-4</v>
      </c>
      <c r="Q166" s="133">
        <v>-1.3299699999999999E-2</v>
      </c>
      <c r="R166" s="134">
        <v>0.72226000000000001</v>
      </c>
      <c r="S166" s="84"/>
      <c r="T166" s="131" t="s">
        <v>3417</v>
      </c>
      <c r="U166" s="84" t="s">
        <v>3151</v>
      </c>
      <c r="V166" s="84" t="s">
        <v>3157</v>
      </c>
      <c r="W166" s="133">
        <v>-0.34749400000000003</v>
      </c>
      <c r="X166" s="134">
        <v>7.0438399999999996E-6</v>
      </c>
      <c r="Y166" s="133">
        <v>-9.2094200000000001E-2</v>
      </c>
      <c r="Z166" s="134">
        <v>1.4131700000000001E-2</v>
      </c>
      <c r="AA166" s="135">
        <v>0.80272900000000003</v>
      </c>
    </row>
    <row r="167" spans="1:27">
      <c r="A167" s="84">
        <v>202</v>
      </c>
      <c r="B167" s="84">
        <v>16</v>
      </c>
      <c r="C167" s="129">
        <v>10937607</v>
      </c>
      <c r="D167" s="129">
        <v>11943183</v>
      </c>
      <c r="E167" s="83" t="s">
        <v>2863</v>
      </c>
      <c r="F167" s="83" t="s">
        <v>122</v>
      </c>
      <c r="G167" s="84" t="s">
        <v>2862</v>
      </c>
      <c r="H167" s="84">
        <v>16</v>
      </c>
      <c r="I167" s="130">
        <v>11443183</v>
      </c>
      <c r="J167" s="84" t="s">
        <v>3151</v>
      </c>
      <c r="K167" s="84" t="s">
        <v>3157</v>
      </c>
      <c r="M167" s="132" t="s">
        <v>3418</v>
      </c>
      <c r="N167" s="137" t="s">
        <v>3204</v>
      </c>
      <c r="O167" s="133">
        <v>0.33419700000000002</v>
      </c>
      <c r="P167" s="134">
        <v>3.2361299999999998E-5</v>
      </c>
      <c r="Q167" s="133">
        <v>6.2623300000000007E-2</v>
      </c>
      <c r="R167" s="134">
        <v>0.22933600000000001</v>
      </c>
      <c r="S167" s="84"/>
      <c r="T167" s="131" t="s">
        <v>2508</v>
      </c>
      <c r="U167" s="84" t="s">
        <v>3152</v>
      </c>
      <c r="V167" s="84" t="s">
        <v>3151</v>
      </c>
      <c r="W167" s="133">
        <v>-0.37164199999999997</v>
      </c>
      <c r="X167" s="134">
        <v>8.6336300000000002E-6</v>
      </c>
      <c r="Y167" s="133">
        <v>-0.10631699999999999</v>
      </c>
      <c r="Z167" s="134">
        <v>5.02412E-2</v>
      </c>
      <c r="AA167" s="135">
        <v>0.82917399999999997</v>
      </c>
    </row>
    <row r="168" spans="1:27">
      <c r="A168" s="84">
        <v>203</v>
      </c>
      <c r="B168" s="84">
        <v>16</v>
      </c>
      <c r="C168" s="129">
        <v>28031287</v>
      </c>
      <c r="D168" s="129">
        <v>29090030</v>
      </c>
      <c r="E168" s="83" t="s">
        <v>2861</v>
      </c>
      <c r="F168" s="83" t="s">
        <v>122</v>
      </c>
      <c r="G168" s="84" t="s">
        <v>2860</v>
      </c>
      <c r="H168" s="84">
        <v>16</v>
      </c>
      <c r="I168" s="130">
        <v>28590030</v>
      </c>
      <c r="J168" s="84" t="s">
        <v>3151</v>
      </c>
      <c r="K168" s="84" t="s">
        <v>3157</v>
      </c>
      <c r="M168" s="132" t="s">
        <v>3419</v>
      </c>
      <c r="N168" s="83" t="s">
        <v>3154</v>
      </c>
      <c r="O168" s="133">
        <v>19.700459299999999</v>
      </c>
      <c r="P168" s="134">
        <v>2.13923E-86</v>
      </c>
      <c r="Q168" s="133" t="s">
        <v>131</v>
      </c>
      <c r="R168" s="134" t="s">
        <v>131</v>
      </c>
      <c r="S168" s="84"/>
      <c r="T168" s="131" t="s">
        <v>3420</v>
      </c>
      <c r="U168" s="84" t="s">
        <v>3152</v>
      </c>
      <c r="V168" s="84" t="s">
        <v>3157</v>
      </c>
      <c r="W168" s="133">
        <v>-20.920552799999999</v>
      </c>
      <c r="X168" s="134">
        <v>3.4917300000000001E-97</v>
      </c>
      <c r="Y168" s="133" t="s">
        <v>131</v>
      </c>
      <c r="Z168" s="134" t="s">
        <v>131</v>
      </c>
      <c r="AA168" s="135">
        <v>0.85657499999999998</v>
      </c>
    </row>
    <row r="169" spans="1:27">
      <c r="C169" s="129"/>
      <c r="D169" s="129"/>
      <c r="I169" s="129"/>
      <c r="M169" s="132" t="s">
        <v>3421</v>
      </c>
      <c r="N169" s="83" t="s">
        <v>3154</v>
      </c>
      <c r="O169" s="133">
        <v>15.543866</v>
      </c>
      <c r="P169" s="134">
        <v>1.7527499999999999E-54</v>
      </c>
      <c r="Q169" s="133" t="s">
        <v>131</v>
      </c>
      <c r="R169" s="134" t="s">
        <v>131</v>
      </c>
      <c r="S169" s="84"/>
      <c r="T169" s="131" t="s">
        <v>3422</v>
      </c>
      <c r="U169" s="84" t="s">
        <v>3157</v>
      </c>
      <c r="V169" s="84" t="s">
        <v>3163</v>
      </c>
      <c r="W169" s="133">
        <v>-21.0980758</v>
      </c>
      <c r="X169" s="134">
        <v>8.2972000000000004E-99</v>
      </c>
      <c r="Y169" s="133" t="s">
        <v>131</v>
      </c>
      <c r="Z169" s="134" t="s">
        <v>131</v>
      </c>
      <c r="AA169" s="135">
        <v>0.89102199999999998</v>
      </c>
    </row>
    <row r="170" spans="1:27" ht="16.899999999999999" customHeight="1">
      <c r="C170" s="129"/>
      <c r="D170" s="129"/>
      <c r="I170" s="129"/>
      <c r="M170" s="132" t="s">
        <v>3423</v>
      </c>
      <c r="N170" s="138" t="s">
        <v>3216</v>
      </c>
      <c r="O170" s="133">
        <v>0.69638999999999995</v>
      </c>
      <c r="P170" s="134">
        <v>2.3640700000000001E-22</v>
      </c>
      <c r="Q170" s="133">
        <v>2.9074800000000001E-2</v>
      </c>
      <c r="R170" s="134">
        <v>0.34113599999999999</v>
      </c>
      <c r="S170" s="84"/>
      <c r="T170" s="131" t="s">
        <v>2507</v>
      </c>
      <c r="U170" s="84" t="s">
        <v>3157</v>
      </c>
      <c r="V170" s="84" t="s">
        <v>3151</v>
      </c>
      <c r="W170" s="133">
        <v>0.74188100000000001</v>
      </c>
      <c r="X170" s="134">
        <v>7.7845999999999998E-25</v>
      </c>
      <c r="Y170" s="133">
        <v>0.101587</v>
      </c>
      <c r="Z170" s="134">
        <v>1.0028400000000001E-3</v>
      </c>
      <c r="AA170" s="135">
        <v>0.95940099999999995</v>
      </c>
    </row>
    <row r="171" spans="1:27">
      <c r="C171" s="129"/>
      <c r="D171" s="129"/>
      <c r="I171" s="129"/>
      <c r="M171" s="132" t="s">
        <v>3423</v>
      </c>
      <c r="N171" s="83" t="s">
        <v>3200</v>
      </c>
      <c r="O171" s="133">
        <v>-0.364761</v>
      </c>
      <c r="P171" s="134">
        <v>4.0388899999999999E-13</v>
      </c>
      <c r="Q171" s="133">
        <v>-3.22958E-2</v>
      </c>
      <c r="R171" s="134">
        <v>0.14291499999999999</v>
      </c>
      <c r="S171" s="84"/>
      <c r="T171" s="131" t="s">
        <v>3424</v>
      </c>
      <c r="U171" s="84" t="s">
        <v>3157</v>
      </c>
      <c r="V171" s="84" t="s">
        <v>3425</v>
      </c>
      <c r="W171" s="133">
        <v>-0.36768600000000001</v>
      </c>
      <c r="X171" s="134">
        <v>1.8472799999999999E-13</v>
      </c>
      <c r="Y171" s="133">
        <v>-4.1133799999999998E-2</v>
      </c>
      <c r="Z171" s="134">
        <v>6.0758E-2</v>
      </c>
      <c r="AA171" s="135">
        <v>0.98833099999999996</v>
      </c>
    </row>
    <row r="172" spans="1:27">
      <c r="C172" s="129"/>
      <c r="D172" s="129"/>
      <c r="I172" s="129"/>
      <c r="M172" s="132" t="s">
        <v>3426</v>
      </c>
      <c r="N172" s="83" t="s">
        <v>3200</v>
      </c>
      <c r="O172" s="133">
        <v>-0.310251</v>
      </c>
      <c r="P172" s="134">
        <v>1.6756700000000001E-7</v>
      </c>
      <c r="Q172" s="133">
        <v>1.2404200000000001E-2</v>
      </c>
      <c r="R172" s="134">
        <v>0.66630199999999995</v>
      </c>
      <c r="S172" s="84"/>
      <c r="T172" s="131" t="s">
        <v>3427</v>
      </c>
      <c r="U172" s="84" t="s">
        <v>3151</v>
      </c>
      <c r="V172" s="84" t="s">
        <v>3157</v>
      </c>
      <c r="W172" s="133">
        <v>-0.35700300000000001</v>
      </c>
      <c r="X172" s="134">
        <v>4.6341100000000001E-10</v>
      </c>
      <c r="Y172" s="133">
        <v>-9.4165700000000005E-2</v>
      </c>
      <c r="Z172" s="134">
        <v>7.2151599999999995E-4</v>
      </c>
      <c r="AA172" s="135">
        <v>0.86736899999999995</v>
      </c>
    </row>
    <row r="173" spans="1:27">
      <c r="C173" s="129"/>
      <c r="D173" s="129"/>
      <c r="I173" s="129"/>
      <c r="M173" s="132" t="s">
        <v>3426</v>
      </c>
      <c r="N173" s="83" t="s">
        <v>3250</v>
      </c>
      <c r="O173" s="151">
        <v>-0.41596499999999997</v>
      </c>
      <c r="P173" s="152">
        <v>3.6000000000000001E-5</v>
      </c>
      <c r="Q173" s="133">
        <v>6.4091400000000002E-4</v>
      </c>
      <c r="R173" s="152">
        <v>0.99077700000000002</v>
      </c>
      <c r="S173" s="136"/>
      <c r="T173" s="153" t="s">
        <v>3428</v>
      </c>
      <c r="U173" s="136" t="s">
        <v>3152</v>
      </c>
      <c r="V173" s="136" t="s">
        <v>3163</v>
      </c>
      <c r="W173" s="151">
        <v>-0.49866300000000002</v>
      </c>
      <c r="X173" s="152">
        <v>6.99E-7</v>
      </c>
      <c r="Y173" s="151">
        <v>-0.156086</v>
      </c>
      <c r="Z173" s="152">
        <v>4.5787800000000002E-3</v>
      </c>
      <c r="AA173" s="154">
        <v>0.83793799999999996</v>
      </c>
    </row>
    <row r="174" spans="1:27">
      <c r="C174" s="129"/>
      <c r="D174" s="129"/>
      <c r="I174" s="129"/>
      <c r="M174" s="132" t="s">
        <v>3429</v>
      </c>
      <c r="N174" s="83" t="s">
        <v>3250</v>
      </c>
      <c r="O174" s="151">
        <v>-0.41495700000000002</v>
      </c>
      <c r="P174" s="152">
        <v>8.6400000000000003E-6</v>
      </c>
      <c r="Q174" s="133">
        <v>1.6363700000000001E-4</v>
      </c>
      <c r="R174" s="152">
        <v>0.99755000000000005</v>
      </c>
      <c r="S174" s="136"/>
      <c r="T174" s="153" t="s">
        <v>3430</v>
      </c>
      <c r="U174" s="136" t="s">
        <v>3152</v>
      </c>
      <c r="V174" s="136" t="s">
        <v>3163</v>
      </c>
      <c r="W174" s="151">
        <v>-0.50117699999999998</v>
      </c>
      <c r="X174" s="152">
        <v>5.4599999999999999E-8</v>
      </c>
      <c r="Y174" s="151">
        <v>-0.16893900000000001</v>
      </c>
      <c r="Z174" s="152">
        <v>1.2600300000000001E-3</v>
      </c>
      <c r="AA174" s="154">
        <v>0.811311</v>
      </c>
    </row>
    <row r="175" spans="1:27">
      <c r="C175" s="129"/>
      <c r="D175" s="129"/>
      <c r="I175" s="129"/>
      <c r="M175" s="132" t="s">
        <v>3431</v>
      </c>
      <c r="N175" s="83" t="s">
        <v>3166</v>
      </c>
      <c r="O175" s="133">
        <v>0.255971967338817</v>
      </c>
      <c r="P175" s="134">
        <v>2.0857247611952899E-6</v>
      </c>
      <c r="Q175" s="133">
        <v>4.0267299999999999E-2</v>
      </c>
      <c r="R175" s="134">
        <v>0.29013299999999997</v>
      </c>
      <c r="S175" s="84"/>
      <c r="T175" s="131" t="s">
        <v>3432</v>
      </c>
      <c r="U175" s="84" t="s">
        <v>3157</v>
      </c>
      <c r="V175" s="84" t="s">
        <v>3151</v>
      </c>
      <c r="W175" s="133">
        <v>0.32688696079399998</v>
      </c>
      <c r="X175" s="134">
        <v>2.6339990531000001E-8</v>
      </c>
      <c r="Y175" s="133">
        <v>0.117937</v>
      </c>
      <c r="Z175" s="134">
        <v>5.34294E-3</v>
      </c>
      <c r="AA175" s="135">
        <v>0.82214900000000002</v>
      </c>
    </row>
    <row r="176" spans="1:27">
      <c r="C176" s="129"/>
      <c r="D176" s="129"/>
      <c r="I176" s="129"/>
      <c r="M176" s="132" t="s">
        <v>3433</v>
      </c>
      <c r="N176" s="83" t="s">
        <v>3204</v>
      </c>
      <c r="O176" s="133">
        <v>0.17113500000000001</v>
      </c>
      <c r="P176" s="134">
        <v>4.0056E-4</v>
      </c>
      <c r="Q176" s="133">
        <v>2.21156E-3</v>
      </c>
      <c r="R176" s="134">
        <v>0.91708000000000001</v>
      </c>
      <c r="S176" s="84"/>
      <c r="T176" s="131" t="s">
        <v>3434</v>
      </c>
      <c r="U176" s="84" t="s">
        <v>3152</v>
      </c>
      <c r="V176" s="84" t="s">
        <v>3163</v>
      </c>
      <c r="W176" s="133">
        <v>0.193658</v>
      </c>
      <c r="X176" s="134">
        <v>9.8801499999999999E-5</v>
      </c>
      <c r="Y176" s="133">
        <v>3.5351399999999998E-2</v>
      </c>
      <c r="Z176" s="134">
        <v>0.10607900000000001</v>
      </c>
      <c r="AA176" s="135">
        <v>0.959592</v>
      </c>
    </row>
    <row r="177" spans="1:27">
      <c r="A177" s="84">
        <v>204</v>
      </c>
      <c r="B177" s="84">
        <v>16</v>
      </c>
      <c r="C177" s="129">
        <v>30904571</v>
      </c>
      <c r="D177" s="129">
        <v>31904571</v>
      </c>
      <c r="E177" s="83" t="s">
        <v>2506</v>
      </c>
      <c r="F177" s="83" t="s">
        <v>122</v>
      </c>
      <c r="G177" s="84" t="s">
        <v>2505</v>
      </c>
      <c r="H177" s="84">
        <v>16</v>
      </c>
      <c r="I177" s="130">
        <v>31404571</v>
      </c>
      <c r="J177" s="84" t="s">
        <v>3163</v>
      </c>
      <c r="K177" s="84" t="s">
        <v>3152</v>
      </c>
      <c r="M177" s="132" t="s">
        <v>3435</v>
      </c>
      <c r="N177" s="83" t="s">
        <v>3204</v>
      </c>
      <c r="O177" s="133">
        <v>-0.55326500000000001</v>
      </c>
      <c r="P177" s="134">
        <v>3.7540700000000001E-20</v>
      </c>
      <c r="Q177" s="133">
        <v>1</v>
      </c>
      <c r="R177" s="154">
        <v>1</v>
      </c>
      <c r="S177" s="84"/>
      <c r="T177" s="131" t="s">
        <v>2505</v>
      </c>
      <c r="U177" s="84" t="s">
        <v>3152</v>
      </c>
      <c r="V177" s="84" t="s">
        <v>3163</v>
      </c>
      <c r="W177" s="133">
        <v>0.55326500000000001</v>
      </c>
      <c r="X177" s="134">
        <v>3.7540700000000001E-20</v>
      </c>
      <c r="Y177" s="133">
        <v>1</v>
      </c>
      <c r="Z177" s="154">
        <v>1</v>
      </c>
      <c r="AA177" s="135">
        <v>1</v>
      </c>
    </row>
    <row r="178" spans="1:27">
      <c r="C178" s="129"/>
      <c r="D178" s="129"/>
      <c r="G178" s="84"/>
      <c r="H178" s="84"/>
      <c r="I178" s="130"/>
      <c r="M178" s="132" t="s">
        <v>3435</v>
      </c>
      <c r="N178" s="83" t="s">
        <v>3176</v>
      </c>
      <c r="O178" s="133">
        <v>-0.70628299999999999</v>
      </c>
      <c r="P178" s="134">
        <v>5.3879600000000001E-10</v>
      </c>
      <c r="Q178" s="133">
        <v>1</v>
      </c>
      <c r="R178" s="154">
        <v>1</v>
      </c>
      <c r="S178" s="84"/>
      <c r="T178" s="131" t="s">
        <v>2505</v>
      </c>
      <c r="U178" s="84" t="s">
        <v>3152</v>
      </c>
      <c r="V178" s="84" t="s">
        <v>3163</v>
      </c>
      <c r="W178" s="133">
        <v>0.70628299999999999</v>
      </c>
      <c r="X178" s="134">
        <v>5.3879600000000001E-10</v>
      </c>
      <c r="Y178" s="133">
        <v>1</v>
      </c>
      <c r="Z178" s="154">
        <v>1</v>
      </c>
      <c r="AA178" s="135">
        <v>1</v>
      </c>
    </row>
    <row r="179" spans="1:27">
      <c r="A179" s="84">
        <v>205</v>
      </c>
      <c r="B179" s="84">
        <v>16</v>
      </c>
      <c r="C179" s="129">
        <v>52994617</v>
      </c>
      <c r="D179" s="129">
        <v>54325905</v>
      </c>
      <c r="E179" s="83" t="s">
        <v>2504</v>
      </c>
      <c r="F179" s="83" t="s">
        <v>2445</v>
      </c>
      <c r="G179" s="84" t="s">
        <v>2503</v>
      </c>
      <c r="H179" s="84">
        <v>16</v>
      </c>
      <c r="I179" s="130">
        <v>53494617</v>
      </c>
      <c r="J179" s="84" t="s">
        <v>3163</v>
      </c>
      <c r="K179" s="84" t="s">
        <v>3152</v>
      </c>
      <c r="M179" s="139" t="s">
        <v>3436</v>
      </c>
      <c r="N179" s="131" t="s">
        <v>3154</v>
      </c>
      <c r="O179" s="140">
        <v>56.852726599999997</v>
      </c>
      <c r="P179" s="158" t="s">
        <v>3437</v>
      </c>
      <c r="Q179" s="133" t="s">
        <v>131</v>
      </c>
      <c r="R179" s="142" t="s">
        <v>131</v>
      </c>
      <c r="S179" s="142"/>
      <c r="T179" s="138" t="s">
        <v>3438</v>
      </c>
      <c r="U179" s="142" t="s">
        <v>3157</v>
      </c>
      <c r="V179" s="142" t="s">
        <v>3151</v>
      </c>
      <c r="W179" s="140">
        <v>59.235444399999999</v>
      </c>
      <c r="X179" s="158" t="s">
        <v>3437</v>
      </c>
      <c r="Y179" s="140" t="s">
        <v>131</v>
      </c>
      <c r="Z179" s="142" t="s">
        <v>131</v>
      </c>
      <c r="AA179" s="143">
        <v>0.896648</v>
      </c>
    </row>
    <row r="180" spans="1:27">
      <c r="C180" s="129"/>
      <c r="D180" s="129"/>
      <c r="G180" s="84"/>
      <c r="H180" s="84"/>
      <c r="I180" s="130"/>
      <c r="M180" s="148" t="s">
        <v>3436</v>
      </c>
      <c r="N180" s="131" t="s">
        <v>3216</v>
      </c>
      <c r="O180" s="133">
        <v>0.20363000000000001</v>
      </c>
      <c r="P180" s="134">
        <v>2.9269299999999998E-14</v>
      </c>
      <c r="Q180" s="133">
        <v>2.9802200000000001E-2</v>
      </c>
      <c r="R180" s="134">
        <v>5.4980399999999999E-2</v>
      </c>
      <c r="S180" s="84"/>
      <c r="T180" s="131" t="s">
        <v>3439</v>
      </c>
      <c r="U180" s="84" t="s">
        <v>3152</v>
      </c>
      <c r="V180" s="84" t="s">
        <v>3151</v>
      </c>
      <c r="W180" s="133">
        <v>-0.222109</v>
      </c>
      <c r="X180" s="134">
        <v>1.6640500000000001E-15</v>
      </c>
      <c r="Y180" s="133">
        <v>-4.6717599999999998E-2</v>
      </c>
      <c r="Z180" s="134">
        <v>4.1369099999999997E-3</v>
      </c>
      <c r="AA180" s="135">
        <v>0.85547899999999999</v>
      </c>
    </row>
    <row r="181" spans="1:27">
      <c r="C181" s="129"/>
      <c r="D181" s="129"/>
      <c r="G181" s="84"/>
      <c r="H181" s="84"/>
      <c r="I181" s="130"/>
      <c r="M181" s="148" t="s">
        <v>3436</v>
      </c>
      <c r="N181" s="131" t="s">
        <v>3200</v>
      </c>
      <c r="O181" s="133">
        <v>0.175705</v>
      </c>
      <c r="P181" s="134">
        <v>1.11593E-13</v>
      </c>
      <c r="Q181" s="133">
        <v>1.59301E-3</v>
      </c>
      <c r="R181" s="134">
        <v>0.87121700000000002</v>
      </c>
      <c r="S181" s="84"/>
      <c r="T181" s="131" t="s">
        <v>3440</v>
      </c>
      <c r="U181" s="84" t="s">
        <v>3151</v>
      </c>
      <c r="V181" s="84" t="s">
        <v>3157</v>
      </c>
      <c r="W181" s="133">
        <v>-0.19617899999999999</v>
      </c>
      <c r="X181" s="134">
        <v>4.48374E-16</v>
      </c>
      <c r="Y181" s="133">
        <v>-3.1621900000000001E-2</v>
      </c>
      <c r="Z181" s="134">
        <v>1.73245E-3</v>
      </c>
      <c r="AA181" s="135">
        <v>0.88777600000000001</v>
      </c>
    </row>
    <row r="182" spans="1:27">
      <c r="C182" s="129"/>
      <c r="D182" s="129"/>
      <c r="G182" s="84"/>
      <c r="H182" s="84"/>
      <c r="I182" s="130"/>
      <c r="L182" s="138"/>
      <c r="M182" s="148" t="s">
        <v>3436</v>
      </c>
      <c r="N182" s="131" t="s">
        <v>3176</v>
      </c>
      <c r="O182" s="133">
        <v>0.267982</v>
      </c>
      <c r="P182" s="134">
        <v>2.7865700000000002E-6</v>
      </c>
      <c r="Q182" s="133">
        <v>1.132E-2</v>
      </c>
      <c r="R182" s="134">
        <v>0.70274300000000001</v>
      </c>
      <c r="S182" s="84"/>
      <c r="T182" s="131" t="s">
        <v>3441</v>
      </c>
      <c r="U182" s="84" t="s">
        <v>3152</v>
      </c>
      <c r="V182" s="84" t="s">
        <v>3151</v>
      </c>
      <c r="W182" s="133">
        <v>-0.30541099999999999</v>
      </c>
      <c r="X182" s="134">
        <v>1.2079799999999999E-7</v>
      </c>
      <c r="Y182" s="133">
        <v>-8.2894800000000005E-2</v>
      </c>
      <c r="Z182" s="134">
        <v>4.9324900000000003E-3</v>
      </c>
      <c r="AA182" s="135">
        <v>0.88771</v>
      </c>
    </row>
    <row r="183" spans="1:27">
      <c r="A183" s="84">
        <v>206</v>
      </c>
      <c r="B183" s="84">
        <v>16</v>
      </c>
      <c r="C183" s="129">
        <v>68318390</v>
      </c>
      <c r="D183" s="129">
        <v>69332943</v>
      </c>
      <c r="E183" s="83" t="s">
        <v>2501</v>
      </c>
      <c r="F183" s="83" t="s">
        <v>122</v>
      </c>
      <c r="G183" s="84" t="s">
        <v>2859</v>
      </c>
      <c r="H183" s="84">
        <v>16</v>
      </c>
      <c r="I183" s="130">
        <v>68818390</v>
      </c>
      <c r="J183" s="84" t="s">
        <v>3163</v>
      </c>
      <c r="K183" s="84" t="s">
        <v>3152</v>
      </c>
      <c r="M183" s="132" t="s">
        <v>3442</v>
      </c>
      <c r="N183" s="83" t="s">
        <v>3172</v>
      </c>
      <c r="O183" s="133">
        <v>4.6306180189369599E-2</v>
      </c>
      <c r="P183" s="134">
        <v>6.7502767110604307E-52</v>
      </c>
      <c r="Q183" s="133">
        <v>1.98161704689069E-2</v>
      </c>
      <c r="R183" s="134">
        <v>0.41155602104664102</v>
      </c>
      <c r="S183" s="84"/>
      <c r="T183" s="131" t="s">
        <v>3443</v>
      </c>
      <c r="U183" s="84" t="s">
        <v>3151</v>
      </c>
      <c r="V183" s="84" t="s">
        <v>3157</v>
      </c>
      <c r="W183" s="133">
        <v>-4.8358227870763999E-2</v>
      </c>
      <c r="X183" s="134">
        <v>9.8696576613182817E-55</v>
      </c>
      <c r="Y183" s="133">
        <v>-4.9779305537233101E-2</v>
      </c>
      <c r="Z183" s="134">
        <v>4.4516702819424901E-2</v>
      </c>
      <c r="AA183" s="135">
        <v>0.91010000000000002</v>
      </c>
    </row>
    <row r="184" spans="1:27">
      <c r="A184" s="84">
        <v>207</v>
      </c>
      <c r="B184" s="84">
        <v>16</v>
      </c>
      <c r="C184" s="129">
        <v>88275220</v>
      </c>
      <c r="D184" s="129">
        <v>89353729</v>
      </c>
      <c r="E184" s="83" t="s">
        <v>2499</v>
      </c>
      <c r="F184" s="83" t="s">
        <v>122</v>
      </c>
      <c r="G184" s="84" t="s">
        <v>2498</v>
      </c>
      <c r="H184" s="84">
        <v>16</v>
      </c>
      <c r="I184" s="130">
        <v>88853729</v>
      </c>
      <c r="J184" s="84" t="s">
        <v>3163</v>
      </c>
      <c r="K184" s="84" t="s">
        <v>3152</v>
      </c>
      <c r="M184" s="132" t="s">
        <v>3444</v>
      </c>
      <c r="N184" s="83" t="s">
        <v>3154</v>
      </c>
      <c r="O184" s="133">
        <v>-10.641057</v>
      </c>
      <c r="P184" s="134">
        <v>1.92057E-26</v>
      </c>
      <c r="Q184" s="133" t="s">
        <v>131</v>
      </c>
      <c r="R184" s="134" t="s">
        <v>131</v>
      </c>
      <c r="S184" s="84"/>
      <c r="T184" s="131" t="s">
        <v>2498</v>
      </c>
      <c r="U184" s="84" t="s">
        <v>3163</v>
      </c>
      <c r="V184" s="84" t="s">
        <v>3152</v>
      </c>
      <c r="W184" s="133">
        <v>-10.641057</v>
      </c>
      <c r="X184" s="134">
        <v>1.92057E-26</v>
      </c>
      <c r="Y184" s="133" t="s">
        <v>131</v>
      </c>
      <c r="Z184" s="134" t="s">
        <v>131</v>
      </c>
      <c r="AA184" s="135">
        <v>1</v>
      </c>
    </row>
    <row r="185" spans="1:27">
      <c r="A185" s="84">
        <v>208</v>
      </c>
      <c r="B185" s="84">
        <v>17</v>
      </c>
      <c r="C185" s="129">
        <v>6629898</v>
      </c>
      <c r="D185" s="129">
        <v>8037098</v>
      </c>
      <c r="E185" s="83" t="s">
        <v>2495</v>
      </c>
      <c r="F185" s="83" t="s">
        <v>122</v>
      </c>
      <c r="G185" s="84" t="s">
        <v>2494</v>
      </c>
      <c r="H185" s="84">
        <v>17</v>
      </c>
      <c r="I185" s="130">
        <v>7537098</v>
      </c>
      <c r="J185" s="84" t="s">
        <v>3163</v>
      </c>
      <c r="K185" s="84" t="s">
        <v>3152</v>
      </c>
      <c r="M185" s="148" t="s">
        <v>3445</v>
      </c>
      <c r="N185" s="131" t="s">
        <v>3200</v>
      </c>
      <c r="O185" s="133">
        <v>-0.17947099999999999</v>
      </c>
      <c r="P185" s="134">
        <v>4.7935599999999999E-6</v>
      </c>
      <c r="Q185" s="133">
        <v>-8.8711199999999997E-3</v>
      </c>
      <c r="R185" s="134">
        <v>0.51000599999999996</v>
      </c>
      <c r="S185" s="84"/>
      <c r="T185" s="131" t="s">
        <v>3446</v>
      </c>
      <c r="U185" s="84" t="s">
        <v>3152</v>
      </c>
      <c r="V185" s="84" t="s">
        <v>3163</v>
      </c>
      <c r="W185" s="133">
        <v>-0.17962800000000001</v>
      </c>
      <c r="X185" s="134">
        <v>3.75213E-6</v>
      </c>
      <c r="Y185" s="133">
        <v>-1.27207E-2</v>
      </c>
      <c r="Z185" s="134">
        <v>0.339729</v>
      </c>
      <c r="AA185" s="135">
        <v>0.970086</v>
      </c>
    </row>
    <row r="186" spans="1:27">
      <c r="A186" s="84">
        <v>209</v>
      </c>
      <c r="B186" s="84">
        <v>17</v>
      </c>
      <c r="C186" s="129">
        <v>7658273</v>
      </c>
      <c r="D186" s="129">
        <v>8658273</v>
      </c>
      <c r="E186" s="83" t="s">
        <v>2493</v>
      </c>
      <c r="F186" s="83" t="s">
        <v>122</v>
      </c>
      <c r="G186" s="84" t="s">
        <v>2492</v>
      </c>
      <c r="H186" s="84">
        <v>17</v>
      </c>
      <c r="I186" s="130">
        <v>8158273</v>
      </c>
      <c r="J186" s="84" t="s">
        <v>3151</v>
      </c>
      <c r="K186" s="84" t="s">
        <v>3157</v>
      </c>
      <c r="L186" s="138"/>
      <c r="M186" s="132" t="s">
        <v>3447</v>
      </c>
      <c r="N186" s="138" t="s">
        <v>3159</v>
      </c>
      <c r="O186" s="133">
        <v>0.26100000000000001</v>
      </c>
      <c r="P186" s="134">
        <v>3.3E-4</v>
      </c>
      <c r="Q186" s="133">
        <v>0</v>
      </c>
      <c r="R186" s="134">
        <v>0.22789999999999999</v>
      </c>
      <c r="T186" s="131" t="s">
        <v>3448</v>
      </c>
      <c r="U186" s="84" t="s">
        <v>3152</v>
      </c>
      <c r="V186" s="84" t="s">
        <v>3163</v>
      </c>
      <c r="W186" s="133">
        <v>-0.26100000000000001</v>
      </c>
      <c r="X186" s="134">
        <v>3.3E-4</v>
      </c>
      <c r="Y186" s="133">
        <v>0</v>
      </c>
      <c r="Z186" s="134">
        <v>0.2276</v>
      </c>
      <c r="AA186" s="135">
        <v>1</v>
      </c>
    </row>
    <row r="187" spans="1:27">
      <c r="A187" s="84">
        <v>211</v>
      </c>
      <c r="B187" s="84">
        <v>17</v>
      </c>
      <c r="C187" s="129">
        <v>26683104</v>
      </c>
      <c r="D187" s="129">
        <v>28088980</v>
      </c>
      <c r="E187" s="83" t="s">
        <v>2488</v>
      </c>
      <c r="F187" s="83" t="s">
        <v>122</v>
      </c>
      <c r="G187" s="84" t="s">
        <v>2487</v>
      </c>
      <c r="H187" s="84">
        <v>17</v>
      </c>
      <c r="I187" s="130">
        <v>27183104</v>
      </c>
      <c r="J187" s="84" t="s">
        <v>3151</v>
      </c>
      <c r="K187" s="84" t="s">
        <v>3157</v>
      </c>
      <c r="M187" s="132" t="s">
        <v>3449</v>
      </c>
      <c r="N187" s="83" t="s">
        <v>3154</v>
      </c>
      <c r="O187" s="133">
        <v>19.223508200000001</v>
      </c>
      <c r="P187" s="134">
        <v>2.3489299999999999E-82</v>
      </c>
      <c r="Q187" s="133" t="s">
        <v>131</v>
      </c>
      <c r="R187" s="134" t="s">
        <v>131</v>
      </c>
      <c r="S187" s="84"/>
      <c r="T187" s="131" t="s">
        <v>3450</v>
      </c>
      <c r="U187" s="84" t="s">
        <v>3163</v>
      </c>
      <c r="V187" s="84" t="s">
        <v>3152</v>
      </c>
      <c r="W187" s="133">
        <v>19.493106000000001</v>
      </c>
      <c r="X187" s="134">
        <v>1.2538900000000001E-84</v>
      </c>
      <c r="Y187" s="133" t="s">
        <v>131</v>
      </c>
      <c r="Z187" s="134" t="s">
        <v>131</v>
      </c>
      <c r="AA187" s="135">
        <v>0.95717300000000005</v>
      </c>
    </row>
    <row r="188" spans="1:27">
      <c r="C188" s="129"/>
      <c r="D188" s="129"/>
      <c r="G188" s="84"/>
      <c r="H188" s="84"/>
      <c r="I188" s="130"/>
      <c r="M188" s="132" t="s">
        <v>3449</v>
      </c>
      <c r="N188" s="83" t="s">
        <v>3200</v>
      </c>
      <c r="O188" s="133">
        <v>0.129969</v>
      </c>
      <c r="P188" s="134">
        <v>3.7340000000000002E-4</v>
      </c>
      <c r="Q188" s="133">
        <v>2.39107E-2</v>
      </c>
      <c r="R188" s="134">
        <v>0.35499000000000003</v>
      </c>
      <c r="S188" s="84"/>
      <c r="T188" s="131" t="s">
        <v>3451</v>
      </c>
      <c r="U188" s="84" t="s">
        <v>3152</v>
      </c>
      <c r="V188" s="84" t="s">
        <v>3163</v>
      </c>
      <c r="W188" s="133">
        <v>-0.152472</v>
      </c>
      <c r="X188" s="134">
        <v>4.1094099999999997E-5</v>
      </c>
      <c r="Y188" s="133">
        <v>-5.8616000000000001E-2</v>
      </c>
      <c r="Z188" s="134">
        <v>2.6054000000000001E-2</v>
      </c>
      <c r="AA188" s="135">
        <v>0.91000300000000001</v>
      </c>
    </row>
    <row r="189" spans="1:27">
      <c r="C189" s="129"/>
      <c r="D189" s="129"/>
      <c r="G189" s="84"/>
      <c r="H189" s="84"/>
      <c r="I189" s="130"/>
      <c r="M189" s="132" t="s">
        <v>3452</v>
      </c>
      <c r="N189" s="83" t="s">
        <v>3166</v>
      </c>
      <c r="O189" s="133">
        <v>0.39735414122641299</v>
      </c>
      <c r="P189" s="134">
        <v>1.97405634569055E-5</v>
      </c>
      <c r="Q189" s="133">
        <v>-4.71945E-3</v>
      </c>
      <c r="R189" s="134">
        <v>0.90615500000000004</v>
      </c>
      <c r="S189" s="84"/>
      <c r="T189" s="131" t="s">
        <v>3453</v>
      </c>
      <c r="U189" s="84" t="s">
        <v>3152</v>
      </c>
      <c r="V189" s="84" t="s">
        <v>3163</v>
      </c>
      <c r="W189" s="133">
        <v>-0.43309038308199999</v>
      </c>
      <c r="X189" s="134">
        <v>1.7737494520300001E-6</v>
      </c>
      <c r="Y189" s="133">
        <v>-8.0046400000000004E-2</v>
      </c>
      <c r="Z189" s="134">
        <v>4.0961900000000002E-2</v>
      </c>
      <c r="AA189" s="135">
        <v>0.92500599999999999</v>
      </c>
    </row>
    <row r="190" spans="1:27">
      <c r="A190" s="84">
        <v>212</v>
      </c>
      <c r="B190" s="84">
        <v>17</v>
      </c>
      <c r="C190" s="129">
        <v>44979446</v>
      </c>
      <c r="D190" s="129">
        <v>45979446</v>
      </c>
      <c r="E190" s="83" t="s">
        <v>2485</v>
      </c>
      <c r="F190" s="83" t="s">
        <v>2452</v>
      </c>
      <c r="G190" s="84" t="s">
        <v>2484</v>
      </c>
      <c r="H190" s="84">
        <v>17</v>
      </c>
      <c r="I190" s="130">
        <v>45479446</v>
      </c>
      <c r="J190" s="84" t="s">
        <v>3151</v>
      </c>
      <c r="K190" s="84" t="s">
        <v>3152</v>
      </c>
      <c r="M190" s="148" t="s">
        <v>3454</v>
      </c>
      <c r="N190" s="131" t="s">
        <v>3216</v>
      </c>
      <c r="O190" s="133">
        <v>-0.41734199999999999</v>
      </c>
      <c r="P190" s="134">
        <v>2.2729699999999999E-15</v>
      </c>
      <c r="Q190" s="133">
        <v>-2.7599800000000001E-2</v>
      </c>
      <c r="R190" s="134">
        <v>0.227821</v>
      </c>
      <c r="S190" s="84"/>
      <c r="T190" s="131" t="s">
        <v>3455</v>
      </c>
      <c r="U190" s="84" t="s">
        <v>3151</v>
      </c>
      <c r="V190" s="84" t="s">
        <v>3163</v>
      </c>
      <c r="W190" s="133">
        <v>-0.43791799999999997</v>
      </c>
      <c r="X190" s="134">
        <v>1.98246E-16</v>
      </c>
      <c r="Y190" s="133">
        <v>-5.6033300000000001E-2</v>
      </c>
      <c r="Z190" s="134">
        <v>1.5749800000000001E-2</v>
      </c>
      <c r="AA190" s="135">
        <v>0.98020799999999997</v>
      </c>
    </row>
    <row r="191" spans="1:27">
      <c r="C191" s="129"/>
      <c r="D191" s="129"/>
      <c r="I191" s="129"/>
      <c r="M191" s="150" t="s">
        <v>3456</v>
      </c>
      <c r="N191" s="131" t="s">
        <v>3172</v>
      </c>
      <c r="O191" s="133">
        <v>-1.166886499349E-2</v>
      </c>
      <c r="P191" s="134">
        <v>5.7788852653874201E-11</v>
      </c>
      <c r="Q191" s="133">
        <v>4.4374707764992E-2</v>
      </c>
      <c r="R191" s="134">
        <v>0.565264207366589</v>
      </c>
      <c r="T191" s="131" t="s">
        <v>3457</v>
      </c>
      <c r="U191" s="84" t="s">
        <v>3157</v>
      </c>
      <c r="V191" s="84" t="s">
        <v>3163</v>
      </c>
      <c r="W191" s="133">
        <v>-1.3567582727155299E-2</v>
      </c>
      <c r="X191" s="134">
        <v>6.041421874352743E-11</v>
      </c>
      <c r="Y191" s="133">
        <v>-6.90523385805768E-2</v>
      </c>
      <c r="Z191" s="134">
        <v>0.43899353034525501</v>
      </c>
      <c r="AA191" s="135">
        <v>0.98409999999999997</v>
      </c>
    </row>
    <row r="192" spans="1:27">
      <c r="C192" s="129"/>
      <c r="D192" s="129"/>
      <c r="I192" s="129"/>
      <c r="M192" s="148" t="s">
        <v>3458</v>
      </c>
      <c r="N192" s="131" t="s">
        <v>3176</v>
      </c>
      <c r="O192" s="133">
        <v>-0.65693199999999996</v>
      </c>
      <c r="P192" s="134">
        <v>8.2835499999999995E-11</v>
      </c>
      <c r="Q192" s="133">
        <v>-5.5708199999999999E-2</v>
      </c>
      <c r="R192" s="134">
        <v>0.23455500000000001</v>
      </c>
      <c r="S192" s="84"/>
      <c r="T192" s="131" t="s">
        <v>3459</v>
      </c>
      <c r="U192" s="84" t="s">
        <v>3152</v>
      </c>
      <c r="V192" s="84" t="s">
        <v>3163</v>
      </c>
      <c r="W192" s="133">
        <v>-0.693909</v>
      </c>
      <c r="X192" s="134">
        <v>6.6832199999999999E-12</v>
      </c>
      <c r="Y192" s="133">
        <v>-0.140627</v>
      </c>
      <c r="Z192" s="134">
        <v>2.3381500000000002E-3</v>
      </c>
      <c r="AA192" s="135">
        <v>0.97528800000000004</v>
      </c>
    </row>
    <row r="193" spans="1:27">
      <c r="C193" s="129"/>
      <c r="D193" s="129"/>
      <c r="I193" s="129"/>
      <c r="L193" s="138"/>
      <c r="M193" s="132" t="s">
        <v>3458</v>
      </c>
      <c r="N193" s="131" t="s">
        <v>3166</v>
      </c>
      <c r="O193" s="133">
        <v>-0.45709425037725498</v>
      </c>
      <c r="P193" s="134">
        <v>8.6097087353719702E-6</v>
      </c>
      <c r="Q193" s="133">
        <v>-1.0693599999999999E-2</v>
      </c>
      <c r="R193" s="134">
        <v>0.77785700000000002</v>
      </c>
      <c r="S193" s="84"/>
      <c r="T193" s="131" t="s">
        <v>3460</v>
      </c>
      <c r="U193" s="84" t="s">
        <v>3157</v>
      </c>
      <c r="V193" s="84" t="s">
        <v>3151</v>
      </c>
      <c r="W193" s="133">
        <v>-0.49172556404500001</v>
      </c>
      <c r="X193" s="134">
        <v>2.64970751058E-6</v>
      </c>
      <c r="Y193" s="133">
        <v>-5.2342300000000001E-2</v>
      </c>
      <c r="Z193" s="134">
        <v>0.17961299999999999</v>
      </c>
      <c r="AA193" s="135">
        <v>0.98515799999999998</v>
      </c>
    </row>
    <row r="194" spans="1:27">
      <c r="C194" s="129"/>
      <c r="D194" s="129"/>
      <c r="I194" s="129"/>
      <c r="M194" s="132" t="s">
        <v>3461</v>
      </c>
      <c r="N194" s="131" t="s">
        <v>3166</v>
      </c>
      <c r="O194" s="133">
        <v>0.22314393656255499</v>
      </c>
      <c r="P194" s="134">
        <v>2.3229419971878001E-5</v>
      </c>
      <c r="Q194" s="133">
        <v>9.0441800000000006E-3</v>
      </c>
      <c r="R194" s="134">
        <v>0.73832799999999998</v>
      </c>
      <c r="S194" s="84"/>
      <c r="T194" s="131" t="s">
        <v>3462</v>
      </c>
      <c r="U194" s="84" t="s">
        <v>3163</v>
      </c>
      <c r="V194" s="84" t="s">
        <v>3151</v>
      </c>
      <c r="W194" s="133">
        <v>0.258791678084</v>
      </c>
      <c r="X194" s="134">
        <v>1.8922388256E-6</v>
      </c>
      <c r="Y194" s="133">
        <v>5.6186800000000002E-2</v>
      </c>
      <c r="Z194" s="134">
        <v>4.7582800000000001E-2</v>
      </c>
      <c r="AA194" s="135">
        <v>0.97035000000000005</v>
      </c>
    </row>
    <row r="195" spans="1:27">
      <c r="C195" s="129"/>
      <c r="D195" s="129"/>
      <c r="I195" s="129"/>
      <c r="M195" s="148" t="s">
        <v>3463</v>
      </c>
      <c r="N195" s="131" t="s">
        <v>3200</v>
      </c>
      <c r="O195" s="133">
        <v>-0.102862</v>
      </c>
      <c r="P195" s="134">
        <v>1.13602E-4</v>
      </c>
      <c r="Q195" s="133">
        <v>1.2459999999999999E-3</v>
      </c>
      <c r="R195" s="134">
        <v>0.88541599999999998</v>
      </c>
      <c r="S195" s="84"/>
      <c r="T195" s="131" t="s">
        <v>3457</v>
      </c>
      <c r="U195" s="84" t="s">
        <v>3163</v>
      </c>
      <c r="V195" s="84" t="s">
        <v>3157</v>
      </c>
      <c r="W195" s="133">
        <v>0.11165899999999999</v>
      </c>
      <c r="X195" s="134">
        <v>3.5788899999999999E-5</v>
      </c>
      <c r="Y195" s="133">
        <v>1.2923499999999999E-2</v>
      </c>
      <c r="Z195" s="134">
        <v>0.14072399999999999</v>
      </c>
      <c r="AA195" s="135">
        <v>0.98034500000000002</v>
      </c>
    </row>
    <row r="196" spans="1:27">
      <c r="C196" s="129"/>
      <c r="D196" s="129"/>
      <c r="I196" s="129"/>
      <c r="M196" s="132" t="s">
        <v>3464</v>
      </c>
      <c r="N196" s="138" t="s">
        <v>3159</v>
      </c>
      <c r="O196" s="133">
        <v>0.191</v>
      </c>
      <c r="P196" s="134">
        <v>2.1900000000000001E-4</v>
      </c>
      <c r="Q196" s="133">
        <v>-8.3970000000000003E-2</v>
      </c>
      <c r="R196" s="134">
        <v>0.45850000000000002</v>
      </c>
      <c r="T196" s="131" t="s">
        <v>3465</v>
      </c>
      <c r="U196" s="84" t="s">
        <v>3163</v>
      </c>
      <c r="V196" s="84" t="s">
        <v>3157</v>
      </c>
      <c r="W196" s="133">
        <v>-0.22700000000000001</v>
      </c>
      <c r="X196" s="134">
        <v>6.0000000000000002E-6</v>
      </c>
      <c r="Y196" s="133">
        <v>-0.29720000000000002</v>
      </c>
      <c r="Z196" s="134">
        <v>7.1180000000000002E-3</v>
      </c>
      <c r="AA196" s="135">
        <v>0.79725900000000005</v>
      </c>
    </row>
    <row r="197" spans="1:27">
      <c r="A197" s="84">
        <v>216</v>
      </c>
      <c r="B197" s="84">
        <v>17</v>
      </c>
      <c r="C197" s="129">
        <v>80182778</v>
      </c>
      <c r="D197" s="129">
        <v>81450648</v>
      </c>
      <c r="E197" s="83" t="s">
        <v>2480</v>
      </c>
      <c r="F197" s="83" t="s">
        <v>122</v>
      </c>
      <c r="G197" s="84" t="s">
        <v>2479</v>
      </c>
      <c r="H197" s="84">
        <v>17</v>
      </c>
      <c r="I197" s="130">
        <v>80689036</v>
      </c>
      <c r="J197" s="84" t="s">
        <v>3163</v>
      </c>
      <c r="K197" s="84" t="s">
        <v>3152</v>
      </c>
      <c r="M197" s="132" t="s">
        <v>3466</v>
      </c>
      <c r="N197" s="83" t="s">
        <v>3172</v>
      </c>
      <c r="O197" s="133">
        <v>-0.14760181857930699</v>
      </c>
      <c r="P197" s="134">
        <v>8.2111922508275202E-203</v>
      </c>
      <c r="Q197" s="133">
        <v>0.27264051866253303</v>
      </c>
      <c r="R197" s="134">
        <v>0.39544914444734103</v>
      </c>
      <c r="S197" s="84"/>
      <c r="T197" s="131" t="s">
        <v>3467</v>
      </c>
      <c r="U197" s="84" t="s">
        <v>3152</v>
      </c>
      <c r="V197" s="84" t="s">
        <v>3163</v>
      </c>
      <c r="W197" s="133">
        <v>0.14716265917775401</v>
      </c>
      <c r="X197" s="134">
        <v>2.2707398129605553E-203</v>
      </c>
      <c r="Y197" s="133">
        <v>0.490049102312344</v>
      </c>
      <c r="Z197" s="134">
        <v>0.123618867594606</v>
      </c>
      <c r="AA197" s="135">
        <v>0.99560000000000004</v>
      </c>
    </row>
    <row r="198" spans="1:27">
      <c r="C198" s="129"/>
      <c r="D198" s="129"/>
      <c r="G198" s="84"/>
      <c r="H198" s="84"/>
      <c r="I198" s="130"/>
      <c r="M198" s="132" t="s">
        <v>3466</v>
      </c>
      <c r="N198" s="83" t="s">
        <v>3200</v>
      </c>
      <c r="O198" s="133">
        <v>-0.33613999999999999</v>
      </c>
      <c r="P198" s="134">
        <v>2.7353899999999999E-16</v>
      </c>
      <c r="Q198" s="133">
        <v>1.04583E-3</v>
      </c>
      <c r="R198" s="134">
        <v>0.93268700000000004</v>
      </c>
      <c r="S198" s="84"/>
      <c r="T198" s="131" t="s">
        <v>3468</v>
      </c>
      <c r="U198" s="84" t="s">
        <v>3163</v>
      </c>
      <c r="V198" s="84" t="s">
        <v>3152</v>
      </c>
      <c r="W198" s="133">
        <v>-0.34807199999999999</v>
      </c>
      <c r="X198" s="134">
        <v>6.9640700000000006E-18</v>
      </c>
      <c r="Y198" s="133">
        <v>-3.1759299999999997E-2</v>
      </c>
      <c r="Z198" s="134">
        <v>9.2550800000000006E-3</v>
      </c>
      <c r="AA198" s="135">
        <v>0.99470899999999995</v>
      </c>
    </row>
    <row r="199" spans="1:27">
      <c r="C199" s="129"/>
      <c r="D199" s="129"/>
      <c r="G199" s="84"/>
      <c r="H199" s="84"/>
      <c r="I199" s="130"/>
      <c r="M199" s="132" t="s">
        <v>3469</v>
      </c>
      <c r="N199" s="83" t="s">
        <v>3204</v>
      </c>
      <c r="O199" s="133">
        <v>0.29147400000000001</v>
      </c>
      <c r="P199" s="134">
        <v>4.5975900000000001E-4</v>
      </c>
      <c r="Q199" s="133">
        <v>2.03009E-2</v>
      </c>
      <c r="R199" s="134">
        <v>0.64797800000000005</v>
      </c>
      <c r="S199" s="84"/>
      <c r="T199" s="131" t="s">
        <v>3470</v>
      </c>
      <c r="U199" s="84" t="s">
        <v>3152</v>
      </c>
      <c r="V199" s="84" t="s">
        <v>3151</v>
      </c>
      <c r="W199" s="133">
        <v>0.33394200000000002</v>
      </c>
      <c r="X199" s="134">
        <v>1.142E-4</v>
      </c>
      <c r="Y199" s="133">
        <v>7.7574000000000004E-2</v>
      </c>
      <c r="Z199" s="134">
        <v>9.3668699999999994E-2</v>
      </c>
      <c r="AA199" s="135">
        <v>0.82044300000000003</v>
      </c>
    </row>
    <row r="200" spans="1:27">
      <c r="A200" s="84">
        <v>217</v>
      </c>
      <c r="B200" s="84">
        <v>18</v>
      </c>
      <c r="C200" s="129">
        <v>43274444</v>
      </c>
      <c r="D200" s="129">
        <v>44274444</v>
      </c>
      <c r="E200" s="83" t="s">
        <v>2478</v>
      </c>
      <c r="F200" s="83" t="s">
        <v>122</v>
      </c>
      <c r="G200" s="84" t="s">
        <v>2477</v>
      </c>
      <c r="H200" s="84">
        <v>18</v>
      </c>
      <c r="I200" s="130">
        <v>43774444</v>
      </c>
      <c r="J200" s="84" t="s">
        <v>3163</v>
      </c>
      <c r="K200" s="84" t="s">
        <v>3157</v>
      </c>
      <c r="M200" s="132" t="s">
        <v>3471</v>
      </c>
      <c r="N200" s="83" t="s">
        <v>3154</v>
      </c>
      <c r="O200" s="133">
        <v>10.644367300000001</v>
      </c>
      <c r="P200" s="134">
        <v>1.85173E-26</v>
      </c>
      <c r="Q200" s="133" t="s">
        <v>131</v>
      </c>
      <c r="R200" s="134" t="s">
        <v>131</v>
      </c>
      <c r="S200" s="84"/>
      <c r="T200" s="131" t="s">
        <v>3472</v>
      </c>
      <c r="U200" s="84" t="s">
        <v>3163</v>
      </c>
      <c r="V200" s="84" t="s">
        <v>3151</v>
      </c>
      <c r="W200" s="133">
        <v>12.499974099999999</v>
      </c>
      <c r="X200" s="134">
        <v>7.4651299999999998E-36</v>
      </c>
      <c r="Y200" s="133" t="s">
        <v>131</v>
      </c>
      <c r="Z200" s="134" t="s">
        <v>131</v>
      </c>
      <c r="AA200" s="135">
        <v>0.97436800000000001</v>
      </c>
    </row>
    <row r="201" spans="1:27">
      <c r="C201" s="129"/>
      <c r="D201" s="129"/>
      <c r="G201" s="84"/>
      <c r="H201" s="84"/>
      <c r="I201" s="130"/>
      <c r="M201" s="132" t="s">
        <v>3471</v>
      </c>
      <c r="N201" s="83" t="s">
        <v>3172</v>
      </c>
      <c r="O201" s="133">
        <v>3.1861207587142802E-2</v>
      </c>
      <c r="P201" s="134">
        <v>5.9261896364880296E-11</v>
      </c>
      <c r="Q201" s="133">
        <v>-2.5082803266566599E-2</v>
      </c>
      <c r="R201" s="134">
        <v>0.31294931416543997</v>
      </c>
      <c r="S201" s="84"/>
      <c r="T201" s="131" t="s">
        <v>3473</v>
      </c>
      <c r="U201" s="84" t="s">
        <v>3157</v>
      </c>
      <c r="V201" s="84" t="s">
        <v>3151</v>
      </c>
      <c r="W201" s="133">
        <v>3.1696530943716203E-2</v>
      </c>
      <c r="X201" s="134">
        <v>2.6932848400683182E-14</v>
      </c>
      <c r="Y201" s="133">
        <v>4.8605638673653799E-2</v>
      </c>
      <c r="Z201" s="134">
        <v>1.9148952916176701E-2</v>
      </c>
      <c r="AA201" s="135">
        <v>0.96409999999999996</v>
      </c>
    </row>
    <row r="202" spans="1:27">
      <c r="A202" s="84">
        <v>219</v>
      </c>
      <c r="B202" s="84">
        <v>19</v>
      </c>
      <c r="C202" s="129">
        <v>6625519</v>
      </c>
      <c r="D202" s="129">
        <v>7625519</v>
      </c>
      <c r="E202" s="83" t="s">
        <v>2475</v>
      </c>
      <c r="F202" s="83" t="s">
        <v>2445</v>
      </c>
      <c r="G202" s="84" t="s">
        <v>2474</v>
      </c>
      <c r="H202" s="84">
        <v>19</v>
      </c>
      <c r="I202" s="130">
        <v>7125519</v>
      </c>
      <c r="J202" s="84" t="s">
        <v>3151</v>
      </c>
      <c r="K202" s="84" t="s">
        <v>3157</v>
      </c>
      <c r="M202" s="132" t="s">
        <v>3474</v>
      </c>
      <c r="N202" s="138" t="s">
        <v>3159</v>
      </c>
      <c r="O202" s="133">
        <v>-0.59199999999999997</v>
      </c>
      <c r="P202" s="134">
        <v>2.0599999999999999E-9</v>
      </c>
      <c r="Q202" s="133">
        <v>0</v>
      </c>
      <c r="R202" s="134">
        <v>0.40660000000000002</v>
      </c>
      <c r="T202" s="131" t="s">
        <v>2474</v>
      </c>
      <c r="U202" s="84" t="s">
        <v>3157</v>
      </c>
      <c r="V202" s="84" t="s">
        <v>3151</v>
      </c>
      <c r="W202" s="133">
        <v>-0.59199999999999997</v>
      </c>
      <c r="X202" s="134">
        <v>2.0599999999999999E-9</v>
      </c>
      <c r="Y202" s="133">
        <v>0</v>
      </c>
      <c r="Z202" s="134">
        <v>0.40660000000000002</v>
      </c>
      <c r="AA202" s="135">
        <v>1</v>
      </c>
    </row>
    <row r="203" spans="1:27">
      <c r="C203" s="129"/>
      <c r="D203" s="129"/>
      <c r="G203" s="84"/>
      <c r="H203" s="84"/>
      <c r="I203" s="130"/>
      <c r="M203" s="148" t="s">
        <v>3474</v>
      </c>
      <c r="N203" s="131" t="s">
        <v>3204</v>
      </c>
      <c r="O203" s="133">
        <v>-0.28584100000000001</v>
      </c>
      <c r="P203" s="134">
        <v>5.3535200000000002E-6</v>
      </c>
      <c r="Q203" s="133">
        <v>1</v>
      </c>
      <c r="R203" s="154">
        <v>1</v>
      </c>
      <c r="S203" s="84"/>
      <c r="T203" s="131" t="s">
        <v>2474</v>
      </c>
      <c r="U203" s="84" t="s">
        <v>3151</v>
      </c>
      <c r="V203" s="84" t="s">
        <v>3157</v>
      </c>
      <c r="W203" s="133">
        <v>-0.28584100000000001</v>
      </c>
      <c r="X203" s="134">
        <v>5.3535200000000002E-6</v>
      </c>
      <c r="Y203" s="133">
        <v>1</v>
      </c>
      <c r="Z203" s="154">
        <v>1</v>
      </c>
      <c r="AA203" s="135">
        <v>1</v>
      </c>
    </row>
    <row r="204" spans="1:27">
      <c r="A204" s="84">
        <v>222</v>
      </c>
      <c r="B204" s="84">
        <v>19</v>
      </c>
      <c r="C204" s="129">
        <v>32537212</v>
      </c>
      <c r="D204" s="129">
        <v>33573431</v>
      </c>
      <c r="E204" s="83" t="s">
        <v>2844</v>
      </c>
      <c r="F204" s="83" t="s">
        <v>122</v>
      </c>
      <c r="G204" s="84" t="s">
        <v>2843</v>
      </c>
      <c r="H204" s="84">
        <v>19</v>
      </c>
      <c r="I204" s="130">
        <v>33072085</v>
      </c>
      <c r="J204" s="84" t="s">
        <v>3151</v>
      </c>
      <c r="K204" s="84" t="s">
        <v>3157</v>
      </c>
      <c r="M204" s="132" t="s">
        <v>3475</v>
      </c>
      <c r="N204" s="83" t="s">
        <v>3154</v>
      </c>
      <c r="O204" s="133">
        <v>-27.079194900000001</v>
      </c>
      <c r="P204" s="134">
        <v>1.7310800000000001E-161</v>
      </c>
      <c r="Q204" s="133" t="s">
        <v>131</v>
      </c>
      <c r="R204" s="134" t="s">
        <v>131</v>
      </c>
      <c r="S204" s="84"/>
      <c r="T204" s="131" t="s">
        <v>3476</v>
      </c>
      <c r="U204" s="84" t="s">
        <v>3151</v>
      </c>
      <c r="V204" s="84" t="s">
        <v>3157</v>
      </c>
      <c r="W204" s="133">
        <v>27.242224199999999</v>
      </c>
      <c r="X204" s="134">
        <v>2.0447600000000001E-163</v>
      </c>
      <c r="Y204" s="133" t="s">
        <v>131</v>
      </c>
      <c r="Z204" s="134" t="s">
        <v>131</v>
      </c>
      <c r="AA204" s="135">
        <v>0.99531899999999995</v>
      </c>
    </row>
    <row r="205" spans="1:27">
      <c r="C205" s="129"/>
      <c r="D205" s="129"/>
      <c r="G205" s="84"/>
      <c r="H205" s="84"/>
      <c r="I205" s="130"/>
      <c r="M205" s="132" t="s">
        <v>3475</v>
      </c>
      <c r="N205" s="83" t="s">
        <v>3216</v>
      </c>
      <c r="O205" s="133">
        <v>-0.56816</v>
      </c>
      <c r="P205" s="134">
        <v>7.6156200000000003E-25</v>
      </c>
      <c r="Q205" s="133">
        <v>1</v>
      </c>
      <c r="R205" s="154">
        <v>1</v>
      </c>
      <c r="S205" s="84"/>
      <c r="T205" s="131" t="s">
        <v>2843</v>
      </c>
      <c r="U205" s="84" t="s">
        <v>3157</v>
      </c>
      <c r="V205" s="84" t="s">
        <v>3151</v>
      </c>
      <c r="W205" s="133">
        <v>0.56816</v>
      </c>
      <c r="X205" s="134">
        <v>7.6156200000000003E-25</v>
      </c>
      <c r="Y205" s="133">
        <v>1</v>
      </c>
      <c r="Z205" s="154">
        <v>1</v>
      </c>
      <c r="AA205" s="135">
        <v>1</v>
      </c>
    </row>
    <row r="206" spans="1:27">
      <c r="C206" s="129"/>
      <c r="D206" s="129"/>
      <c r="G206" s="84"/>
      <c r="H206" s="84"/>
      <c r="I206" s="130"/>
      <c r="M206" s="132" t="s">
        <v>3475</v>
      </c>
      <c r="N206" s="83" t="s">
        <v>3200</v>
      </c>
      <c r="O206" s="133">
        <v>-0.46229599999999998</v>
      </c>
      <c r="P206" s="134">
        <v>1.5334900000000001E-21</v>
      </c>
      <c r="Q206" s="133">
        <v>1</v>
      </c>
      <c r="R206" s="154">
        <v>1</v>
      </c>
      <c r="S206" s="84"/>
      <c r="T206" s="131" t="s">
        <v>2843</v>
      </c>
      <c r="U206" s="84" t="s">
        <v>3157</v>
      </c>
      <c r="V206" s="84" t="s">
        <v>3151</v>
      </c>
      <c r="W206" s="133">
        <v>0.46229599999999998</v>
      </c>
      <c r="X206" s="134">
        <v>1.5334900000000001E-21</v>
      </c>
      <c r="Y206" s="133">
        <v>1</v>
      </c>
      <c r="Z206" s="154">
        <v>1</v>
      </c>
      <c r="AA206" s="135">
        <v>1</v>
      </c>
    </row>
    <row r="207" spans="1:27">
      <c r="C207" s="129"/>
      <c r="D207" s="129"/>
      <c r="G207" s="84"/>
      <c r="H207" s="84"/>
      <c r="I207" s="130"/>
      <c r="M207" s="132" t="s">
        <v>3475</v>
      </c>
      <c r="N207" s="83" t="s">
        <v>3176</v>
      </c>
      <c r="O207" s="133">
        <v>-0.63150200000000001</v>
      </c>
      <c r="P207" s="134">
        <v>4.1211200000000003E-9</v>
      </c>
      <c r="Q207" s="133">
        <v>-1.99762E-2</v>
      </c>
      <c r="R207" s="134">
        <v>0.43756200000000001</v>
      </c>
      <c r="S207" s="84"/>
      <c r="T207" s="131" t="s">
        <v>3476</v>
      </c>
      <c r="U207" s="84" t="s">
        <v>3151</v>
      </c>
      <c r="V207" s="84" t="s">
        <v>3157</v>
      </c>
      <c r="W207" s="133">
        <v>0.62838899999999998</v>
      </c>
      <c r="X207" s="134">
        <v>3.7746300000000002E-9</v>
      </c>
      <c r="Y207" s="133">
        <v>2.4224900000000001E-2</v>
      </c>
      <c r="Z207" s="134">
        <v>0.34236899999999998</v>
      </c>
      <c r="AA207" s="135">
        <v>0.99443800000000004</v>
      </c>
    </row>
    <row r="208" spans="1:27">
      <c r="C208" s="129"/>
      <c r="D208" s="129"/>
      <c r="G208" s="84"/>
      <c r="H208" s="84"/>
      <c r="I208" s="130"/>
      <c r="M208" s="145" t="s">
        <v>3475</v>
      </c>
      <c r="N208" s="83" t="s">
        <v>3250</v>
      </c>
      <c r="O208" s="151">
        <v>-0.43145299999999998</v>
      </c>
      <c r="P208" s="152">
        <v>1.1700000000000001E-8</v>
      </c>
      <c r="Q208" s="133">
        <v>1</v>
      </c>
      <c r="R208" s="154">
        <v>1</v>
      </c>
      <c r="S208" s="136"/>
      <c r="T208" s="153" t="s">
        <v>2843</v>
      </c>
      <c r="U208" s="136" t="s">
        <v>3157</v>
      </c>
      <c r="V208" s="136" t="s">
        <v>3151</v>
      </c>
      <c r="W208" s="151">
        <v>0.43145299999999998</v>
      </c>
      <c r="X208" s="152">
        <v>1.1700000000000001E-8</v>
      </c>
      <c r="Y208" s="133">
        <v>1</v>
      </c>
      <c r="Z208" s="154">
        <v>1</v>
      </c>
      <c r="AA208" s="154">
        <v>1</v>
      </c>
    </row>
    <row r="209" spans="1:27">
      <c r="A209" s="84">
        <v>227</v>
      </c>
      <c r="B209" s="84">
        <v>20</v>
      </c>
      <c r="C209" s="129">
        <v>6123374</v>
      </c>
      <c r="D209" s="129">
        <v>7123374</v>
      </c>
      <c r="E209" s="83" t="s">
        <v>2464</v>
      </c>
      <c r="F209" s="83" t="s">
        <v>2445</v>
      </c>
      <c r="G209" s="84" t="s">
        <v>2463</v>
      </c>
      <c r="H209" s="84">
        <v>20</v>
      </c>
      <c r="I209" s="130">
        <v>6623374</v>
      </c>
      <c r="J209" s="84" t="s">
        <v>3163</v>
      </c>
      <c r="K209" s="84" t="s">
        <v>3152</v>
      </c>
      <c r="M209" s="132" t="s">
        <v>3477</v>
      </c>
      <c r="N209" s="138" t="s">
        <v>3159</v>
      </c>
      <c r="O209" s="133">
        <v>0.185</v>
      </c>
      <c r="P209" s="134">
        <v>1.17E-3</v>
      </c>
      <c r="Q209" s="133">
        <v>-0.15920000000000001</v>
      </c>
      <c r="R209" s="134">
        <v>0.2354</v>
      </c>
      <c r="T209" s="131" t="s">
        <v>3478</v>
      </c>
      <c r="U209" s="84" t="s">
        <v>3151</v>
      </c>
      <c r="V209" s="84" t="s">
        <v>3157</v>
      </c>
      <c r="W209" s="133">
        <v>-0.22500000000000001</v>
      </c>
      <c r="X209" s="134">
        <v>4.0099999999999999E-5</v>
      </c>
      <c r="Y209" s="133">
        <v>-0.36359999999999998</v>
      </c>
      <c r="Z209" s="134">
        <v>4.8560000000000001E-3</v>
      </c>
      <c r="AA209" s="135">
        <v>0.82146799999999998</v>
      </c>
    </row>
    <row r="210" spans="1:27">
      <c r="A210" s="84">
        <v>229</v>
      </c>
      <c r="B210" s="84">
        <v>20</v>
      </c>
      <c r="C210" s="129">
        <v>24554083</v>
      </c>
      <c r="D210" s="129">
        <v>25554083</v>
      </c>
      <c r="E210" s="83" t="s">
        <v>2460</v>
      </c>
      <c r="F210" s="83" t="s">
        <v>122</v>
      </c>
      <c r="G210" s="84" t="s">
        <v>2459</v>
      </c>
      <c r="H210" s="84">
        <v>20</v>
      </c>
      <c r="I210" s="130">
        <v>25054083</v>
      </c>
      <c r="J210" s="84" t="s">
        <v>3151</v>
      </c>
      <c r="K210" s="84" t="s">
        <v>3157</v>
      </c>
      <c r="L210" s="138"/>
      <c r="M210" s="148" t="s">
        <v>3479</v>
      </c>
      <c r="N210" s="138" t="s">
        <v>3216</v>
      </c>
      <c r="O210" s="133">
        <v>-0.25435200000000002</v>
      </c>
      <c r="P210" s="134">
        <v>2.36613E-7</v>
      </c>
      <c r="Q210" s="133">
        <v>-2.9142499999999998E-2</v>
      </c>
      <c r="R210" s="134">
        <v>0.27623700000000001</v>
      </c>
      <c r="S210" s="84"/>
      <c r="T210" s="131" t="s">
        <v>3480</v>
      </c>
      <c r="U210" s="84" t="s">
        <v>3163</v>
      </c>
      <c r="V210" s="84" t="s">
        <v>3152</v>
      </c>
      <c r="W210" s="133">
        <v>0.26312000000000002</v>
      </c>
      <c r="X210" s="134">
        <v>5.0365600000000001E-8</v>
      </c>
      <c r="Y210" s="133">
        <v>5.3338499999999997E-2</v>
      </c>
      <c r="Z210" s="134">
        <v>4.2346599999999998E-2</v>
      </c>
      <c r="AA210" s="135">
        <v>0.81945900000000005</v>
      </c>
    </row>
    <row r="211" spans="1:27">
      <c r="A211" s="84">
        <v>231</v>
      </c>
      <c r="B211" s="84">
        <v>20</v>
      </c>
      <c r="C211" s="129">
        <v>41837875</v>
      </c>
      <c r="D211" s="129">
        <v>42837875</v>
      </c>
      <c r="E211" s="83" t="s">
        <v>2457</v>
      </c>
      <c r="F211" s="83" t="s">
        <v>2445</v>
      </c>
      <c r="G211" s="84" t="s">
        <v>2456</v>
      </c>
      <c r="H211" s="84">
        <v>20</v>
      </c>
      <c r="I211" s="130">
        <v>42337875</v>
      </c>
      <c r="J211" s="84" t="s">
        <v>3152</v>
      </c>
      <c r="K211" s="84" t="s">
        <v>3157</v>
      </c>
      <c r="L211" s="138"/>
      <c r="M211" s="148" t="s">
        <v>3481</v>
      </c>
      <c r="N211" s="131" t="s">
        <v>3200</v>
      </c>
      <c r="O211" s="133">
        <v>0.18587899999999999</v>
      </c>
      <c r="P211" s="134">
        <v>6.2818500000000004E-10</v>
      </c>
      <c r="Q211" s="133">
        <v>-4.0915300000000003E-3</v>
      </c>
      <c r="R211" s="134">
        <v>0.72718700000000003</v>
      </c>
      <c r="S211" s="84"/>
      <c r="T211" s="131" t="s">
        <v>3482</v>
      </c>
      <c r="U211" s="84" t="s">
        <v>3152</v>
      </c>
      <c r="V211" s="84" t="s">
        <v>3151</v>
      </c>
      <c r="W211" s="133">
        <v>-0.206229</v>
      </c>
      <c r="X211" s="134">
        <v>7.10212E-12</v>
      </c>
      <c r="Y211" s="133">
        <v>-3.4883200000000003E-2</v>
      </c>
      <c r="Z211" s="134">
        <v>2.9460200000000001E-3</v>
      </c>
      <c r="AA211" s="135">
        <v>0.88992800000000005</v>
      </c>
    </row>
    <row r="212" spans="1:27" ht="16.5" thickBot="1">
      <c r="A212" s="168">
        <v>233</v>
      </c>
      <c r="B212" s="161">
        <v>20</v>
      </c>
      <c r="C212" s="160">
        <v>55490405</v>
      </c>
      <c r="D212" s="160">
        <v>56490405</v>
      </c>
      <c r="E212" s="159" t="s">
        <v>2454</v>
      </c>
      <c r="F212" s="159" t="s">
        <v>122</v>
      </c>
      <c r="G212" s="161" t="s">
        <v>2453</v>
      </c>
      <c r="H212" s="161">
        <v>20</v>
      </c>
      <c r="I212" s="162">
        <v>55990405</v>
      </c>
      <c r="J212" s="161" t="s">
        <v>3163</v>
      </c>
      <c r="K212" s="161" t="s">
        <v>3152</v>
      </c>
      <c r="L212" s="163"/>
      <c r="M212" s="164" t="s">
        <v>3483</v>
      </c>
      <c r="N212" s="159" t="s">
        <v>3154</v>
      </c>
      <c r="O212" s="165">
        <v>-7.0298305000000001</v>
      </c>
      <c r="P212" s="166">
        <v>2.0683E-12</v>
      </c>
      <c r="Q212" s="166" t="s">
        <v>131</v>
      </c>
      <c r="R212" s="166" t="s">
        <v>131</v>
      </c>
      <c r="S212" s="161"/>
      <c r="T212" s="163" t="s">
        <v>2453</v>
      </c>
      <c r="U212" s="161" t="s">
        <v>3163</v>
      </c>
      <c r="V212" s="161" t="s">
        <v>3152</v>
      </c>
      <c r="W212" s="165">
        <v>-7.0298305000000001</v>
      </c>
      <c r="X212" s="166">
        <v>2.0683E-12</v>
      </c>
      <c r="Y212" s="165" t="s">
        <v>131</v>
      </c>
      <c r="Z212" s="166" t="s">
        <v>131</v>
      </c>
      <c r="AA212" s="167">
        <v>1</v>
      </c>
    </row>
    <row r="213" spans="1:27" ht="64.150000000000006" customHeight="1">
      <c r="A213" s="591" t="s">
        <v>7342</v>
      </c>
      <c r="B213" s="592"/>
      <c r="C213" s="592"/>
      <c r="D213" s="592"/>
      <c r="E213" s="592"/>
      <c r="F213" s="592"/>
      <c r="G213" s="592"/>
      <c r="H213" s="592"/>
      <c r="I213" s="592"/>
      <c r="J213" s="592"/>
      <c r="K213" s="592"/>
      <c r="L213" s="592"/>
      <c r="M213" s="592"/>
      <c r="N213" s="592"/>
      <c r="O213" s="592"/>
      <c r="P213" s="592"/>
      <c r="Q213" s="592"/>
      <c r="R213" s="592"/>
      <c r="S213" s="592"/>
      <c r="T213" s="592"/>
      <c r="U213" s="592"/>
      <c r="V213" s="592"/>
      <c r="W213" s="592"/>
      <c r="X213" s="592"/>
      <c r="Y213" s="592"/>
      <c r="Z213" s="592"/>
      <c r="AA213" s="592"/>
    </row>
    <row r="214" spans="1:27" ht="16.5" thickBot="1">
      <c r="A214" s="590" t="s">
        <v>4861</v>
      </c>
      <c r="B214" s="590"/>
      <c r="C214" s="590"/>
      <c r="D214" s="590"/>
      <c r="E214" s="590"/>
      <c r="F214" s="590"/>
      <c r="G214" s="590"/>
      <c r="H214" s="590"/>
      <c r="I214" s="590"/>
      <c r="J214" s="590"/>
      <c r="K214" s="590"/>
      <c r="L214" s="590"/>
      <c r="M214" s="590"/>
      <c r="N214" s="590"/>
      <c r="O214" s="590"/>
      <c r="P214" s="590"/>
      <c r="Q214" s="590"/>
      <c r="R214" s="590"/>
      <c r="S214" s="590"/>
      <c r="T214" s="590"/>
      <c r="U214" s="590"/>
      <c r="V214" s="590"/>
      <c r="W214" s="590"/>
      <c r="X214" s="590"/>
      <c r="Y214" s="590"/>
      <c r="Z214" s="590"/>
      <c r="AA214" s="590"/>
    </row>
    <row r="219" spans="1:27">
      <c r="A219" s="131"/>
    </row>
  </sheetData>
  <mergeCells count="21">
    <mergeCell ref="A214:AA214"/>
    <mergeCell ref="A213:AA213"/>
    <mergeCell ref="O3:R3"/>
    <mergeCell ref="A1:AA1"/>
    <mergeCell ref="A3:A4"/>
    <mergeCell ref="B3:B4"/>
    <mergeCell ref="C3:C4"/>
    <mergeCell ref="D3:D4"/>
    <mergeCell ref="E3:E4"/>
    <mergeCell ref="F3:F4"/>
    <mergeCell ref="H3:H4"/>
    <mergeCell ref="I3:I4"/>
    <mergeCell ref="T3:Z3"/>
    <mergeCell ref="AA3:AA4"/>
    <mergeCell ref="A2:AA2"/>
    <mergeCell ref="G3:G4"/>
    <mergeCell ref="J3:J4"/>
    <mergeCell ref="K3:K4"/>
    <mergeCell ref="L3:L4"/>
    <mergeCell ref="M3:M4"/>
    <mergeCell ref="N3:N4"/>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36"/>
  <sheetViews>
    <sheetView topLeftCell="A499" zoomScale="43" zoomScaleNormal="43" workbookViewId="0">
      <selection activeCell="X518" sqref="X518"/>
    </sheetView>
  </sheetViews>
  <sheetFormatPr defaultColWidth="8.7109375" defaultRowHeight="15"/>
  <cols>
    <col min="1" max="2" width="12.7109375" style="14" customWidth="1"/>
    <col min="3" max="3" width="13.140625" style="14" customWidth="1"/>
    <col min="4" max="4" width="14.28515625" style="14" bestFit="1" customWidth="1"/>
    <col min="5" max="5" width="13.42578125" style="14" bestFit="1" customWidth="1"/>
    <col min="6" max="7" width="8.7109375" style="14" customWidth="1"/>
    <col min="8" max="8" width="13.42578125" style="14" bestFit="1" customWidth="1"/>
    <col min="9" max="9" width="11.7109375" style="14" bestFit="1" customWidth="1"/>
    <col min="10" max="10" width="24.42578125" style="14" bestFit="1" customWidth="1"/>
    <col min="11" max="12" width="16.140625" style="14" customWidth="1"/>
    <col min="13" max="13" width="28.42578125" style="14" bestFit="1" customWidth="1"/>
    <col min="14" max="14" width="17" style="14" customWidth="1"/>
    <col min="15" max="15" width="10.140625" style="14" customWidth="1"/>
    <col min="16" max="18" width="8.7109375" style="14"/>
    <col min="19" max="19" width="12" style="14" customWidth="1"/>
    <col min="20" max="20" width="9.28515625" style="14" bestFit="1" customWidth="1"/>
    <col min="21" max="23" width="8.7109375" style="14"/>
    <col min="24" max="24" width="10.140625" style="14" customWidth="1"/>
    <col min="25" max="30" width="8.7109375" style="14"/>
    <col min="31" max="38" width="8.7109375" style="3"/>
    <col min="39" max="39" width="9.7109375" style="36" customWidth="1"/>
    <col min="40" max="40" width="8.7109375" style="36"/>
    <col min="41" max="43" width="8.7109375" style="3"/>
    <col min="44" max="44" width="8.7109375" style="36"/>
    <col min="45" max="16384" width="8.7109375" style="14"/>
  </cols>
  <sheetData>
    <row r="1" spans="1:44" ht="3" customHeight="1">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8"/>
      <c r="AN1" s="18"/>
      <c r="AO1" s="17"/>
      <c r="AP1" s="17"/>
      <c r="AQ1" s="17"/>
      <c r="AR1" s="18"/>
    </row>
    <row r="2" spans="1:44" ht="15.75">
      <c r="A2" s="525" t="s">
        <v>6682</v>
      </c>
      <c r="B2" s="525"/>
      <c r="C2" s="525"/>
      <c r="D2" s="525"/>
      <c r="E2" s="525"/>
      <c r="F2" s="525"/>
      <c r="G2" s="525"/>
      <c r="H2" s="525"/>
      <c r="I2" s="525"/>
      <c r="J2" s="525"/>
      <c r="K2" s="525"/>
      <c r="L2" s="525"/>
      <c r="M2" s="525"/>
      <c r="N2" s="525"/>
      <c r="O2" s="525"/>
      <c r="P2" s="525"/>
      <c r="Q2" s="525"/>
      <c r="R2" s="525"/>
      <c r="S2" s="525"/>
      <c r="T2" s="525"/>
      <c r="U2" s="525"/>
      <c r="V2" s="525"/>
      <c r="W2" s="525"/>
      <c r="X2" s="525"/>
      <c r="Y2" s="525"/>
      <c r="Z2" s="525"/>
      <c r="AA2" s="525"/>
      <c r="AB2" s="525"/>
      <c r="AC2" s="525"/>
      <c r="AD2" s="525"/>
      <c r="AE2" s="525"/>
      <c r="AF2" s="525"/>
      <c r="AG2" s="525"/>
      <c r="AH2" s="525"/>
      <c r="AI2" s="525"/>
      <c r="AJ2" s="525"/>
      <c r="AK2" s="525"/>
      <c r="AL2" s="525"/>
      <c r="AM2" s="525"/>
      <c r="AN2" s="525"/>
      <c r="AO2" s="525"/>
      <c r="AP2" s="525"/>
      <c r="AQ2" s="525"/>
      <c r="AR2" s="525"/>
    </row>
    <row r="3" spans="1:44" ht="16.149999999999999" customHeight="1">
      <c r="A3" s="532" t="s">
        <v>4432</v>
      </c>
      <c r="B3" s="533"/>
      <c r="C3" s="533"/>
      <c r="D3" s="533"/>
      <c r="E3" s="534"/>
      <c r="F3" s="532" t="s">
        <v>4433</v>
      </c>
      <c r="G3" s="533"/>
      <c r="H3" s="533"/>
      <c r="I3" s="533"/>
      <c r="J3" s="533"/>
      <c r="K3" s="533"/>
      <c r="L3" s="533"/>
      <c r="M3" s="533"/>
      <c r="N3" s="534"/>
      <c r="O3" s="535" t="s">
        <v>2807</v>
      </c>
      <c r="P3" s="522" t="s">
        <v>3043</v>
      </c>
      <c r="Q3" s="523"/>
      <c r="R3" s="523"/>
      <c r="S3" s="523"/>
      <c r="T3" s="524"/>
      <c r="U3" s="522" t="s">
        <v>3042</v>
      </c>
      <c r="V3" s="523"/>
      <c r="W3" s="523"/>
      <c r="X3" s="523"/>
      <c r="Y3" s="524"/>
      <c r="Z3" s="522" t="s">
        <v>3041</v>
      </c>
      <c r="AA3" s="523"/>
      <c r="AB3" s="523"/>
      <c r="AC3" s="523"/>
      <c r="AD3" s="524"/>
      <c r="AE3" s="529" t="s">
        <v>3040</v>
      </c>
      <c r="AF3" s="530"/>
      <c r="AG3" s="530"/>
      <c r="AH3" s="530"/>
      <c r="AI3" s="531"/>
      <c r="AJ3" s="529" t="s">
        <v>3039</v>
      </c>
      <c r="AK3" s="530"/>
      <c r="AL3" s="530"/>
      <c r="AM3" s="530"/>
      <c r="AN3" s="531"/>
      <c r="AO3" s="529" t="s">
        <v>3038</v>
      </c>
      <c r="AP3" s="530"/>
      <c r="AQ3" s="530"/>
      <c r="AR3" s="531"/>
    </row>
    <row r="4" spans="1:44" s="32" customFormat="1" ht="34.15" customHeight="1" thickBot="1">
      <c r="A4" s="19" t="s">
        <v>4364</v>
      </c>
      <c r="B4" s="20" t="s">
        <v>4434</v>
      </c>
      <c r="C4" s="20" t="s">
        <v>2812</v>
      </c>
      <c r="D4" s="20" t="s">
        <v>3484</v>
      </c>
      <c r="E4" s="21" t="s">
        <v>3485</v>
      </c>
      <c r="F4" s="20" t="s">
        <v>2813</v>
      </c>
      <c r="G4" s="20" t="s">
        <v>2812</v>
      </c>
      <c r="H4" s="20" t="s">
        <v>2811</v>
      </c>
      <c r="I4" s="20" t="s">
        <v>2810</v>
      </c>
      <c r="J4" s="20" t="s">
        <v>4435</v>
      </c>
      <c r="K4" s="20" t="s">
        <v>2809</v>
      </c>
      <c r="L4" s="20" t="s">
        <v>2808</v>
      </c>
      <c r="M4" s="20" t="s">
        <v>3486</v>
      </c>
      <c r="N4" s="20" t="s">
        <v>4436</v>
      </c>
      <c r="O4" s="536"/>
      <c r="P4" s="22" t="s">
        <v>2827</v>
      </c>
      <c r="Q4" s="23" t="s">
        <v>2826</v>
      </c>
      <c r="R4" s="23" t="s">
        <v>2825</v>
      </c>
      <c r="S4" s="24" t="s">
        <v>2824</v>
      </c>
      <c r="T4" s="25" t="s">
        <v>2823</v>
      </c>
      <c r="U4" s="22" t="s">
        <v>2827</v>
      </c>
      <c r="V4" s="23" t="s">
        <v>2826</v>
      </c>
      <c r="W4" s="23" t="s">
        <v>2825</v>
      </c>
      <c r="X4" s="24" t="s">
        <v>2824</v>
      </c>
      <c r="Y4" s="25" t="s">
        <v>2823</v>
      </c>
      <c r="Z4" s="22" t="s">
        <v>2827</v>
      </c>
      <c r="AA4" s="23" t="s">
        <v>2826</v>
      </c>
      <c r="AB4" s="23" t="s">
        <v>2825</v>
      </c>
      <c r="AC4" s="24" t="s">
        <v>2824</v>
      </c>
      <c r="AD4" s="25" t="s">
        <v>2823</v>
      </c>
      <c r="AE4" s="26" t="s">
        <v>2827</v>
      </c>
      <c r="AF4" s="27" t="s">
        <v>2826</v>
      </c>
      <c r="AG4" s="27" t="s">
        <v>2825</v>
      </c>
      <c r="AH4" s="28" t="s">
        <v>2824</v>
      </c>
      <c r="AI4" s="29" t="s">
        <v>2823</v>
      </c>
      <c r="AJ4" s="26" t="s">
        <v>2827</v>
      </c>
      <c r="AK4" s="27" t="s">
        <v>2826</v>
      </c>
      <c r="AL4" s="27" t="s">
        <v>2825</v>
      </c>
      <c r="AM4" s="30" t="s">
        <v>2824</v>
      </c>
      <c r="AN4" s="31" t="s">
        <v>2823</v>
      </c>
      <c r="AO4" s="26" t="s">
        <v>2827</v>
      </c>
      <c r="AP4" s="27" t="s">
        <v>2826</v>
      </c>
      <c r="AQ4" s="27" t="s">
        <v>2825</v>
      </c>
      <c r="AR4" s="31" t="s">
        <v>2824</v>
      </c>
    </row>
    <row r="5" spans="1:44" s="3" customFormat="1" ht="15.4" customHeight="1">
      <c r="A5" s="420">
        <v>1</v>
      </c>
      <c r="B5" s="421" t="s">
        <v>3337</v>
      </c>
      <c r="C5" s="421">
        <v>1</v>
      </c>
      <c r="D5" s="422">
        <v>2607287</v>
      </c>
      <c r="E5" s="423">
        <v>3607287</v>
      </c>
      <c r="F5" s="421" t="s">
        <v>2452</v>
      </c>
      <c r="G5" s="421">
        <v>1</v>
      </c>
      <c r="H5" s="422">
        <v>3107287</v>
      </c>
      <c r="I5" s="421" t="s">
        <v>2806</v>
      </c>
      <c r="J5" s="421" t="s">
        <v>3337</v>
      </c>
      <c r="K5" s="421" t="s">
        <v>3163</v>
      </c>
      <c r="L5" s="421" t="s">
        <v>3152</v>
      </c>
      <c r="M5" s="33" t="s">
        <v>3488</v>
      </c>
      <c r="N5" s="424">
        <v>0</v>
      </c>
      <c r="O5" s="425">
        <v>7.2624599999999999</v>
      </c>
      <c r="P5" s="426">
        <v>0.20380000000000001</v>
      </c>
      <c r="Q5" s="427">
        <v>-8.3000000000000001E-3</v>
      </c>
      <c r="R5" s="427">
        <v>2.3999999999999998E-3</v>
      </c>
      <c r="S5" s="428">
        <v>2.831E-4</v>
      </c>
      <c r="T5" s="429" t="s">
        <v>131</v>
      </c>
      <c r="U5" s="426">
        <v>0.46250000000000002</v>
      </c>
      <c r="V5" s="427">
        <v>-2.06E-2</v>
      </c>
      <c r="W5" s="427">
        <v>7.0000000000000001E-3</v>
      </c>
      <c r="X5" s="428">
        <v>1.1620000000000001E-3</v>
      </c>
      <c r="Y5" s="429" t="s">
        <v>131</v>
      </c>
      <c r="Z5" s="426">
        <v>0.29970000000000002</v>
      </c>
      <c r="AA5" s="427">
        <v>-1.0500000000000001E-2</v>
      </c>
      <c r="AB5" s="427">
        <v>4.7999999999999996E-3</v>
      </c>
      <c r="AC5" s="428">
        <v>2.061E-2</v>
      </c>
      <c r="AD5" s="429" t="s">
        <v>131</v>
      </c>
      <c r="AE5" s="426">
        <v>0.2</v>
      </c>
      <c r="AF5" s="427">
        <v>-3.3599999999999998E-2</v>
      </c>
      <c r="AG5" s="427">
        <v>1.47E-2</v>
      </c>
      <c r="AH5" s="428">
        <v>5.738E-3</v>
      </c>
      <c r="AI5" s="429" t="s">
        <v>131</v>
      </c>
      <c r="AJ5" s="426">
        <v>0.2382</v>
      </c>
      <c r="AK5" s="427">
        <v>-1.06E-2</v>
      </c>
      <c r="AL5" s="427">
        <v>6.1999999999999998E-3</v>
      </c>
      <c r="AM5" s="428">
        <v>3.1940000000000003E-2</v>
      </c>
      <c r="AN5" s="429" t="s">
        <v>131</v>
      </c>
      <c r="AO5" s="426" t="s">
        <v>131</v>
      </c>
      <c r="AP5" s="430" t="s">
        <v>131</v>
      </c>
      <c r="AQ5" s="430" t="s">
        <v>131</v>
      </c>
      <c r="AR5" s="429" t="s">
        <v>131</v>
      </c>
    </row>
    <row r="6" spans="1:44" s="3" customFormat="1" ht="15.4" customHeight="1">
      <c r="A6" s="420">
        <v>2</v>
      </c>
      <c r="B6" s="421" t="s">
        <v>3337</v>
      </c>
      <c r="C6" s="421">
        <v>1</v>
      </c>
      <c r="D6" s="422">
        <v>3191727</v>
      </c>
      <c r="E6" s="423">
        <v>4191727</v>
      </c>
      <c r="F6" s="421" t="s">
        <v>122</v>
      </c>
      <c r="G6" s="421">
        <v>1</v>
      </c>
      <c r="H6" s="422">
        <v>3691727</v>
      </c>
      <c r="I6" s="421" t="s">
        <v>2804</v>
      </c>
      <c r="J6" s="421" t="s">
        <v>4437</v>
      </c>
      <c r="K6" s="421" t="s">
        <v>3151</v>
      </c>
      <c r="L6" s="421" t="s">
        <v>3152</v>
      </c>
      <c r="M6" s="33" t="s">
        <v>3153</v>
      </c>
      <c r="N6" s="424">
        <v>0</v>
      </c>
      <c r="O6" s="425">
        <v>11.697929999999999</v>
      </c>
      <c r="P6" s="426">
        <v>0.75480000000000003</v>
      </c>
      <c r="Q6" s="427">
        <v>9.7999999999999997E-3</v>
      </c>
      <c r="R6" s="427">
        <v>1.5E-3</v>
      </c>
      <c r="S6" s="428">
        <v>7.1269999999999998E-13</v>
      </c>
      <c r="T6" s="429">
        <v>1.17863E-12</v>
      </c>
      <c r="U6" s="426">
        <v>0.47070000000000001</v>
      </c>
      <c r="V6" s="427">
        <v>5.7000000000000002E-3</v>
      </c>
      <c r="W6" s="427">
        <v>8.5000000000000006E-3</v>
      </c>
      <c r="X6" s="428">
        <v>0.20680000000000001</v>
      </c>
      <c r="Y6" s="429" t="s">
        <v>131</v>
      </c>
      <c r="Z6" s="426">
        <v>0.98460000000000003</v>
      </c>
      <c r="AA6" s="427">
        <v>1.78E-2</v>
      </c>
      <c r="AB6" s="427">
        <v>3.1099999999999999E-2</v>
      </c>
      <c r="AC6" s="428">
        <v>0.53359999999999996</v>
      </c>
      <c r="AD6" s="429" t="s">
        <v>131</v>
      </c>
      <c r="AE6" s="426">
        <v>0.85150000000000003</v>
      </c>
      <c r="AF6" s="427">
        <v>-8.8999999999999999E-3</v>
      </c>
      <c r="AG6" s="427">
        <v>1.14E-2</v>
      </c>
      <c r="AH6" s="428">
        <v>0.48970000000000002</v>
      </c>
      <c r="AI6" s="429" t="s">
        <v>131</v>
      </c>
      <c r="AJ6" s="426">
        <v>0.76470000000000005</v>
      </c>
      <c r="AK6" s="427">
        <v>1.77E-2</v>
      </c>
      <c r="AL6" s="427">
        <v>5.1999999999999998E-3</v>
      </c>
      <c r="AM6" s="428">
        <v>3.5920000000000001E-3</v>
      </c>
      <c r="AN6" s="429" t="s">
        <v>131</v>
      </c>
      <c r="AO6" s="426">
        <v>0.43099999999999999</v>
      </c>
      <c r="AP6" s="427">
        <v>8.9999999999999993E-3</v>
      </c>
      <c r="AQ6" s="427">
        <v>1.0800000000000001E-2</v>
      </c>
      <c r="AR6" s="429">
        <v>0.38890000000000002</v>
      </c>
    </row>
    <row r="7" spans="1:44" ht="15.4" customHeight="1">
      <c r="A7" s="431">
        <v>3</v>
      </c>
      <c r="B7" s="421" t="s">
        <v>3337</v>
      </c>
      <c r="C7" s="432">
        <v>1</v>
      </c>
      <c r="D7" s="433">
        <v>25029038</v>
      </c>
      <c r="E7" s="434">
        <v>26203156</v>
      </c>
      <c r="F7" s="432" t="s">
        <v>122</v>
      </c>
      <c r="G7" s="432">
        <v>1</v>
      </c>
      <c r="H7" s="433">
        <v>25529038</v>
      </c>
      <c r="I7" s="432" t="s">
        <v>3036</v>
      </c>
      <c r="J7" s="432" t="s">
        <v>2432</v>
      </c>
      <c r="K7" s="432" t="s">
        <v>3151</v>
      </c>
      <c r="L7" s="432" t="s">
        <v>3157</v>
      </c>
      <c r="M7" s="34" t="s">
        <v>4438</v>
      </c>
      <c r="N7" s="435">
        <v>19728</v>
      </c>
      <c r="O7" s="436">
        <v>11.72052</v>
      </c>
      <c r="P7" s="437">
        <v>0.17299999999999999</v>
      </c>
      <c r="Q7" s="438">
        <v>1.12E-2</v>
      </c>
      <c r="R7" s="438">
        <v>1.6999999999999999E-3</v>
      </c>
      <c r="S7" s="439">
        <v>1.0490000000000001E-11</v>
      </c>
      <c r="T7" s="440">
        <v>1.4383900000000001E-11</v>
      </c>
      <c r="U7" s="437">
        <v>7.6999999999999999E-2</v>
      </c>
      <c r="V7" s="438">
        <v>1.2999999999999999E-2</v>
      </c>
      <c r="W7" s="438">
        <v>1.55E-2</v>
      </c>
      <c r="X7" s="439">
        <v>0.21809999999999999</v>
      </c>
      <c r="Y7" s="440" t="s">
        <v>131</v>
      </c>
      <c r="Z7" s="426">
        <v>0.23499999999999999</v>
      </c>
      <c r="AA7" s="438">
        <v>8.3000000000000001E-3</v>
      </c>
      <c r="AB7" s="438">
        <v>4.1000000000000003E-3</v>
      </c>
      <c r="AC7" s="439">
        <v>4.4130000000000003E-2</v>
      </c>
      <c r="AD7" s="440" t="s">
        <v>131</v>
      </c>
      <c r="AE7" s="426">
        <v>0.1018</v>
      </c>
      <c r="AF7" s="427">
        <v>1.4500000000000001E-2</v>
      </c>
      <c r="AG7" s="427">
        <v>1.3599999999999999E-2</v>
      </c>
      <c r="AH7" s="428">
        <v>0.48280000000000001</v>
      </c>
      <c r="AI7" s="429" t="s">
        <v>131</v>
      </c>
      <c r="AJ7" s="426">
        <v>0.19059999999999999</v>
      </c>
      <c r="AK7" s="427">
        <v>1.23E-2</v>
      </c>
      <c r="AL7" s="427">
        <v>5.4999999999999997E-3</v>
      </c>
      <c r="AM7" s="428">
        <v>1.7559999999999999E-2</v>
      </c>
      <c r="AN7" s="429" t="s">
        <v>131</v>
      </c>
      <c r="AO7" s="426">
        <v>3.5000000000000003E-2</v>
      </c>
      <c r="AP7" s="427">
        <v>1.04E-2</v>
      </c>
      <c r="AQ7" s="427">
        <v>2.87E-2</v>
      </c>
      <c r="AR7" s="429">
        <v>0.76829999999999998</v>
      </c>
    </row>
    <row r="8" spans="1:44" s="3" customFormat="1" ht="15.4" customHeight="1">
      <c r="A8" s="420">
        <v>3</v>
      </c>
      <c r="B8" s="421" t="s">
        <v>3337</v>
      </c>
      <c r="C8" s="421">
        <v>1</v>
      </c>
      <c r="D8" s="422">
        <v>25029038</v>
      </c>
      <c r="E8" s="423">
        <v>26203156</v>
      </c>
      <c r="F8" s="421" t="s">
        <v>122</v>
      </c>
      <c r="G8" s="421">
        <v>1</v>
      </c>
      <c r="H8" s="422">
        <v>25703156</v>
      </c>
      <c r="I8" s="421" t="s">
        <v>2803</v>
      </c>
      <c r="J8" s="421" t="s">
        <v>3337</v>
      </c>
      <c r="K8" s="421" t="s">
        <v>3163</v>
      </c>
      <c r="L8" s="421" t="s">
        <v>3152</v>
      </c>
      <c r="M8" s="33" t="s">
        <v>4296</v>
      </c>
      <c r="N8" s="424">
        <v>0</v>
      </c>
      <c r="O8" s="425">
        <v>14.36848</v>
      </c>
      <c r="P8" s="426">
        <v>0.1467</v>
      </c>
      <c r="Q8" s="427">
        <v>1.2800000000000001E-2</v>
      </c>
      <c r="R8" s="427">
        <v>1.9E-3</v>
      </c>
      <c r="S8" s="428">
        <v>1.58E-11</v>
      </c>
      <c r="T8" s="429" t="s">
        <v>131</v>
      </c>
      <c r="U8" s="426">
        <v>6.4100000000000004E-2</v>
      </c>
      <c r="V8" s="427">
        <v>2.46E-2</v>
      </c>
      <c r="W8" s="427">
        <v>1.9599999999999999E-2</v>
      </c>
      <c r="X8" s="428">
        <v>0.1472</v>
      </c>
      <c r="Y8" s="429" t="s">
        <v>131</v>
      </c>
      <c r="Z8" s="426">
        <v>0.246</v>
      </c>
      <c r="AA8" s="427">
        <v>1.55E-2</v>
      </c>
      <c r="AB8" s="427">
        <v>3.7000000000000002E-3</v>
      </c>
      <c r="AC8" s="428">
        <v>2.8730000000000001E-5</v>
      </c>
      <c r="AD8" s="429" t="s">
        <v>131</v>
      </c>
      <c r="AE8" s="426">
        <v>8.7599999999999997E-2</v>
      </c>
      <c r="AF8" s="427">
        <v>1.23E-2</v>
      </c>
      <c r="AG8" s="427">
        <v>1.4800000000000001E-2</v>
      </c>
      <c r="AH8" s="428">
        <v>0.46550000000000002</v>
      </c>
      <c r="AI8" s="429" t="s">
        <v>131</v>
      </c>
      <c r="AJ8" s="426">
        <v>0.1779</v>
      </c>
      <c r="AK8" s="427">
        <v>1.2800000000000001E-2</v>
      </c>
      <c r="AL8" s="427">
        <v>5.7999999999999996E-3</v>
      </c>
      <c r="AM8" s="428">
        <v>1.6310000000000002E-2</v>
      </c>
      <c r="AN8" s="429" t="s">
        <v>131</v>
      </c>
      <c r="AO8" s="426">
        <v>1.7000000000000001E-2</v>
      </c>
      <c r="AP8" s="427">
        <v>-5.16E-2</v>
      </c>
      <c r="AQ8" s="427">
        <v>4.3999999999999997E-2</v>
      </c>
      <c r="AR8" s="429">
        <v>0.23619999999999999</v>
      </c>
    </row>
    <row r="9" spans="1:44" s="3" customFormat="1" ht="15.4" customHeight="1">
      <c r="A9" s="420">
        <v>4</v>
      </c>
      <c r="B9" s="421" t="s">
        <v>3337</v>
      </c>
      <c r="C9" s="421">
        <v>1</v>
      </c>
      <c r="D9" s="422">
        <v>42936051</v>
      </c>
      <c r="E9" s="423">
        <v>43936051</v>
      </c>
      <c r="F9" s="421" t="s">
        <v>2452</v>
      </c>
      <c r="G9" s="421">
        <v>1</v>
      </c>
      <c r="H9" s="422">
        <v>43436051</v>
      </c>
      <c r="I9" s="421" t="s">
        <v>2801</v>
      </c>
      <c r="J9" s="421" t="s">
        <v>3337</v>
      </c>
      <c r="K9" s="421" t="s">
        <v>3151</v>
      </c>
      <c r="L9" s="421" t="s">
        <v>3157</v>
      </c>
      <c r="M9" s="33" t="s">
        <v>3489</v>
      </c>
      <c r="N9" s="424">
        <v>0</v>
      </c>
      <c r="O9" s="425">
        <v>7.9523400000000004</v>
      </c>
      <c r="P9" s="426">
        <v>0.40810000000000002</v>
      </c>
      <c r="Q9" s="427">
        <v>-8.8999999999999999E-3</v>
      </c>
      <c r="R9" s="427">
        <v>1.8E-3</v>
      </c>
      <c r="S9" s="428">
        <v>4.6330000000000003E-7</v>
      </c>
      <c r="T9" s="429" t="s">
        <v>131</v>
      </c>
      <c r="U9" s="426">
        <v>0.66830000000000001</v>
      </c>
      <c r="V9" s="427">
        <v>-1.46E-2</v>
      </c>
      <c r="W9" s="427">
        <v>7.0000000000000001E-3</v>
      </c>
      <c r="X9" s="428">
        <v>1.9130000000000001E-2</v>
      </c>
      <c r="Y9" s="429" t="s">
        <v>131</v>
      </c>
      <c r="Z9" s="426">
        <v>0.5232</v>
      </c>
      <c r="AA9" s="427">
        <v>-1.06E-2</v>
      </c>
      <c r="AB9" s="427">
        <v>4.3E-3</v>
      </c>
      <c r="AC9" s="428">
        <v>1.5949999999999999E-2</v>
      </c>
      <c r="AD9" s="429" t="s">
        <v>131</v>
      </c>
      <c r="AE9" s="426">
        <v>0.50449999999999995</v>
      </c>
      <c r="AF9" s="427">
        <v>6.4000000000000003E-3</v>
      </c>
      <c r="AG9" s="427">
        <v>1.1599999999999999E-2</v>
      </c>
      <c r="AH9" s="428">
        <v>0.29110000000000003</v>
      </c>
      <c r="AI9" s="429" t="s">
        <v>131</v>
      </c>
      <c r="AJ9" s="426">
        <v>0.5202</v>
      </c>
      <c r="AK9" s="427">
        <v>-1.26E-2</v>
      </c>
      <c r="AL9" s="427">
        <v>5.1999999999999998E-3</v>
      </c>
      <c r="AM9" s="428">
        <v>3.4659999999999999E-3</v>
      </c>
      <c r="AN9" s="429" t="s">
        <v>131</v>
      </c>
      <c r="AO9" s="426" t="s">
        <v>131</v>
      </c>
      <c r="AP9" s="430" t="s">
        <v>131</v>
      </c>
      <c r="AQ9" s="430" t="s">
        <v>131</v>
      </c>
      <c r="AR9" s="429" t="s">
        <v>131</v>
      </c>
    </row>
    <row r="10" spans="1:44" s="3" customFormat="1" ht="15.4" customHeight="1">
      <c r="A10" s="420">
        <v>5</v>
      </c>
      <c r="B10" s="421" t="s">
        <v>3337</v>
      </c>
      <c r="C10" s="421">
        <v>1</v>
      </c>
      <c r="D10" s="422">
        <v>100394419</v>
      </c>
      <c r="E10" s="423">
        <v>101394419</v>
      </c>
      <c r="F10" s="421" t="s">
        <v>2452</v>
      </c>
      <c r="G10" s="421">
        <v>1</v>
      </c>
      <c r="H10" s="422">
        <v>100894419</v>
      </c>
      <c r="I10" s="421" t="s">
        <v>2800</v>
      </c>
      <c r="J10" s="421" t="s">
        <v>4437</v>
      </c>
      <c r="K10" s="421" t="s">
        <v>3151</v>
      </c>
      <c r="L10" s="421" t="s">
        <v>3152</v>
      </c>
      <c r="M10" s="33" t="s">
        <v>3490</v>
      </c>
      <c r="N10" s="424">
        <v>0</v>
      </c>
      <c r="O10" s="425">
        <v>10.628170000000001</v>
      </c>
      <c r="P10" s="426">
        <v>0.187</v>
      </c>
      <c r="Q10" s="427">
        <v>1.43E-2</v>
      </c>
      <c r="R10" s="427">
        <v>2.3E-3</v>
      </c>
      <c r="S10" s="428">
        <v>3.3410000000000001E-10</v>
      </c>
      <c r="T10" s="429">
        <v>4.5588500000000002E-10</v>
      </c>
      <c r="U10" s="426">
        <v>0.57479999999999998</v>
      </c>
      <c r="V10" s="427">
        <v>1.12E-2</v>
      </c>
      <c r="W10" s="427">
        <v>6.7000000000000002E-3</v>
      </c>
      <c r="X10" s="428">
        <v>0.10290000000000001</v>
      </c>
      <c r="Y10" s="429" t="s">
        <v>131</v>
      </c>
      <c r="Z10" s="426">
        <v>0.14169999999999999</v>
      </c>
      <c r="AA10" s="427">
        <v>1.8200000000000001E-2</v>
      </c>
      <c r="AB10" s="427">
        <v>6.1000000000000004E-3</v>
      </c>
      <c r="AC10" s="428">
        <v>6.1569999999999995E-4</v>
      </c>
      <c r="AD10" s="429" t="s">
        <v>131</v>
      </c>
      <c r="AE10" s="426">
        <v>0.11020000000000001</v>
      </c>
      <c r="AF10" s="427">
        <v>-1.35E-2</v>
      </c>
      <c r="AG10" s="427">
        <v>1.8800000000000001E-2</v>
      </c>
      <c r="AH10" s="428">
        <v>0.32190000000000002</v>
      </c>
      <c r="AI10" s="429" t="s">
        <v>131</v>
      </c>
      <c r="AJ10" s="426">
        <v>0.2107</v>
      </c>
      <c r="AK10" s="427">
        <v>1.18E-2</v>
      </c>
      <c r="AL10" s="427">
        <v>6.6E-3</v>
      </c>
      <c r="AM10" s="428">
        <v>5.076E-2</v>
      </c>
      <c r="AN10" s="429" t="s">
        <v>131</v>
      </c>
      <c r="AO10" s="426" t="s">
        <v>131</v>
      </c>
      <c r="AP10" s="430" t="s">
        <v>131</v>
      </c>
      <c r="AQ10" s="430" t="s">
        <v>131</v>
      </c>
      <c r="AR10" s="429" t="s">
        <v>131</v>
      </c>
    </row>
    <row r="11" spans="1:44" ht="15.4" customHeight="1">
      <c r="A11" s="431">
        <v>6</v>
      </c>
      <c r="B11" s="421" t="s">
        <v>3337</v>
      </c>
      <c r="C11" s="432">
        <v>1</v>
      </c>
      <c r="D11" s="433">
        <v>150368102</v>
      </c>
      <c r="E11" s="434">
        <v>151440625</v>
      </c>
      <c r="F11" s="432" t="s">
        <v>2452</v>
      </c>
      <c r="G11" s="432">
        <v>1</v>
      </c>
      <c r="H11" s="433">
        <v>150868102</v>
      </c>
      <c r="I11" s="432" t="s">
        <v>3035</v>
      </c>
      <c r="J11" s="432" t="s">
        <v>2432</v>
      </c>
      <c r="K11" s="432" t="s">
        <v>3151</v>
      </c>
      <c r="L11" s="432" t="s">
        <v>3152</v>
      </c>
      <c r="M11" s="34" t="s">
        <v>4439</v>
      </c>
      <c r="N11" s="435">
        <v>18858</v>
      </c>
      <c r="O11" s="436">
        <v>9.5990099999999998</v>
      </c>
      <c r="P11" s="437">
        <v>0.2084</v>
      </c>
      <c r="Q11" s="438">
        <v>-1.47E-2</v>
      </c>
      <c r="R11" s="438">
        <v>2.2000000000000001E-3</v>
      </c>
      <c r="S11" s="439">
        <v>2.5980000000000002E-10</v>
      </c>
      <c r="T11" s="440">
        <v>3.6995499999999999E-10</v>
      </c>
      <c r="U11" s="437">
        <v>4.4699999999999997E-2</v>
      </c>
      <c r="V11" s="438">
        <v>-4.1000000000000002E-2</v>
      </c>
      <c r="W11" s="438">
        <v>1.66E-2</v>
      </c>
      <c r="X11" s="439">
        <v>2.1510000000000001E-2</v>
      </c>
      <c r="Y11" s="440" t="s">
        <v>131</v>
      </c>
      <c r="Z11" s="426">
        <v>0.05</v>
      </c>
      <c r="AA11" s="438">
        <v>-2.0500000000000001E-2</v>
      </c>
      <c r="AB11" s="438">
        <v>1.09E-2</v>
      </c>
      <c r="AC11" s="439">
        <v>2.1340000000000001E-2</v>
      </c>
      <c r="AD11" s="440" t="s">
        <v>131</v>
      </c>
      <c r="AE11" s="426">
        <v>8.0600000000000005E-2</v>
      </c>
      <c r="AF11" s="427">
        <v>-2.9999999999999997E-4</v>
      </c>
      <c r="AG11" s="427">
        <v>2.1399999999999999E-2</v>
      </c>
      <c r="AH11" s="428">
        <v>0.83589999999999998</v>
      </c>
      <c r="AI11" s="429" t="s">
        <v>131</v>
      </c>
      <c r="AJ11" s="426">
        <v>0.1109</v>
      </c>
      <c r="AK11" s="427">
        <v>-4.7000000000000002E-3</v>
      </c>
      <c r="AL11" s="427">
        <v>8.3000000000000001E-3</v>
      </c>
      <c r="AM11" s="428">
        <v>0.41539999999999999</v>
      </c>
      <c r="AN11" s="429" t="s">
        <v>131</v>
      </c>
      <c r="AO11" s="426" t="s">
        <v>131</v>
      </c>
      <c r="AP11" s="430" t="s">
        <v>131</v>
      </c>
      <c r="AQ11" s="430" t="s">
        <v>131</v>
      </c>
      <c r="AR11" s="429" t="s">
        <v>131</v>
      </c>
    </row>
    <row r="12" spans="1:44" s="3" customFormat="1" ht="15.4" customHeight="1">
      <c r="A12" s="420">
        <v>6</v>
      </c>
      <c r="B12" s="421" t="s">
        <v>3337</v>
      </c>
      <c r="C12" s="421">
        <v>1</v>
      </c>
      <c r="D12" s="422">
        <v>150368102</v>
      </c>
      <c r="E12" s="423">
        <v>151440625</v>
      </c>
      <c r="F12" s="421" t="s">
        <v>2452</v>
      </c>
      <c r="G12" s="421">
        <v>1</v>
      </c>
      <c r="H12" s="422">
        <v>150940625</v>
      </c>
      <c r="I12" s="421" t="s">
        <v>2799</v>
      </c>
      <c r="J12" s="421" t="s">
        <v>3337</v>
      </c>
      <c r="K12" s="421" t="s">
        <v>3163</v>
      </c>
      <c r="L12" s="421" t="s">
        <v>3157</v>
      </c>
      <c r="M12" s="33" t="s">
        <v>4263</v>
      </c>
      <c r="N12" s="424">
        <v>0</v>
      </c>
      <c r="O12" s="425">
        <v>10.27577</v>
      </c>
      <c r="P12" s="426">
        <v>0.78990000000000005</v>
      </c>
      <c r="Q12" s="427">
        <v>1.29E-2</v>
      </c>
      <c r="R12" s="427">
        <v>2E-3</v>
      </c>
      <c r="S12" s="428">
        <v>3.2280000000000001E-10</v>
      </c>
      <c r="T12" s="429" t="s">
        <v>131</v>
      </c>
      <c r="U12" s="426">
        <v>0.95450000000000002</v>
      </c>
      <c r="V12" s="427">
        <v>4.36E-2</v>
      </c>
      <c r="W12" s="427">
        <v>1.6500000000000001E-2</v>
      </c>
      <c r="X12" s="428">
        <v>1.265E-2</v>
      </c>
      <c r="Y12" s="429" t="s">
        <v>131</v>
      </c>
      <c r="Z12" s="426">
        <v>0.95240000000000002</v>
      </c>
      <c r="AA12" s="427">
        <v>2.93E-2</v>
      </c>
      <c r="AB12" s="427">
        <v>1.03E-2</v>
      </c>
      <c r="AC12" s="428">
        <v>1.426E-3</v>
      </c>
      <c r="AD12" s="429" t="s">
        <v>131</v>
      </c>
      <c r="AE12" s="426">
        <v>0.92989999999999995</v>
      </c>
      <c r="AF12" s="427">
        <v>1.9900000000000001E-2</v>
      </c>
      <c r="AG12" s="427">
        <v>2.3E-2</v>
      </c>
      <c r="AH12" s="428">
        <v>0.33019999999999999</v>
      </c>
      <c r="AI12" s="429" t="s">
        <v>131</v>
      </c>
      <c r="AJ12" s="426">
        <v>0.88859999999999995</v>
      </c>
      <c r="AK12" s="427">
        <v>3.7000000000000002E-3</v>
      </c>
      <c r="AL12" s="427">
        <v>8.3000000000000001E-3</v>
      </c>
      <c r="AM12" s="428">
        <v>0.46139999999999998</v>
      </c>
      <c r="AN12" s="429" t="s">
        <v>131</v>
      </c>
      <c r="AO12" s="426" t="s">
        <v>131</v>
      </c>
      <c r="AP12" s="430" t="s">
        <v>131</v>
      </c>
      <c r="AQ12" s="430" t="s">
        <v>131</v>
      </c>
      <c r="AR12" s="429" t="s">
        <v>131</v>
      </c>
    </row>
    <row r="13" spans="1:44" s="3" customFormat="1" ht="15.4" customHeight="1">
      <c r="A13" s="420">
        <v>6</v>
      </c>
      <c r="B13" s="421" t="s">
        <v>3337</v>
      </c>
      <c r="C13" s="421">
        <v>1</v>
      </c>
      <c r="D13" s="422">
        <v>150368102</v>
      </c>
      <c r="E13" s="423">
        <v>151440625</v>
      </c>
      <c r="F13" s="421" t="s">
        <v>122</v>
      </c>
      <c r="G13" s="421">
        <v>1</v>
      </c>
      <c r="H13" s="422">
        <v>150940625</v>
      </c>
      <c r="I13" s="421" t="s">
        <v>2799</v>
      </c>
      <c r="J13" s="421" t="s">
        <v>4437</v>
      </c>
      <c r="K13" s="421" t="s">
        <v>3163</v>
      </c>
      <c r="L13" s="421" t="s">
        <v>3157</v>
      </c>
      <c r="M13" s="33" t="s">
        <v>4263</v>
      </c>
      <c r="N13" s="424">
        <v>0</v>
      </c>
      <c r="O13" s="425">
        <v>9.3000100000000003</v>
      </c>
      <c r="P13" s="426">
        <v>0.79020000000000001</v>
      </c>
      <c r="Q13" s="427">
        <v>1.09E-2</v>
      </c>
      <c r="R13" s="427">
        <v>1.6000000000000001E-3</v>
      </c>
      <c r="S13" s="428">
        <v>1.1409999999999999E-11</v>
      </c>
      <c r="T13" s="429">
        <v>6.3032900000000003E-12</v>
      </c>
      <c r="U13" s="426">
        <v>0.96030000000000004</v>
      </c>
      <c r="V13" s="427">
        <v>3.7499999999999999E-2</v>
      </c>
      <c r="W13" s="427">
        <v>2.1399999999999999E-2</v>
      </c>
      <c r="X13" s="428">
        <v>2.1000000000000001E-2</v>
      </c>
      <c r="Y13" s="429" t="s">
        <v>131</v>
      </c>
      <c r="Z13" s="426">
        <v>0.94940000000000002</v>
      </c>
      <c r="AA13" s="427">
        <v>8.2000000000000007E-3</v>
      </c>
      <c r="AB13" s="427">
        <v>6.7999999999999996E-3</v>
      </c>
      <c r="AC13" s="428">
        <v>0.20910000000000001</v>
      </c>
      <c r="AD13" s="429" t="s">
        <v>131</v>
      </c>
      <c r="AE13" s="426">
        <v>0.93600000000000005</v>
      </c>
      <c r="AF13" s="427">
        <v>1.6899999999999998E-2</v>
      </c>
      <c r="AG13" s="427">
        <v>1.67E-2</v>
      </c>
      <c r="AH13" s="428">
        <v>0.33289999999999997</v>
      </c>
      <c r="AI13" s="429" t="s">
        <v>131</v>
      </c>
      <c r="AJ13" s="426">
        <v>0.88219999999999998</v>
      </c>
      <c r="AK13" s="427">
        <v>-8.9999999999999993E-3</v>
      </c>
      <c r="AL13" s="427">
        <v>6.7000000000000002E-3</v>
      </c>
      <c r="AM13" s="428">
        <v>0.43469999999999998</v>
      </c>
      <c r="AN13" s="429" t="s">
        <v>131</v>
      </c>
      <c r="AO13" s="426">
        <v>0.99299999999999999</v>
      </c>
      <c r="AP13" s="427">
        <v>2.4899999999999999E-2</v>
      </c>
      <c r="AQ13" s="427">
        <v>6.1400000000000003E-2</v>
      </c>
      <c r="AR13" s="429">
        <v>0.59130000000000005</v>
      </c>
    </row>
    <row r="14" spans="1:44" ht="15.4" customHeight="1">
      <c r="A14" s="431">
        <v>7</v>
      </c>
      <c r="B14" s="421" t="s">
        <v>3337</v>
      </c>
      <c r="C14" s="432">
        <v>1</v>
      </c>
      <c r="D14" s="433">
        <v>154775553</v>
      </c>
      <c r="E14" s="434">
        <v>155784261</v>
      </c>
      <c r="F14" s="432" t="s">
        <v>122</v>
      </c>
      <c r="G14" s="432">
        <v>1</v>
      </c>
      <c r="H14" s="433">
        <v>155275553</v>
      </c>
      <c r="I14" s="432" t="s">
        <v>3033</v>
      </c>
      <c r="J14" s="432" t="s">
        <v>2432</v>
      </c>
      <c r="K14" s="432" t="s">
        <v>3163</v>
      </c>
      <c r="L14" s="432" t="s">
        <v>3152</v>
      </c>
      <c r="M14" s="34" t="s">
        <v>3491</v>
      </c>
      <c r="N14" s="435">
        <v>2985</v>
      </c>
      <c r="O14" s="436">
        <v>4.53756</v>
      </c>
      <c r="P14" s="437">
        <v>0.25750000000000001</v>
      </c>
      <c r="Q14" s="438">
        <v>0.01</v>
      </c>
      <c r="R14" s="438">
        <v>1.6000000000000001E-3</v>
      </c>
      <c r="S14" s="439">
        <v>2.129E-9</v>
      </c>
      <c r="T14" s="440">
        <v>5.4264999999999998E-9</v>
      </c>
      <c r="U14" s="437">
        <v>0.64629999999999999</v>
      </c>
      <c r="V14" s="438">
        <v>-7.9000000000000008E-3</v>
      </c>
      <c r="W14" s="438">
        <v>8.8000000000000005E-3</v>
      </c>
      <c r="X14" s="439">
        <v>0.21079999999999999</v>
      </c>
      <c r="Y14" s="440" t="s">
        <v>131</v>
      </c>
      <c r="Z14" s="426">
        <v>0.71679999999999999</v>
      </c>
      <c r="AA14" s="438">
        <v>1.5E-3</v>
      </c>
      <c r="AB14" s="438">
        <v>3.2000000000000002E-3</v>
      </c>
      <c r="AC14" s="439">
        <v>0.7974</v>
      </c>
      <c r="AD14" s="440" t="s">
        <v>131</v>
      </c>
      <c r="AE14" s="426">
        <v>0.36449999999999999</v>
      </c>
      <c r="AF14" s="427">
        <v>-1.5E-3</v>
      </c>
      <c r="AG14" s="427">
        <v>8.5000000000000006E-3</v>
      </c>
      <c r="AH14" s="428">
        <v>0.75370000000000004</v>
      </c>
      <c r="AI14" s="429" t="s">
        <v>131</v>
      </c>
      <c r="AJ14" s="426">
        <v>0.38450000000000001</v>
      </c>
      <c r="AK14" s="427">
        <v>-1E-4</v>
      </c>
      <c r="AL14" s="427">
        <v>4.4999999999999997E-3</v>
      </c>
      <c r="AM14" s="428">
        <v>0.95399999999999996</v>
      </c>
      <c r="AN14" s="429" t="s">
        <v>131</v>
      </c>
      <c r="AO14" s="426">
        <v>0.78500000000000003</v>
      </c>
      <c r="AP14" s="427">
        <v>8.8000000000000005E-3</v>
      </c>
      <c r="AQ14" s="427">
        <v>1.3100000000000001E-2</v>
      </c>
      <c r="AR14" s="429">
        <v>0.36399999999999999</v>
      </c>
    </row>
    <row r="15" spans="1:44" s="3" customFormat="1" ht="15.4" customHeight="1">
      <c r="A15" s="420">
        <v>7</v>
      </c>
      <c r="B15" s="421" t="s">
        <v>3337</v>
      </c>
      <c r="C15" s="421">
        <v>1</v>
      </c>
      <c r="D15" s="422">
        <v>154775553</v>
      </c>
      <c r="E15" s="423">
        <v>155784261</v>
      </c>
      <c r="F15" s="421" t="s">
        <v>122</v>
      </c>
      <c r="G15" s="421">
        <v>1</v>
      </c>
      <c r="H15" s="422">
        <v>155284261</v>
      </c>
      <c r="I15" s="421" t="s">
        <v>2798</v>
      </c>
      <c r="J15" s="421" t="s">
        <v>3337</v>
      </c>
      <c r="K15" s="421" t="s">
        <v>3163</v>
      </c>
      <c r="L15" s="421" t="s">
        <v>3152</v>
      </c>
      <c r="M15" s="33" t="s">
        <v>3491</v>
      </c>
      <c r="N15" s="424">
        <v>0</v>
      </c>
      <c r="O15" s="425">
        <v>6.14276</v>
      </c>
      <c r="P15" s="426">
        <v>0.25119999999999998</v>
      </c>
      <c r="Q15" s="427">
        <v>9.9000000000000008E-3</v>
      </c>
      <c r="R15" s="427">
        <v>1.6000000000000001E-3</v>
      </c>
      <c r="S15" s="428">
        <v>9.2180000000000002E-9</v>
      </c>
      <c r="T15" s="429" t="s">
        <v>131</v>
      </c>
      <c r="U15" s="426">
        <v>0.23730000000000001</v>
      </c>
      <c r="V15" s="427">
        <v>-2.8400000000000002E-2</v>
      </c>
      <c r="W15" s="427">
        <v>0.01</v>
      </c>
      <c r="X15" s="428">
        <v>8.4840000000000002E-4</v>
      </c>
      <c r="Y15" s="429" t="s">
        <v>131</v>
      </c>
      <c r="Z15" s="426">
        <v>0.73909999999999998</v>
      </c>
      <c r="AA15" s="427">
        <v>1E-4</v>
      </c>
      <c r="AB15" s="427">
        <v>3.3E-3</v>
      </c>
      <c r="AC15" s="428">
        <v>0.74280000000000002</v>
      </c>
      <c r="AD15" s="429" t="s">
        <v>131</v>
      </c>
      <c r="AE15" s="426">
        <v>0.34039999999999998</v>
      </c>
      <c r="AF15" s="427">
        <v>-4.0000000000000001E-3</v>
      </c>
      <c r="AG15" s="427">
        <v>8.6999999999999994E-3</v>
      </c>
      <c r="AH15" s="428">
        <v>0.89070000000000005</v>
      </c>
      <c r="AI15" s="429" t="s">
        <v>131</v>
      </c>
      <c r="AJ15" s="426">
        <v>0.31359999999999999</v>
      </c>
      <c r="AK15" s="427">
        <v>-3.8999999999999998E-3</v>
      </c>
      <c r="AL15" s="427">
        <v>4.7000000000000002E-3</v>
      </c>
      <c r="AM15" s="428">
        <v>0.35830000000000001</v>
      </c>
      <c r="AN15" s="429" t="s">
        <v>131</v>
      </c>
      <c r="AO15" s="426">
        <v>0.25</v>
      </c>
      <c r="AP15" s="427">
        <v>-9.1000000000000004E-3</v>
      </c>
      <c r="AQ15" s="427">
        <v>1.24E-2</v>
      </c>
      <c r="AR15" s="429">
        <v>0.38340000000000002</v>
      </c>
    </row>
    <row r="16" spans="1:44" s="3" customFormat="1" ht="15.4" customHeight="1">
      <c r="A16" s="420">
        <v>8</v>
      </c>
      <c r="B16" s="421" t="s">
        <v>3337</v>
      </c>
      <c r="C16" s="421">
        <v>1</v>
      </c>
      <c r="D16" s="422">
        <v>155773346</v>
      </c>
      <c r="E16" s="423">
        <v>156773346</v>
      </c>
      <c r="F16" s="421" t="s">
        <v>122</v>
      </c>
      <c r="G16" s="421">
        <v>1</v>
      </c>
      <c r="H16" s="422">
        <v>156273346</v>
      </c>
      <c r="I16" s="421" t="s">
        <v>2797</v>
      </c>
      <c r="J16" s="421" t="s">
        <v>4440</v>
      </c>
      <c r="K16" s="421" t="s">
        <v>3151</v>
      </c>
      <c r="L16" s="421" t="s">
        <v>3152</v>
      </c>
      <c r="M16" s="33" t="s">
        <v>4441</v>
      </c>
      <c r="N16" s="424">
        <v>3918</v>
      </c>
      <c r="O16" s="425">
        <v>15.76071</v>
      </c>
      <c r="P16" s="426">
        <v>0.69179999999999997</v>
      </c>
      <c r="Q16" s="427">
        <v>-1.6999999999999999E-3</v>
      </c>
      <c r="R16" s="427">
        <v>1.5E-3</v>
      </c>
      <c r="S16" s="428">
        <v>5.0779999999999999E-2</v>
      </c>
      <c r="T16" s="429" t="s">
        <v>131</v>
      </c>
      <c r="U16" s="426">
        <v>0.86140000000000005</v>
      </c>
      <c r="V16" s="427">
        <v>8.2000000000000007E-3</v>
      </c>
      <c r="W16" s="427">
        <v>1.24E-2</v>
      </c>
      <c r="X16" s="428">
        <v>0.52980000000000005</v>
      </c>
      <c r="Y16" s="429" t="s">
        <v>131</v>
      </c>
      <c r="Z16" s="426">
        <v>0.7379</v>
      </c>
      <c r="AA16" s="427">
        <v>2.8299999999999999E-2</v>
      </c>
      <c r="AB16" s="427">
        <v>3.3E-3</v>
      </c>
      <c r="AC16" s="428">
        <v>8.2140000000000002E-19</v>
      </c>
      <c r="AD16" s="429">
        <v>7.9294200000000004E-19</v>
      </c>
      <c r="AE16" s="426">
        <v>0.76239999999999997</v>
      </c>
      <c r="AF16" s="427">
        <v>1E-3</v>
      </c>
      <c r="AG16" s="427">
        <v>1.24E-2</v>
      </c>
      <c r="AH16" s="428">
        <v>0.41210000000000002</v>
      </c>
      <c r="AI16" s="429" t="s">
        <v>131</v>
      </c>
      <c r="AJ16" s="426">
        <v>0.74650000000000005</v>
      </c>
      <c r="AK16" s="427">
        <v>1.9E-3</v>
      </c>
      <c r="AL16" s="427">
        <v>4.8999999999999998E-3</v>
      </c>
      <c r="AM16" s="428">
        <v>0.45779999999999998</v>
      </c>
      <c r="AN16" s="429" t="s">
        <v>131</v>
      </c>
      <c r="AO16" s="426">
        <v>0.91</v>
      </c>
      <c r="AP16" s="427">
        <v>-2.2599999999999999E-2</v>
      </c>
      <c r="AQ16" s="427">
        <v>1.8800000000000001E-2</v>
      </c>
      <c r="AR16" s="429">
        <v>0.25690000000000002</v>
      </c>
    </row>
    <row r="17" spans="1:44" s="3" customFormat="1" ht="15.4" customHeight="1">
      <c r="A17" s="420">
        <v>9</v>
      </c>
      <c r="B17" s="421" t="s">
        <v>3337</v>
      </c>
      <c r="C17" s="421">
        <v>1</v>
      </c>
      <c r="D17" s="422">
        <v>158107935</v>
      </c>
      <c r="E17" s="423">
        <v>159115702</v>
      </c>
      <c r="F17" s="421" t="s">
        <v>122</v>
      </c>
      <c r="G17" s="421">
        <v>1</v>
      </c>
      <c r="H17" s="422">
        <v>158607935</v>
      </c>
      <c r="I17" s="421" t="s">
        <v>2795</v>
      </c>
      <c r="J17" s="421" t="s">
        <v>4437</v>
      </c>
      <c r="K17" s="421" t="s">
        <v>3163</v>
      </c>
      <c r="L17" s="421" t="s">
        <v>3157</v>
      </c>
      <c r="M17" s="33" t="s">
        <v>4312</v>
      </c>
      <c r="N17" s="424">
        <v>0</v>
      </c>
      <c r="O17" s="425">
        <v>61.21884</v>
      </c>
      <c r="P17" s="426">
        <v>0.72809999999999997</v>
      </c>
      <c r="Q17" s="427">
        <v>-2.0799999999999999E-2</v>
      </c>
      <c r="R17" s="427">
        <v>1.4E-3</v>
      </c>
      <c r="S17" s="428">
        <v>5.4260000000000001E-55</v>
      </c>
      <c r="T17" s="429">
        <v>6.4372100000000004E-54</v>
      </c>
      <c r="U17" s="426">
        <v>0.87790000000000001</v>
      </c>
      <c r="V17" s="427">
        <v>7.1000000000000004E-3</v>
      </c>
      <c r="W17" s="427">
        <v>1.26E-2</v>
      </c>
      <c r="X17" s="428">
        <v>0.51300000000000001</v>
      </c>
      <c r="Y17" s="429" t="s">
        <v>131</v>
      </c>
      <c r="Z17" s="426">
        <v>0.56379999999999997</v>
      </c>
      <c r="AA17" s="427">
        <v>-1.6199999999999999E-2</v>
      </c>
      <c r="AB17" s="427">
        <v>2.7000000000000001E-3</v>
      </c>
      <c r="AC17" s="428">
        <v>4.232E-10</v>
      </c>
      <c r="AD17" s="429" t="s">
        <v>131</v>
      </c>
      <c r="AE17" s="426">
        <v>0.83589999999999998</v>
      </c>
      <c r="AF17" s="427">
        <v>-1.7000000000000001E-2</v>
      </c>
      <c r="AG17" s="427">
        <v>1.0999999999999999E-2</v>
      </c>
      <c r="AH17" s="428">
        <v>7.5519999999999997E-3</v>
      </c>
      <c r="AI17" s="429" t="s">
        <v>131</v>
      </c>
      <c r="AJ17" s="426">
        <v>0.70120000000000005</v>
      </c>
      <c r="AK17" s="427">
        <v>-1.66E-2</v>
      </c>
      <c r="AL17" s="427">
        <v>4.7000000000000002E-3</v>
      </c>
      <c r="AM17" s="428">
        <v>5.3150000000000003E-3</v>
      </c>
      <c r="AN17" s="429" t="s">
        <v>131</v>
      </c>
      <c r="AO17" s="426">
        <v>0.84599999999999997</v>
      </c>
      <c r="AP17" s="427">
        <v>-3.9699999999999999E-2</v>
      </c>
      <c r="AQ17" s="427">
        <v>1.46E-2</v>
      </c>
      <c r="AR17" s="429">
        <v>5.5669999999999999E-3</v>
      </c>
    </row>
    <row r="18" spans="1:44" ht="15.4" customHeight="1">
      <c r="A18" s="431">
        <v>9</v>
      </c>
      <c r="B18" s="421" t="s">
        <v>3337</v>
      </c>
      <c r="C18" s="432">
        <v>1</v>
      </c>
      <c r="D18" s="433">
        <v>158107935</v>
      </c>
      <c r="E18" s="434">
        <v>159115702</v>
      </c>
      <c r="F18" s="432" t="s">
        <v>122</v>
      </c>
      <c r="G18" s="432">
        <v>1</v>
      </c>
      <c r="H18" s="433">
        <v>158615702</v>
      </c>
      <c r="I18" s="432" t="s">
        <v>3032</v>
      </c>
      <c r="J18" s="432" t="s">
        <v>2433</v>
      </c>
      <c r="K18" s="432" t="s">
        <v>3151</v>
      </c>
      <c r="L18" s="432" t="s">
        <v>3157</v>
      </c>
      <c r="M18" s="34" t="s">
        <v>4312</v>
      </c>
      <c r="N18" s="435">
        <v>0</v>
      </c>
      <c r="O18" s="436">
        <v>26.171240000000001</v>
      </c>
      <c r="P18" s="437">
        <v>0.57340000000000002</v>
      </c>
      <c r="Q18" s="438">
        <v>1.0200000000000001E-2</v>
      </c>
      <c r="R18" s="438">
        <v>1.4E-3</v>
      </c>
      <c r="S18" s="439">
        <v>7.0369999999999998E-16</v>
      </c>
      <c r="T18" s="440" t="s">
        <v>131</v>
      </c>
      <c r="U18" s="437">
        <v>0.65980000000000005</v>
      </c>
      <c r="V18" s="438">
        <v>8.8000000000000005E-3</v>
      </c>
      <c r="W18" s="438">
        <v>8.8000000000000005E-3</v>
      </c>
      <c r="X18" s="439">
        <v>0.58540000000000003</v>
      </c>
      <c r="Y18" s="440" t="s">
        <v>131</v>
      </c>
      <c r="Z18" s="426">
        <v>0.62939999999999996</v>
      </c>
      <c r="AA18" s="438">
        <v>1.9800000000000002E-2</v>
      </c>
      <c r="AB18" s="438">
        <v>2.8999999999999998E-3</v>
      </c>
      <c r="AC18" s="439">
        <v>8.2470000000000007E-12</v>
      </c>
      <c r="AD18" s="440">
        <v>3.8572999999999997E-12</v>
      </c>
      <c r="AE18" s="426">
        <v>0.4652</v>
      </c>
      <c r="AF18" s="427">
        <v>1.18E-2</v>
      </c>
      <c r="AG18" s="427">
        <v>8.2000000000000007E-3</v>
      </c>
      <c r="AH18" s="428">
        <v>0.11409999999999999</v>
      </c>
      <c r="AI18" s="429" t="s">
        <v>131</v>
      </c>
      <c r="AJ18" s="426">
        <v>0.59219999999999995</v>
      </c>
      <c r="AK18" s="427">
        <v>2.12E-2</v>
      </c>
      <c r="AL18" s="427">
        <v>4.4000000000000003E-3</v>
      </c>
      <c r="AM18" s="428">
        <v>2.5610000000000001E-6</v>
      </c>
      <c r="AN18" s="429" t="s">
        <v>131</v>
      </c>
      <c r="AO18" s="426">
        <v>0.75800000000000001</v>
      </c>
      <c r="AP18" s="427">
        <v>2.8999999999999998E-3</v>
      </c>
      <c r="AQ18" s="427">
        <v>1.2500000000000001E-2</v>
      </c>
      <c r="AR18" s="429">
        <v>0.75949999999999995</v>
      </c>
    </row>
    <row r="19" spans="1:44" ht="15.4" customHeight="1">
      <c r="A19" s="431">
        <v>10</v>
      </c>
      <c r="B19" s="421" t="s">
        <v>3337</v>
      </c>
      <c r="C19" s="432">
        <v>1</v>
      </c>
      <c r="D19" s="433">
        <v>203153544</v>
      </c>
      <c r="E19" s="434">
        <v>204154024</v>
      </c>
      <c r="F19" s="432" t="s">
        <v>122</v>
      </c>
      <c r="G19" s="432">
        <v>1</v>
      </c>
      <c r="H19" s="433">
        <v>203653544</v>
      </c>
      <c r="I19" s="432" t="s">
        <v>3031</v>
      </c>
      <c r="J19" s="432" t="s">
        <v>2432</v>
      </c>
      <c r="K19" s="432" t="s">
        <v>3151</v>
      </c>
      <c r="L19" s="432" t="s">
        <v>3152</v>
      </c>
      <c r="M19" s="34" t="s">
        <v>3492</v>
      </c>
      <c r="N19" s="435">
        <v>0</v>
      </c>
      <c r="O19" s="436">
        <v>8.2618600000000004</v>
      </c>
      <c r="P19" s="437">
        <v>0.1303</v>
      </c>
      <c r="Q19" s="438">
        <v>-1.18E-2</v>
      </c>
      <c r="R19" s="438">
        <v>2.0999999999999999E-3</v>
      </c>
      <c r="S19" s="439">
        <v>6.6109999999999996E-9</v>
      </c>
      <c r="T19" s="440">
        <v>7.4378000000000001E-9</v>
      </c>
      <c r="U19" s="437">
        <v>0.33229999999999998</v>
      </c>
      <c r="V19" s="438">
        <v>-1.1900000000000001E-2</v>
      </c>
      <c r="W19" s="438">
        <v>8.8000000000000005E-3</v>
      </c>
      <c r="X19" s="439">
        <v>0.28710000000000002</v>
      </c>
      <c r="Y19" s="440" t="s">
        <v>131</v>
      </c>
      <c r="Z19" s="441">
        <v>1.0200000000000001E-2</v>
      </c>
      <c r="AA19" s="438">
        <v>6.9800000000000001E-2</v>
      </c>
      <c r="AB19" s="438">
        <v>4.0800000000000003E-2</v>
      </c>
      <c r="AC19" s="439">
        <v>6.8190000000000001E-2</v>
      </c>
      <c r="AD19" s="440" t="s">
        <v>131</v>
      </c>
      <c r="AE19" s="426">
        <v>0.1061</v>
      </c>
      <c r="AF19" s="427">
        <v>-2.53E-2</v>
      </c>
      <c r="AG19" s="427">
        <v>1.3299999999999999E-2</v>
      </c>
      <c r="AH19" s="428">
        <v>6.4640000000000001E-3</v>
      </c>
      <c r="AI19" s="429" t="s">
        <v>131</v>
      </c>
      <c r="AJ19" s="426">
        <v>0.1166</v>
      </c>
      <c r="AK19" s="427">
        <v>-8.8000000000000005E-3</v>
      </c>
      <c r="AL19" s="427">
        <v>6.8999999999999999E-3</v>
      </c>
      <c r="AM19" s="428">
        <v>0.32400000000000001</v>
      </c>
      <c r="AN19" s="429" t="s">
        <v>131</v>
      </c>
      <c r="AO19" s="426">
        <v>0.39100000000000001</v>
      </c>
      <c r="AP19" s="427">
        <v>-1.17E-2</v>
      </c>
      <c r="AQ19" s="427">
        <v>1.0999999999999999E-2</v>
      </c>
      <c r="AR19" s="429">
        <v>0.25619999999999998</v>
      </c>
    </row>
    <row r="20" spans="1:44" s="3" customFormat="1" ht="15.4" customHeight="1">
      <c r="A20" s="420">
        <v>10</v>
      </c>
      <c r="B20" s="421" t="s">
        <v>3337</v>
      </c>
      <c r="C20" s="421">
        <v>1</v>
      </c>
      <c r="D20" s="422">
        <v>203153544</v>
      </c>
      <c r="E20" s="423">
        <v>204154024</v>
      </c>
      <c r="F20" s="421" t="s">
        <v>122</v>
      </c>
      <c r="G20" s="421">
        <v>1</v>
      </c>
      <c r="H20" s="422">
        <v>203654024</v>
      </c>
      <c r="I20" s="421" t="s">
        <v>2794</v>
      </c>
      <c r="J20" s="421" t="s">
        <v>3337</v>
      </c>
      <c r="K20" s="421" t="s">
        <v>3163</v>
      </c>
      <c r="L20" s="421" t="s">
        <v>3157</v>
      </c>
      <c r="M20" s="33" t="s">
        <v>3492</v>
      </c>
      <c r="N20" s="424">
        <v>0</v>
      </c>
      <c r="O20" s="425">
        <v>8.3727699999999992</v>
      </c>
      <c r="P20" s="426">
        <v>0.875</v>
      </c>
      <c r="Q20" s="427">
        <v>1.1900000000000001E-2</v>
      </c>
      <c r="R20" s="427">
        <v>2.0999999999999999E-3</v>
      </c>
      <c r="S20" s="428">
        <v>7.9669999999999995E-9</v>
      </c>
      <c r="T20" s="429" t="s">
        <v>131</v>
      </c>
      <c r="U20" s="426">
        <v>0.65169999999999995</v>
      </c>
      <c r="V20" s="427">
        <v>1.2200000000000001E-2</v>
      </c>
      <c r="W20" s="427">
        <v>8.6E-3</v>
      </c>
      <c r="X20" s="428">
        <v>0.31990000000000002</v>
      </c>
      <c r="Y20" s="429" t="s">
        <v>131</v>
      </c>
      <c r="Z20" s="426">
        <v>0.97330000000000005</v>
      </c>
      <c r="AA20" s="427">
        <v>2.0999999999999999E-3</v>
      </c>
      <c r="AB20" s="427">
        <v>1.03E-2</v>
      </c>
      <c r="AC20" s="428">
        <v>0.80689999999999995</v>
      </c>
      <c r="AD20" s="429" t="s">
        <v>131</v>
      </c>
      <c r="AE20" s="426">
        <v>0.89019999999999999</v>
      </c>
      <c r="AF20" s="427">
        <v>2.35E-2</v>
      </c>
      <c r="AG20" s="427">
        <v>1.3100000000000001E-2</v>
      </c>
      <c r="AH20" s="428">
        <v>1.6369999999999999E-2</v>
      </c>
      <c r="AI20" s="429" t="s">
        <v>131</v>
      </c>
      <c r="AJ20" s="426">
        <v>0.87529999999999997</v>
      </c>
      <c r="AK20" s="427">
        <v>1.04E-2</v>
      </c>
      <c r="AL20" s="427">
        <v>6.7000000000000002E-3</v>
      </c>
      <c r="AM20" s="428">
        <v>0.2417</v>
      </c>
      <c r="AN20" s="429" t="s">
        <v>131</v>
      </c>
      <c r="AO20" s="426">
        <v>0.61399999999999999</v>
      </c>
      <c r="AP20" s="427">
        <v>1.6400000000000001E-2</v>
      </c>
      <c r="AQ20" s="427">
        <v>1.0999999999999999E-2</v>
      </c>
      <c r="AR20" s="429">
        <v>9.7919999999999993E-2</v>
      </c>
    </row>
    <row r="21" spans="1:44" s="3" customFormat="1" ht="15.4" customHeight="1">
      <c r="A21" s="420">
        <v>11</v>
      </c>
      <c r="B21" s="421" t="s">
        <v>3337</v>
      </c>
      <c r="C21" s="421">
        <v>1</v>
      </c>
      <c r="D21" s="422">
        <v>213645731</v>
      </c>
      <c r="E21" s="423">
        <v>214659256</v>
      </c>
      <c r="F21" s="421" t="s">
        <v>122</v>
      </c>
      <c r="G21" s="421">
        <v>1</v>
      </c>
      <c r="H21" s="422">
        <v>214145731</v>
      </c>
      <c r="I21" s="421" t="s">
        <v>2793</v>
      </c>
      <c r="J21" s="421" t="s">
        <v>4437</v>
      </c>
      <c r="K21" s="421" t="s">
        <v>3152</v>
      </c>
      <c r="L21" s="421" t="s">
        <v>3157</v>
      </c>
      <c r="M21" s="33" t="s">
        <v>4249</v>
      </c>
      <c r="N21" s="424">
        <v>0</v>
      </c>
      <c r="O21" s="425">
        <v>13.262790000000001</v>
      </c>
      <c r="P21" s="426">
        <v>0.41060000000000002</v>
      </c>
      <c r="Q21" s="427">
        <v>-8.3999999999999995E-3</v>
      </c>
      <c r="R21" s="427">
        <v>1.2999999999999999E-3</v>
      </c>
      <c r="S21" s="428">
        <v>1.4829999999999999E-10</v>
      </c>
      <c r="T21" s="429">
        <v>8.7806599999999994E-11</v>
      </c>
      <c r="U21" s="426">
        <v>0.78939999999999999</v>
      </c>
      <c r="V21" s="427">
        <v>7.1000000000000004E-3</v>
      </c>
      <c r="W21" s="427">
        <v>0.01</v>
      </c>
      <c r="X21" s="428">
        <v>0.95530000000000004</v>
      </c>
      <c r="Y21" s="429" t="s">
        <v>131</v>
      </c>
      <c r="Z21" s="426">
        <v>0.56810000000000005</v>
      </c>
      <c r="AA21" s="427">
        <v>-9.2999999999999992E-3</v>
      </c>
      <c r="AB21" s="427">
        <v>2.8E-3</v>
      </c>
      <c r="AC21" s="428">
        <v>5.9980000000000005E-4</v>
      </c>
      <c r="AD21" s="429" t="s">
        <v>131</v>
      </c>
      <c r="AE21" s="426">
        <v>0.43680000000000002</v>
      </c>
      <c r="AF21" s="427">
        <v>-2.4299999999999999E-2</v>
      </c>
      <c r="AG21" s="427">
        <v>8.2000000000000007E-3</v>
      </c>
      <c r="AH21" s="428">
        <v>1.0629999999999999E-3</v>
      </c>
      <c r="AI21" s="429" t="s">
        <v>131</v>
      </c>
      <c r="AJ21" s="426">
        <v>0.56589999999999996</v>
      </c>
      <c r="AK21" s="427">
        <v>-6.4000000000000003E-3</v>
      </c>
      <c r="AL21" s="427">
        <v>4.4000000000000003E-3</v>
      </c>
      <c r="AM21" s="428">
        <v>0.19980000000000001</v>
      </c>
      <c r="AN21" s="429" t="s">
        <v>131</v>
      </c>
      <c r="AO21" s="426">
        <v>0.88600000000000001</v>
      </c>
      <c r="AP21" s="427">
        <v>-2.0199999999999999E-2</v>
      </c>
      <c r="AQ21" s="427">
        <v>1.6799999999999999E-2</v>
      </c>
      <c r="AR21" s="429">
        <v>0.1953</v>
      </c>
    </row>
    <row r="22" spans="1:44" ht="15.4" customHeight="1">
      <c r="A22" s="431">
        <v>11</v>
      </c>
      <c r="B22" s="421" t="s">
        <v>3337</v>
      </c>
      <c r="C22" s="432">
        <v>1</v>
      </c>
      <c r="D22" s="433">
        <v>213645731</v>
      </c>
      <c r="E22" s="434">
        <v>214659256</v>
      </c>
      <c r="F22" s="432" t="s">
        <v>2452</v>
      </c>
      <c r="G22" s="432">
        <v>1</v>
      </c>
      <c r="H22" s="433">
        <v>214154719</v>
      </c>
      <c r="I22" s="432" t="s">
        <v>3030</v>
      </c>
      <c r="J22" s="432" t="s">
        <v>2432</v>
      </c>
      <c r="K22" s="432" t="s">
        <v>3163</v>
      </c>
      <c r="L22" s="432" t="s">
        <v>3157</v>
      </c>
      <c r="M22" s="34" t="s">
        <v>4249</v>
      </c>
      <c r="N22" s="435">
        <v>0</v>
      </c>
      <c r="O22" s="436">
        <v>23.14452</v>
      </c>
      <c r="P22" s="437">
        <v>0.3679</v>
      </c>
      <c r="Q22" s="438">
        <v>-1.61E-2</v>
      </c>
      <c r="R22" s="438">
        <v>1.6999999999999999E-3</v>
      </c>
      <c r="S22" s="439">
        <v>3.1829999999999998E-21</v>
      </c>
      <c r="T22" s="440">
        <v>9.07875E-22</v>
      </c>
      <c r="U22" s="437">
        <v>0.3649</v>
      </c>
      <c r="V22" s="438">
        <v>-9.4999999999999998E-3</v>
      </c>
      <c r="W22" s="438">
        <v>7.0000000000000001E-3</v>
      </c>
      <c r="X22" s="439">
        <v>0.33069999999999999</v>
      </c>
      <c r="Y22" s="440" t="s">
        <v>131</v>
      </c>
      <c r="Z22" s="426">
        <v>0.17430000000000001</v>
      </c>
      <c r="AA22" s="438">
        <v>-1.7399999999999999E-2</v>
      </c>
      <c r="AB22" s="438">
        <v>5.4999999999999997E-3</v>
      </c>
      <c r="AC22" s="439">
        <v>8.1879999999999995E-4</v>
      </c>
      <c r="AD22" s="440" t="s">
        <v>131</v>
      </c>
      <c r="AE22" s="426">
        <v>0.255</v>
      </c>
      <c r="AF22" s="427">
        <v>-2.75E-2</v>
      </c>
      <c r="AG22" s="427">
        <v>1.35E-2</v>
      </c>
      <c r="AH22" s="428">
        <v>4.1140000000000003E-2</v>
      </c>
      <c r="AI22" s="429" t="s">
        <v>131</v>
      </c>
      <c r="AJ22" s="426">
        <v>0.31869999999999998</v>
      </c>
      <c r="AK22" s="427">
        <v>-1.09E-2</v>
      </c>
      <c r="AL22" s="427">
        <v>5.5999999999999999E-3</v>
      </c>
      <c r="AM22" s="428">
        <v>4.0890000000000003E-2</v>
      </c>
      <c r="AN22" s="429" t="s">
        <v>131</v>
      </c>
      <c r="AO22" s="426" t="s">
        <v>131</v>
      </c>
      <c r="AP22" s="430" t="s">
        <v>131</v>
      </c>
      <c r="AQ22" s="430" t="s">
        <v>131</v>
      </c>
      <c r="AR22" s="429" t="s">
        <v>131</v>
      </c>
    </row>
    <row r="23" spans="1:44" s="3" customFormat="1" ht="15.4" customHeight="1">
      <c r="A23" s="420">
        <v>11</v>
      </c>
      <c r="B23" s="421" t="s">
        <v>3337</v>
      </c>
      <c r="C23" s="421">
        <v>1</v>
      </c>
      <c r="D23" s="422">
        <v>213645731</v>
      </c>
      <c r="E23" s="423">
        <v>214659256</v>
      </c>
      <c r="F23" s="421" t="s">
        <v>2452</v>
      </c>
      <c r="G23" s="421">
        <v>1</v>
      </c>
      <c r="H23" s="422">
        <v>214159256</v>
      </c>
      <c r="I23" s="421" t="s">
        <v>2792</v>
      </c>
      <c r="J23" s="421" t="s">
        <v>3337</v>
      </c>
      <c r="K23" s="421" t="s">
        <v>3163</v>
      </c>
      <c r="L23" s="421" t="s">
        <v>3152</v>
      </c>
      <c r="M23" s="33" t="s">
        <v>4249</v>
      </c>
      <c r="N23" s="424">
        <v>0</v>
      </c>
      <c r="O23" s="425">
        <v>24.332339999999999</v>
      </c>
      <c r="P23" s="426">
        <v>0.47420000000000001</v>
      </c>
      <c r="Q23" s="427">
        <v>-1.54E-2</v>
      </c>
      <c r="R23" s="427">
        <v>1.6999999999999999E-3</v>
      </c>
      <c r="S23" s="428">
        <v>2.582E-20</v>
      </c>
      <c r="T23" s="429" t="s">
        <v>131</v>
      </c>
      <c r="U23" s="426">
        <v>0.81869999999999998</v>
      </c>
      <c r="V23" s="427">
        <v>-1.6199999999999999E-2</v>
      </c>
      <c r="W23" s="427">
        <v>8.8000000000000005E-3</v>
      </c>
      <c r="X23" s="428">
        <v>6.5920000000000006E-2</v>
      </c>
      <c r="Y23" s="429" t="s">
        <v>131</v>
      </c>
      <c r="Z23" s="426">
        <v>0.61599999999999999</v>
      </c>
      <c r="AA23" s="427">
        <v>-1.43E-2</v>
      </c>
      <c r="AB23" s="427">
        <v>4.1999999999999997E-3</v>
      </c>
      <c r="AC23" s="428">
        <v>1.639E-4</v>
      </c>
      <c r="AD23" s="429" t="s">
        <v>131</v>
      </c>
      <c r="AE23" s="426">
        <v>0.46379999999999999</v>
      </c>
      <c r="AF23" s="427">
        <v>-2.6100000000000002E-2</v>
      </c>
      <c r="AG23" s="427">
        <v>1.1900000000000001E-2</v>
      </c>
      <c r="AH23" s="428">
        <v>4.3449999999999999E-3</v>
      </c>
      <c r="AI23" s="429" t="s">
        <v>131</v>
      </c>
      <c r="AJ23" s="426">
        <v>0.60340000000000005</v>
      </c>
      <c r="AK23" s="427">
        <v>-9.7000000000000003E-3</v>
      </c>
      <c r="AL23" s="427">
        <v>5.3E-3</v>
      </c>
      <c r="AM23" s="428">
        <v>8.2589999999999997E-2</v>
      </c>
      <c r="AN23" s="429" t="s">
        <v>131</v>
      </c>
      <c r="AO23" s="426" t="s">
        <v>131</v>
      </c>
      <c r="AP23" s="430" t="s">
        <v>131</v>
      </c>
      <c r="AQ23" s="430" t="s">
        <v>131</v>
      </c>
      <c r="AR23" s="429" t="s">
        <v>131</v>
      </c>
    </row>
    <row r="24" spans="1:44" s="3" customFormat="1" ht="15.4" customHeight="1">
      <c r="A24" s="420">
        <v>12</v>
      </c>
      <c r="B24" s="421" t="s">
        <v>3337</v>
      </c>
      <c r="C24" s="421">
        <v>1</v>
      </c>
      <c r="D24" s="422">
        <v>219128973</v>
      </c>
      <c r="E24" s="423">
        <v>220128973</v>
      </c>
      <c r="F24" s="421" t="s">
        <v>2445</v>
      </c>
      <c r="G24" s="421">
        <v>1</v>
      </c>
      <c r="H24" s="422">
        <v>219628973</v>
      </c>
      <c r="I24" s="421" t="s">
        <v>2791</v>
      </c>
      <c r="J24" s="421" t="s">
        <v>4437</v>
      </c>
      <c r="K24" s="421" t="s">
        <v>3151</v>
      </c>
      <c r="L24" s="421" t="s">
        <v>3157</v>
      </c>
      <c r="M24" s="33" t="s">
        <v>4442</v>
      </c>
      <c r="N24" s="424">
        <v>242766</v>
      </c>
      <c r="O24" s="425">
        <v>18.824390000000001</v>
      </c>
      <c r="P24" s="426">
        <v>0.56999999999999995</v>
      </c>
      <c r="Q24" s="427">
        <v>1.77E-2</v>
      </c>
      <c r="R24" s="427">
        <v>2E-3</v>
      </c>
      <c r="S24" s="428">
        <v>6.9729999999999997E-21</v>
      </c>
      <c r="T24" s="429">
        <v>1.4290100000000001E-20</v>
      </c>
      <c r="U24" s="426">
        <v>0.26850000000000002</v>
      </c>
      <c r="V24" s="427">
        <v>3.7000000000000002E-3</v>
      </c>
      <c r="W24" s="427">
        <v>1.0699999999999999E-2</v>
      </c>
      <c r="X24" s="428">
        <v>0.47339999999999999</v>
      </c>
      <c r="Y24" s="429" t="s">
        <v>131</v>
      </c>
      <c r="Z24" s="426">
        <v>0.34399999999999997</v>
      </c>
      <c r="AA24" s="427">
        <v>9.2999999999999992E-3</v>
      </c>
      <c r="AB24" s="427">
        <v>5.1000000000000004E-3</v>
      </c>
      <c r="AC24" s="428">
        <v>9.6299999999999997E-2</v>
      </c>
      <c r="AD24" s="429" t="s">
        <v>131</v>
      </c>
      <c r="AE24" s="426">
        <v>0.61409999999999998</v>
      </c>
      <c r="AF24" s="427">
        <v>1.35E-2</v>
      </c>
      <c r="AG24" s="427">
        <v>1.2E-2</v>
      </c>
      <c r="AH24" s="428">
        <v>0.34470000000000001</v>
      </c>
      <c r="AI24" s="429" t="s">
        <v>131</v>
      </c>
      <c r="AJ24" s="426">
        <v>0.37830000000000003</v>
      </c>
      <c r="AK24" s="427">
        <v>1.67E-2</v>
      </c>
      <c r="AL24" s="427">
        <v>6.6E-3</v>
      </c>
      <c r="AM24" s="428">
        <v>1.6650000000000002E-2</v>
      </c>
      <c r="AN24" s="429" t="s">
        <v>131</v>
      </c>
      <c r="AO24" s="426" t="s">
        <v>131</v>
      </c>
      <c r="AP24" s="430" t="s">
        <v>131</v>
      </c>
      <c r="AQ24" s="430" t="s">
        <v>131</v>
      </c>
      <c r="AR24" s="429" t="s">
        <v>131</v>
      </c>
    </row>
    <row r="25" spans="1:44" s="3" customFormat="1" ht="15.4" customHeight="1">
      <c r="A25" s="420">
        <v>13</v>
      </c>
      <c r="B25" s="421" t="s">
        <v>3337</v>
      </c>
      <c r="C25" s="421">
        <v>1</v>
      </c>
      <c r="D25" s="422">
        <v>229172955</v>
      </c>
      <c r="E25" s="423">
        <v>230172955</v>
      </c>
      <c r="F25" s="421" t="s">
        <v>2452</v>
      </c>
      <c r="G25" s="421">
        <v>1</v>
      </c>
      <c r="H25" s="422">
        <v>229672955</v>
      </c>
      <c r="I25" s="421" t="s">
        <v>2790</v>
      </c>
      <c r="J25" s="421" t="s">
        <v>4437</v>
      </c>
      <c r="K25" s="421" t="s">
        <v>3151</v>
      </c>
      <c r="L25" s="421" t="s">
        <v>3157</v>
      </c>
      <c r="M25" s="33" t="s">
        <v>4443</v>
      </c>
      <c r="N25" s="424">
        <v>0</v>
      </c>
      <c r="O25" s="425">
        <v>9.3834199999999992</v>
      </c>
      <c r="P25" s="426">
        <v>0.62760000000000005</v>
      </c>
      <c r="Q25" s="427">
        <v>-1.2200000000000001E-2</v>
      </c>
      <c r="R25" s="427">
        <v>2E-3</v>
      </c>
      <c r="S25" s="428">
        <v>3.0360000000000002E-10</v>
      </c>
      <c r="T25" s="429">
        <v>4.8311999999999998E-10</v>
      </c>
      <c r="U25" s="426">
        <v>0.20130000000000001</v>
      </c>
      <c r="V25" s="427">
        <v>-1.6899999999999998E-2</v>
      </c>
      <c r="W25" s="427">
        <v>8.8000000000000005E-3</v>
      </c>
      <c r="X25" s="428">
        <v>1.9859999999999999E-2</v>
      </c>
      <c r="Y25" s="429" t="s">
        <v>131</v>
      </c>
      <c r="Z25" s="426">
        <v>0.33579999999999999</v>
      </c>
      <c r="AA25" s="427">
        <v>-6.1000000000000004E-3</v>
      </c>
      <c r="AB25" s="427">
        <v>5.5999999999999999E-3</v>
      </c>
      <c r="AC25" s="428">
        <v>0.32619999999999999</v>
      </c>
      <c r="AD25" s="429" t="s">
        <v>131</v>
      </c>
      <c r="AE25" s="426">
        <v>0.55869999999999997</v>
      </c>
      <c r="AF25" s="427">
        <v>-1.6500000000000001E-2</v>
      </c>
      <c r="AG25" s="427">
        <v>1.1900000000000001E-2</v>
      </c>
      <c r="AH25" s="428">
        <v>0.1426</v>
      </c>
      <c r="AI25" s="429" t="s">
        <v>131</v>
      </c>
      <c r="AJ25" s="426">
        <v>0.42520000000000002</v>
      </c>
      <c r="AK25" s="427">
        <v>-7.1999999999999998E-3</v>
      </c>
      <c r="AL25" s="427">
        <v>5.4000000000000003E-3</v>
      </c>
      <c r="AM25" s="428">
        <v>0.2656</v>
      </c>
      <c r="AN25" s="429" t="s">
        <v>131</v>
      </c>
      <c r="AO25" s="426" t="s">
        <v>131</v>
      </c>
      <c r="AP25" s="430" t="s">
        <v>131</v>
      </c>
      <c r="AQ25" s="430" t="s">
        <v>131</v>
      </c>
      <c r="AR25" s="429" t="s">
        <v>131</v>
      </c>
    </row>
    <row r="26" spans="1:44" s="3" customFormat="1" ht="15.4" customHeight="1">
      <c r="A26" s="420">
        <v>14</v>
      </c>
      <c r="B26" s="421" t="s">
        <v>3337</v>
      </c>
      <c r="C26" s="421">
        <v>2</v>
      </c>
      <c r="D26" s="422">
        <v>130902</v>
      </c>
      <c r="E26" s="423">
        <v>1130902</v>
      </c>
      <c r="F26" s="421" t="s">
        <v>2445</v>
      </c>
      <c r="G26" s="421">
        <v>2</v>
      </c>
      <c r="H26" s="422">
        <v>630902</v>
      </c>
      <c r="I26" s="421" t="s">
        <v>2789</v>
      </c>
      <c r="J26" s="421" t="s">
        <v>4437</v>
      </c>
      <c r="K26" s="421" t="s">
        <v>3151</v>
      </c>
      <c r="L26" s="421" t="s">
        <v>3163</v>
      </c>
      <c r="M26" s="33" t="s">
        <v>4444</v>
      </c>
      <c r="N26" s="424">
        <v>37070</v>
      </c>
      <c r="O26" s="425">
        <v>7.4090400000000001</v>
      </c>
      <c r="P26" s="426">
        <v>0.21190000000000001</v>
      </c>
      <c r="Q26" s="427">
        <v>1.37E-2</v>
      </c>
      <c r="R26" s="427">
        <v>2.5999999999999999E-3</v>
      </c>
      <c r="S26" s="428">
        <v>1.0670000000000001E-8</v>
      </c>
      <c r="T26" s="429">
        <v>1.16056E-8</v>
      </c>
      <c r="U26" s="426">
        <v>0.15840000000000001</v>
      </c>
      <c r="V26" s="427">
        <v>8.3999999999999995E-3</v>
      </c>
      <c r="W26" s="427">
        <v>1.38E-2</v>
      </c>
      <c r="X26" s="428">
        <v>0.57720000000000005</v>
      </c>
      <c r="Y26" s="429" t="s">
        <v>131</v>
      </c>
      <c r="Z26" s="426">
        <v>0.12720000000000001</v>
      </c>
      <c r="AA26" s="427">
        <v>5.3E-3</v>
      </c>
      <c r="AB26" s="427">
        <v>8.0999999999999996E-3</v>
      </c>
      <c r="AC26" s="428">
        <v>0.55930000000000002</v>
      </c>
      <c r="AD26" s="429" t="s">
        <v>131</v>
      </c>
      <c r="AE26" s="426">
        <v>0.1903</v>
      </c>
      <c r="AF26" s="427">
        <v>2.3599999999999999E-2</v>
      </c>
      <c r="AG26" s="427">
        <v>1.5599999999999999E-2</v>
      </c>
      <c r="AH26" s="428">
        <v>0.2984</v>
      </c>
      <c r="AI26" s="429" t="s">
        <v>131</v>
      </c>
      <c r="AJ26" s="426">
        <v>0.17230000000000001</v>
      </c>
      <c r="AK26" s="427">
        <v>2.07E-2</v>
      </c>
      <c r="AL26" s="427">
        <v>9.2999999999999992E-3</v>
      </c>
      <c r="AM26" s="428">
        <v>4.5530000000000001E-2</v>
      </c>
      <c r="AN26" s="429" t="s">
        <v>131</v>
      </c>
      <c r="AO26" s="426" t="s">
        <v>131</v>
      </c>
      <c r="AP26" s="430" t="s">
        <v>131</v>
      </c>
      <c r="AQ26" s="430" t="s">
        <v>131</v>
      </c>
      <c r="AR26" s="429" t="s">
        <v>131</v>
      </c>
    </row>
    <row r="27" spans="1:44" s="3" customFormat="1" ht="15.4" customHeight="1">
      <c r="A27" s="420">
        <v>15</v>
      </c>
      <c r="B27" s="421" t="s">
        <v>3337</v>
      </c>
      <c r="C27" s="421">
        <v>2</v>
      </c>
      <c r="D27" s="422">
        <v>23593756</v>
      </c>
      <c r="E27" s="423">
        <v>24735704</v>
      </c>
      <c r="F27" s="421" t="s">
        <v>122</v>
      </c>
      <c r="G27" s="421">
        <v>2</v>
      </c>
      <c r="H27" s="422">
        <v>24093756</v>
      </c>
      <c r="I27" s="421" t="s">
        <v>2787</v>
      </c>
      <c r="J27" s="421" t="s">
        <v>4437</v>
      </c>
      <c r="K27" s="421" t="s">
        <v>3163</v>
      </c>
      <c r="L27" s="421" t="s">
        <v>3152</v>
      </c>
      <c r="M27" s="33" t="s">
        <v>4300</v>
      </c>
      <c r="N27" s="424">
        <v>0</v>
      </c>
      <c r="O27" s="425">
        <v>24.735140000000001</v>
      </c>
      <c r="P27" s="426">
        <v>0.1249</v>
      </c>
      <c r="Q27" s="427">
        <v>1.8800000000000001E-2</v>
      </c>
      <c r="R27" s="427">
        <v>1.9E-3</v>
      </c>
      <c r="S27" s="428">
        <v>1.8830000000000001E-26</v>
      </c>
      <c r="T27" s="429">
        <v>2.8651099999999998E-20</v>
      </c>
      <c r="U27" s="426">
        <v>6.08E-2</v>
      </c>
      <c r="V27" s="427">
        <v>8.0000000000000002E-3</v>
      </c>
      <c r="W27" s="427">
        <v>1.7500000000000002E-2</v>
      </c>
      <c r="X27" s="428">
        <v>0.8962</v>
      </c>
      <c r="Y27" s="429" t="s">
        <v>131</v>
      </c>
      <c r="Z27" s="426">
        <v>5.33E-2</v>
      </c>
      <c r="AA27" s="427">
        <v>9.5999999999999992E-3</v>
      </c>
      <c r="AB27" s="427">
        <v>6.7000000000000002E-3</v>
      </c>
      <c r="AC27" s="428">
        <v>0.15290000000000001</v>
      </c>
      <c r="AD27" s="429" t="s">
        <v>131</v>
      </c>
      <c r="AE27" s="426">
        <v>0.15559999999999999</v>
      </c>
      <c r="AF27" s="427">
        <v>1.17E-2</v>
      </c>
      <c r="AG27" s="427">
        <v>1.1299999999999999E-2</v>
      </c>
      <c r="AH27" s="428">
        <v>7.8399999999999997E-2</v>
      </c>
      <c r="AI27" s="429" t="s">
        <v>131</v>
      </c>
      <c r="AJ27" s="426">
        <v>8.9399999999999993E-2</v>
      </c>
      <c r="AK27" s="427">
        <v>1.49E-2</v>
      </c>
      <c r="AL27" s="427">
        <v>7.4999999999999997E-3</v>
      </c>
      <c r="AM27" s="428">
        <v>0.1137</v>
      </c>
      <c r="AN27" s="429" t="s">
        <v>131</v>
      </c>
      <c r="AO27" s="426">
        <v>7.0999999999999994E-2</v>
      </c>
      <c r="AP27" s="427">
        <v>4.58E-2</v>
      </c>
      <c r="AQ27" s="427">
        <v>2.0899999999999998E-2</v>
      </c>
      <c r="AR27" s="429">
        <v>2.962E-2</v>
      </c>
    </row>
    <row r="28" spans="1:44" ht="15.4" customHeight="1">
      <c r="A28" s="431">
        <v>15</v>
      </c>
      <c r="B28" s="421" t="s">
        <v>3337</v>
      </c>
      <c r="C28" s="432">
        <v>2</v>
      </c>
      <c r="D28" s="433">
        <v>23593756</v>
      </c>
      <c r="E28" s="434">
        <v>24735704</v>
      </c>
      <c r="F28" s="432" t="s">
        <v>122</v>
      </c>
      <c r="G28" s="432">
        <v>2</v>
      </c>
      <c r="H28" s="433">
        <v>24235704</v>
      </c>
      <c r="I28" s="432" t="s">
        <v>3028</v>
      </c>
      <c r="J28" s="432" t="s">
        <v>2432</v>
      </c>
      <c r="K28" s="432" t="s">
        <v>3151</v>
      </c>
      <c r="L28" s="432" t="s">
        <v>3157</v>
      </c>
      <c r="M28" s="34" t="s">
        <v>4298</v>
      </c>
      <c r="N28" s="435">
        <v>0</v>
      </c>
      <c r="O28" s="436">
        <v>15.64583</v>
      </c>
      <c r="P28" s="437">
        <v>0.75170000000000003</v>
      </c>
      <c r="Q28" s="438">
        <v>1.0200000000000001E-2</v>
      </c>
      <c r="R28" s="438">
        <v>1.5E-3</v>
      </c>
      <c r="S28" s="439">
        <v>1.862E-14</v>
      </c>
      <c r="T28" s="440">
        <v>3.39415E-8</v>
      </c>
      <c r="U28" s="437">
        <v>0.60099999999999998</v>
      </c>
      <c r="V28" s="438">
        <v>1.9300000000000001E-2</v>
      </c>
      <c r="W28" s="438">
        <v>8.3000000000000001E-3</v>
      </c>
      <c r="X28" s="439">
        <v>1.934E-2</v>
      </c>
      <c r="Y28" s="440" t="s">
        <v>131</v>
      </c>
      <c r="Z28" s="426">
        <v>0.83720000000000006</v>
      </c>
      <c r="AA28" s="438">
        <v>9.1000000000000004E-3</v>
      </c>
      <c r="AB28" s="438">
        <v>3.7000000000000002E-3</v>
      </c>
      <c r="AC28" s="439">
        <v>4.5650000000000003E-2</v>
      </c>
      <c r="AD28" s="440" t="s">
        <v>131</v>
      </c>
      <c r="AE28" s="426">
        <v>0.78449999999999998</v>
      </c>
      <c r="AF28" s="427">
        <v>1.5299999999999999E-2</v>
      </c>
      <c r="AG28" s="427">
        <v>9.7999999999999997E-3</v>
      </c>
      <c r="AH28" s="428">
        <v>8.2339999999999997E-2</v>
      </c>
      <c r="AI28" s="429" t="s">
        <v>131</v>
      </c>
      <c r="AJ28" s="426">
        <v>0.80269999999999997</v>
      </c>
      <c r="AK28" s="427">
        <v>1.12E-2</v>
      </c>
      <c r="AL28" s="427">
        <v>5.4000000000000003E-3</v>
      </c>
      <c r="AM28" s="428">
        <v>6.225E-2</v>
      </c>
      <c r="AN28" s="429" t="s">
        <v>131</v>
      </c>
      <c r="AO28" s="426">
        <v>0.56200000000000006</v>
      </c>
      <c r="AP28" s="427">
        <v>1.4999999999999999E-2</v>
      </c>
      <c r="AQ28" s="427">
        <v>1.0999999999999999E-2</v>
      </c>
      <c r="AR28" s="429">
        <v>0.105</v>
      </c>
    </row>
    <row r="29" spans="1:44" s="3" customFormat="1" ht="15.4" customHeight="1">
      <c r="A29" s="420">
        <v>16</v>
      </c>
      <c r="B29" s="421" t="s">
        <v>3337</v>
      </c>
      <c r="C29" s="421">
        <v>2</v>
      </c>
      <c r="D29" s="422">
        <v>25781459</v>
      </c>
      <c r="E29" s="423">
        <v>26781459</v>
      </c>
      <c r="F29" s="421" t="s">
        <v>122</v>
      </c>
      <c r="G29" s="421">
        <v>2</v>
      </c>
      <c r="H29" s="422">
        <v>26281459</v>
      </c>
      <c r="I29" s="421" t="s">
        <v>2785</v>
      </c>
      <c r="J29" s="421" t="s">
        <v>3337</v>
      </c>
      <c r="K29" s="421" t="s">
        <v>3151</v>
      </c>
      <c r="L29" s="421" t="s">
        <v>3163</v>
      </c>
      <c r="M29" s="33" t="s">
        <v>3493</v>
      </c>
      <c r="N29" s="424">
        <v>0</v>
      </c>
      <c r="O29" s="425">
        <v>6.5308999999999999</v>
      </c>
      <c r="P29" s="426">
        <v>0.214</v>
      </c>
      <c r="Q29" s="427">
        <v>-7.7000000000000002E-3</v>
      </c>
      <c r="R29" s="427">
        <v>1.6999999999999999E-3</v>
      </c>
      <c r="S29" s="428">
        <v>8.8119999999999997E-6</v>
      </c>
      <c r="T29" s="429" t="s">
        <v>131</v>
      </c>
      <c r="U29" s="426">
        <v>0.1525</v>
      </c>
      <c r="V29" s="427">
        <v>-7.4000000000000003E-3</v>
      </c>
      <c r="W29" s="427">
        <v>1.14E-2</v>
      </c>
      <c r="X29" s="428">
        <v>0.29220000000000002</v>
      </c>
      <c r="Y29" s="429" t="s">
        <v>131</v>
      </c>
      <c r="Z29" s="426">
        <v>0.1394</v>
      </c>
      <c r="AA29" s="427">
        <v>-4.7000000000000002E-3</v>
      </c>
      <c r="AB29" s="427">
        <v>4.1000000000000003E-3</v>
      </c>
      <c r="AC29" s="428">
        <v>0.25159999999999999</v>
      </c>
      <c r="AD29" s="429" t="s">
        <v>131</v>
      </c>
      <c r="AE29" s="426">
        <v>0.20849999999999999</v>
      </c>
      <c r="AF29" s="427">
        <v>-1.7399999999999999E-2</v>
      </c>
      <c r="AG29" s="427">
        <v>0.01</v>
      </c>
      <c r="AH29" s="428">
        <v>1.2670000000000001E-2</v>
      </c>
      <c r="AI29" s="429" t="s">
        <v>131</v>
      </c>
      <c r="AJ29" s="426">
        <v>0.20530000000000001</v>
      </c>
      <c r="AK29" s="427">
        <v>-1.04E-2</v>
      </c>
      <c r="AL29" s="427">
        <v>5.3E-3</v>
      </c>
      <c r="AM29" s="428">
        <v>3.7190000000000001E-2</v>
      </c>
      <c r="AN29" s="429" t="s">
        <v>131</v>
      </c>
      <c r="AO29" s="426">
        <v>0.16400000000000001</v>
      </c>
      <c r="AP29" s="427">
        <v>-2.5600000000000001E-2</v>
      </c>
      <c r="AQ29" s="427">
        <v>1.47E-2</v>
      </c>
      <c r="AR29" s="429">
        <v>0.1077</v>
      </c>
    </row>
    <row r="30" spans="1:44" ht="15.4" customHeight="1">
      <c r="A30" s="431">
        <v>17</v>
      </c>
      <c r="B30" s="421" t="s">
        <v>3337</v>
      </c>
      <c r="C30" s="432">
        <v>2</v>
      </c>
      <c r="D30" s="433">
        <v>26640022</v>
      </c>
      <c r="E30" s="434">
        <v>27677428</v>
      </c>
      <c r="F30" s="432" t="s">
        <v>2452</v>
      </c>
      <c r="G30" s="432">
        <v>2</v>
      </c>
      <c r="H30" s="433">
        <v>27140022</v>
      </c>
      <c r="I30" s="432" t="s">
        <v>3027</v>
      </c>
      <c r="J30" s="432" t="s">
        <v>2432</v>
      </c>
      <c r="K30" s="432" t="s">
        <v>3163</v>
      </c>
      <c r="L30" s="432" t="s">
        <v>3152</v>
      </c>
      <c r="M30" s="34" t="s">
        <v>4445</v>
      </c>
      <c r="N30" s="435">
        <v>0</v>
      </c>
      <c r="O30" s="436">
        <v>10.69054</v>
      </c>
      <c r="P30" s="437">
        <v>0.37840000000000001</v>
      </c>
      <c r="Q30" s="438">
        <v>1.3299999999999999E-2</v>
      </c>
      <c r="R30" s="438">
        <v>1.8E-3</v>
      </c>
      <c r="S30" s="439">
        <v>7.2219999999999994E-15</v>
      </c>
      <c r="T30" s="440">
        <v>2.3337700000000001E-12</v>
      </c>
      <c r="U30" s="437">
        <v>0.39479999999999998</v>
      </c>
      <c r="V30" s="438">
        <v>-1.01E-2</v>
      </c>
      <c r="W30" s="438">
        <v>6.7000000000000002E-3</v>
      </c>
      <c r="X30" s="439">
        <v>0.1862</v>
      </c>
      <c r="Y30" s="440" t="s">
        <v>131</v>
      </c>
      <c r="Z30" s="426">
        <v>0.34150000000000003</v>
      </c>
      <c r="AA30" s="438">
        <v>-3.3999999999999998E-3</v>
      </c>
      <c r="AB30" s="438">
        <v>4.4000000000000003E-3</v>
      </c>
      <c r="AC30" s="439">
        <v>0.33539999999999998</v>
      </c>
      <c r="AD30" s="440" t="s">
        <v>131</v>
      </c>
      <c r="AE30" s="426">
        <v>0.29199999999999998</v>
      </c>
      <c r="AF30" s="427">
        <v>1.8100000000000002E-2</v>
      </c>
      <c r="AG30" s="427">
        <v>1.29E-2</v>
      </c>
      <c r="AH30" s="428">
        <v>0.26340000000000002</v>
      </c>
      <c r="AI30" s="429" t="s">
        <v>131</v>
      </c>
      <c r="AJ30" s="426">
        <v>0.56440000000000001</v>
      </c>
      <c r="AK30" s="427">
        <v>1.0500000000000001E-2</v>
      </c>
      <c r="AL30" s="427">
        <v>5.3E-3</v>
      </c>
      <c r="AM30" s="428">
        <v>5.9330000000000001E-2</v>
      </c>
      <c r="AN30" s="429" t="s">
        <v>131</v>
      </c>
      <c r="AO30" s="426" t="s">
        <v>131</v>
      </c>
      <c r="AP30" s="430" t="s">
        <v>131</v>
      </c>
      <c r="AQ30" s="430" t="s">
        <v>131</v>
      </c>
      <c r="AR30" s="429" t="s">
        <v>131</v>
      </c>
    </row>
    <row r="31" spans="1:44" s="3" customFormat="1" ht="15.4" customHeight="1">
      <c r="A31" s="420">
        <v>17</v>
      </c>
      <c r="B31" s="421" t="s">
        <v>3337</v>
      </c>
      <c r="C31" s="421">
        <v>2</v>
      </c>
      <c r="D31" s="422">
        <v>26640022</v>
      </c>
      <c r="E31" s="423">
        <v>27677428</v>
      </c>
      <c r="F31" s="421" t="s">
        <v>2452</v>
      </c>
      <c r="G31" s="421">
        <v>2</v>
      </c>
      <c r="H31" s="422">
        <v>27152874</v>
      </c>
      <c r="I31" s="421" t="s">
        <v>2784</v>
      </c>
      <c r="J31" s="421" t="s">
        <v>3337</v>
      </c>
      <c r="K31" s="421" t="s">
        <v>3163</v>
      </c>
      <c r="L31" s="421" t="s">
        <v>3152</v>
      </c>
      <c r="M31" s="33" t="s">
        <v>4445</v>
      </c>
      <c r="N31" s="424">
        <v>0</v>
      </c>
      <c r="O31" s="425">
        <v>15.09061</v>
      </c>
      <c r="P31" s="426">
        <v>0.25109999999999999</v>
      </c>
      <c r="Q31" s="427">
        <v>1.5800000000000002E-2</v>
      </c>
      <c r="R31" s="427">
        <v>1.9E-3</v>
      </c>
      <c r="S31" s="428">
        <v>5.849E-16</v>
      </c>
      <c r="T31" s="429" t="s">
        <v>131</v>
      </c>
      <c r="U31" s="426">
        <v>0.34449999999999997</v>
      </c>
      <c r="V31" s="427">
        <v>-4.1999999999999997E-3</v>
      </c>
      <c r="W31" s="427">
        <v>7.1999999999999998E-3</v>
      </c>
      <c r="X31" s="428">
        <v>0.64100000000000001</v>
      </c>
      <c r="Y31" s="429" t="s">
        <v>131</v>
      </c>
      <c r="Z31" s="426">
        <v>0.16289999999999999</v>
      </c>
      <c r="AA31" s="427">
        <v>1.0999999999999999E-2</v>
      </c>
      <c r="AB31" s="427">
        <v>5.4999999999999997E-3</v>
      </c>
      <c r="AC31" s="428">
        <v>5.5809999999999998E-2</v>
      </c>
      <c r="AD31" s="429" t="s">
        <v>131</v>
      </c>
      <c r="AE31" s="426">
        <v>0.2137</v>
      </c>
      <c r="AF31" s="427">
        <v>2.8000000000000001E-2</v>
      </c>
      <c r="AG31" s="427">
        <v>1.43E-2</v>
      </c>
      <c r="AH31" s="428">
        <v>8.6749999999999994E-2</v>
      </c>
      <c r="AI31" s="429" t="s">
        <v>131</v>
      </c>
      <c r="AJ31" s="426">
        <v>0.39340000000000003</v>
      </c>
      <c r="AK31" s="427">
        <v>1.7100000000000001E-2</v>
      </c>
      <c r="AL31" s="427">
        <v>5.4000000000000003E-3</v>
      </c>
      <c r="AM31" s="428">
        <v>1.8060000000000001E-3</v>
      </c>
      <c r="AN31" s="429" t="s">
        <v>131</v>
      </c>
      <c r="AO31" s="426" t="s">
        <v>131</v>
      </c>
      <c r="AP31" s="430" t="s">
        <v>131</v>
      </c>
      <c r="AQ31" s="430" t="s">
        <v>131</v>
      </c>
      <c r="AR31" s="429" t="s">
        <v>131</v>
      </c>
    </row>
    <row r="32" spans="1:44" s="3" customFormat="1" ht="15.4" customHeight="1">
      <c r="A32" s="420">
        <v>17</v>
      </c>
      <c r="B32" s="421" t="s">
        <v>3337</v>
      </c>
      <c r="C32" s="421">
        <v>2</v>
      </c>
      <c r="D32" s="422">
        <v>26640022</v>
      </c>
      <c r="E32" s="423">
        <v>27677428</v>
      </c>
      <c r="F32" s="421" t="s">
        <v>2445</v>
      </c>
      <c r="G32" s="421">
        <v>2</v>
      </c>
      <c r="H32" s="422">
        <v>27177428</v>
      </c>
      <c r="I32" s="421" t="s">
        <v>2783</v>
      </c>
      <c r="J32" s="421" t="s">
        <v>3337</v>
      </c>
      <c r="K32" s="421" t="s">
        <v>3152</v>
      </c>
      <c r="L32" s="421" t="s">
        <v>3157</v>
      </c>
      <c r="M32" s="33" t="s">
        <v>4445</v>
      </c>
      <c r="N32" s="424">
        <v>4209</v>
      </c>
      <c r="O32" s="425">
        <v>6.2343999999999999</v>
      </c>
      <c r="P32" s="426">
        <v>0.21299999999999999</v>
      </c>
      <c r="Q32" s="427">
        <v>1.09E-2</v>
      </c>
      <c r="R32" s="427">
        <v>2.5000000000000001E-3</v>
      </c>
      <c r="S32" s="428">
        <v>2.632E-6</v>
      </c>
      <c r="T32" s="429" t="s">
        <v>131</v>
      </c>
      <c r="U32" s="426">
        <v>6.2799999999999995E-2</v>
      </c>
      <c r="V32" s="427">
        <v>2.3E-3</v>
      </c>
      <c r="W32" s="427">
        <v>2.0199999999999999E-2</v>
      </c>
      <c r="X32" s="428">
        <v>0.28870000000000001</v>
      </c>
      <c r="Y32" s="429" t="s">
        <v>131</v>
      </c>
      <c r="Z32" s="426">
        <v>0.14799999999999999</v>
      </c>
      <c r="AA32" s="427">
        <v>1.2E-2</v>
      </c>
      <c r="AB32" s="427">
        <v>6.8999999999999999E-3</v>
      </c>
      <c r="AC32" s="428">
        <v>4.6370000000000001E-2</v>
      </c>
      <c r="AD32" s="429" t="s">
        <v>131</v>
      </c>
      <c r="AE32" s="426">
        <v>0.16109999999999999</v>
      </c>
      <c r="AF32" s="427">
        <v>-5.0000000000000001E-3</v>
      </c>
      <c r="AG32" s="427">
        <v>1.5900000000000001E-2</v>
      </c>
      <c r="AH32" s="428">
        <v>0.84040000000000004</v>
      </c>
      <c r="AI32" s="429" t="s">
        <v>131</v>
      </c>
      <c r="AJ32" s="426">
        <v>0.33079999999999998</v>
      </c>
      <c r="AK32" s="427">
        <v>1.5299999999999999E-2</v>
      </c>
      <c r="AL32" s="427">
        <v>6.8999999999999999E-3</v>
      </c>
      <c r="AM32" s="428">
        <v>1.635E-2</v>
      </c>
      <c r="AN32" s="429" t="s">
        <v>131</v>
      </c>
      <c r="AO32" s="426" t="s">
        <v>131</v>
      </c>
      <c r="AP32" s="430" t="s">
        <v>131</v>
      </c>
      <c r="AQ32" s="430" t="s">
        <v>131</v>
      </c>
      <c r="AR32" s="429" t="s">
        <v>131</v>
      </c>
    </row>
    <row r="33" spans="1:44" s="3" customFormat="1" ht="15.75">
      <c r="A33" s="420">
        <v>18</v>
      </c>
      <c r="B33" s="421" t="s">
        <v>3337</v>
      </c>
      <c r="C33" s="421">
        <v>2</v>
      </c>
      <c r="D33" s="422">
        <v>27230940</v>
      </c>
      <c r="E33" s="423">
        <v>28242603</v>
      </c>
      <c r="F33" s="421" t="s">
        <v>2449</v>
      </c>
      <c r="G33" s="421">
        <v>2</v>
      </c>
      <c r="H33" s="422">
        <v>27730940</v>
      </c>
      <c r="I33" s="421" t="s">
        <v>2781</v>
      </c>
      <c r="J33" s="421" t="s">
        <v>4437</v>
      </c>
      <c r="K33" s="421" t="s">
        <v>3163</v>
      </c>
      <c r="L33" s="421" t="s">
        <v>3152</v>
      </c>
      <c r="M33" s="33" t="s">
        <v>4446</v>
      </c>
      <c r="N33" s="424">
        <v>0</v>
      </c>
      <c r="O33" s="425">
        <v>12.986520000000001</v>
      </c>
      <c r="P33" s="426">
        <v>0.3957</v>
      </c>
      <c r="Q33" s="427">
        <v>4.8599999999999997E-2</v>
      </c>
      <c r="R33" s="427">
        <v>7.7999999999999996E-3</v>
      </c>
      <c r="S33" s="428">
        <v>5.9290000000000003E-12</v>
      </c>
      <c r="T33" s="429">
        <v>6.0042599999999997E-12</v>
      </c>
      <c r="U33" s="426">
        <v>0.14910000000000001</v>
      </c>
      <c r="V33" s="427">
        <v>5.1299999999999998E-2</v>
      </c>
      <c r="W33" s="427">
        <v>5.8799999999999998E-2</v>
      </c>
      <c r="X33" s="428">
        <v>0.2908</v>
      </c>
      <c r="Y33" s="429" t="s">
        <v>131</v>
      </c>
      <c r="Z33" s="426">
        <v>0.54610000000000003</v>
      </c>
      <c r="AA33" s="427">
        <v>2.6200000000000001E-2</v>
      </c>
      <c r="AB33" s="427">
        <v>3.2099999999999997E-2</v>
      </c>
      <c r="AC33" s="428">
        <v>0.47239999999999999</v>
      </c>
      <c r="AD33" s="429" t="s">
        <v>131</v>
      </c>
      <c r="AE33" s="426" t="s">
        <v>131</v>
      </c>
      <c r="AF33" s="427" t="s">
        <v>131</v>
      </c>
      <c r="AG33" s="427" t="s">
        <v>131</v>
      </c>
      <c r="AH33" s="428" t="s">
        <v>131</v>
      </c>
      <c r="AI33" s="429" t="s">
        <v>131</v>
      </c>
      <c r="AJ33" s="426">
        <v>0.34200000000000003</v>
      </c>
      <c r="AK33" s="427">
        <v>9.3399999999999997E-2</v>
      </c>
      <c r="AL33" s="427">
        <v>2.1499999999999998E-2</v>
      </c>
      <c r="AM33" s="428">
        <v>1.7960000000000001E-5</v>
      </c>
      <c r="AN33" s="429" t="s">
        <v>131</v>
      </c>
      <c r="AO33" s="426" t="s">
        <v>131</v>
      </c>
      <c r="AP33" s="430" t="s">
        <v>131</v>
      </c>
      <c r="AQ33" s="430" t="s">
        <v>131</v>
      </c>
      <c r="AR33" s="429" t="s">
        <v>131</v>
      </c>
    </row>
    <row r="34" spans="1:44" s="3" customFormat="1" ht="15.4" customHeight="1">
      <c r="A34" s="420">
        <v>18</v>
      </c>
      <c r="B34" s="421" t="s">
        <v>3337</v>
      </c>
      <c r="C34" s="421">
        <v>2</v>
      </c>
      <c r="D34" s="422">
        <v>27230940</v>
      </c>
      <c r="E34" s="423">
        <v>28242603</v>
      </c>
      <c r="F34" s="421" t="s">
        <v>2445</v>
      </c>
      <c r="G34" s="421">
        <v>2</v>
      </c>
      <c r="H34" s="422">
        <v>27730940</v>
      </c>
      <c r="I34" s="421" t="s">
        <v>2781</v>
      </c>
      <c r="J34" s="421" t="s">
        <v>4437</v>
      </c>
      <c r="K34" s="421" t="s">
        <v>3163</v>
      </c>
      <c r="L34" s="421" t="s">
        <v>3152</v>
      </c>
      <c r="M34" s="33" t="s">
        <v>4446</v>
      </c>
      <c r="N34" s="424">
        <v>0</v>
      </c>
      <c r="O34" s="425">
        <v>40.82152</v>
      </c>
      <c r="P34" s="426">
        <v>0.39279999999999998</v>
      </c>
      <c r="Q34" s="427">
        <v>-2.3099999999999999E-2</v>
      </c>
      <c r="R34" s="427">
        <v>1.9E-3</v>
      </c>
      <c r="S34" s="428">
        <v>8.4180000000000003E-38</v>
      </c>
      <c r="T34" s="429">
        <v>3.3095300000000002E-37</v>
      </c>
      <c r="U34" s="426">
        <v>0.15049999999999999</v>
      </c>
      <c r="V34" s="427">
        <v>-2.4199999999999999E-2</v>
      </c>
      <c r="W34" s="427">
        <v>1.29E-2</v>
      </c>
      <c r="X34" s="428">
        <v>4.147E-2</v>
      </c>
      <c r="Y34" s="429" t="s">
        <v>131</v>
      </c>
      <c r="Z34" s="426">
        <v>0.52449999999999997</v>
      </c>
      <c r="AA34" s="427">
        <v>-1.67E-2</v>
      </c>
      <c r="AB34" s="427">
        <v>4.5999999999999999E-3</v>
      </c>
      <c r="AC34" s="428">
        <v>8.7029999999999996E-4</v>
      </c>
      <c r="AD34" s="429" t="s">
        <v>131</v>
      </c>
      <c r="AE34" s="426">
        <v>0.2429</v>
      </c>
      <c r="AF34" s="427">
        <v>-8.3000000000000001E-3</v>
      </c>
      <c r="AG34" s="427">
        <v>1.3299999999999999E-2</v>
      </c>
      <c r="AH34" s="428">
        <v>0.318</v>
      </c>
      <c r="AI34" s="429" t="s">
        <v>131</v>
      </c>
      <c r="AJ34" s="426">
        <v>0.3402</v>
      </c>
      <c r="AK34" s="427">
        <v>-2.9700000000000001E-2</v>
      </c>
      <c r="AL34" s="427">
        <v>6.7000000000000002E-3</v>
      </c>
      <c r="AM34" s="428">
        <v>9.1479999999999995E-6</v>
      </c>
      <c r="AN34" s="429" t="s">
        <v>131</v>
      </c>
      <c r="AO34" s="426" t="s">
        <v>131</v>
      </c>
      <c r="AP34" s="430" t="s">
        <v>131</v>
      </c>
      <c r="AQ34" s="430" t="s">
        <v>131</v>
      </c>
      <c r="AR34" s="429" t="s">
        <v>131</v>
      </c>
    </row>
    <row r="35" spans="1:44" s="3" customFormat="1" ht="15.4" customHeight="1">
      <c r="A35" s="420">
        <v>18</v>
      </c>
      <c r="B35" s="421" t="s">
        <v>3337</v>
      </c>
      <c r="C35" s="421">
        <v>2</v>
      </c>
      <c r="D35" s="422">
        <v>27230940</v>
      </c>
      <c r="E35" s="423">
        <v>28242603</v>
      </c>
      <c r="F35" s="421" t="s">
        <v>2452</v>
      </c>
      <c r="G35" s="421">
        <v>2</v>
      </c>
      <c r="H35" s="422">
        <v>27730940</v>
      </c>
      <c r="I35" s="421" t="s">
        <v>2781</v>
      </c>
      <c r="J35" s="421" t="s">
        <v>4447</v>
      </c>
      <c r="K35" s="421" t="s">
        <v>3163</v>
      </c>
      <c r="L35" s="421" t="s">
        <v>3152</v>
      </c>
      <c r="M35" s="33" t="s">
        <v>4446</v>
      </c>
      <c r="N35" s="424">
        <v>0</v>
      </c>
      <c r="O35" s="425">
        <v>93.106849999999994</v>
      </c>
      <c r="P35" s="426">
        <v>0.38719999999999999</v>
      </c>
      <c r="Q35" s="427">
        <v>-2.8199999999999999E-2</v>
      </c>
      <c r="R35" s="427">
        <v>1.6999999999999999E-3</v>
      </c>
      <c r="S35" s="428">
        <v>4.481E-65</v>
      </c>
      <c r="T35" s="429">
        <v>1.1326799999999999E-64</v>
      </c>
      <c r="U35" s="426">
        <v>0.15310000000000001</v>
      </c>
      <c r="V35" s="427">
        <v>-3.3099999999999997E-2</v>
      </c>
      <c r="W35" s="427">
        <v>9.2999999999999992E-3</v>
      </c>
      <c r="X35" s="428">
        <v>1.2329999999999999E-3</v>
      </c>
      <c r="Y35" s="429" t="s">
        <v>131</v>
      </c>
      <c r="Z35" s="426">
        <v>0.52129999999999999</v>
      </c>
      <c r="AA35" s="427">
        <v>-2.8299999999999999E-2</v>
      </c>
      <c r="AB35" s="427">
        <v>4.1000000000000003E-3</v>
      </c>
      <c r="AC35" s="428">
        <v>3.7490000000000003E-12</v>
      </c>
      <c r="AD35" s="429" t="s">
        <v>131</v>
      </c>
      <c r="AE35" s="426">
        <v>0.2392</v>
      </c>
      <c r="AF35" s="427">
        <v>-8.4699999999999998E-2</v>
      </c>
      <c r="AG35" s="427">
        <v>1.3599999999999999E-2</v>
      </c>
      <c r="AH35" s="428">
        <v>2.673E-10</v>
      </c>
      <c r="AI35" s="429">
        <v>2.9445800000000002E-10</v>
      </c>
      <c r="AJ35" s="426">
        <v>0.33710000000000001</v>
      </c>
      <c r="AK35" s="427">
        <v>-4.0300000000000002E-2</v>
      </c>
      <c r="AL35" s="427">
        <v>5.4999999999999997E-3</v>
      </c>
      <c r="AM35" s="428">
        <v>1.411E-11</v>
      </c>
      <c r="AN35" s="429">
        <v>1.4785000000000001E-11</v>
      </c>
      <c r="AO35" s="426" t="s">
        <v>131</v>
      </c>
      <c r="AP35" s="430" t="s">
        <v>131</v>
      </c>
      <c r="AQ35" s="430" t="s">
        <v>131</v>
      </c>
      <c r="AR35" s="429" t="s">
        <v>131</v>
      </c>
    </row>
    <row r="36" spans="1:44" ht="15.4" customHeight="1">
      <c r="A36" s="431">
        <v>18</v>
      </c>
      <c r="B36" s="421" t="s">
        <v>3337</v>
      </c>
      <c r="C36" s="432">
        <v>2</v>
      </c>
      <c r="D36" s="433">
        <v>27230940</v>
      </c>
      <c r="E36" s="434">
        <v>28242603</v>
      </c>
      <c r="F36" s="432" t="s">
        <v>2452</v>
      </c>
      <c r="G36" s="432">
        <v>2</v>
      </c>
      <c r="H36" s="433">
        <v>27742603</v>
      </c>
      <c r="I36" s="432" t="s">
        <v>3026</v>
      </c>
      <c r="J36" s="432" t="s">
        <v>2433</v>
      </c>
      <c r="K36" s="432" t="s">
        <v>3163</v>
      </c>
      <c r="L36" s="432" t="s">
        <v>3152</v>
      </c>
      <c r="M36" s="34" t="s">
        <v>4446</v>
      </c>
      <c r="N36" s="435">
        <v>0</v>
      </c>
      <c r="O36" s="436">
        <v>85.747770000000003</v>
      </c>
      <c r="P36" s="437">
        <v>0.38009999999999999</v>
      </c>
      <c r="Q36" s="438">
        <v>-2.8000000000000001E-2</v>
      </c>
      <c r="R36" s="438">
        <v>1.6999999999999999E-3</v>
      </c>
      <c r="S36" s="439">
        <v>1.5249999999999999E-59</v>
      </c>
      <c r="T36" s="440" t="s">
        <v>131</v>
      </c>
      <c r="U36" s="437">
        <v>0.15840000000000001</v>
      </c>
      <c r="V36" s="438">
        <v>-3.2199999999999999E-2</v>
      </c>
      <c r="W36" s="438">
        <v>8.9999999999999993E-3</v>
      </c>
      <c r="X36" s="439">
        <v>1.1000000000000001E-3</v>
      </c>
      <c r="Y36" s="440" t="s">
        <v>131</v>
      </c>
      <c r="Z36" s="426">
        <v>0.51449999999999996</v>
      </c>
      <c r="AA36" s="438">
        <v>-2.8899999999999999E-2</v>
      </c>
      <c r="AB36" s="438">
        <v>4.1000000000000003E-3</v>
      </c>
      <c r="AC36" s="439">
        <v>7.9619999999999998E-13</v>
      </c>
      <c r="AD36" s="440">
        <v>8.1646400000000002E-13</v>
      </c>
      <c r="AE36" s="426">
        <v>0.23899999999999999</v>
      </c>
      <c r="AF36" s="427">
        <v>-8.0699999999999994E-2</v>
      </c>
      <c r="AG36" s="427">
        <v>1.37E-2</v>
      </c>
      <c r="AH36" s="428">
        <v>4.3780000000000004E-9</v>
      </c>
      <c r="AI36" s="429" t="s">
        <v>131</v>
      </c>
      <c r="AJ36" s="426">
        <v>0.3397</v>
      </c>
      <c r="AK36" s="427">
        <v>-3.5299999999999998E-2</v>
      </c>
      <c r="AL36" s="427">
        <v>5.4999999999999997E-3</v>
      </c>
      <c r="AM36" s="428">
        <v>1.866E-9</v>
      </c>
      <c r="AN36" s="429" t="s">
        <v>131</v>
      </c>
      <c r="AO36" s="426" t="s">
        <v>131</v>
      </c>
      <c r="AP36" s="430" t="s">
        <v>131</v>
      </c>
      <c r="AQ36" s="430" t="s">
        <v>131</v>
      </c>
      <c r="AR36" s="429" t="s">
        <v>131</v>
      </c>
    </row>
    <row r="37" spans="1:44" s="3" customFormat="1" ht="15.4" customHeight="1">
      <c r="A37" s="420">
        <v>19</v>
      </c>
      <c r="B37" s="421" t="s">
        <v>3337</v>
      </c>
      <c r="C37" s="421">
        <v>2</v>
      </c>
      <c r="D37" s="422">
        <v>27768742</v>
      </c>
      <c r="E37" s="423">
        <v>28768742</v>
      </c>
      <c r="F37" s="421" t="s">
        <v>2452</v>
      </c>
      <c r="G37" s="421">
        <v>2</v>
      </c>
      <c r="H37" s="422">
        <v>28268742</v>
      </c>
      <c r="I37" s="421" t="s">
        <v>2780</v>
      </c>
      <c r="J37" s="421" t="s">
        <v>3337</v>
      </c>
      <c r="K37" s="421" t="s">
        <v>3163</v>
      </c>
      <c r="L37" s="421" t="s">
        <v>3152</v>
      </c>
      <c r="M37" s="33" t="s">
        <v>4448</v>
      </c>
      <c r="N37" s="424">
        <v>0</v>
      </c>
      <c r="O37" s="425">
        <v>10.484529999999999</v>
      </c>
      <c r="P37" s="426">
        <v>7.6600000000000001E-2</v>
      </c>
      <c r="Q37" s="427">
        <v>-2.41E-2</v>
      </c>
      <c r="R37" s="427">
        <v>3.8E-3</v>
      </c>
      <c r="S37" s="428">
        <v>1.299E-11</v>
      </c>
      <c r="T37" s="429" t="s">
        <v>131</v>
      </c>
      <c r="U37" s="426">
        <v>1.55E-2</v>
      </c>
      <c r="V37" s="427">
        <v>3.0200000000000001E-2</v>
      </c>
      <c r="W37" s="427">
        <v>3.3500000000000002E-2</v>
      </c>
      <c r="X37" s="428">
        <v>0.42970000000000003</v>
      </c>
      <c r="Y37" s="429" t="s">
        <v>131</v>
      </c>
      <c r="Z37" s="441">
        <v>1.29E-2</v>
      </c>
      <c r="AA37" s="427">
        <v>7.4899999999999994E-2</v>
      </c>
      <c r="AB37" s="427">
        <v>3.6400000000000002E-2</v>
      </c>
      <c r="AC37" s="428">
        <v>3.0470000000000001E-2</v>
      </c>
      <c r="AD37" s="429" t="s">
        <v>131</v>
      </c>
      <c r="AE37" s="426">
        <v>3.1099999999999999E-2</v>
      </c>
      <c r="AF37" s="427">
        <v>-5.1900000000000002E-2</v>
      </c>
      <c r="AG37" s="427">
        <v>5.0700000000000002E-2</v>
      </c>
      <c r="AH37" s="428">
        <v>0.17710000000000001</v>
      </c>
      <c r="AI37" s="429" t="s">
        <v>131</v>
      </c>
      <c r="AJ37" s="426">
        <v>6.2700000000000006E-2</v>
      </c>
      <c r="AK37" s="427">
        <v>-3.0599999999999999E-2</v>
      </c>
      <c r="AL37" s="427">
        <v>1.09E-2</v>
      </c>
      <c r="AM37" s="428">
        <v>5.3730000000000002E-3</v>
      </c>
      <c r="AN37" s="429" t="s">
        <v>131</v>
      </c>
      <c r="AO37" s="426" t="s">
        <v>131</v>
      </c>
      <c r="AP37" s="430" t="s">
        <v>131</v>
      </c>
      <c r="AQ37" s="430" t="s">
        <v>131</v>
      </c>
      <c r="AR37" s="429" t="s">
        <v>131</v>
      </c>
    </row>
    <row r="38" spans="1:44" s="3" customFormat="1" ht="15.4" customHeight="1">
      <c r="A38" s="420">
        <v>20</v>
      </c>
      <c r="B38" s="421" t="s">
        <v>3337</v>
      </c>
      <c r="C38" s="421">
        <v>2</v>
      </c>
      <c r="D38" s="422">
        <v>39944081</v>
      </c>
      <c r="E38" s="423">
        <v>40944081</v>
      </c>
      <c r="F38" s="421" t="s">
        <v>2452</v>
      </c>
      <c r="G38" s="421">
        <v>2</v>
      </c>
      <c r="H38" s="422">
        <v>40444081</v>
      </c>
      <c r="I38" s="421" t="s">
        <v>2779</v>
      </c>
      <c r="J38" s="421" t="s">
        <v>3337</v>
      </c>
      <c r="K38" s="421" t="s">
        <v>3163</v>
      </c>
      <c r="L38" s="421" t="s">
        <v>3152</v>
      </c>
      <c r="M38" s="33" t="s">
        <v>4449</v>
      </c>
      <c r="N38" s="424">
        <v>0</v>
      </c>
      <c r="O38" s="425">
        <v>7.9825200000000001</v>
      </c>
      <c r="P38" s="426">
        <v>0.85840000000000005</v>
      </c>
      <c r="Q38" s="427">
        <v>-1.2699999999999999E-2</v>
      </c>
      <c r="R38" s="427">
        <v>2.5999999999999999E-3</v>
      </c>
      <c r="S38" s="428">
        <v>7.2389999999999996E-6</v>
      </c>
      <c r="T38" s="429" t="s">
        <v>131</v>
      </c>
      <c r="U38" s="426">
        <v>0.93540000000000001</v>
      </c>
      <c r="V38" s="427">
        <v>-1.1599999999999999E-2</v>
      </c>
      <c r="W38" s="427">
        <v>1.4800000000000001E-2</v>
      </c>
      <c r="X38" s="428">
        <v>0.39960000000000001</v>
      </c>
      <c r="Y38" s="429" t="s">
        <v>131</v>
      </c>
      <c r="Z38" s="426">
        <v>0.44529999999999997</v>
      </c>
      <c r="AA38" s="427">
        <v>-1.7899999999999999E-2</v>
      </c>
      <c r="AB38" s="427">
        <v>4.3E-3</v>
      </c>
      <c r="AC38" s="428">
        <v>2.9539999999999998E-5</v>
      </c>
      <c r="AD38" s="429" t="s">
        <v>131</v>
      </c>
      <c r="AE38" s="426">
        <v>0.61470000000000002</v>
      </c>
      <c r="AF38" s="427">
        <v>-2.5700000000000001E-2</v>
      </c>
      <c r="AG38" s="427">
        <v>1.18E-2</v>
      </c>
      <c r="AH38" s="428">
        <v>3.8609999999999998E-2</v>
      </c>
      <c r="AI38" s="429" t="s">
        <v>131</v>
      </c>
      <c r="AJ38" s="426">
        <v>0.81069999999999998</v>
      </c>
      <c r="AK38" s="427">
        <v>-3.0999999999999999E-3</v>
      </c>
      <c r="AL38" s="427">
        <v>6.7999999999999996E-3</v>
      </c>
      <c r="AM38" s="428">
        <v>0.6573</v>
      </c>
      <c r="AN38" s="429" t="s">
        <v>131</v>
      </c>
      <c r="AO38" s="426" t="s">
        <v>131</v>
      </c>
      <c r="AP38" s="430" t="s">
        <v>131</v>
      </c>
      <c r="AQ38" s="430" t="s">
        <v>131</v>
      </c>
      <c r="AR38" s="429" t="s">
        <v>131</v>
      </c>
    </row>
    <row r="39" spans="1:44" s="3" customFormat="1" ht="15.4" customHeight="1">
      <c r="A39" s="420">
        <v>21</v>
      </c>
      <c r="B39" s="421" t="s">
        <v>3337</v>
      </c>
      <c r="C39" s="421">
        <v>2</v>
      </c>
      <c r="D39" s="422">
        <v>42949385</v>
      </c>
      <c r="E39" s="423">
        <v>44275309</v>
      </c>
      <c r="F39" s="421" t="s">
        <v>122</v>
      </c>
      <c r="G39" s="421">
        <v>2</v>
      </c>
      <c r="H39" s="422">
        <v>43449385</v>
      </c>
      <c r="I39" s="421" t="s">
        <v>2778</v>
      </c>
      <c r="J39" s="421" t="s">
        <v>4437</v>
      </c>
      <c r="K39" s="421" t="s">
        <v>3163</v>
      </c>
      <c r="L39" s="421" t="s">
        <v>3152</v>
      </c>
      <c r="M39" s="33" t="s">
        <v>4287</v>
      </c>
      <c r="N39" s="424">
        <v>155</v>
      </c>
      <c r="O39" s="425">
        <v>11.04068</v>
      </c>
      <c r="P39" s="426">
        <v>0.121</v>
      </c>
      <c r="Q39" s="427">
        <v>-1.52E-2</v>
      </c>
      <c r="R39" s="427">
        <v>2E-3</v>
      </c>
      <c r="S39" s="428">
        <v>1.66E-14</v>
      </c>
      <c r="T39" s="429">
        <v>1.7509200000000001E-14</v>
      </c>
      <c r="U39" s="426">
        <v>7.9799999999999996E-2</v>
      </c>
      <c r="V39" s="427">
        <v>2.9600000000000001E-2</v>
      </c>
      <c r="W39" s="427">
        <v>1.55E-2</v>
      </c>
      <c r="X39" s="428">
        <v>0.11799999999999999</v>
      </c>
      <c r="Y39" s="429" t="s">
        <v>131</v>
      </c>
      <c r="Z39" s="441">
        <v>5.8999999999999999E-3</v>
      </c>
      <c r="AA39" s="427">
        <v>2.63E-2</v>
      </c>
      <c r="AB39" s="427">
        <v>3.9600000000000003E-2</v>
      </c>
      <c r="AC39" s="428">
        <v>0.49159999999999998</v>
      </c>
      <c r="AD39" s="429" t="s">
        <v>131</v>
      </c>
      <c r="AE39" s="426">
        <v>5.0599999999999999E-2</v>
      </c>
      <c r="AF39" s="427">
        <v>-4.5400000000000003E-2</v>
      </c>
      <c r="AG39" s="427">
        <v>2.2700000000000001E-2</v>
      </c>
      <c r="AH39" s="428">
        <v>1.239E-2</v>
      </c>
      <c r="AI39" s="429" t="s">
        <v>131</v>
      </c>
      <c r="AJ39" s="426">
        <v>0.1167</v>
      </c>
      <c r="AK39" s="427">
        <v>-2.7000000000000001E-3</v>
      </c>
      <c r="AL39" s="427">
        <v>6.7000000000000002E-3</v>
      </c>
      <c r="AM39" s="428">
        <v>0.93159999999999998</v>
      </c>
      <c r="AN39" s="429" t="s">
        <v>131</v>
      </c>
      <c r="AO39" s="426">
        <v>4.2000000000000003E-2</v>
      </c>
      <c r="AP39" s="427">
        <v>-3.5400000000000001E-2</v>
      </c>
      <c r="AQ39" s="427">
        <v>2.63E-2</v>
      </c>
      <c r="AR39" s="429">
        <v>0.1467</v>
      </c>
    </row>
    <row r="40" spans="1:44" s="3" customFormat="1" ht="15.4" customHeight="1">
      <c r="A40" s="420">
        <v>21</v>
      </c>
      <c r="B40" s="421" t="s">
        <v>3337</v>
      </c>
      <c r="C40" s="421">
        <v>2</v>
      </c>
      <c r="D40" s="422">
        <v>42949385</v>
      </c>
      <c r="E40" s="423">
        <v>44275309</v>
      </c>
      <c r="F40" s="421" t="s">
        <v>2452</v>
      </c>
      <c r="G40" s="421">
        <v>2</v>
      </c>
      <c r="H40" s="422">
        <v>43775309</v>
      </c>
      <c r="I40" s="421" t="s">
        <v>2777</v>
      </c>
      <c r="J40" s="421" t="s">
        <v>4437</v>
      </c>
      <c r="K40" s="421" t="s">
        <v>3151</v>
      </c>
      <c r="L40" s="421" t="s">
        <v>3152</v>
      </c>
      <c r="M40" s="33" t="s">
        <v>4450</v>
      </c>
      <c r="N40" s="424">
        <v>0</v>
      </c>
      <c r="O40" s="425">
        <v>11.97381</v>
      </c>
      <c r="P40" s="426">
        <v>7.0499999999999993E-2</v>
      </c>
      <c r="Q40" s="427">
        <v>-2.4799999999999999E-2</v>
      </c>
      <c r="R40" s="427">
        <v>3.5000000000000001E-3</v>
      </c>
      <c r="S40" s="428">
        <v>7.8139999999999996E-15</v>
      </c>
      <c r="T40" s="429">
        <v>8.4655799999999998E-15</v>
      </c>
      <c r="U40" s="426">
        <v>1.6199999999999999E-2</v>
      </c>
      <c r="V40" s="427">
        <v>-3.4299999999999997E-2</v>
      </c>
      <c r="W40" s="427">
        <v>2.8000000000000001E-2</v>
      </c>
      <c r="X40" s="428">
        <v>0.26229999999999998</v>
      </c>
      <c r="Y40" s="429" t="s">
        <v>131</v>
      </c>
      <c r="Z40" s="441">
        <v>3.2000000000000002E-3</v>
      </c>
      <c r="AA40" s="427">
        <v>0.1232</v>
      </c>
      <c r="AB40" s="427">
        <v>8.2600000000000007E-2</v>
      </c>
      <c r="AC40" s="428">
        <v>0.27100000000000002</v>
      </c>
      <c r="AD40" s="429" t="s">
        <v>131</v>
      </c>
      <c r="AE40" s="426">
        <v>3.3399999999999999E-2</v>
      </c>
      <c r="AF40" s="427">
        <v>-8.3999999999999995E-3</v>
      </c>
      <c r="AG40" s="427">
        <v>4.4299999999999999E-2</v>
      </c>
      <c r="AH40" s="428">
        <v>0.84330000000000005</v>
      </c>
      <c r="AI40" s="429" t="s">
        <v>131</v>
      </c>
      <c r="AJ40" s="426">
        <v>3.3799999999999997E-2</v>
      </c>
      <c r="AK40" s="427">
        <v>-2.5999999999999999E-3</v>
      </c>
      <c r="AL40" s="427">
        <v>1.4800000000000001E-2</v>
      </c>
      <c r="AM40" s="428">
        <v>0.87749999999999995</v>
      </c>
      <c r="AN40" s="429" t="s">
        <v>131</v>
      </c>
      <c r="AO40" s="426" t="s">
        <v>131</v>
      </c>
      <c r="AP40" s="427" t="s">
        <v>131</v>
      </c>
      <c r="AQ40" s="427" t="s">
        <v>131</v>
      </c>
      <c r="AR40" s="429" t="s">
        <v>131</v>
      </c>
    </row>
    <row r="41" spans="1:44" ht="15.4" customHeight="1">
      <c r="A41" s="431">
        <v>22</v>
      </c>
      <c r="B41" s="421" t="s">
        <v>3337</v>
      </c>
      <c r="C41" s="432">
        <v>2</v>
      </c>
      <c r="D41" s="433">
        <v>44690056</v>
      </c>
      <c r="E41" s="434">
        <v>45692080</v>
      </c>
      <c r="F41" s="432" t="s">
        <v>2452</v>
      </c>
      <c r="G41" s="432">
        <v>2</v>
      </c>
      <c r="H41" s="433">
        <v>45190056</v>
      </c>
      <c r="I41" s="432" t="s">
        <v>3025</v>
      </c>
      <c r="J41" s="432" t="s">
        <v>2433</v>
      </c>
      <c r="K41" s="432" t="s">
        <v>3151</v>
      </c>
      <c r="L41" s="432" t="s">
        <v>4414</v>
      </c>
      <c r="M41" s="34" t="s">
        <v>4451</v>
      </c>
      <c r="N41" s="435">
        <v>16840</v>
      </c>
      <c r="O41" s="436">
        <v>18.671759999999999</v>
      </c>
      <c r="P41" s="437">
        <v>0.81299999999999994</v>
      </c>
      <c r="Q41" s="438">
        <v>-4.1999999999999997E-3</v>
      </c>
      <c r="R41" s="438">
        <v>2.3999999999999998E-3</v>
      </c>
      <c r="S41" s="439">
        <v>7.7219999999999997E-2</v>
      </c>
      <c r="T41" s="440" t="s">
        <v>131</v>
      </c>
      <c r="U41" s="437">
        <v>0.81910000000000005</v>
      </c>
      <c r="V41" s="438">
        <v>-3.0099999999999998E-2</v>
      </c>
      <c r="W41" s="438">
        <v>8.8999999999999999E-3</v>
      </c>
      <c r="X41" s="439">
        <v>7.136E-4</v>
      </c>
      <c r="Y41" s="440" t="s">
        <v>131</v>
      </c>
      <c r="Z41" s="426">
        <v>0.60140000000000005</v>
      </c>
      <c r="AA41" s="438">
        <v>-3.8399999999999997E-2</v>
      </c>
      <c r="AB41" s="438">
        <v>4.4000000000000003E-3</v>
      </c>
      <c r="AC41" s="439">
        <v>5.6070000000000003E-19</v>
      </c>
      <c r="AD41" s="440">
        <v>6.0204700000000003E-19</v>
      </c>
      <c r="AE41" s="426">
        <v>0.70689999999999997</v>
      </c>
      <c r="AF41" s="427">
        <v>-1.6799999999999999E-2</v>
      </c>
      <c r="AG41" s="427">
        <v>1.2999999999999999E-2</v>
      </c>
      <c r="AH41" s="428">
        <v>0.1106</v>
      </c>
      <c r="AI41" s="429" t="s">
        <v>131</v>
      </c>
      <c r="AJ41" s="426">
        <v>0.77310000000000001</v>
      </c>
      <c r="AK41" s="427">
        <v>-5.3E-3</v>
      </c>
      <c r="AL41" s="427">
        <v>6.6E-3</v>
      </c>
      <c r="AM41" s="428">
        <v>0.28910000000000002</v>
      </c>
      <c r="AN41" s="429" t="s">
        <v>131</v>
      </c>
      <c r="AO41" s="426" t="s">
        <v>131</v>
      </c>
      <c r="AP41" s="427" t="s">
        <v>131</v>
      </c>
      <c r="AQ41" s="427" t="s">
        <v>131</v>
      </c>
      <c r="AR41" s="429" t="s">
        <v>131</v>
      </c>
    </row>
    <row r="42" spans="1:44" s="3" customFormat="1" ht="15.4" customHeight="1">
      <c r="A42" s="420">
        <v>22</v>
      </c>
      <c r="B42" s="421" t="s">
        <v>3337</v>
      </c>
      <c r="C42" s="421">
        <v>2</v>
      </c>
      <c r="D42" s="422">
        <v>44690056</v>
      </c>
      <c r="E42" s="423">
        <v>45692080</v>
      </c>
      <c r="F42" s="421" t="s">
        <v>2452</v>
      </c>
      <c r="G42" s="421">
        <v>2</v>
      </c>
      <c r="H42" s="422">
        <v>45192080</v>
      </c>
      <c r="I42" s="421" t="s">
        <v>2776</v>
      </c>
      <c r="J42" s="421" t="s">
        <v>3337</v>
      </c>
      <c r="K42" s="421" t="s">
        <v>3152</v>
      </c>
      <c r="L42" s="421" t="s">
        <v>3157</v>
      </c>
      <c r="M42" s="33" t="s">
        <v>4451</v>
      </c>
      <c r="N42" s="424">
        <v>18864</v>
      </c>
      <c r="O42" s="425">
        <v>21.301770000000001</v>
      </c>
      <c r="P42" s="426">
        <v>0.16259999999999999</v>
      </c>
      <c r="Q42" s="427">
        <v>9.9000000000000008E-3</v>
      </c>
      <c r="R42" s="427">
        <v>2.5000000000000001E-3</v>
      </c>
      <c r="S42" s="428">
        <v>7.9779999999999998E-5</v>
      </c>
      <c r="T42" s="429" t="s">
        <v>131</v>
      </c>
      <c r="U42" s="426">
        <v>0.18179999999999999</v>
      </c>
      <c r="V42" s="427">
        <v>3.2199999999999999E-2</v>
      </c>
      <c r="W42" s="427">
        <v>8.8000000000000005E-3</v>
      </c>
      <c r="X42" s="428">
        <v>1.795E-4</v>
      </c>
      <c r="Y42" s="429" t="s">
        <v>131</v>
      </c>
      <c r="Z42" s="426">
        <v>0.39650000000000002</v>
      </c>
      <c r="AA42" s="427">
        <v>0.04</v>
      </c>
      <c r="AB42" s="427">
        <v>4.4999999999999997E-3</v>
      </c>
      <c r="AC42" s="428">
        <v>7.513E-19</v>
      </c>
      <c r="AD42" s="429" t="s">
        <v>131</v>
      </c>
      <c r="AE42" s="426">
        <v>0.27950000000000003</v>
      </c>
      <c r="AF42" s="427">
        <v>1.5599999999999999E-2</v>
      </c>
      <c r="AG42" s="427">
        <v>1.34E-2</v>
      </c>
      <c r="AH42" s="428">
        <v>0.10639999999999999</v>
      </c>
      <c r="AI42" s="429" t="s">
        <v>131</v>
      </c>
      <c r="AJ42" s="426">
        <v>0.20849999999999999</v>
      </c>
      <c r="AK42" s="427">
        <v>-6.9999999999999999E-4</v>
      </c>
      <c r="AL42" s="427">
        <v>6.4000000000000003E-3</v>
      </c>
      <c r="AM42" s="428">
        <v>0.91969999999999996</v>
      </c>
      <c r="AN42" s="429" t="s">
        <v>131</v>
      </c>
      <c r="AO42" s="426" t="s">
        <v>131</v>
      </c>
      <c r="AP42" s="427" t="s">
        <v>131</v>
      </c>
      <c r="AQ42" s="427" t="s">
        <v>131</v>
      </c>
      <c r="AR42" s="429" t="s">
        <v>131</v>
      </c>
    </row>
    <row r="43" spans="1:44" s="3" customFormat="1" ht="15.4" customHeight="1">
      <c r="A43" s="420">
        <v>22</v>
      </c>
      <c r="B43" s="421" t="s">
        <v>3337</v>
      </c>
      <c r="C43" s="421">
        <v>2</v>
      </c>
      <c r="D43" s="422">
        <v>44690056</v>
      </c>
      <c r="E43" s="423">
        <v>45692080</v>
      </c>
      <c r="F43" s="421" t="s">
        <v>122</v>
      </c>
      <c r="G43" s="421">
        <v>2</v>
      </c>
      <c r="H43" s="422">
        <v>45192080</v>
      </c>
      <c r="I43" s="421" t="s">
        <v>2776</v>
      </c>
      <c r="J43" s="421" t="s">
        <v>4440</v>
      </c>
      <c r="K43" s="421" t="s">
        <v>3152</v>
      </c>
      <c r="L43" s="421" t="s">
        <v>3157</v>
      </c>
      <c r="M43" s="33" t="s">
        <v>4451</v>
      </c>
      <c r="N43" s="424">
        <v>18864</v>
      </c>
      <c r="O43" s="425">
        <v>16.462530000000001</v>
      </c>
      <c r="P43" s="426">
        <v>0.1628</v>
      </c>
      <c r="Q43" s="427">
        <v>7.6E-3</v>
      </c>
      <c r="R43" s="427">
        <v>1.9E-3</v>
      </c>
      <c r="S43" s="428">
        <v>1.3650000000000001E-4</v>
      </c>
      <c r="T43" s="429" t="s">
        <v>131</v>
      </c>
      <c r="U43" s="426">
        <v>0.1825</v>
      </c>
      <c r="V43" s="427">
        <v>8.0000000000000002E-3</v>
      </c>
      <c r="W43" s="427">
        <v>1.0999999999999999E-2</v>
      </c>
      <c r="X43" s="428">
        <v>0.68289999999999995</v>
      </c>
      <c r="Y43" s="429" t="s">
        <v>131</v>
      </c>
      <c r="Z43" s="426">
        <v>0.39040000000000002</v>
      </c>
      <c r="AA43" s="427">
        <v>2.3400000000000001E-2</v>
      </c>
      <c r="AB43" s="427">
        <v>3.0000000000000001E-3</v>
      </c>
      <c r="AC43" s="428">
        <v>1.7539999999999999E-15</v>
      </c>
      <c r="AD43" s="429">
        <v>1.3122800000000001E-15</v>
      </c>
      <c r="AE43" s="426">
        <v>0.28920000000000001</v>
      </c>
      <c r="AF43" s="427">
        <v>1.84E-2</v>
      </c>
      <c r="AG43" s="427">
        <v>9.4999999999999998E-3</v>
      </c>
      <c r="AH43" s="428">
        <v>3.3399999999999999E-2</v>
      </c>
      <c r="AI43" s="429" t="s">
        <v>131</v>
      </c>
      <c r="AJ43" s="426">
        <v>0.2034</v>
      </c>
      <c r="AK43" s="427">
        <v>1.0699999999999999E-2</v>
      </c>
      <c r="AL43" s="427">
        <v>5.4000000000000003E-3</v>
      </c>
      <c r="AM43" s="428">
        <v>3.6200000000000003E-2</v>
      </c>
      <c r="AN43" s="429" t="s">
        <v>131</v>
      </c>
      <c r="AO43" s="426">
        <v>0.184</v>
      </c>
      <c r="AP43" s="427">
        <v>1.9099999999999999E-2</v>
      </c>
      <c r="AQ43" s="427">
        <v>1.38E-2</v>
      </c>
      <c r="AR43" s="429">
        <v>0.1454</v>
      </c>
    </row>
    <row r="44" spans="1:44" s="3" customFormat="1" ht="15.4" customHeight="1">
      <c r="A44" s="420">
        <v>23</v>
      </c>
      <c r="B44" s="421" t="s">
        <v>3337</v>
      </c>
      <c r="C44" s="421">
        <v>2</v>
      </c>
      <c r="D44" s="422">
        <v>47623915</v>
      </c>
      <c r="E44" s="423">
        <v>49087198</v>
      </c>
      <c r="F44" s="421" t="s">
        <v>122</v>
      </c>
      <c r="G44" s="421">
        <v>2</v>
      </c>
      <c r="H44" s="422">
        <v>48123915</v>
      </c>
      <c r="I44" s="421" t="s">
        <v>2775</v>
      </c>
      <c r="J44" s="421" t="s">
        <v>3337</v>
      </c>
      <c r="K44" s="421" t="s">
        <v>3151</v>
      </c>
      <c r="L44" s="421" t="s">
        <v>3163</v>
      </c>
      <c r="M44" s="33" t="s">
        <v>4314</v>
      </c>
      <c r="N44" s="424">
        <v>0</v>
      </c>
      <c r="O44" s="425">
        <v>6.6461199999999998</v>
      </c>
      <c r="P44" s="426">
        <v>0.81259999999999999</v>
      </c>
      <c r="Q44" s="427">
        <v>-8.9999999999999993E-3</v>
      </c>
      <c r="R44" s="427">
        <v>1.6999999999999999E-3</v>
      </c>
      <c r="S44" s="428">
        <v>2.264E-8</v>
      </c>
      <c r="T44" s="429" t="s">
        <v>131</v>
      </c>
      <c r="U44" s="426">
        <v>0.82569999999999999</v>
      </c>
      <c r="V44" s="427">
        <v>-6.6E-3</v>
      </c>
      <c r="W44" s="427">
        <v>1.14E-2</v>
      </c>
      <c r="X44" s="428">
        <v>0.65639999999999998</v>
      </c>
      <c r="Y44" s="429" t="s">
        <v>131</v>
      </c>
      <c r="Z44" s="426">
        <v>0.98129999999999995</v>
      </c>
      <c r="AA44" s="427">
        <v>3.2000000000000001E-2</v>
      </c>
      <c r="AB44" s="427">
        <v>3.3700000000000001E-2</v>
      </c>
      <c r="AC44" s="428">
        <v>0.31209999999999999</v>
      </c>
      <c r="AD44" s="429" t="s">
        <v>131</v>
      </c>
      <c r="AE44" s="426">
        <v>0.9385</v>
      </c>
      <c r="AF44" s="427">
        <v>9.1999999999999998E-3</v>
      </c>
      <c r="AG44" s="427">
        <v>1.77E-2</v>
      </c>
      <c r="AH44" s="428">
        <v>0.56759999999999999</v>
      </c>
      <c r="AI44" s="429" t="s">
        <v>131</v>
      </c>
      <c r="AJ44" s="426">
        <v>0.88680000000000003</v>
      </c>
      <c r="AK44" s="427">
        <v>-3.8999999999999998E-3</v>
      </c>
      <c r="AL44" s="427">
        <v>6.8999999999999999E-3</v>
      </c>
      <c r="AM44" s="428">
        <v>0.45939999999999998</v>
      </c>
      <c r="AN44" s="429" t="s">
        <v>131</v>
      </c>
      <c r="AO44" s="426">
        <v>0.78500000000000003</v>
      </c>
      <c r="AP44" s="427">
        <v>-2.4E-2</v>
      </c>
      <c r="AQ44" s="427">
        <v>1.35E-2</v>
      </c>
      <c r="AR44" s="429">
        <v>3.0669999999999999E-2</v>
      </c>
    </row>
    <row r="45" spans="1:44" ht="15.4" customHeight="1">
      <c r="A45" s="431">
        <v>23</v>
      </c>
      <c r="B45" s="421" t="s">
        <v>3337</v>
      </c>
      <c r="C45" s="432">
        <v>2</v>
      </c>
      <c r="D45" s="433">
        <v>47623915</v>
      </c>
      <c r="E45" s="434">
        <v>49087198</v>
      </c>
      <c r="F45" s="432" t="s">
        <v>122</v>
      </c>
      <c r="G45" s="432">
        <v>2</v>
      </c>
      <c r="H45" s="433">
        <v>48587198</v>
      </c>
      <c r="I45" s="432" t="s">
        <v>3024</v>
      </c>
      <c r="J45" s="432" t="s">
        <v>2432</v>
      </c>
      <c r="K45" s="432" t="s">
        <v>3151</v>
      </c>
      <c r="L45" s="432" t="s">
        <v>3157</v>
      </c>
      <c r="M45" s="34" t="s">
        <v>4289</v>
      </c>
      <c r="N45" s="435">
        <v>0</v>
      </c>
      <c r="O45" s="436">
        <v>5.3216000000000001</v>
      </c>
      <c r="P45" s="437">
        <v>0.74939999999999996</v>
      </c>
      <c r="Q45" s="438">
        <v>-8.8999999999999999E-3</v>
      </c>
      <c r="R45" s="438">
        <v>1.5E-3</v>
      </c>
      <c r="S45" s="439">
        <v>2.4020000000000002E-9</v>
      </c>
      <c r="T45" s="440">
        <v>2.73655E-9</v>
      </c>
      <c r="U45" s="437">
        <v>0.83599999999999997</v>
      </c>
      <c r="V45" s="438">
        <v>-1.47E-2</v>
      </c>
      <c r="W45" s="438">
        <v>1.11E-2</v>
      </c>
      <c r="X45" s="439">
        <v>0.38900000000000001</v>
      </c>
      <c r="Y45" s="440" t="s">
        <v>131</v>
      </c>
      <c r="Z45" s="426">
        <v>0.56330000000000002</v>
      </c>
      <c r="AA45" s="438">
        <v>-2.2000000000000001E-3</v>
      </c>
      <c r="AB45" s="438">
        <v>2.8E-3</v>
      </c>
      <c r="AC45" s="439">
        <v>0.50470000000000004</v>
      </c>
      <c r="AD45" s="440" t="s">
        <v>131</v>
      </c>
      <c r="AE45" s="426">
        <v>0.81159999999999999</v>
      </c>
      <c r="AF45" s="427">
        <v>4.3E-3</v>
      </c>
      <c r="AG45" s="427">
        <v>1.04E-2</v>
      </c>
      <c r="AH45" s="428">
        <v>0.18740000000000001</v>
      </c>
      <c r="AI45" s="429" t="s">
        <v>131</v>
      </c>
      <c r="AJ45" s="426">
        <v>0.83109999999999995</v>
      </c>
      <c r="AK45" s="427">
        <v>-3.8999999999999998E-3</v>
      </c>
      <c r="AL45" s="427">
        <v>5.7000000000000002E-3</v>
      </c>
      <c r="AM45" s="428">
        <v>0.56330000000000002</v>
      </c>
      <c r="AN45" s="429" t="s">
        <v>131</v>
      </c>
      <c r="AO45" s="426">
        <v>0.82399999999999995</v>
      </c>
      <c r="AP45" s="427">
        <v>-1.6000000000000001E-3</v>
      </c>
      <c r="AQ45" s="427">
        <v>1.4200000000000001E-2</v>
      </c>
      <c r="AR45" s="429">
        <v>0.68169999999999997</v>
      </c>
    </row>
    <row r="46" spans="1:44" s="3" customFormat="1" ht="15.4" customHeight="1">
      <c r="A46" s="420">
        <v>24</v>
      </c>
      <c r="B46" s="421" t="s">
        <v>3337</v>
      </c>
      <c r="C46" s="421">
        <v>2</v>
      </c>
      <c r="D46" s="422">
        <v>54441112</v>
      </c>
      <c r="E46" s="423">
        <v>55441112</v>
      </c>
      <c r="F46" s="421" t="s">
        <v>2452</v>
      </c>
      <c r="G46" s="421">
        <v>2</v>
      </c>
      <c r="H46" s="422">
        <v>54941112</v>
      </c>
      <c r="I46" s="421" t="s">
        <v>2773</v>
      </c>
      <c r="J46" s="421" t="s">
        <v>4437</v>
      </c>
      <c r="K46" s="421" t="s">
        <v>3151</v>
      </c>
      <c r="L46" s="421" t="s">
        <v>3157</v>
      </c>
      <c r="M46" s="33" t="s">
        <v>3495</v>
      </c>
      <c r="N46" s="424">
        <v>11036</v>
      </c>
      <c r="O46" s="425">
        <v>8.1745800000000006</v>
      </c>
      <c r="P46" s="426">
        <v>0.73019999999999996</v>
      </c>
      <c r="Q46" s="427">
        <v>-1.23E-2</v>
      </c>
      <c r="R46" s="427">
        <v>2E-3</v>
      </c>
      <c r="S46" s="428">
        <v>2.8109999999999999E-9</v>
      </c>
      <c r="T46" s="429">
        <v>4.1607999999999999E-9</v>
      </c>
      <c r="U46" s="426">
        <v>0.9244</v>
      </c>
      <c r="V46" s="427">
        <v>6.7999999999999996E-3</v>
      </c>
      <c r="W46" s="427">
        <v>1.29E-2</v>
      </c>
      <c r="X46" s="428">
        <v>0.63080000000000003</v>
      </c>
      <c r="Y46" s="429" t="s">
        <v>131</v>
      </c>
      <c r="Z46" s="426">
        <v>0.46610000000000001</v>
      </c>
      <c r="AA46" s="427">
        <v>-6.1000000000000004E-3</v>
      </c>
      <c r="AB46" s="427">
        <v>4.3E-3</v>
      </c>
      <c r="AC46" s="428">
        <v>6.4600000000000005E-2</v>
      </c>
      <c r="AD46" s="429" t="s">
        <v>131</v>
      </c>
      <c r="AE46" s="426">
        <v>0.67459999999999998</v>
      </c>
      <c r="AF46" s="427">
        <v>-1.2200000000000001E-2</v>
      </c>
      <c r="AG46" s="427">
        <v>1.24E-2</v>
      </c>
      <c r="AH46" s="428">
        <v>7.0919999999999997E-2</v>
      </c>
      <c r="AI46" s="429" t="s">
        <v>131</v>
      </c>
      <c r="AJ46" s="426">
        <v>0.76859999999999995</v>
      </c>
      <c r="AK46" s="427">
        <v>-5.7999999999999996E-3</v>
      </c>
      <c r="AL46" s="427">
        <v>6.3E-3</v>
      </c>
      <c r="AM46" s="428">
        <v>0.15210000000000001</v>
      </c>
      <c r="AN46" s="429" t="s">
        <v>131</v>
      </c>
      <c r="AO46" s="426" t="s">
        <v>131</v>
      </c>
      <c r="AP46" s="427" t="s">
        <v>131</v>
      </c>
      <c r="AQ46" s="427" t="s">
        <v>131</v>
      </c>
      <c r="AR46" s="429" t="s">
        <v>131</v>
      </c>
    </row>
    <row r="47" spans="1:44" s="3" customFormat="1" ht="15.4" customHeight="1">
      <c r="A47" s="420">
        <v>25</v>
      </c>
      <c r="B47" s="421" t="s">
        <v>3337</v>
      </c>
      <c r="C47" s="421">
        <v>2</v>
      </c>
      <c r="D47" s="422">
        <v>64796280</v>
      </c>
      <c r="E47" s="423">
        <v>65796280</v>
      </c>
      <c r="F47" s="421" t="s">
        <v>2445</v>
      </c>
      <c r="G47" s="421">
        <v>2</v>
      </c>
      <c r="H47" s="422">
        <v>65296280</v>
      </c>
      <c r="I47" s="421" t="s">
        <v>2772</v>
      </c>
      <c r="J47" s="421" t="s">
        <v>3337</v>
      </c>
      <c r="K47" s="421" t="s">
        <v>3163</v>
      </c>
      <c r="L47" s="421" t="s">
        <v>3152</v>
      </c>
      <c r="M47" s="33" t="s">
        <v>4452</v>
      </c>
      <c r="N47" s="424">
        <v>0</v>
      </c>
      <c r="O47" s="425">
        <v>6.0365000000000002</v>
      </c>
      <c r="P47" s="426">
        <v>0.63570000000000004</v>
      </c>
      <c r="Q47" s="427">
        <v>7.4000000000000003E-3</v>
      </c>
      <c r="R47" s="427">
        <v>1.9E-3</v>
      </c>
      <c r="S47" s="428">
        <v>1.4620000000000001E-5</v>
      </c>
      <c r="T47" s="429" t="s">
        <v>131</v>
      </c>
      <c r="U47" s="426">
        <v>0.53249999999999997</v>
      </c>
      <c r="V47" s="427">
        <v>3.3999999999999998E-3</v>
      </c>
      <c r="W47" s="427">
        <v>8.9999999999999993E-3</v>
      </c>
      <c r="X47" s="428">
        <v>0.70730000000000004</v>
      </c>
      <c r="Y47" s="429" t="s">
        <v>131</v>
      </c>
      <c r="Z47" s="426">
        <v>0.6573</v>
      </c>
      <c r="AA47" s="427">
        <v>1.37E-2</v>
      </c>
      <c r="AB47" s="427">
        <v>4.7999999999999996E-3</v>
      </c>
      <c r="AC47" s="428">
        <v>1.1639999999999999E-2</v>
      </c>
      <c r="AD47" s="429" t="s">
        <v>131</v>
      </c>
      <c r="AE47" s="426">
        <v>0.5796</v>
      </c>
      <c r="AF47" s="427">
        <v>1.47E-2</v>
      </c>
      <c r="AG47" s="427">
        <v>1.1299999999999999E-2</v>
      </c>
      <c r="AH47" s="428">
        <v>0.13800000000000001</v>
      </c>
      <c r="AI47" s="429" t="s">
        <v>131</v>
      </c>
      <c r="AJ47" s="426">
        <v>0.63719999999999999</v>
      </c>
      <c r="AK47" s="427">
        <v>1.2699999999999999E-2</v>
      </c>
      <c r="AL47" s="427">
        <v>6.4999999999999997E-3</v>
      </c>
      <c r="AM47" s="428">
        <v>4.4350000000000001E-2</v>
      </c>
      <c r="AN47" s="429" t="s">
        <v>131</v>
      </c>
      <c r="AO47" s="426" t="s">
        <v>131</v>
      </c>
      <c r="AP47" s="427" t="s">
        <v>131</v>
      </c>
      <c r="AQ47" s="427" t="s">
        <v>131</v>
      </c>
      <c r="AR47" s="429" t="s">
        <v>131</v>
      </c>
    </row>
    <row r="48" spans="1:44" s="3" customFormat="1" ht="15.4" customHeight="1">
      <c r="A48" s="420">
        <v>26</v>
      </c>
      <c r="B48" s="421" t="s">
        <v>3337</v>
      </c>
      <c r="C48" s="421">
        <v>2</v>
      </c>
      <c r="D48" s="422">
        <v>68439499</v>
      </c>
      <c r="E48" s="423">
        <v>69439499</v>
      </c>
      <c r="F48" s="421" t="s">
        <v>122</v>
      </c>
      <c r="G48" s="421">
        <v>2</v>
      </c>
      <c r="H48" s="422">
        <v>68939499</v>
      </c>
      <c r="I48" s="421" t="s">
        <v>2771</v>
      </c>
      <c r="J48" s="421" t="s">
        <v>3337</v>
      </c>
      <c r="K48" s="421" t="s">
        <v>3163</v>
      </c>
      <c r="L48" s="421" t="s">
        <v>3152</v>
      </c>
      <c r="M48" s="33" t="s">
        <v>3496</v>
      </c>
      <c r="N48" s="424">
        <v>22413</v>
      </c>
      <c r="O48" s="425">
        <v>7.63584</v>
      </c>
      <c r="P48" s="426">
        <v>0.73629999999999995</v>
      </c>
      <c r="Q48" s="427">
        <v>5.8999999999999999E-3</v>
      </c>
      <c r="R48" s="427">
        <v>1.5E-3</v>
      </c>
      <c r="S48" s="428">
        <v>1.22E-6</v>
      </c>
      <c r="T48" s="429" t="s">
        <v>131</v>
      </c>
      <c r="U48" s="426">
        <v>0.8417</v>
      </c>
      <c r="V48" s="427">
        <v>1.7899999999999999E-2</v>
      </c>
      <c r="W48" s="427">
        <v>1.12E-2</v>
      </c>
      <c r="X48" s="428">
        <v>0.1608</v>
      </c>
      <c r="Y48" s="429" t="s">
        <v>131</v>
      </c>
      <c r="Z48" s="426">
        <v>0.60309999999999997</v>
      </c>
      <c r="AA48" s="427">
        <v>5.4000000000000003E-3</v>
      </c>
      <c r="AB48" s="427">
        <v>2.8999999999999998E-3</v>
      </c>
      <c r="AC48" s="428">
        <v>5.3670000000000002E-2</v>
      </c>
      <c r="AD48" s="429" t="s">
        <v>131</v>
      </c>
      <c r="AE48" s="426">
        <v>0.70230000000000004</v>
      </c>
      <c r="AF48" s="427">
        <v>4.3E-3</v>
      </c>
      <c r="AG48" s="427">
        <v>8.9999999999999993E-3</v>
      </c>
      <c r="AH48" s="428">
        <v>0.33539999999999998</v>
      </c>
      <c r="AI48" s="429" t="s">
        <v>131</v>
      </c>
      <c r="AJ48" s="426">
        <v>0.75949999999999995</v>
      </c>
      <c r="AK48" s="427">
        <v>9.7000000000000003E-3</v>
      </c>
      <c r="AL48" s="427">
        <v>5.0000000000000001E-3</v>
      </c>
      <c r="AM48" s="428">
        <v>2.3720000000000001E-2</v>
      </c>
      <c r="AN48" s="429" t="s">
        <v>131</v>
      </c>
      <c r="AO48" s="426">
        <v>0.80800000000000005</v>
      </c>
      <c r="AP48" s="427">
        <v>3.39E-2</v>
      </c>
      <c r="AQ48" s="427">
        <v>1.3599999999999999E-2</v>
      </c>
      <c r="AR48" s="429">
        <v>1.3650000000000001E-2</v>
      </c>
    </row>
    <row r="49" spans="1:44" ht="15.4" customHeight="1">
      <c r="A49" s="431">
        <v>27</v>
      </c>
      <c r="B49" s="421" t="s">
        <v>3337</v>
      </c>
      <c r="C49" s="432">
        <v>2</v>
      </c>
      <c r="D49" s="433">
        <v>165008300</v>
      </c>
      <c r="E49" s="434">
        <v>166058252</v>
      </c>
      <c r="F49" s="432" t="s">
        <v>2445</v>
      </c>
      <c r="G49" s="432">
        <v>2</v>
      </c>
      <c r="H49" s="433">
        <v>165508300</v>
      </c>
      <c r="I49" s="432" t="s">
        <v>3023</v>
      </c>
      <c r="J49" s="432" t="s">
        <v>2434</v>
      </c>
      <c r="K49" s="432" t="s">
        <v>3163</v>
      </c>
      <c r="L49" s="432" t="s">
        <v>3152</v>
      </c>
      <c r="M49" s="34" t="s">
        <v>4453</v>
      </c>
      <c r="N49" s="435">
        <v>28394</v>
      </c>
      <c r="O49" s="436">
        <v>34.740009999999998</v>
      </c>
      <c r="P49" s="437">
        <v>0.63070000000000004</v>
      </c>
      <c r="Q49" s="438">
        <v>1.8499999999999999E-2</v>
      </c>
      <c r="R49" s="438">
        <v>1.9E-3</v>
      </c>
      <c r="S49" s="439">
        <v>1.441E-24</v>
      </c>
      <c r="T49" s="440" t="s">
        <v>131</v>
      </c>
      <c r="U49" s="437">
        <v>0.313</v>
      </c>
      <c r="V49" s="438">
        <v>3.2599999999999997E-2</v>
      </c>
      <c r="W49" s="438">
        <v>9.9000000000000008E-3</v>
      </c>
      <c r="X49" s="439">
        <v>5.063E-4</v>
      </c>
      <c r="Y49" s="440" t="s">
        <v>131</v>
      </c>
      <c r="Z49" s="426">
        <v>0.90010000000000001</v>
      </c>
      <c r="AA49" s="438">
        <v>2.2700000000000001E-2</v>
      </c>
      <c r="AB49" s="438">
        <v>7.7999999999999996E-3</v>
      </c>
      <c r="AC49" s="439">
        <v>3.6319999999999998E-3</v>
      </c>
      <c r="AD49" s="440" t="s">
        <v>131</v>
      </c>
      <c r="AE49" s="426">
        <v>0.75370000000000004</v>
      </c>
      <c r="AF49" s="427">
        <v>3.56E-2</v>
      </c>
      <c r="AG49" s="427">
        <v>1.3299999999999999E-2</v>
      </c>
      <c r="AH49" s="428">
        <v>1.201E-3</v>
      </c>
      <c r="AI49" s="429" t="s">
        <v>131</v>
      </c>
      <c r="AJ49" s="426">
        <v>0.70609999999999995</v>
      </c>
      <c r="AK49" s="427">
        <v>4.53E-2</v>
      </c>
      <c r="AL49" s="427">
        <v>7.1999999999999998E-3</v>
      </c>
      <c r="AM49" s="428">
        <v>1.815E-9</v>
      </c>
      <c r="AN49" s="429">
        <v>1.6817200000000001E-9</v>
      </c>
      <c r="AO49" s="426" t="s">
        <v>131</v>
      </c>
      <c r="AP49" s="430" t="s">
        <v>131</v>
      </c>
      <c r="AQ49" s="430" t="s">
        <v>131</v>
      </c>
      <c r="AR49" s="429" t="s">
        <v>131</v>
      </c>
    </row>
    <row r="50" spans="1:44" ht="15.4" customHeight="1">
      <c r="A50" s="431">
        <v>27</v>
      </c>
      <c r="B50" s="421" t="s">
        <v>3337</v>
      </c>
      <c r="C50" s="432">
        <v>2</v>
      </c>
      <c r="D50" s="433">
        <v>165008300</v>
      </c>
      <c r="E50" s="434">
        <v>166058252</v>
      </c>
      <c r="F50" s="432" t="s">
        <v>2445</v>
      </c>
      <c r="G50" s="432">
        <v>2</v>
      </c>
      <c r="H50" s="433">
        <v>165518799</v>
      </c>
      <c r="I50" s="432" t="s">
        <v>3022</v>
      </c>
      <c r="J50" s="432" t="s">
        <v>2432</v>
      </c>
      <c r="K50" s="432" t="s">
        <v>3152</v>
      </c>
      <c r="L50" s="432" t="s">
        <v>3157</v>
      </c>
      <c r="M50" s="34" t="s">
        <v>4453</v>
      </c>
      <c r="N50" s="435">
        <v>17895</v>
      </c>
      <c r="O50" s="436">
        <v>30.080880000000001</v>
      </c>
      <c r="P50" s="437">
        <v>0.87590000000000001</v>
      </c>
      <c r="Q50" s="438">
        <v>2.8400000000000002E-2</v>
      </c>
      <c r="R50" s="438">
        <v>2.8999999999999998E-3</v>
      </c>
      <c r="S50" s="439">
        <v>1.543E-24</v>
      </c>
      <c r="T50" s="440">
        <v>3.4727400000000001E-9</v>
      </c>
      <c r="U50" s="437">
        <v>0.83120000000000005</v>
      </c>
      <c r="V50" s="438">
        <v>3.6900000000000002E-2</v>
      </c>
      <c r="W50" s="438">
        <v>1.2699999999999999E-2</v>
      </c>
      <c r="X50" s="439">
        <v>2.2690000000000002E-3</v>
      </c>
      <c r="Y50" s="440" t="s">
        <v>131</v>
      </c>
      <c r="Z50" s="441">
        <v>0.99680000000000002</v>
      </c>
      <c r="AA50" s="438">
        <v>-8.2900000000000001E-2</v>
      </c>
      <c r="AB50" s="438">
        <v>7.2900000000000006E-2</v>
      </c>
      <c r="AC50" s="439">
        <v>9.443E-2</v>
      </c>
      <c r="AD50" s="440" t="s">
        <v>131</v>
      </c>
      <c r="AE50" s="426">
        <v>0.89090000000000003</v>
      </c>
      <c r="AF50" s="427">
        <v>4.8800000000000003E-2</v>
      </c>
      <c r="AG50" s="427">
        <v>1.8599999999999998E-2</v>
      </c>
      <c r="AH50" s="428">
        <v>3.908E-3</v>
      </c>
      <c r="AI50" s="429" t="s">
        <v>131</v>
      </c>
      <c r="AJ50" s="426">
        <v>0.90280000000000005</v>
      </c>
      <c r="AK50" s="427">
        <v>5.0700000000000002E-2</v>
      </c>
      <c r="AL50" s="427">
        <v>1.0699999999999999E-2</v>
      </c>
      <c r="AM50" s="428">
        <v>1.1960000000000001E-6</v>
      </c>
      <c r="AN50" s="429" t="s">
        <v>131</v>
      </c>
      <c r="AO50" s="426" t="s">
        <v>131</v>
      </c>
      <c r="AP50" s="430" t="s">
        <v>131</v>
      </c>
      <c r="AQ50" s="430" t="s">
        <v>131</v>
      </c>
      <c r="AR50" s="429" t="s">
        <v>131</v>
      </c>
    </row>
    <row r="51" spans="1:44" s="3" customFormat="1" ht="15.4" customHeight="1">
      <c r="A51" s="420">
        <v>27</v>
      </c>
      <c r="B51" s="421" t="s">
        <v>3337</v>
      </c>
      <c r="C51" s="421">
        <v>2</v>
      </c>
      <c r="D51" s="422">
        <v>165008300</v>
      </c>
      <c r="E51" s="423">
        <v>166058252</v>
      </c>
      <c r="F51" s="421" t="s">
        <v>2445</v>
      </c>
      <c r="G51" s="421">
        <v>2</v>
      </c>
      <c r="H51" s="422">
        <v>165528624</v>
      </c>
      <c r="I51" s="421" t="s">
        <v>2770</v>
      </c>
      <c r="J51" s="421" t="s">
        <v>3337</v>
      </c>
      <c r="K51" s="421" t="s">
        <v>3163</v>
      </c>
      <c r="L51" s="421" t="s">
        <v>3157</v>
      </c>
      <c r="M51" s="33" t="s">
        <v>4453</v>
      </c>
      <c r="N51" s="424">
        <v>8070</v>
      </c>
      <c r="O51" s="425">
        <v>40.221690000000002</v>
      </c>
      <c r="P51" s="426">
        <v>0.39190000000000003</v>
      </c>
      <c r="Q51" s="427">
        <v>-1.9900000000000001E-2</v>
      </c>
      <c r="R51" s="427">
        <v>1.9E-3</v>
      </c>
      <c r="S51" s="428">
        <v>7.7110000000000002E-28</v>
      </c>
      <c r="T51" s="429" t="s">
        <v>131</v>
      </c>
      <c r="U51" s="426">
        <v>0.7248</v>
      </c>
      <c r="V51" s="427">
        <v>-4.6300000000000001E-2</v>
      </c>
      <c r="W51" s="427">
        <v>1.03E-2</v>
      </c>
      <c r="X51" s="428">
        <v>2.7E-6</v>
      </c>
      <c r="Y51" s="429" t="s">
        <v>131</v>
      </c>
      <c r="Z51" s="426">
        <v>9.9400000000000002E-2</v>
      </c>
      <c r="AA51" s="427">
        <v>-2.24E-2</v>
      </c>
      <c r="AB51" s="427">
        <v>7.7000000000000002E-3</v>
      </c>
      <c r="AC51" s="428">
        <v>3.405E-3</v>
      </c>
      <c r="AD51" s="429" t="s">
        <v>131</v>
      </c>
      <c r="AE51" s="426">
        <v>0.24440000000000001</v>
      </c>
      <c r="AF51" s="427">
        <v>-4.1599999999999998E-2</v>
      </c>
      <c r="AG51" s="427">
        <v>1.32E-2</v>
      </c>
      <c r="AH51" s="428">
        <v>1.706E-4</v>
      </c>
      <c r="AI51" s="429" t="s">
        <v>131</v>
      </c>
      <c r="AJ51" s="426">
        <v>0.3024</v>
      </c>
      <c r="AK51" s="427">
        <v>-4.4499999999999998E-2</v>
      </c>
      <c r="AL51" s="427">
        <v>7.1000000000000004E-3</v>
      </c>
      <c r="AM51" s="428">
        <v>2.322E-9</v>
      </c>
      <c r="AN51" s="429" t="s">
        <v>131</v>
      </c>
      <c r="AO51" s="426" t="s">
        <v>131</v>
      </c>
      <c r="AP51" s="430" t="s">
        <v>131</v>
      </c>
      <c r="AQ51" s="430" t="s">
        <v>131</v>
      </c>
      <c r="AR51" s="429" t="s">
        <v>131</v>
      </c>
    </row>
    <row r="52" spans="1:44" ht="15.4" customHeight="1">
      <c r="A52" s="431">
        <v>27</v>
      </c>
      <c r="B52" s="421" t="s">
        <v>3337</v>
      </c>
      <c r="C52" s="432">
        <v>2</v>
      </c>
      <c r="D52" s="433">
        <v>165008300</v>
      </c>
      <c r="E52" s="434">
        <v>166058252</v>
      </c>
      <c r="F52" s="432" t="s">
        <v>2445</v>
      </c>
      <c r="G52" s="432">
        <v>2</v>
      </c>
      <c r="H52" s="433">
        <v>165528876</v>
      </c>
      <c r="I52" s="432" t="s">
        <v>3021</v>
      </c>
      <c r="J52" s="432" t="s">
        <v>2432</v>
      </c>
      <c r="K52" s="432" t="s">
        <v>3163</v>
      </c>
      <c r="L52" s="432" t="s">
        <v>3152</v>
      </c>
      <c r="M52" s="34" t="s">
        <v>4453</v>
      </c>
      <c r="N52" s="435">
        <v>7818</v>
      </c>
      <c r="O52" s="436">
        <v>40.107210000000002</v>
      </c>
      <c r="P52" s="437">
        <v>0.39200000000000002</v>
      </c>
      <c r="Q52" s="438">
        <v>-1.9900000000000001E-2</v>
      </c>
      <c r="R52" s="438">
        <v>1.9E-3</v>
      </c>
      <c r="S52" s="439">
        <v>5.8380000000000001E-28</v>
      </c>
      <c r="T52" s="440">
        <v>3.1132000000000001E-12</v>
      </c>
      <c r="U52" s="437">
        <v>0.72489999999999999</v>
      </c>
      <c r="V52" s="438">
        <v>-4.6399999999999997E-2</v>
      </c>
      <c r="W52" s="438">
        <v>1.03E-2</v>
      </c>
      <c r="X52" s="439">
        <v>2.627E-6</v>
      </c>
      <c r="Y52" s="440" t="s">
        <v>131</v>
      </c>
      <c r="Z52" s="426">
        <v>9.9400000000000002E-2</v>
      </c>
      <c r="AA52" s="438">
        <v>-2.24E-2</v>
      </c>
      <c r="AB52" s="438">
        <v>7.7000000000000002E-3</v>
      </c>
      <c r="AC52" s="439">
        <v>3.405E-3</v>
      </c>
      <c r="AD52" s="440" t="s">
        <v>131</v>
      </c>
      <c r="AE52" s="426">
        <v>0.24479999999999999</v>
      </c>
      <c r="AF52" s="427">
        <v>-4.0800000000000003E-2</v>
      </c>
      <c r="AG52" s="427">
        <v>1.32E-2</v>
      </c>
      <c r="AH52" s="428">
        <v>2.2279999999999999E-4</v>
      </c>
      <c r="AI52" s="429" t="s">
        <v>131</v>
      </c>
      <c r="AJ52" s="426">
        <v>0.3024</v>
      </c>
      <c r="AK52" s="427">
        <v>-4.4400000000000002E-2</v>
      </c>
      <c r="AL52" s="427">
        <v>7.1000000000000004E-3</v>
      </c>
      <c r="AM52" s="428">
        <v>2.4399999999999998E-9</v>
      </c>
      <c r="AN52" s="429" t="s">
        <v>131</v>
      </c>
      <c r="AO52" s="426" t="s">
        <v>131</v>
      </c>
      <c r="AP52" s="430" t="s">
        <v>131</v>
      </c>
      <c r="AQ52" s="430" t="s">
        <v>131</v>
      </c>
      <c r="AR52" s="429" t="s">
        <v>131</v>
      </c>
    </row>
    <row r="53" spans="1:44" s="3" customFormat="1" ht="15.75">
      <c r="A53" s="420">
        <v>27</v>
      </c>
      <c r="B53" s="421" t="s">
        <v>3337</v>
      </c>
      <c r="C53" s="421">
        <v>2</v>
      </c>
      <c r="D53" s="422">
        <v>165008300</v>
      </c>
      <c r="E53" s="423">
        <v>166058252</v>
      </c>
      <c r="F53" s="421" t="s">
        <v>2449</v>
      </c>
      <c r="G53" s="421">
        <v>2</v>
      </c>
      <c r="H53" s="422">
        <v>165558252</v>
      </c>
      <c r="I53" s="421" t="s">
        <v>2769</v>
      </c>
      <c r="J53" s="421" t="s">
        <v>4437</v>
      </c>
      <c r="K53" s="421" t="s">
        <v>3163</v>
      </c>
      <c r="L53" s="421" t="s">
        <v>3152</v>
      </c>
      <c r="M53" s="33" t="s">
        <v>4453</v>
      </c>
      <c r="N53" s="424">
        <v>0</v>
      </c>
      <c r="O53" s="425">
        <v>8.2697699999999994</v>
      </c>
      <c r="P53" s="426">
        <v>0.7641</v>
      </c>
      <c r="Q53" s="427">
        <v>4.8599999999999997E-2</v>
      </c>
      <c r="R53" s="427">
        <v>8.9999999999999993E-3</v>
      </c>
      <c r="S53" s="428">
        <v>2.716E-8</v>
      </c>
      <c r="T53" s="429">
        <v>2.7305799999999999E-8</v>
      </c>
      <c r="U53" s="426">
        <v>0.38629999999999998</v>
      </c>
      <c r="V53" s="427">
        <v>4.4999999999999998E-2</v>
      </c>
      <c r="W53" s="427">
        <v>4.36E-2</v>
      </c>
      <c r="X53" s="428">
        <v>0.10780000000000001</v>
      </c>
      <c r="Y53" s="429" t="s">
        <v>131</v>
      </c>
      <c r="Z53" s="426">
        <v>0.91759999999999997</v>
      </c>
      <c r="AA53" s="427">
        <v>5.5E-2</v>
      </c>
      <c r="AB53" s="427">
        <v>5.9700000000000003E-2</v>
      </c>
      <c r="AC53" s="428">
        <v>0.32690000000000002</v>
      </c>
      <c r="AD53" s="429" t="s">
        <v>131</v>
      </c>
      <c r="AE53" s="426" t="s">
        <v>131</v>
      </c>
      <c r="AF53" s="427" t="s">
        <v>131</v>
      </c>
      <c r="AG53" s="427" t="s">
        <v>131</v>
      </c>
      <c r="AH53" s="428" t="s">
        <v>131</v>
      </c>
      <c r="AI53" s="429" t="s">
        <v>131</v>
      </c>
      <c r="AJ53" s="426">
        <v>0.76170000000000004</v>
      </c>
      <c r="AK53" s="427">
        <v>7.3800000000000004E-2</v>
      </c>
      <c r="AL53" s="427">
        <v>2.52E-2</v>
      </c>
      <c r="AM53" s="428">
        <v>8.8990000000000007E-3</v>
      </c>
      <c r="AN53" s="429" t="s">
        <v>131</v>
      </c>
      <c r="AO53" s="426" t="s">
        <v>131</v>
      </c>
      <c r="AP53" s="430" t="s">
        <v>131</v>
      </c>
      <c r="AQ53" s="430" t="s">
        <v>131</v>
      </c>
      <c r="AR53" s="429" t="s">
        <v>131</v>
      </c>
    </row>
    <row r="54" spans="1:44" s="3" customFormat="1" ht="15.4" customHeight="1">
      <c r="A54" s="420">
        <v>28</v>
      </c>
      <c r="B54" s="421" t="s">
        <v>3337</v>
      </c>
      <c r="C54" s="421">
        <v>2</v>
      </c>
      <c r="D54" s="422">
        <v>168738040</v>
      </c>
      <c r="E54" s="423">
        <v>170313318</v>
      </c>
      <c r="F54" s="421" t="s">
        <v>2452</v>
      </c>
      <c r="G54" s="421">
        <v>2</v>
      </c>
      <c r="H54" s="422">
        <v>169238040</v>
      </c>
      <c r="I54" s="421" t="s">
        <v>2768</v>
      </c>
      <c r="J54" s="421" t="s">
        <v>3337</v>
      </c>
      <c r="K54" s="421" t="s">
        <v>3163</v>
      </c>
      <c r="L54" s="421" t="s">
        <v>3152</v>
      </c>
      <c r="M54" s="33" t="s">
        <v>4454</v>
      </c>
      <c r="N54" s="424">
        <v>74718</v>
      </c>
      <c r="O54" s="425">
        <v>11.018050000000001</v>
      </c>
      <c r="P54" s="426">
        <v>7.5499999999999998E-2</v>
      </c>
      <c r="Q54" s="427">
        <v>-2.3199999999999998E-2</v>
      </c>
      <c r="R54" s="427">
        <v>3.5000000000000001E-3</v>
      </c>
      <c r="S54" s="428">
        <v>1.0290000000000001E-11</v>
      </c>
      <c r="T54" s="429" t="s">
        <v>131</v>
      </c>
      <c r="U54" s="426">
        <v>2.53E-2</v>
      </c>
      <c r="V54" s="427">
        <v>-3.2199999999999999E-2</v>
      </c>
      <c r="W54" s="427">
        <v>2.3300000000000001E-2</v>
      </c>
      <c r="X54" s="428">
        <v>8.5879999999999998E-2</v>
      </c>
      <c r="Y54" s="429" t="s">
        <v>131</v>
      </c>
      <c r="Z54" s="441">
        <v>1.15E-2</v>
      </c>
      <c r="AA54" s="427">
        <v>0.14000000000000001</v>
      </c>
      <c r="AB54" s="427">
        <v>0.1411</v>
      </c>
      <c r="AC54" s="428">
        <v>0.3211</v>
      </c>
      <c r="AD54" s="429" t="s">
        <v>131</v>
      </c>
      <c r="AE54" s="441">
        <v>1.24E-2</v>
      </c>
      <c r="AF54" s="427">
        <v>1.9900000000000001E-2</v>
      </c>
      <c r="AG54" s="427">
        <v>5.5100000000000003E-2</v>
      </c>
      <c r="AH54" s="428">
        <v>0.76559999999999995</v>
      </c>
      <c r="AI54" s="429" t="s">
        <v>131</v>
      </c>
      <c r="AJ54" s="426">
        <v>3.04E-2</v>
      </c>
      <c r="AK54" s="427">
        <v>-3.9399999999999998E-2</v>
      </c>
      <c r="AL54" s="427">
        <v>1.55E-2</v>
      </c>
      <c r="AM54" s="428">
        <v>9.5840000000000005E-3</v>
      </c>
      <c r="AN54" s="429" t="s">
        <v>131</v>
      </c>
      <c r="AO54" s="426" t="s">
        <v>131</v>
      </c>
      <c r="AP54" s="430" t="s">
        <v>131</v>
      </c>
      <c r="AQ54" s="430" t="s">
        <v>131</v>
      </c>
      <c r="AR54" s="429" t="s">
        <v>131</v>
      </c>
    </row>
    <row r="55" spans="1:44" ht="15.4" customHeight="1">
      <c r="A55" s="431">
        <v>28</v>
      </c>
      <c r="B55" s="421" t="s">
        <v>3337</v>
      </c>
      <c r="C55" s="432">
        <v>2</v>
      </c>
      <c r="D55" s="433">
        <v>168738040</v>
      </c>
      <c r="E55" s="434">
        <v>170313318</v>
      </c>
      <c r="F55" s="432" t="s">
        <v>2452</v>
      </c>
      <c r="G55" s="432">
        <v>2</v>
      </c>
      <c r="H55" s="433">
        <v>169710158</v>
      </c>
      <c r="I55" s="432" t="s">
        <v>3020</v>
      </c>
      <c r="J55" s="432" t="s">
        <v>2432</v>
      </c>
      <c r="K55" s="432" t="s">
        <v>3163</v>
      </c>
      <c r="L55" s="432" t="s">
        <v>3152</v>
      </c>
      <c r="M55" s="34" t="s">
        <v>4455</v>
      </c>
      <c r="N55" s="435">
        <v>0</v>
      </c>
      <c r="O55" s="436">
        <v>0.25053999999999998</v>
      </c>
      <c r="P55" s="437">
        <v>1.9400000000000001E-2</v>
      </c>
      <c r="Q55" s="438">
        <v>-8.5000000000000006E-3</v>
      </c>
      <c r="R55" s="438">
        <v>7.3000000000000001E-3</v>
      </c>
      <c r="S55" s="439">
        <v>0.13089999999999999</v>
      </c>
      <c r="T55" s="440">
        <v>1.22288E-9</v>
      </c>
      <c r="U55" s="442">
        <v>4.3E-3</v>
      </c>
      <c r="V55" s="438">
        <v>2.6800000000000001E-2</v>
      </c>
      <c r="W55" s="438">
        <v>6.0600000000000001E-2</v>
      </c>
      <c r="X55" s="439">
        <v>0.6966</v>
      </c>
      <c r="Y55" s="440" t="s">
        <v>131</v>
      </c>
      <c r="Z55" s="441">
        <v>1E-3</v>
      </c>
      <c r="AA55" s="438">
        <v>-0.26979999999999998</v>
      </c>
      <c r="AB55" s="438">
        <v>0.28349999999999997</v>
      </c>
      <c r="AC55" s="439">
        <v>0.32769999999999999</v>
      </c>
      <c r="AD55" s="440" t="s">
        <v>131</v>
      </c>
      <c r="AE55" s="441">
        <v>1.43E-2</v>
      </c>
      <c r="AF55" s="427">
        <v>-0.1181</v>
      </c>
      <c r="AG55" s="427">
        <v>5.2200000000000003E-2</v>
      </c>
      <c r="AH55" s="428">
        <v>1.1429999999999999E-2</v>
      </c>
      <c r="AI55" s="429" t="s">
        <v>131</v>
      </c>
      <c r="AJ55" s="441">
        <v>6.8999999999999999E-3</v>
      </c>
      <c r="AK55" s="427">
        <v>1.1000000000000001E-3</v>
      </c>
      <c r="AL55" s="427">
        <v>3.5700000000000003E-2</v>
      </c>
      <c r="AM55" s="428">
        <v>0.97330000000000005</v>
      </c>
      <c r="AN55" s="429" t="s">
        <v>131</v>
      </c>
      <c r="AO55" s="426" t="s">
        <v>131</v>
      </c>
      <c r="AP55" s="430" t="s">
        <v>131</v>
      </c>
      <c r="AQ55" s="430" t="s">
        <v>131</v>
      </c>
      <c r="AR55" s="429" t="s">
        <v>131</v>
      </c>
    </row>
    <row r="56" spans="1:44" ht="15.4" customHeight="1">
      <c r="A56" s="431">
        <v>28</v>
      </c>
      <c r="B56" s="421" t="s">
        <v>3337</v>
      </c>
      <c r="C56" s="432">
        <v>2</v>
      </c>
      <c r="D56" s="433">
        <v>168738040</v>
      </c>
      <c r="E56" s="434">
        <v>170313318</v>
      </c>
      <c r="F56" s="432" t="s">
        <v>2452</v>
      </c>
      <c r="G56" s="432">
        <v>2</v>
      </c>
      <c r="H56" s="433">
        <v>169742758</v>
      </c>
      <c r="I56" s="432" t="s">
        <v>3019</v>
      </c>
      <c r="J56" s="432" t="s">
        <v>1</v>
      </c>
      <c r="K56" s="432" t="s">
        <v>3163</v>
      </c>
      <c r="L56" s="432" t="s">
        <v>3157</v>
      </c>
      <c r="M56" s="34" t="s">
        <v>3281</v>
      </c>
      <c r="N56" s="435">
        <v>0</v>
      </c>
      <c r="O56" s="436">
        <v>29.87341</v>
      </c>
      <c r="P56" s="437">
        <v>0.33589999999999998</v>
      </c>
      <c r="Q56" s="438">
        <v>-3.5999999999999999E-3</v>
      </c>
      <c r="R56" s="438">
        <v>1.9E-3</v>
      </c>
      <c r="S56" s="439">
        <v>2.8830000000000001E-2</v>
      </c>
      <c r="T56" s="440" t="s">
        <v>131</v>
      </c>
      <c r="U56" s="437">
        <v>0.18640000000000001</v>
      </c>
      <c r="V56" s="438">
        <v>-5.3100000000000001E-2</v>
      </c>
      <c r="W56" s="438">
        <v>8.3999999999999995E-3</v>
      </c>
      <c r="X56" s="439">
        <v>7.1529999999999999E-13</v>
      </c>
      <c r="Y56" s="440">
        <v>6.9151500000000001E-13</v>
      </c>
      <c r="Z56" s="426">
        <v>0.53859999999999997</v>
      </c>
      <c r="AA56" s="438">
        <v>-3.4799999999999998E-2</v>
      </c>
      <c r="AB56" s="438">
        <v>4.3E-3</v>
      </c>
      <c r="AC56" s="439">
        <v>5.5420000000000002E-17</v>
      </c>
      <c r="AD56" s="440" t="s">
        <v>131</v>
      </c>
      <c r="AE56" s="426">
        <v>0.52390000000000003</v>
      </c>
      <c r="AF56" s="427">
        <v>-4.8399999999999999E-2</v>
      </c>
      <c r="AG56" s="427">
        <v>1.17E-2</v>
      </c>
      <c r="AH56" s="428">
        <v>2.3900000000000002E-5</v>
      </c>
      <c r="AI56" s="429" t="s">
        <v>131</v>
      </c>
      <c r="AJ56" s="426">
        <v>0.43180000000000002</v>
      </c>
      <c r="AK56" s="427">
        <v>-1.03E-2</v>
      </c>
      <c r="AL56" s="427">
        <v>5.5999999999999999E-3</v>
      </c>
      <c r="AM56" s="428">
        <v>4.7500000000000001E-2</v>
      </c>
      <c r="AN56" s="429" t="s">
        <v>131</v>
      </c>
      <c r="AO56" s="426" t="s">
        <v>131</v>
      </c>
      <c r="AP56" s="430" t="s">
        <v>131</v>
      </c>
      <c r="AQ56" s="430" t="s">
        <v>131</v>
      </c>
      <c r="AR56" s="429" t="s">
        <v>131</v>
      </c>
    </row>
    <row r="57" spans="1:44" ht="15.4" customHeight="1">
      <c r="A57" s="431">
        <v>28</v>
      </c>
      <c r="B57" s="421" t="s">
        <v>3337</v>
      </c>
      <c r="C57" s="432">
        <v>2</v>
      </c>
      <c r="D57" s="433">
        <v>168738040</v>
      </c>
      <c r="E57" s="434">
        <v>170313318</v>
      </c>
      <c r="F57" s="432" t="s">
        <v>2452</v>
      </c>
      <c r="G57" s="432">
        <v>2</v>
      </c>
      <c r="H57" s="433">
        <v>169748691</v>
      </c>
      <c r="I57" s="432" t="s">
        <v>3018</v>
      </c>
      <c r="J57" s="432" t="s">
        <v>2432</v>
      </c>
      <c r="K57" s="432" t="s">
        <v>3163</v>
      </c>
      <c r="L57" s="432" t="s">
        <v>3152</v>
      </c>
      <c r="M57" s="34" t="s">
        <v>3281</v>
      </c>
      <c r="N57" s="435">
        <v>1747</v>
      </c>
      <c r="O57" s="436">
        <v>2.8254100000000002</v>
      </c>
      <c r="P57" s="442">
        <v>1.03E-2</v>
      </c>
      <c r="Q57" s="438">
        <v>-4.5699999999999998E-2</v>
      </c>
      <c r="R57" s="438">
        <v>1.14E-2</v>
      </c>
      <c r="S57" s="439">
        <v>6.6270000000000001E-5</v>
      </c>
      <c r="T57" s="440">
        <v>1.4311599999999999E-8</v>
      </c>
      <c r="U57" s="442">
        <v>1.1999999999999999E-3</v>
      </c>
      <c r="V57" s="438">
        <v>0.1643</v>
      </c>
      <c r="W57" s="438">
        <v>0.21110000000000001</v>
      </c>
      <c r="X57" s="439">
        <v>0.38640000000000002</v>
      </c>
      <c r="Y57" s="440" t="s">
        <v>131</v>
      </c>
      <c r="Z57" s="426" t="s">
        <v>131</v>
      </c>
      <c r="AA57" s="438" t="s">
        <v>131</v>
      </c>
      <c r="AB57" s="438" t="s">
        <v>131</v>
      </c>
      <c r="AC57" s="439" t="s">
        <v>131</v>
      </c>
      <c r="AD57" s="440" t="s">
        <v>131</v>
      </c>
      <c r="AE57" s="441">
        <v>1.6000000000000001E-3</v>
      </c>
      <c r="AF57" s="427">
        <v>-4.3200000000000002E-2</v>
      </c>
      <c r="AG57" s="427">
        <v>0.23930000000000001</v>
      </c>
      <c r="AH57" s="428">
        <v>0.76439999999999997</v>
      </c>
      <c r="AI57" s="429" t="s">
        <v>131</v>
      </c>
      <c r="AJ57" s="441">
        <v>3.3E-3</v>
      </c>
      <c r="AK57" s="427">
        <v>-3.61E-2</v>
      </c>
      <c r="AL57" s="427">
        <v>6.5699999999999995E-2</v>
      </c>
      <c r="AM57" s="428">
        <v>0.64990000000000003</v>
      </c>
      <c r="AN57" s="429" t="s">
        <v>131</v>
      </c>
      <c r="AO57" s="426" t="s">
        <v>131</v>
      </c>
      <c r="AP57" s="430" t="s">
        <v>131</v>
      </c>
      <c r="AQ57" s="430" t="s">
        <v>131</v>
      </c>
      <c r="AR57" s="429" t="s">
        <v>131</v>
      </c>
    </row>
    <row r="58" spans="1:44" ht="15.4" customHeight="1">
      <c r="A58" s="431">
        <v>28</v>
      </c>
      <c r="B58" s="421" t="s">
        <v>3337</v>
      </c>
      <c r="C58" s="432">
        <v>2</v>
      </c>
      <c r="D58" s="433">
        <v>168738040</v>
      </c>
      <c r="E58" s="434">
        <v>170313318</v>
      </c>
      <c r="F58" s="432" t="s">
        <v>122</v>
      </c>
      <c r="G58" s="432">
        <v>2</v>
      </c>
      <c r="H58" s="433">
        <v>169748691</v>
      </c>
      <c r="I58" s="432" t="s">
        <v>3018</v>
      </c>
      <c r="J58" s="432" t="s">
        <v>2432</v>
      </c>
      <c r="K58" s="432" t="s">
        <v>3163</v>
      </c>
      <c r="L58" s="432" t="s">
        <v>3152</v>
      </c>
      <c r="M58" s="34" t="s">
        <v>3281</v>
      </c>
      <c r="N58" s="435">
        <v>1747</v>
      </c>
      <c r="O58" s="436">
        <v>2.8186</v>
      </c>
      <c r="P58" s="442">
        <v>9.5999999999999992E-3</v>
      </c>
      <c r="Q58" s="438">
        <v>-3.27E-2</v>
      </c>
      <c r="R58" s="438">
        <v>8.5000000000000006E-3</v>
      </c>
      <c r="S58" s="439">
        <v>4.4830000000000003E-5</v>
      </c>
      <c r="T58" s="440">
        <v>1.30442E-8</v>
      </c>
      <c r="U58" s="442">
        <v>1.5E-3</v>
      </c>
      <c r="V58" s="438">
        <v>3.7400000000000003E-2</v>
      </c>
      <c r="W58" s="438">
        <v>0.1706</v>
      </c>
      <c r="X58" s="439">
        <v>0.80230000000000001</v>
      </c>
      <c r="Y58" s="440" t="s">
        <v>131</v>
      </c>
      <c r="Z58" s="426" t="s">
        <v>131</v>
      </c>
      <c r="AA58" s="438" t="s">
        <v>131</v>
      </c>
      <c r="AB58" s="438" t="s">
        <v>131</v>
      </c>
      <c r="AC58" s="439" t="s">
        <v>131</v>
      </c>
      <c r="AD58" s="440" t="s">
        <v>131</v>
      </c>
      <c r="AE58" s="441">
        <v>1.6999999999999999E-3</v>
      </c>
      <c r="AF58" s="427">
        <v>0.1893</v>
      </c>
      <c r="AG58" s="427">
        <v>0.3</v>
      </c>
      <c r="AH58" s="428">
        <v>0.43280000000000002</v>
      </c>
      <c r="AI58" s="429" t="s">
        <v>131</v>
      </c>
      <c r="AJ58" s="441">
        <v>3.5999999999999999E-3</v>
      </c>
      <c r="AK58" s="427">
        <v>-5.7999999999999996E-3</v>
      </c>
      <c r="AL58" s="427">
        <v>4.7500000000000001E-2</v>
      </c>
      <c r="AM58" s="428">
        <v>0.94259999999999999</v>
      </c>
      <c r="AN58" s="429" t="s">
        <v>131</v>
      </c>
      <c r="AO58" s="426" t="s">
        <v>131</v>
      </c>
      <c r="AP58" s="430" t="s">
        <v>131</v>
      </c>
      <c r="AQ58" s="430" t="s">
        <v>131</v>
      </c>
      <c r="AR58" s="429" t="s">
        <v>131</v>
      </c>
    </row>
    <row r="59" spans="1:44" ht="15.4" customHeight="1">
      <c r="A59" s="431">
        <v>28</v>
      </c>
      <c r="B59" s="421" t="s">
        <v>3337</v>
      </c>
      <c r="C59" s="432">
        <v>2</v>
      </c>
      <c r="D59" s="433">
        <v>168738040</v>
      </c>
      <c r="E59" s="434">
        <v>170313318</v>
      </c>
      <c r="F59" s="432" t="s">
        <v>2452</v>
      </c>
      <c r="G59" s="432">
        <v>2</v>
      </c>
      <c r="H59" s="433">
        <v>169754123</v>
      </c>
      <c r="I59" s="432" t="s">
        <v>3017</v>
      </c>
      <c r="J59" s="432" t="s">
        <v>2432</v>
      </c>
      <c r="K59" s="432" t="s">
        <v>3163</v>
      </c>
      <c r="L59" s="432" t="s">
        <v>3152</v>
      </c>
      <c r="M59" s="34" t="s">
        <v>4241</v>
      </c>
      <c r="N59" s="435">
        <v>3626</v>
      </c>
      <c r="O59" s="436">
        <v>151.47407999999999</v>
      </c>
      <c r="P59" s="437">
        <v>0.83030000000000004</v>
      </c>
      <c r="Q59" s="438">
        <v>6.9900000000000004E-2</v>
      </c>
      <c r="R59" s="438">
        <v>2.8999999999999998E-3</v>
      </c>
      <c r="S59" s="439">
        <v>1.02E-137</v>
      </c>
      <c r="T59" s="440">
        <v>1.2695200000000001E-16</v>
      </c>
      <c r="U59" s="437">
        <v>0.91020000000000001</v>
      </c>
      <c r="V59" s="438">
        <v>6.7000000000000002E-3</v>
      </c>
      <c r="W59" s="438">
        <v>1.35E-2</v>
      </c>
      <c r="X59" s="439">
        <v>0.68200000000000005</v>
      </c>
      <c r="Y59" s="440" t="s">
        <v>131</v>
      </c>
      <c r="Z59" s="426">
        <v>0.97850000000000004</v>
      </c>
      <c r="AA59" s="438">
        <v>9.9400000000000002E-2</v>
      </c>
      <c r="AB59" s="438">
        <v>2.2700000000000001E-2</v>
      </c>
      <c r="AC59" s="439">
        <v>1.7630000000000001E-6</v>
      </c>
      <c r="AD59" s="440" t="s">
        <v>131</v>
      </c>
      <c r="AE59" s="426">
        <v>0.8659</v>
      </c>
      <c r="AF59" s="427">
        <v>7.7399999999999997E-2</v>
      </c>
      <c r="AG59" s="427">
        <v>2.6599999999999999E-2</v>
      </c>
      <c r="AH59" s="428">
        <v>1.0529999999999999E-3</v>
      </c>
      <c r="AI59" s="429" t="s">
        <v>131</v>
      </c>
      <c r="AJ59" s="426">
        <v>0.90310000000000001</v>
      </c>
      <c r="AK59" s="427">
        <v>7.51E-2</v>
      </c>
      <c r="AL59" s="427">
        <v>1.01E-2</v>
      </c>
      <c r="AM59" s="428">
        <v>6.9970000000000004E-14</v>
      </c>
      <c r="AN59" s="429" t="s">
        <v>131</v>
      </c>
      <c r="AO59" s="426" t="s">
        <v>131</v>
      </c>
      <c r="AP59" s="430" t="s">
        <v>131</v>
      </c>
      <c r="AQ59" s="430" t="s">
        <v>131</v>
      </c>
      <c r="AR59" s="429" t="s">
        <v>131</v>
      </c>
    </row>
    <row r="60" spans="1:44" ht="15.4" customHeight="1">
      <c r="A60" s="431">
        <v>28</v>
      </c>
      <c r="B60" s="421" t="s">
        <v>3337</v>
      </c>
      <c r="C60" s="432">
        <v>2</v>
      </c>
      <c r="D60" s="433">
        <v>168738040</v>
      </c>
      <c r="E60" s="434">
        <v>170313318</v>
      </c>
      <c r="F60" s="432" t="s">
        <v>122</v>
      </c>
      <c r="G60" s="432">
        <v>2</v>
      </c>
      <c r="H60" s="433">
        <v>169754162</v>
      </c>
      <c r="I60" s="432" t="s">
        <v>3016</v>
      </c>
      <c r="J60" s="432" t="s">
        <v>2433</v>
      </c>
      <c r="K60" s="432" t="s">
        <v>3163</v>
      </c>
      <c r="L60" s="432" t="s">
        <v>3152</v>
      </c>
      <c r="M60" s="34" t="s">
        <v>4241</v>
      </c>
      <c r="N60" s="435">
        <v>3587</v>
      </c>
      <c r="O60" s="436">
        <v>-0.54893000000000003</v>
      </c>
      <c r="P60" s="437">
        <v>0.99460000000000004</v>
      </c>
      <c r="Q60" s="438">
        <v>-1.61E-2</v>
      </c>
      <c r="R60" s="438">
        <v>1.15E-2</v>
      </c>
      <c r="S60" s="439">
        <v>0.1774</v>
      </c>
      <c r="T60" s="440" t="s">
        <v>131</v>
      </c>
      <c r="U60" s="437">
        <v>0.99439999999999995</v>
      </c>
      <c r="V60" s="438">
        <v>-1.2699999999999999E-2</v>
      </c>
      <c r="W60" s="438">
        <v>7.3200000000000001E-2</v>
      </c>
      <c r="X60" s="439">
        <v>0.54379999999999995</v>
      </c>
      <c r="Y60" s="440" t="s">
        <v>131</v>
      </c>
      <c r="Z60" s="426">
        <v>0.89880000000000004</v>
      </c>
      <c r="AA60" s="438">
        <v>1.8599999999999998E-2</v>
      </c>
      <c r="AB60" s="438">
        <v>5.1999999999999998E-3</v>
      </c>
      <c r="AC60" s="439">
        <v>3.525E-4</v>
      </c>
      <c r="AD60" s="440">
        <v>1.07156E-13</v>
      </c>
      <c r="AE60" s="426">
        <v>0.97760000000000002</v>
      </c>
      <c r="AF60" s="427">
        <v>-1.7999999999999999E-2</v>
      </c>
      <c r="AG60" s="427">
        <v>2.8400000000000002E-2</v>
      </c>
      <c r="AH60" s="428">
        <v>0.3851</v>
      </c>
      <c r="AI60" s="429" t="s">
        <v>131</v>
      </c>
      <c r="AJ60" s="426">
        <v>0.98019999999999996</v>
      </c>
      <c r="AK60" s="427">
        <v>1.09E-2</v>
      </c>
      <c r="AL60" s="427">
        <v>1.61E-2</v>
      </c>
      <c r="AM60" s="428">
        <v>0.39779999999999999</v>
      </c>
      <c r="AN60" s="429" t="s">
        <v>131</v>
      </c>
      <c r="AO60" s="426" t="s">
        <v>131</v>
      </c>
      <c r="AP60" s="430" t="s">
        <v>131</v>
      </c>
      <c r="AQ60" s="430" t="s">
        <v>131</v>
      </c>
      <c r="AR60" s="429" t="s">
        <v>131</v>
      </c>
    </row>
    <row r="61" spans="1:44" ht="15.4" customHeight="1">
      <c r="A61" s="431">
        <v>28</v>
      </c>
      <c r="B61" s="421" t="s">
        <v>3337</v>
      </c>
      <c r="C61" s="432">
        <v>2</v>
      </c>
      <c r="D61" s="433">
        <v>168738040</v>
      </c>
      <c r="E61" s="434">
        <v>170313318</v>
      </c>
      <c r="F61" s="432" t="s">
        <v>122</v>
      </c>
      <c r="G61" s="432">
        <v>2</v>
      </c>
      <c r="H61" s="433">
        <v>169754434</v>
      </c>
      <c r="I61" s="432" t="s">
        <v>3015</v>
      </c>
      <c r="J61" s="432" t="s">
        <v>2433</v>
      </c>
      <c r="K61" s="432" t="s">
        <v>3157</v>
      </c>
      <c r="L61" s="432" t="s">
        <v>4415</v>
      </c>
      <c r="M61" s="34" t="s">
        <v>4241</v>
      </c>
      <c r="N61" s="435">
        <v>3315</v>
      </c>
      <c r="O61" s="436">
        <v>10.284230000000001</v>
      </c>
      <c r="P61" s="437">
        <v>2.58E-2</v>
      </c>
      <c r="Q61" s="438">
        <v>-3.8999999999999998E-3</v>
      </c>
      <c r="R61" s="438">
        <v>8.0999999999999996E-3</v>
      </c>
      <c r="S61" s="439">
        <v>0.59460000000000002</v>
      </c>
      <c r="T61" s="440" t="s">
        <v>131</v>
      </c>
      <c r="U61" s="437">
        <v>2.8500000000000001E-2</v>
      </c>
      <c r="V61" s="438">
        <v>-9.4999999999999998E-3</v>
      </c>
      <c r="W61" s="438">
        <v>3.2300000000000002E-2</v>
      </c>
      <c r="X61" s="439">
        <v>0.20480000000000001</v>
      </c>
      <c r="Y61" s="440" t="s">
        <v>131</v>
      </c>
      <c r="Z61" s="426">
        <v>4.2000000000000003E-2</v>
      </c>
      <c r="AA61" s="438">
        <v>-6.4399999999999999E-2</v>
      </c>
      <c r="AB61" s="438">
        <v>8.6999999999999994E-3</v>
      </c>
      <c r="AC61" s="439">
        <v>6.6270000000000004E-14</v>
      </c>
      <c r="AD61" s="440">
        <v>4.9055899999999997E-22</v>
      </c>
      <c r="AE61" s="441">
        <v>9.2999999999999992E-3</v>
      </c>
      <c r="AF61" s="427">
        <v>-9.4299999999999995E-2</v>
      </c>
      <c r="AG61" s="427">
        <v>7.8E-2</v>
      </c>
      <c r="AH61" s="428">
        <v>0.63080000000000003</v>
      </c>
      <c r="AI61" s="429" t="s">
        <v>131</v>
      </c>
      <c r="AJ61" s="426">
        <v>1.7899999999999999E-2</v>
      </c>
      <c r="AK61" s="427">
        <v>-4.1799999999999997E-2</v>
      </c>
      <c r="AL61" s="427">
        <v>2.5600000000000001E-2</v>
      </c>
      <c r="AM61" s="428">
        <v>9.3369999999999995E-2</v>
      </c>
      <c r="AN61" s="429" t="s">
        <v>131</v>
      </c>
      <c r="AO61" s="426">
        <v>2.5000000000000001E-2</v>
      </c>
      <c r="AP61" s="427">
        <v>-1.67E-2</v>
      </c>
      <c r="AQ61" s="427">
        <v>5.04E-2</v>
      </c>
      <c r="AR61" s="429">
        <v>0.77310000000000001</v>
      </c>
    </row>
    <row r="62" spans="1:44" ht="15.4" customHeight="1">
      <c r="A62" s="431">
        <v>28</v>
      </c>
      <c r="B62" s="421" t="s">
        <v>3337</v>
      </c>
      <c r="C62" s="432">
        <v>2</v>
      </c>
      <c r="D62" s="433">
        <v>168738040</v>
      </c>
      <c r="E62" s="434">
        <v>170313318</v>
      </c>
      <c r="F62" s="432" t="s">
        <v>2452</v>
      </c>
      <c r="G62" s="432">
        <v>2</v>
      </c>
      <c r="H62" s="433">
        <v>169756058</v>
      </c>
      <c r="I62" s="432" t="s">
        <v>3014</v>
      </c>
      <c r="J62" s="432" t="s">
        <v>2433</v>
      </c>
      <c r="K62" s="432" t="s">
        <v>3151</v>
      </c>
      <c r="L62" s="432" t="s">
        <v>3157</v>
      </c>
      <c r="M62" s="34" t="s">
        <v>4241</v>
      </c>
      <c r="N62" s="435">
        <v>1691</v>
      </c>
      <c r="O62" s="436">
        <v>7.1773699999999998</v>
      </c>
      <c r="P62" s="442">
        <v>8.3999999999999995E-3</v>
      </c>
      <c r="Q62" s="438">
        <v>5.1299999999999998E-2</v>
      </c>
      <c r="R62" s="438">
        <v>1.44E-2</v>
      </c>
      <c r="S62" s="439">
        <v>2.1460000000000001E-4</v>
      </c>
      <c r="T62" s="440" t="s">
        <v>131</v>
      </c>
      <c r="U62" s="437">
        <v>3.3999999999999998E-3</v>
      </c>
      <c r="V62" s="438">
        <v>-0.1225</v>
      </c>
      <c r="W62" s="438">
        <v>6.6799999999999998E-2</v>
      </c>
      <c r="X62" s="439">
        <v>5.0619999999999998E-2</v>
      </c>
      <c r="Y62" s="440" t="s">
        <v>131</v>
      </c>
      <c r="Z62" s="426">
        <v>9.5399999999999999E-2</v>
      </c>
      <c r="AA62" s="438">
        <v>-4.1099999999999998E-2</v>
      </c>
      <c r="AB62" s="438">
        <v>7.9000000000000008E-3</v>
      </c>
      <c r="AC62" s="439">
        <v>2.2359999999999999E-7</v>
      </c>
      <c r="AD62" s="440">
        <v>1.3413099999999999E-37</v>
      </c>
      <c r="AE62" s="426">
        <v>2.0500000000000001E-2</v>
      </c>
      <c r="AF62" s="427">
        <v>3.7400000000000003E-2</v>
      </c>
      <c r="AG62" s="427">
        <v>4.36E-2</v>
      </c>
      <c r="AH62" s="428">
        <v>0.2762</v>
      </c>
      <c r="AI62" s="429" t="s">
        <v>131</v>
      </c>
      <c r="AJ62" s="426">
        <v>2.6200000000000001E-2</v>
      </c>
      <c r="AK62" s="427">
        <v>1.2999999999999999E-2</v>
      </c>
      <c r="AL62" s="427">
        <v>1.72E-2</v>
      </c>
      <c r="AM62" s="428">
        <v>0.4133</v>
      </c>
      <c r="AN62" s="429" t="s">
        <v>131</v>
      </c>
      <c r="AO62" s="426" t="s">
        <v>131</v>
      </c>
      <c r="AP62" s="427" t="s">
        <v>131</v>
      </c>
      <c r="AQ62" s="427" t="s">
        <v>131</v>
      </c>
      <c r="AR62" s="429" t="s">
        <v>131</v>
      </c>
    </row>
    <row r="63" spans="1:44" ht="15.4" customHeight="1">
      <c r="A63" s="431">
        <v>28</v>
      </c>
      <c r="B63" s="421" t="s">
        <v>3337</v>
      </c>
      <c r="C63" s="432">
        <v>2</v>
      </c>
      <c r="D63" s="433">
        <v>168738040</v>
      </c>
      <c r="E63" s="434">
        <v>170313318</v>
      </c>
      <c r="F63" s="432" t="s">
        <v>122</v>
      </c>
      <c r="G63" s="432">
        <v>2</v>
      </c>
      <c r="H63" s="433">
        <v>169756930</v>
      </c>
      <c r="I63" s="432" t="s">
        <v>3013</v>
      </c>
      <c r="J63" s="432" t="s">
        <v>2432</v>
      </c>
      <c r="K63" s="432" t="s">
        <v>3151</v>
      </c>
      <c r="L63" s="432" t="s">
        <v>3157</v>
      </c>
      <c r="M63" s="34" t="s">
        <v>4241</v>
      </c>
      <c r="N63" s="435">
        <v>819</v>
      </c>
      <c r="O63" s="436">
        <v>5.34396</v>
      </c>
      <c r="P63" s="437">
        <v>0.63019999999999998</v>
      </c>
      <c r="Q63" s="438">
        <v>-1.8E-3</v>
      </c>
      <c r="R63" s="438">
        <v>1.2999999999999999E-3</v>
      </c>
      <c r="S63" s="439">
        <v>0.1668</v>
      </c>
      <c r="T63" s="440">
        <v>4.4042599999999999E-32</v>
      </c>
      <c r="U63" s="437">
        <v>0.76690000000000003</v>
      </c>
      <c r="V63" s="438">
        <v>1.4500000000000001E-2</v>
      </c>
      <c r="W63" s="438">
        <v>9.7999999999999997E-3</v>
      </c>
      <c r="X63" s="439">
        <v>0.18609999999999999</v>
      </c>
      <c r="Y63" s="440" t="s">
        <v>131</v>
      </c>
      <c r="Z63" s="426">
        <v>0.5867</v>
      </c>
      <c r="AA63" s="438">
        <v>1.54E-2</v>
      </c>
      <c r="AB63" s="438">
        <v>2.8999999999999998E-3</v>
      </c>
      <c r="AC63" s="439">
        <v>5.2409999999999997E-8</v>
      </c>
      <c r="AD63" s="440" t="s">
        <v>131</v>
      </c>
      <c r="AE63" s="426">
        <v>0.40810000000000002</v>
      </c>
      <c r="AF63" s="427">
        <v>1.9699999999999999E-2</v>
      </c>
      <c r="AG63" s="427">
        <v>8.3000000000000001E-3</v>
      </c>
      <c r="AH63" s="428">
        <v>5.8560000000000001E-2</v>
      </c>
      <c r="AI63" s="429" t="s">
        <v>131</v>
      </c>
      <c r="AJ63" s="426">
        <v>0.58209999999999995</v>
      </c>
      <c r="AK63" s="427">
        <v>4.0000000000000002E-4</v>
      </c>
      <c r="AL63" s="427">
        <v>4.7000000000000002E-3</v>
      </c>
      <c r="AM63" s="428">
        <v>0.94989999999999997</v>
      </c>
      <c r="AN63" s="429" t="s">
        <v>131</v>
      </c>
      <c r="AO63" s="426">
        <v>0.82299999999999995</v>
      </c>
      <c r="AP63" s="427">
        <v>-3.0999999999999999E-3</v>
      </c>
      <c r="AQ63" s="427">
        <v>1.41E-2</v>
      </c>
      <c r="AR63" s="429">
        <v>0.83399999999999996</v>
      </c>
    </row>
    <row r="64" spans="1:44" ht="15.4" customHeight="1">
      <c r="A64" s="431">
        <v>28</v>
      </c>
      <c r="B64" s="421" t="s">
        <v>3337</v>
      </c>
      <c r="C64" s="432">
        <v>2</v>
      </c>
      <c r="D64" s="433">
        <v>168738040</v>
      </c>
      <c r="E64" s="434">
        <v>170313318</v>
      </c>
      <c r="F64" s="432" t="s">
        <v>2452</v>
      </c>
      <c r="G64" s="432">
        <v>2</v>
      </c>
      <c r="H64" s="433">
        <v>169756930</v>
      </c>
      <c r="I64" s="432" t="s">
        <v>3013</v>
      </c>
      <c r="J64" s="432" t="s">
        <v>4456</v>
      </c>
      <c r="K64" s="432" t="s">
        <v>3151</v>
      </c>
      <c r="L64" s="432" t="s">
        <v>3157</v>
      </c>
      <c r="M64" s="34" t="s">
        <v>4241</v>
      </c>
      <c r="N64" s="435">
        <v>819</v>
      </c>
      <c r="O64" s="436">
        <v>24.866900000000001</v>
      </c>
      <c r="P64" s="437">
        <v>0.62080000000000002</v>
      </c>
      <c r="Q64" s="438">
        <v>-1.0999999999999999E-2</v>
      </c>
      <c r="R64" s="438">
        <v>1.6999999999999999E-3</v>
      </c>
      <c r="S64" s="439">
        <v>1.1180000000000001E-9</v>
      </c>
      <c r="T64" s="440" t="s">
        <v>131</v>
      </c>
      <c r="U64" s="437">
        <v>0.76239999999999997</v>
      </c>
      <c r="V64" s="438">
        <v>2.07E-2</v>
      </c>
      <c r="W64" s="438">
        <v>7.9000000000000008E-3</v>
      </c>
      <c r="X64" s="439">
        <v>7.8930000000000007E-3</v>
      </c>
      <c r="Y64" s="440" t="s">
        <v>131</v>
      </c>
      <c r="Z64" s="426">
        <v>0.58530000000000004</v>
      </c>
      <c r="AA64" s="438">
        <v>3.2099999999999997E-2</v>
      </c>
      <c r="AB64" s="438">
        <v>4.4000000000000003E-3</v>
      </c>
      <c r="AC64" s="439">
        <v>1.248E-15</v>
      </c>
      <c r="AD64" s="440" t="s">
        <v>131</v>
      </c>
      <c r="AE64" s="426">
        <v>0.43009999999999998</v>
      </c>
      <c r="AF64" s="427">
        <v>3.8800000000000001E-2</v>
      </c>
      <c r="AG64" s="427">
        <v>1.17E-2</v>
      </c>
      <c r="AH64" s="428">
        <v>1.5870000000000001E-3</v>
      </c>
      <c r="AI64" s="429">
        <v>1.32581E-49</v>
      </c>
      <c r="AJ64" s="426">
        <v>0.55569999999999997</v>
      </c>
      <c r="AK64" s="427">
        <v>1.2200000000000001E-2</v>
      </c>
      <c r="AL64" s="427">
        <v>5.4999999999999997E-3</v>
      </c>
      <c r="AM64" s="428">
        <v>7.3220000000000004E-3</v>
      </c>
      <c r="AN64" s="429">
        <v>6.5523999999999997E-15</v>
      </c>
      <c r="AO64" s="426" t="s">
        <v>131</v>
      </c>
      <c r="AP64" s="427" t="s">
        <v>131</v>
      </c>
      <c r="AQ64" s="427" t="s">
        <v>131</v>
      </c>
      <c r="AR64" s="429" t="s">
        <v>131</v>
      </c>
    </row>
    <row r="65" spans="1:44" ht="15.4" customHeight="1">
      <c r="A65" s="431">
        <v>28</v>
      </c>
      <c r="B65" s="421" t="s">
        <v>3337</v>
      </c>
      <c r="C65" s="432">
        <v>2</v>
      </c>
      <c r="D65" s="433">
        <v>168738040</v>
      </c>
      <c r="E65" s="434">
        <v>170313318</v>
      </c>
      <c r="F65" s="432" t="s">
        <v>2452</v>
      </c>
      <c r="G65" s="432">
        <v>2</v>
      </c>
      <c r="H65" s="433">
        <v>169757354</v>
      </c>
      <c r="I65" s="432" t="s">
        <v>3012</v>
      </c>
      <c r="J65" s="432" t="s">
        <v>2435</v>
      </c>
      <c r="K65" s="432" t="s">
        <v>3163</v>
      </c>
      <c r="L65" s="432" t="s">
        <v>3152</v>
      </c>
      <c r="M65" s="34" t="s">
        <v>4241</v>
      </c>
      <c r="N65" s="435">
        <v>395</v>
      </c>
      <c r="O65" s="436">
        <v>217.46039999999999</v>
      </c>
      <c r="P65" s="437">
        <v>0.21809999999999999</v>
      </c>
      <c r="Q65" s="438">
        <v>5.5599999999999997E-2</v>
      </c>
      <c r="R65" s="438">
        <v>2E-3</v>
      </c>
      <c r="S65" s="439">
        <v>5.3800000000000004E-162</v>
      </c>
      <c r="T65" s="440" t="s">
        <v>131</v>
      </c>
      <c r="U65" s="437">
        <v>0.30520000000000003</v>
      </c>
      <c r="V65" s="438">
        <v>4.19E-2</v>
      </c>
      <c r="W65" s="438">
        <v>7.1999999999999998E-3</v>
      </c>
      <c r="X65" s="439">
        <v>3.8520000000000003E-9</v>
      </c>
      <c r="Y65" s="440" t="s">
        <v>131</v>
      </c>
      <c r="Z65" s="426">
        <v>0.39739999999999998</v>
      </c>
      <c r="AA65" s="438">
        <v>5.0200000000000002E-2</v>
      </c>
      <c r="AB65" s="438">
        <v>4.4999999999999997E-3</v>
      </c>
      <c r="AC65" s="439">
        <v>2.0250000000000001E-33</v>
      </c>
      <c r="AD65" s="440" t="s">
        <v>131</v>
      </c>
      <c r="AE65" s="426">
        <v>0.2218</v>
      </c>
      <c r="AF65" s="427">
        <v>8.2600000000000007E-2</v>
      </c>
      <c r="AG65" s="427">
        <v>1.4E-2</v>
      </c>
      <c r="AH65" s="428">
        <v>4.6830000000000001E-11</v>
      </c>
      <c r="AI65" s="429">
        <v>4.7072999999999999E-29</v>
      </c>
      <c r="AJ65" s="426">
        <v>0.19750000000000001</v>
      </c>
      <c r="AK65" s="427">
        <v>5.0200000000000002E-2</v>
      </c>
      <c r="AL65" s="427">
        <v>6.6E-3</v>
      </c>
      <c r="AM65" s="428">
        <v>9.7110000000000002E-17</v>
      </c>
      <c r="AN65" s="429" t="s">
        <v>131</v>
      </c>
      <c r="AO65" s="426" t="s">
        <v>131</v>
      </c>
      <c r="AP65" s="427" t="s">
        <v>131</v>
      </c>
      <c r="AQ65" s="427" t="s">
        <v>131</v>
      </c>
      <c r="AR65" s="429" t="s">
        <v>131</v>
      </c>
    </row>
    <row r="66" spans="1:44" ht="15.4" customHeight="1">
      <c r="A66" s="431">
        <v>28</v>
      </c>
      <c r="B66" s="421" t="s">
        <v>3337</v>
      </c>
      <c r="C66" s="432">
        <v>2</v>
      </c>
      <c r="D66" s="433">
        <v>168738040</v>
      </c>
      <c r="E66" s="434">
        <v>170313318</v>
      </c>
      <c r="F66" s="432" t="s">
        <v>2452</v>
      </c>
      <c r="G66" s="432">
        <v>2</v>
      </c>
      <c r="H66" s="433">
        <v>169757541</v>
      </c>
      <c r="I66" s="432" t="s">
        <v>3011</v>
      </c>
      <c r="J66" s="432" t="s">
        <v>2432</v>
      </c>
      <c r="K66" s="432" t="s">
        <v>3151</v>
      </c>
      <c r="L66" s="432" t="s">
        <v>3157</v>
      </c>
      <c r="M66" s="34" t="s">
        <v>4241</v>
      </c>
      <c r="N66" s="435">
        <v>208</v>
      </c>
      <c r="O66" s="436">
        <v>372.79253999999997</v>
      </c>
      <c r="P66" s="437">
        <v>0.68030000000000002</v>
      </c>
      <c r="Q66" s="438">
        <v>6.93E-2</v>
      </c>
      <c r="R66" s="438">
        <v>1.6999999999999999E-3</v>
      </c>
      <c r="S66" s="439" t="s">
        <v>3010</v>
      </c>
      <c r="T66" s="440">
        <v>2.4183800000000002E-146</v>
      </c>
      <c r="U66" s="437">
        <v>0.91400000000000003</v>
      </c>
      <c r="V66" s="438">
        <v>5.0700000000000002E-2</v>
      </c>
      <c r="W66" s="438">
        <v>1.2E-2</v>
      </c>
      <c r="X66" s="439">
        <v>3.4860000000000002E-5</v>
      </c>
      <c r="Y66" s="440" t="s">
        <v>131</v>
      </c>
      <c r="Z66" s="426">
        <v>0.92379999999999995</v>
      </c>
      <c r="AA66" s="438">
        <v>1.9599999999999999E-2</v>
      </c>
      <c r="AB66" s="438">
        <v>8.8999999999999999E-3</v>
      </c>
      <c r="AC66" s="439">
        <v>3.9170000000000003E-2</v>
      </c>
      <c r="AD66" s="440" t="s">
        <v>131</v>
      </c>
      <c r="AE66" s="426">
        <v>0.82689999999999997</v>
      </c>
      <c r="AF66" s="427">
        <v>4.1200000000000001E-2</v>
      </c>
      <c r="AG66" s="427">
        <v>1.55E-2</v>
      </c>
      <c r="AH66" s="428">
        <v>3.3490000000000001E-4</v>
      </c>
      <c r="AI66" s="429" t="s">
        <v>131</v>
      </c>
      <c r="AJ66" s="426">
        <v>0.82240000000000002</v>
      </c>
      <c r="AK66" s="427">
        <v>7.3099999999999998E-2</v>
      </c>
      <c r="AL66" s="427">
        <v>6.7999999999999996E-3</v>
      </c>
      <c r="AM66" s="428">
        <v>2.5480000000000001E-28</v>
      </c>
      <c r="AN66" s="429" t="s">
        <v>131</v>
      </c>
      <c r="AO66" s="426" t="s">
        <v>131</v>
      </c>
      <c r="AP66" s="427" t="s">
        <v>131</v>
      </c>
      <c r="AQ66" s="427" t="s">
        <v>131</v>
      </c>
      <c r="AR66" s="429" t="s">
        <v>131</v>
      </c>
    </row>
    <row r="67" spans="1:44" s="3" customFormat="1" ht="15.4" customHeight="1">
      <c r="A67" s="420">
        <v>28</v>
      </c>
      <c r="B67" s="421" t="s">
        <v>3337</v>
      </c>
      <c r="C67" s="421">
        <v>2</v>
      </c>
      <c r="D67" s="422">
        <v>168738040</v>
      </c>
      <c r="E67" s="423">
        <v>170313318</v>
      </c>
      <c r="F67" s="421" t="s">
        <v>2452</v>
      </c>
      <c r="G67" s="421">
        <v>2</v>
      </c>
      <c r="H67" s="422">
        <v>169763148</v>
      </c>
      <c r="I67" s="421" t="s">
        <v>2767</v>
      </c>
      <c r="J67" s="421" t="s">
        <v>4457</v>
      </c>
      <c r="K67" s="421" t="s">
        <v>3163</v>
      </c>
      <c r="L67" s="421" t="s">
        <v>3152</v>
      </c>
      <c r="M67" s="33" t="s">
        <v>4241</v>
      </c>
      <c r="N67" s="424">
        <v>0</v>
      </c>
      <c r="O67" s="425">
        <v>412.29039999999998</v>
      </c>
      <c r="P67" s="426">
        <v>0.3019</v>
      </c>
      <c r="Q67" s="427">
        <v>-7.4700000000000003E-2</v>
      </c>
      <c r="R67" s="427">
        <v>1.8E-3</v>
      </c>
      <c r="S67" s="428" t="s">
        <v>3009</v>
      </c>
      <c r="T67" s="429" t="s">
        <v>131</v>
      </c>
      <c r="U67" s="426">
        <v>6.2399999999999997E-2</v>
      </c>
      <c r="V67" s="427">
        <v>-7.3300000000000004E-2</v>
      </c>
      <c r="W67" s="427">
        <v>1.4E-2</v>
      </c>
      <c r="X67" s="428">
        <v>1.173E-7</v>
      </c>
      <c r="Y67" s="429" t="s">
        <v>131</v>
      </c>
      <c r="Z67" s="426">
        <v>3.3399999999999999E-2</v>
      </c>
      <c r="AA67" s="427">
        <v>-7.6700000000000004E-2</v>
      </c>
      <c r="AB67" s="427">
        <v>1.2800000000000001E-2</v>
      </c>
      <c r="AC67" s="428">
        <v>7.1570000000000003E-12</v>
      </c>
      <c r="AD67" s="429" t="s">
        <v>131</v>
      </c>
      <c r="AE67" s="426">
        <v>0.12809999999999999</v>
      </c>
      <c r="AF67" s="427">
        <v>-8.3599999999999994E-2</v>
      </c>
      <c r="AG67" s="427">
        <v>1.77E-2</v>
      </c>
      <c r="AH67" s="428">
        <v>2.0079999999999998E-8</v>
      </c>
      <c r="AI67" s="429" t="s">
        <v>131</v>
      </c>
      <c r="AJ67" s="426">
        <v>0.1565</v>
      </c>
      <c r="AK67" s="427">
        <v>-9.06E-2</v>
      </c>
      <c r="AL67" s="427">
        <v>7.1000000000000004E-3</v>
      </c>
      <c r="AM67" s="428">
        <v>7.7400000000000002E-39</v>
      </c>
      <c r="AN67" s="429">
        <v>2.9837700000000002E-50</v>
      </c>
      <c r="AO67" s="426" t="s">
        <v>131</v>
      </c>
      <c r="AP67" s="427" t="s">
        <v>131</v>
      </c>
      <c r="AQ67" s="427" t="s">
        <v>131</v>
      </c>
      <c r="AR67" s="429" t="s">
        <v>131</v>
      </c>
    </row>
    <row r="68" spans="1:44" s="3" customFormat="1" ht="15.4" customHeight="1">
      <c r="A68" s="420">
        <v>28</v>
      </c>
      <c r="B68" s="421" t="s">
        <v>3337</v>
      </c>
      <c r="C68" s="421">
        <v>2</v>
      </c>
      <c r="D68" s="422">
        <v>168738040</v>
      </c>
      <c r="E68" s="423">
        <v>170313318</v>
      </c>
      <c r="F68" s="421" t="s">
        <v>122</v>
      </c>
      <c r="G68" s="421">
        <v>2</v>
      </c>
      <c r="H68" s="422">
        <v>169763148</v>
      </c>
      <c r="I68" s="421" t="s">
        <v>2767</v>
      </c>
      <c r="J68" s="421" t="s">
        <v>4437</v>
      </c>
      <c r="K68" s="421" t="s">
        <v>3163</v>
      </c>
      <c r="L68" s="421" t="s">
        <v>3152</v>
      </c>
      <c r="M68" s="33" t="s">
        <v>4241</v>
      </c>
      <c r="N68" s="424">
        <v>0</v>
      </c>
      <c r="O68" s="425">
        <v>128.06231</v>
      </c>
      <c r="P68" s="426">
        <v>0.30099999999999999</v>
      </c>
      <c r="Q68" s="427">
        <v>-3.0700000000000002E-2</v>
      </c>
      <c r="R68" s="427">
        <v>1.4E-3</v>
      </c>
      <c r="S68" s="428">
        <v>5.5499999999999996E-122</v>
      </c>
      <c r="T68" s="429">
        <v>1.9699999999999998E-142</v>
      </c>
      <c r="U68" s="426">
        <v>5.6399999999999999E-2</v>
      </c>
      <c r="V68" s="427">
        <v>-2.9399999999999999E-2</v>
      </c>
      <c r="W68" s="427">
        <v>1.8100000000000002E-2</v>
      </c>
      <c r="X68" s="428">
        <v>0.1719</v>
      </c>
      <c r="Y68" s="429" t="s">
        <v>131</v>
      </c>
      <c r="Z68" s="426">
        <v>3.2399999999999998E-2</v>
      </c>
      <c r="AA68" s="427">
        <v>-3.4000000000000002E-2</v>
      </c>
      <c r="AB68" s="427">
        <v>8.6E-3</v>
      </c>
      <c r="AC68" s="428">
        <v>4.6050000000000001E-5</v>
      </c>
      <c r="AD68" s="429" t="s">
        <v>131</v>
      </c>
      <c r="AE68" s="426">
        <v>0.11020000000000001</v>
      </c>
      <c r="AF68" s="427">
        <v>-3.09E-2</v>
      </c>
      <c r="AG68" s="427">
        <v>1.3299999999999999E-2</v>
      </c>
      <c r="AH68" s="428">
        <v>1.4930000000000001E-2</v>
      </c>
      <c r="AI68" s="429" t="s">
        <v>131</v>
      </c>
      <c r="AJ68" s="426">
        <v>0.16589999999999999</v>
      </c>
      <c r="AK68" s="427">
        <v>-3.4799999999999998E-2</v>
      </c>
      <c r="AL68" s="427">
        <v>5.7999999999999996E-3</v>
      </c>
      <c r="AM68" s="428">
        <v>8.1400000000000004E-9</v>
      </c>
      <c r="AN68" s="429" t="s">
        <v>131</v>
      </c>
      <c r="AO68" s="441">
        <v>1.4E-2</v>
      </c>
      <c r="AP68" s="427">
        <v>-3.9699999999999999E-2</v>
      </c>
      <c r="AQ68" s="427">
        <v>4.2000000000000003E-2</v>
      </c>
      <c r="AR68" s="429">
        <v>0.3548</v>
      </c>
    </row>
    <row r="69" spans="1:44" ht="15.4" customHeight="1">
      <c r="A69" s="431">
        <v>28</v>
      </c>
      <c r="B69" s="421" t="s">
        <v>3337</v>
      </c>
      <c r="C69" s="432">
        <v>2</v>
      </c>
      <c r="D69" s="433">
        <v>168738040</v>
      </c>
      <c r="E69" s="434">
        <v>170313318</v>
      </c>
      <c r="F69" s="432" t="s">
        <v>2452</v>
      </c>
      <c r="G69" s="432">
        <v>2</v>
      </c>
      <c r="H69" s="433">
        <v>169764176</v>
      </c>
      <c r="I69" s="432" t="s">
        <v>3008</v>
      </c>
      <c r="J69" s="432" t="s">
        <v>4458</v>
      </c>
      <c r="K69" s="432" t="s">
        <v>3152</v>
      </c>
      <c r="L69" s="432" t="s">
        <v>3157</v>
      </c>
      <c r="M69" s="34" t="s">
        <v>4241</v>
      </c>
      <c r="N69" s="435">
        <v>0</v>
      </c>
      <c r="O69" s="436">
        <v>26.66658</v>
      </c>
      <c r="P69" s="437">
        <v>0.46329999999999999</v>
      </c>
      <c r="Q69" s="438">
        <v>1.6400000000000001E-2</v>
      </c>
      <c r="R69" s="438">
        <v>1.6999999999999999E-3</v>
      </c>
      <c r="S69" s="439">
        <v>7.3579999999999994E-24</v>
      </c>
      <c r="T69" s="440">
        <v>7.0160300000000005E-73</v>
      </c>
      <c r="U69" s="437">
        <v>0.32600000000000001</v>
      </c>
      <c r="V69" s="438">
        <v>-2.6700000000000002E-2</v>
      </c>
      <c r="W69" s="438">
        <v>7.3000000000000001E-3</v>
      </c>
      <c r="X69" s="439">
        <v>2.5250000000000001E-4</v>
      </c>
      <c r="Y69" s="440" t="s">
        <v>131</v>
      </c>
      <c r="Z69" s="426">
        <v>0.46350000000000002</v>
      </c>
      <c r="AA69" s="438">
        <v>-7.3000000000000001E-3</v>
      </c>
      <c r="AB69" s="438">
        <v>4.4000000000000003E-3</v>
      </c>
      <c r="AC69" s="439">
        <v>1.1800000000000001E-3</v>
      </c>
      <c r="AD69" s="440" t="s">
        <v>131</v>
      </c>
      <c r="AE69" s="426">
        <v>0.60580000000000001</v>
      </c>
      <c r="AF69" s="427">
        <v>-3.2199999999999999E-2</v>
      </c>
      <c r="AG69" s="427">
        <v>1.1900000000000001E-2</v>
      </c>
      <c r="AH69" s="428">
        <v>7.6210000000000002E-3</v>
      </c>
      <c r="AI69" s="429">
        <v>1.02774E-76</v>
      </c>
      <c r="AJ69" s="426">
        <v>0.5736</v>
      </c>
      <c r="AK69" s="427">
        <v>3.5999999999999999E-3</v>
      </c>
      <c r="AL69" s="427">
        <v>5.4999999999999997E-3</v>
      </c>
      <c r="AM69" s="428">
        <v>0.84989999999999999</v>
      </c>
      <c r="AN69" s="429" t="s">
        <v>131</v>
      </c>
      <c r="AO69" s="426" t="s">
        <v>131</v>
      </c>
      <c r="AP69" s="427" t="s">
        <v>131</v>
      </c>
      <c r="AQ69" s="427" t="s">
        <v>131</v>
      </c>
      <c r="AR69" s="429" t="s">
        <v>131</v>
      </c>
    </row>
    <row r="70" spans="1:44" ht="15.4" customHeight="1">
      <c r="A70" s="431">
        <v>28</v>
      </c>
      <c r="B70" s="421" t="s">
        <v>3337</v>
      </c>
      <c r="C70" s="432">
        <v>2</v>
      </c>
      <c r="D70" s="433">
        <v>168738040</v>
      </c>
      <c r="E70" s="434">
        <v>170313318</v>
      </c>
      <c r="F70" s="432" t="s">
        <v>2452</v>
      </c>
      <c r="G70" s="432">
        <v>2</v>
      </c>
      <c r="H70" s="433">
        <v>169764491</v>
      </c>
      <c r="I70" s="432" t="s">
        <v>3007</v>
      </c>
      <c r="J70" s="432" t="s">
        <v>2433</v>
      </c>
      <c r="K70" s="432" t="s">
        <v>3163</v>
      </c>
      <c r="L70" s="432" t="s">
        <v>3152</v>
      </c>
      <c r="M70" s="34" t="s">
        <v>4241</v>
      </c>
      <c r="N70" s="435">
        <v>0</v>
      </c>
      <c r="O70" s="436">
        <v>34.185400000000001</v>
      </c>
      <c r="P70" s="437">
        <v>0.99350000000000005</v>
      </c>
      <c r="Q70" s="438">
        <v>0.1022</v>
      </c>
      <c r="R70" s="438">
        <v>3.32E-2</v>
      </c>
      <c r="S70" s="439">
        <v>2.588E-2</v>
      </c>
      <c r="T70" s="440" t="s">
        <v>131</v>
      </c>
      <c r="U70" s="442">
        <v>0.99809999999999999</v>
      </c>
      <c r="V70" s="438">
        <v>0.19289999999999999</v>
      </c>
      <c r="W70" s="438">
        <v>0.1326</v>
      </c>
      <c r="X70" s="439">
        <v>0.1845</v>
      </c>
      <c r="Y70" s="440" t="s">
        <v>131</v>
      </c>
      <c r="Z70" s="426">
        <v>0.95220000000000005</v>
      </c>
      <c r="AA70" s="438">
        <v>0.13089999999999999</v>
      </c>
      <c r="AB70" s="438">
        <v>1.11E-2</v>
      </c>
      <c r="AC70" s="439">
        <v>4.5240000000000001E-33</v>
      </c>
      <c r="AD70" s="440">
        <v>6.4860799999999997E-58</v>
      </c>
      <c r="AE70" s="441">
        <v>0.99680000000000002</v>
      </c>
      <c r="AF70" s="427">
        <v>0.18410000000000001</v>
      </c>
      <c r="AG70" s="427">
        <v>0.14510000000000001</v>
      </c>
      <c r="AH70" s="428">
        <v>0.35489999999999999</v>
      </c>
      <c r="AI70" s="429" t="s">
        <v>131</v>
      </c>
      <c r="AJ70" s="441">
        <v>0.99560000000000004</v>
      </c>
      <c r="AK70" s="427">
        <v>0.18729999999999999</v>
      </c>
      <c r="AL70" s="427">
        <v>4.4600000000000001E-2</v>
      </c>
      <c r="AM70" s="428">
        <v>1.064E-4</v>
      </c>
      <c r="AN70" s="429" t="s">
        <v>131</v>
      </c>
      <c r="AO70" s="426" t="s">
        <v>131</v>
      </c>
      <c r="AP70" s="427" t="s">
        <v>131</v>
      </c>
      <c r="AQ70" s="427" t="s">
        <v>131</v>
      </c>
      <c r="AR70" s="429" t="s">
        <v>131</v>
      </c>
    </row>
    <row r="71" spans="1:44" ht="15.4" customHeight="1">
      <c r="A71" s="431">
        <v>28</v>
      </c>
      <c r="B71" s="421" t="s">
        <v>3337</v>
      </c>
      <c r="C71" s="432">
        <v>2</v>
      </c>
      <c r="D71" s="433">
        <v>168738040</v>
      </c>
      <c r="E71" s="434">
        <v>170313318</v>
      </c>
      <c r="F71" s="432" t="s">
        <v>2452</v>
      </c>
      <c r="G71" s="432">
        <v>2</v>
      </c>
      <c r="H71" s="433">
        <v>169765277</v>
      </c>
      <c r="I71" s="432" t="s">
        <v>3006</v>
      </c>
      <c r="J71" s="432" t="s">
        <v>4458</v>
      </c>
      <c r="K71" s="432" t="s">
        <v>3151</v>
      </c>
      <c r="L71" s="432" t="s">
        <v>3152</v>
      </c>
      <c r="M71" s="34" t="s">
        <v>4241</v>
      </c>
      <c r="N71" s="435">
        <v>0</v>
      </c>
      <c r="O71" s="436">
        <v>16.430040000000002</v>
      </c>
      <c r="P71" s="437">
        <v>0.98109999999999997</v>
      </c>
      <c r="Q71" s="438">
        <v>-7.5999999999999998E-2</v>
      </c>
      <c r="R71" s="438">
        <v>9.1999999999999998E-3</v>
      </c>
      <c r="S71" s="439">
        <v>7.2109999999999996E-18</v>
      </c>
      <c r="T71" s="440">
        <v>1.78399E-36</v>
      </c>
      <c r="U71" s="442">
        <v>0.995</v>
      </c>
      <c r="V71" s="438">
        <v>-2.87E-2</v>
      </c>
      <c r="W71" s="438">
        <v>5.7099999999999998E-2</v>
      </c>
      <c r="X71" s="439">
        <v>0.41260000000000002</v>
      </c>
      <c r="Y71" s="440" t="s">
        <v>131</v>
      </c>
      <c r="Z71" s="441">
        <v>0.99450000000000005</v>
      </c>
      <c r="AA71" s="438">
        <v>7.5700000000000003E-2</v>
      </c>
      <c r="AB71" s="438">
        <v>5.0599999999999999E-2</v>
      </c>
      <c r="AC71" s="439">
        <v>0.24729999999999999</v>
      </c>
      <c r="AD71" s="440" t="s">
        <v>131</v>
      </c>
      <c r="AE71" s="426">
        <v>0.9748</v>
      </c>
      <c r="AF71" s="427">
        <v>-7.6600000000000001E-2</v>
      </c>
      <c r="AG71" s="427">
        <v>3.7699999999999997E-2</v>
      </c>
      <c r="AH71" s="428">
        <v>2.5409999999999999E-2</v>
      </c>
      <c r="AI71" s="429">
        <v>1.79218E-11</v>
      </c>
      <c r="AJ71" s="426">
        <v>0.99160000000000004</v>
      </c>
      <c r="AK71" s="427">
        <v>-5.3699999999999998E-2</v>
      </c>
      <c r="AL71" s="427">
        <v>3.1E-2</v>
      </c>
      <c r="AM71" s="428">
        <v>5.8930000000000003E-2</v>
      </c>
      <c r="AN71" s="429" t="s">
        <v>131</v>
      </c>
      <c r="AO71" s="426" t="s">
        <v>131</v>
      </c>
      <c r="AP71" s="427" t="s">
        <v>131</v>
      </c>
      <c r="AQ71" s="427" t="s">
        <v>131</v>
      </c>
      <c r="AR71" s="429" t="s">
        <v>131</v>
      </c>
    </row>
    <row r="72" spans="1:44" ht="15.4" customHeight="1">
      <c r="A72" s="431">
        <v>28</v>
      </c>
      <c r="B72" s="421" t="s">
        <v>3337</v>
      </c>
      <c r="C72" s="432">
        <v>2</v>
      </c>
      <c r="D72" s="433">
        <v>168738040</v>
      </c>
      <c r="E72" s="434">
        <v>170313318</v>
      </c>
      <c r="F72" s="432" t="s">
        <v>2452</v>
      </c>
      <c r="G72" s="432">
        <v>2</v>
      </c>
      <c r="H72" s="433">
        <v>169766560</v>
      </c>
      <c r="I72" s="432" t="s">
        <v>3005</v>
      </c>
      <c r="J72" s="432" t="s">
        <v>2432</v>
      </c>
      <c r="K72" s="432" t="s">
        <v>3163</v>
      </c>
      <c r="L72" s="432" t="s">
        <v>3152</v>
      </c>
      <c r="M72" s="34" t="s">
        <v>4241</v>
      </c>
      <c r="N72" s="435">
        <v>50</v>
      </c>
      <c r="O72" s="436">
        <v>133.59536</v>
      </c>
      <c r="P72" s="437">
        <v>0.11559999999999999</v>
      </c>
      <c r="Q72" s="438">
        <v>-6.8099999999999994E-2</v>
      </c>
      <c r="R72" s="438">
        <v>2.8999999999999998E-3</v>
      </c>
      <c r="S72" s="439">
        <v>5.86E-123</v>
      </c>
      <c r="T72" s="440">
        <v>5.65054E-19</v>
      </c>
      <c r="U72" s="437">
        <v>2.01E-2</v>
      </c>
      <c r="V72" s="438">
        <v>-8.4699999999999998E-2</v>
      </c>
      <c r="W72" s="438">
        <v>2.7300000000000001E-2</v>
      </c>
      <c r="X72" s="439">
        <v>1.7880000000000001E-3</v>
      </c>
      <c r="Y72" s="440" t="s">
        <v>131</v>
      </c>
      <c r="Z72" s="441">
        <v>4.7999999999999996E-3</v>
      </c>
      <c r="AA72" s="438">
        <v>-0.22600000000000001</v>
      </c>
      <c r="AB72" s="438">
        <v>6.1199999999999997E-2</v>
      </c>
      <c r="AC72" s="439">
        <v>3.3899999999999997E-5</v>
      </c>
      <c r="AD72" s="440" t="s">
        <v>131</v>
      </c>
      <c r="AE72" s="426">
        <v>3.4200000000000001E-2</v>
      </c>
      <c r="AF72" s="427">
        <v>-8.09E-2</v>
      </c>
      <c r="AG72" s="427">
        <v>4.9399999999999999E-2</v>
      </c>
      <c r="AH72" s="428">
        <v>1.6559999999999998E-2</v>
      </c>
      <c r="AI72" s="429" t="s">
        <v>131</v>
      </c>
      <c r="AJ72" s="426">
        <v>4.5900000000000003E-2</v>
      </c>
      <c r="AK72" s="427">
        <v>-8.8700000000000001E-2</v>
      </c>
      <c r="AL72" s="427">
        <v>1.35E-2</v>
      </c>
      <c r="AM72" s="428">
        <v>1.3720000000000001E-11</v>
      </c>
      <c r="AN72" s="429" t="s">
        <v>131</v>
      </c>
      <c r="AO72" s="426" t="s">
        <v>131</v>
      </c>
      <c r="AP72" s="427" t="s">
        <v>131</v>
      </c>
      <c r="AQ72" s="427" t="s">
        <v>131</v>
      </c>
      <c r="AR72" s="429" t="s">
        <v>131</v>
      </c>
    </row>
    <row r="73" spans="1:44" ht="15.4" customHeight="1">
      <c r="A73" s="431">
        <v>28</v>
      </c>
      <c r="B73" s="421" t="s">
        <v>3337</v>
      </c>
      <c r="C73" s="432">
        <v>2</v>
      </c>
      <c r="D73" s="433">
        <v>168738040</v>
      </c>
      <c r="E73" s="434">
        <v>170313318</v>
      </c>
      <c r="F73" s="432" t="s">
        <v>2452</v>
      </c>
      <c r="G73" s="432">
        <v>2</v>
      </c>
      <c r="H73" s="433">
        <v>169768891</v>
      </c>
      <c r="I73" s="432" t="s">
        <v>3004</v>
      </c>
      <c r="J73" s="432" t="s">
        <v>2432</v>
      </c>
      <c r="K73" s="432" t="s">
        <v>3151</v>
      </c>
      <c r="L73" s="432" t="s">
        <v>3152</v>
      </c>
      <c r="M73" s="34" t="s">
        <v>4241</v>
      </c>
      <c r="N73" s="435">
        <v>2381</v>
      </c>
      <c r="O73" s="436">
        <v>45.028170000000003</v>
      </c>
      <c r="P73" s="437">
        <v>0.9617</v>
      </c>
      <c r="Q73" s="438">
        <v>7.2800000000000004E-2</v>
      </c>
      <c r="R73" s="438">
        <v>5.5999999999999999E-3</v>
      </c>
      <c r="S73" s="439">
        <v>3.4309999999999998E-40</v>
      </c>
      <c r="T73" s="440">
        <v>1.2671299999999999E-15</v>
      </c>
      <c r="U73" s="437">
        <v>0.99180000000000001</v>
      </c>
      <c r="V73" s="438">
        <v>0.19869999999999999</v>
      </c>
      <c r="W73" s="438">
        <v>5.5100000000000003E-2</v>
      </c>
      <c r="X73" s="439">
        <v>2.2340000000000001E-4</v>
      </c>
      <c r="Y73" s="440" t="s">
        <v>131</v>
      </c>
      <c r="Z73" s="426" t="s">
        <v>131</v>
      </c>
      <c r="AA73" s="438" t="s">
        <v>131</v>
      </c>
      <c r="AB73" s="438" t="s">
        <v>131</v>
      </c>
      <c r="AC73" s="439" t="s">
        <v>131</v>
      </c>
      <c r="AD73" s="440" t="s">
        <v>131</v>
      </c>
      <c r="AE73" s="426">
        <v>0.98129999999999995</v>
      </c>
      <c r="AF73" s="427">
        <v>6.6199999999999995E-2</v>
      </c>
      <c r="AG73" s="427">
        <v>6.9800000000000001E-2</v>
      </c>
      <c r="AH73" s="428">
        <v>0.51259999999999994</v>
      </c>
      <c r="AI73" s="429" t="s">
        <v>131</v>
      </c>
      <c r="AJ73" s="426">
        <v>0.97829999999999995</v>
      </c>
      <c r="AK73" s="427">
        <v>0.11210000000000001</v>
      </c>
      <c r="AL73" s="427">
        <v>2.1299999999999999E-2</v>
      </c>
      <c r="AM73" s="428">
        <v>4.8769999999999999E-8</v>
      </c>
      <c r="AN73" s="429" t="s">
        <v>131</v>
      </c>
      <c r="AO73" s="426" t="s">
        <v>131</v>
      </c>
      <c r="AP73" s="427" t="s">
        <v>131</v>
      </c>
      <c r="AQ73" s="427" t="s">
        <v>131</v>
      </c>
      <c r="AR73" s="429" t="s">
        <v>131</v>
      </c>
    </row>
    <row r="74" spans="1:44" ht="15.4" customHeight="1">
      <c r="A74" s="431">
        <v>28</v>
      </c>
      <c r="B74" s="421" t="s">
        <v>3337</v>
      </c>
      <c r="C74" s="432">
        <v>2</v>
      </c>
      <c r="D74" s="433">
        <v>168738040</v>
      </c>
      <c r="E74" s="434">
        <v>170313318</v>
      </c>
      <c r="F74" s="432" t="s">
        <v>122</v>
      </c>
      <c r="G74" s="432">
        <v>2</v>
      </c>
      <c r="H74" s="433">
        <v>169771420</v>
      </c>
      <c r="I74" s="432" t="s">
        <v>3003</v>
      </c>
      <c r="J74" s="432" t="s">
        <v>2433</v>
      </c>
      <c r="K74" s="432" t="s">
        <v>3151</v>
      </c>
      <c r="L74" s="432" t="s">
        <v>3152</v>
      </c>
      <c r="M74" s="34" t="s">
        <v>4241</v>
      </c>
      <c r="N74" s="435">
        <v>4910</v>
      </c>
      <c r="O74" s="436">
        <v>26.682939999999999</v>
      </c>
      <c r="P74" s="437">
        <v>0.97509999999999997</v>
      </c>
      <c r="Q74" s="438">
        <v>-3.1699999999999999E-2</v>
      </c>
      <c r="R74" s="438">
        <v>4.4999999999999997E-3</v>
      </c>
      <c r="S74" s="439">
        <v>5.6000000000000004E-13</v>
      </c>
      <c r="T74" s="440" t="s">
        <v>131</v>
      </c>
      <c r="U74" s="437">
        <v>0.62790000000000001</v>
      </c>
      <c r="V74" s="438">
        <v>-7.1000000000000004E-3</v>
      </c>
      <c r="W74" s="438">
        <v>8.3999999999999995E-3</v>
      </c>
      <c r="X74" s="439">
        <v>0.52159999999999995</v>
      </c>
      <c r="Y74" s="440" t="s">
        <v>131</v>
      </c>
      <c r="Z74" s="426">
        <v>0.68240000000000001</v>
      </c>
      <c r="AA74" s="438">
        <v>-2.4400000000000002E-2</v>
      </c>
      <c r="AB74" s="438">
        <v>2.8999999999999998E-3</v>
      </c>
      <c r="AC74" s="439">
        <v>7.1200000000000006E-18</v>
      </c>
      <c r="AD74" s="440">
        <v>5.0520700000000003E-17</v>
      </c>
      <c r="AE74" s="426">
        <v>0.87180000000000002</v>
      </c>
      <c r="AF74" s="427">
        <v>-3.3700000000000001E-2</v>
      </c>
      <c r="AG74" s="427">
        <v>1.24E-2</v>
      </c>
      <c r="AH74" s="428">
        <v>2.2870000000000001E-2</v>
      </c>
      <c r="AI74" s="429" t="s">
        <v>131</v>
      </c>
      <c r="AJ74" s="426">
        <v>0.88959999999999995</v>
      </c>
      <c r="AK74" s="427">
        <v>-1.03E-2</v>
      </c>
      <c r="AL74" s="427">
        <v>7.0000000000000001E-3</v>
      </c>
      <c r="AM74" s="428">
        <v>4.4409999999999998E-2</v>
      </c>
      <c r="AN74" s="429" t="s">
        <v>131</v>
      </c>
      <c r="AO74" s="426">
        <v>0.53500000000000003</v>
      </c>
      <c r="AP74" s="427">
        <v>1.77E-2</v>
      </c>
      <c r="AQ74" s="427">
        <v>1.0699999999999999E-2</v>
      </c>
      <c r="AR74" s="429">
        <v>0.1164</v>
      </c>
    </row>
    <row r="75" spans="1:44" ht="15.4" customHeight="1">
      <c r="A75" s="431">
        <v>28</v>
      </c>
      <c r="B75" s="421" t="s">
        <v>3337</v>
      </c>
      <c r="C75" s="432">
        <v>2</v>
      </c>
      <c r="D75" s="433">
        <v>168738040</v>
      </c>
      <c r="E75" s="434">
        <v>170313318</v>
      </c>
      <c r="F75" s="432" t="s">
        <v>2452</v>
      </c>
      <c r="G75" s="432">
        <v>2</v>
      </c>
      <c r="H75" s="433">
        <v>169774071</v>
      </c>
      <c r="I75" s="432" t="s">
        <v>3002</v>
      </c>
      <c r="J75" s="432" t="s">
        <v>2433</v>
      </c>
      <c r="K75" s="432" t="s">
        <v>3151</v>
      </c>
      <c r="L75" s="432" t="s">
        <v>3152</v>
      </c>
      <c r="M75" s="34" t="s">
        <v>4242</v>
      </c>
      <c r="N75" s="435">
        <v>5377</v>
      </c>
      <c r="O75" s="436">
        <v>369.30167999999998</v>
      </c>
      <c r="P75" s="437">
        <v>0.64990000000000003</v>
      </c>
      <c r="Q75" s="438">
        <v>6.6000000000000003E-2</v>
      </c>
      <c r="R75" s="438">
        <v>1.6999999999999999E-3</v>
      </c>
      <c r="S75" s="439" t="s">
        <v>4459</v>
      </c>
      <c r="T75" s="440" t="s">
        <v>131</v>
      </c>
      <c r="U75" s="437">
        <v>0.88349999999999995</v>
      </c>
      <c r="V75" s="438">
        <v>3.5200000000000002E-2</v>
      </c>
      <c r="W75" s="438">
        <v>1.0500000000000001E-2</v>
      </c>
      <c r="X75" s="439">
        <v>4.574E-4</v>
      </c>
      <c r="Y75" s="440" t="s">
        <v>131</v>
      </c>
      <c r="Z75" s="426">
        <v>0.96079999999999999</v>
      </c>
      <c r="AA75" s="438">
        <v>7.2099999999999997E-2</v>
      </c>
      <c r="AB75" s="438">
        <v>1.18E-2</v>
      </c>
      <c r="AC75" s="439">
        <v>3.633E-12</v>
      </c>
      <c r="AD75" s="440">
        <v>6.5191499999999996E-22</v>
      </c>
      <c r="AE75" s="426">
        <v>0.81189999999999996</v>
      </c>
      <c r="AF75" s="427">
        <v>4.7800000000000002E-2</v>
      </c>
      <c r="AG75" s="427">
        <v>1.49E-2</v>
      </c>
      <c r="AH75" s="428">
        <v>2.7189999999999999E-5</v>
      </c>
      <c r="AI75" s="429" t="s">
        <v>131</v>
      </c>
      <c r="AJ75" s="426">
        <v>0.81230000000000002</v>
      </c>
      <c r="AK75" s="427">
        <v>7.7299999999999994E-2</v>
      </c>
      <c r="AL75" s="427">
        <v>6.7000000000000002E-3</v>
      </c>
      <c r="AM75" s="428">
        <v>1.493E-31</v>
      </c>
      <c r="AN75" s="429" t="s">
        <v>131</v>
      </c>
      <c r="AO75" s="426" t="s">
        <v>131</v>
      </c>
      <c r="AP75" s="427" t="s">
        <v>131</v>
      </c>
      <c r="AQ75" s="427" t="s">
        <v>131</v>
      </c>
      <c r="AR75" s="429" t="s">
        <v>131</v>
      </c>
    </row>
    <row r="76" spans="1:44" ht="15.4" customHeight="1">
      <c r="A76" s="431">
        <v>28</v>
      </c>
      <c r="B76" s="421" t="s">
        <v>3337</v>
      </c>
      <c r="C76" s="432">
        <v>2</v>
      </c>
      <c r="D76" s="433">
        <v>168738040</v>
      </c>
      <c r="E76" s="434">
        <v>170313318</v>
      </c>
      <c r="F76" s="432" t="s">
        <v>2452</v>
      </c>
      <c r="G76" s="432">
        <v>2</v>
      </c>
      <c r="H76" s="433">
        <v>169776141</v>
      </c>
      <c r="I76" s="432" t="s">
        <v>3001</v>
      </c>
      <c r="J76" s="432" t="s">
        <v>2432</v>
      </c>
      <c r="K76" s="432" t="s">
        <v>3151</v>
      </c>
      <c r="L76" s="432" t="s">
        <v>3163</v>
      </c>
      <c r="M76" s="34" t="s">
        <v>4242</v>
      </c>
      <c r="N76" s="435">
        <v>3307</v>
      </c>
      <c r="O76" s="436">
        <v>42.905079999999998</v>
      </c>
      <c r="P76" s="437">
        <v>0.97119999999999995</v>
      </c>
      <c r="Q76" s="438">
        <v>9.2100000000000001E-2</v>
      </c>
      <c r="R76" s="438">
        <v>6.8999999999999999E-3</v>
      </c>
      <c r="S76" s="439">
        <v>3.4139999999999999E-43</v>
      </c>
      <c r="T76" s="440">
        <v>2.8018500000000002E-28</v>
      </c>
      <c r="U76" s="437">
        <v>0.9849</v>
      </c>
      <c r="V76" s="438">
        <v>-1.0200000000000001E-2</v>
      </c>
      <c r="W76" s="438">
        <v>3.2800000000000003E-2</v>
      </c>
      <c r="X76" s="439">
        <v>0.53690000000000004</v>
      </c>
      <c r="Y76" s="440" t="s">
        <v>131</v>
      </c>
      <c r="Z76" s="426" t="s">
        <v>131</v>
      </c>
      <c r="AA76" s="438" t="s">
        <v>131</v>
      </c>
      <c r="AB76" s="438" t="s">
        <v>131</v>
      </c>
      <c r="AC76" s="439" t="s">
        <v>131</v>
      </c>
      <c r="AD76" s="440" t="s">
        <v>131</v>
      </c>
      <c r="AE76" s="426">
        <v>0.97760000000000002</v>
      </c>
      <c r="AF76" s="427">
        <v>0.1409</v>
      </c>
      <c r="AG76" s="427">
        <v>5.9700000000000003E-2</v>
      </c>
      <c r="AH76" s="428">
        <v>1.093E-2</v>
      </c>
      <c r="AI76" s="429" t="s">
        <v>131</v>
      </c>
      <c r="AJ76" s="426">
        <v>0.98799999999999999</v>
      </c>
      <c r="AK76" s="427">
        <v>0.1052</v>
      </c>
      <c r="AL76" s="427">
        <v>2.9700000000000001E-2</v>
      </c>
      <c r="AM76" s="428">
        <v>3.8939999999999998E-4</v>
      </c>
      <c r="AN76" s="429" t="s">
        <v>131</v>
      </c>
      <c r="AO76" s="426" t="s">
        <v>131</v>
      </c>
      <c r="AP76" s="427" t="s">
        <v>131</v>
      </c>
      <c r="AQ76" s="427" t="s">
        <v>131</v>
      </c>
      <c r="AR76" s="429" t="s">
        <v>131</v>
      </c>
    </row>
    <row r="77" spans="1:44" ht="15.4" customHeight="1">
      <c r="A77" s="431">
        <v>28</v>
      </c>
      <c r="B77" s="421" t="s">
        <v>3337</v>
      </c>
      <c r="C77" s="432">
        <v>2</v>
      </c>
      <c r="D77" s="433">
        <v>168738040</v>
      </c>
      <c r="E77" s="434">
        <v>170313318</v>
      </c>
      <c r="F77" s="432" t="s">
        <v>122</v>
      </c>
      <c r="G77" s="432">
        <v>2</v>
      </c>
      <c r="H77" s="433">
        <v>169777595</v>
      </c>
      <c r="I77" s="432" t="s">
        <v>3000</v>
      </c>
      <c r="J77" s="432" t="s">
        <v>2434</v>
      </c>
      <c r="K77" s="432" t="s">
        <v>3163</v>
      </c>
      <c r="L77" s="432" t="s">
        <v>3152</v>
      </c>
      <c r="M77" s="34" t="s">
        <v>4242</v>
      </c>
      <c r="N77" s="435">
        <v>1853</v>
      </c>
      <c r="O77" s="436">
        <v>109.92812000000001</v>
      </c>
      <c r="P77" s="437">
        <v>0.65059999999999996</v>
      </c>
      <c r="Q77" s="438">
        <v>2.7099999999999999E-2</v>
      </c>
      <c r="R77" s="438">
        <v>1.2999999999999999E-3</v>
      </c>
      <c r="S77" s="439">
        <v>3.94E-102</v>
      </c>
      <c r="T77" s="440" t="s">
        <v>131</v>
      </c>
      <c r="U77" s="437">
        <v>0.93479999999999996</v>
      </c>
      <c r="V77" s="438">
        <v>0.03</v>
      </c>
      <c r="W77" s="438">
        <v>1.72E-2</v>
      </c>
      <c r="X77" s="439">
        <v>8.9279999999999998E-2</v>
      </c>
      <c r="Y77" s="440" t="s">
        <v>131</v>
      </c>
      <c r="Z77" s="426">
        <v>0.96209999999999996</v>
      </c>
      <c r="AA77" s="438">
        <v>1.8800000000000001E-2</v>
      </c>
      <c r="AB77" s="438">
        <v>8.0999999999999996E-3</v>
      </c>
      <c r="AC77" s="439">
        <v>1.23E-2</v>
      </c>
      <c r="AD77" s="440" t="s">
        <v>131</v>
      </c>
      <c r="AE77" s="426">
        <v>0.82840000000000003</v>
      </c>
      <c r="AF77" s="427">
        <v>1.37E-2</v>
      </c>
      <c r="AG77" s="427">
        <v>1.09E-2</v>
      </c>
      <c r="AH77" s="428">
        <v>0.15570000000000001</v>
      </c>
      <c r="AI77" s="429" t="s">
        <v>131</v>
      </c>
      <c r="AJ77" s="426">
        <v>0.80889999999999995</v>
      </c>
      <c r="AK77" s="427">
        <v>3.2800000000000003E-2</v>
      </c>
      <c r="AL77" s="427">
        <v>5.5999999999999999E-3</v>
      </c>
      <c r="AM77" s="428">
        <v>4.7749999999999997E-9</v>
      </c>
      <c r="AN77" s="429">
        <v>4.4647600000000002E-9</v>
      </c>
      <c r="AO77" s="426">
        <v>0.98599999999999999</v>
      </c>
      <c r="AP77" s="427">
        <v>5.3199999999999997E-2</v>
      </c>
      <c r="AQ77" s="427">
        <v>4.53E-2</v>
      </c>
      <c r="AR77" s="429">
        <v>0.2351</v>
      </c>
    </row>
    <row r="78" spans="1:44" ht="15.4" customHeight="1">
      <c r="A78" s="431">
        <v>28</v>
      </c>
      <c r="B78" s="421" t="s">
        <v>3337</v>
      </c>
      <c r="C78" s="432">
        <v>2</v>
      </c>
      <c r="D78" s="433">
        <v>168738040</v>
      </c>
      <c r="E78" s="434">
        <v>170313318</v>
      </c>
      <c r="F78" s="432" t="s">
        <v>2452</v>
      </c>
      <c r="G78" s="432">
        <v>2</v>
      </c>
      <c r="H78" s="433">
        <v>169778471</v>
      </c>
      <c r="I78" s="432" t="s">
        <v>2999</v>
      </c>
      <c r="J78" s="432" t="s">
        <v>2432</v>
      </c>
      <c r="K78" s="432" t="s">
        <v>3151</v>
      </c>
      <c r="L78" s="432" t="s">
        <v>3157</v>
      </c>
      <c r="M78" s="34" t="s">
        <v>4242</v>
      </c>
      <c r="N78" s="435">
        <v>977</v>
      </c>
      <c r="O78" s="436">
        <v>5.3920399999999997</v>
      </c>
      <c r="P78" s="437">
        <v>2.2200000000000001E-2</v>
      </c>
      <c r="Q78" s="438">
        <v>3.5900000000000001E-2</v>
      </c>
      <c r="R78" s="438">
        <v>8.6E-3</v>
      </c>
      <c r="S78" s="439">
        <v>3.2089999999999999E-5</v>
      </c>
      <c r="T78" s="440">
        <v>3.2853300000000001E-12</v>
      </c>
      <c r="U78" s="437">
        <v>4.1799999999999997E-2</v>
      </c>
      <c r="V78" s="438">
        <v>4.5100000000000001E-2</v>
      </c>
      <c r="W78" s="438">
        <v>1.7600000000000001E-2</v>
      </c>
      <c r="X78" s="439">
        <v>1.562E-3</v>
      </c>
      <c r="Y78" s="440" t="s">
        <v>131</v>
      </c>
      <c r="Z78" s="441">
        <v>1.0999999999999999E-2</v>
      </c>
      <c r="AA78" s="438">
        <v>-2.2499999999999999E-2</v>
      </c>
      <c r="AB78" s="438">
        <v>3.6499999999999998E-2</v>
      </c>
      <c r="AC78" s="439">
        <v>0.4178</v>
      </c>
      <c r="AD78" s="440" t="s">
        <v>131</v>
      </c>
      <c r="AE78" s="426">
        <v>2.3300000000000001E-2</v>
      </c>
      <c r="AF78" s="427">
        <v>3.3099999999999997E-2</v>
      </c>
      <c r="AG78" s="427">
        <v>5.4899999999999997E-2</v>
      </c>
      <c r="AH78" s="428">
        <v>0.31240000000000001</v>
      </c>
      <c r="AI78" s="429" t="s">
        <v>131</v>
      </c>
      <c r="AJ78" s="426">
        <v>2.2599999999999999E-2</v>
      </c>
      <c r="AK78" s="427">
        <v>4.8599999999999997E-2</v>
      </c>
      <c r="AL78" s="427">
        <v>3.1099999999999999E-2</v>
      </c>
      <c r="AM78" s="428">
        <v>0.12909999999999999</v>
      </c>
      <c r="AN78" s="429" t="s">
        <v>131</v>
      </c>
      <c r="AO78" s="426" t="s">
        <v>131</v>
      </c>
      <c r="AP78" s="430" t="s">
        <v>131</v>
      </c>
      <c r="AQ78" s="430" t="s">
        <v>131</v>
      </c>
      <c r="AR78" s="429" t="s">
        <v>131</v>
      </c>
    </row>
    <row r="79" spans="1:44" ht="15.4" customHeight="1">
      <c r="A79" s="431">
        <v>28</v>
      </c>
      <c r="B79" s="421" t="s">
        <v>3337</v>
      </c>
      <c r="C79" s="432">
        <v>2</v>
      </c>
      <c r="D79" s="433">
        <v>168738040</v>
      </c>
      <c r="E79" s="434">
        <v>170313318</v>
      </c>
      <c r="F79" s="432" t="s">
        <v>2452</v>
      </c>
      <c r="G79" s="432">
        <v>2</v>
      </c>
      <c r="H79" s="433">
        <v>169786707</v>
      </c>
      <c r="I79" s="432" t="s">
        <v>2998</v>
      </c>
      <c r="J79" s="432" t="s">
        <v>2432</v>
      </c>
      <c r="K79" s="432" t="s">
        <v>3163</v>
      </c>
      <c r="L79" s="432" t="s">
        <v>3157</v>
      </c>
      <c r="M79" s="34" t="s">
        <v>4242</v>
      </c>
      <c r="N79" s="435">
        <v>0</v>
      </c>
      <c r="O79" s="436">
        <v>40.401800000000001</v>
      </c>
      <c r="P79" s="437">
        <v>0.98060000000000003</v>
      </c>
      <c r="Q79" s="438">
        <v>0.11799999999999999</v>
      </c>
      <c r="R79" s="438">
        <v>0.01</v>
      </c>
      <c r="S79" s="439">
        <v>9.8240000000000002E-35</v>
      </c>
      <c r="T79" s="440">
        <v>2.2365199999999998E-16</v>
      </c>
      <c r="U79" s="442">
        <v>0.997</v>
      </c>
      <c r="V79" s="438">
        <v>0.13320000000000001</v>
      </c>
      <c r="W79" s="438">
        <v>0.13469999999999999</v>
      </c>
      <c r="X79" s="439">
        <v>0.54600000000000004</v>
      </c>
      <c r="Y79" s="440" t="s">
        <v>131</v>
      </c>
      <c r="Z79" s="441">
        <v>0.99880000000000002</v>
      </c>
      <c r="AA79" s="438">
        <v>0.12540000000000001</v>
      </c>
      <c r="AB79" s="438">
        <v>0.26329999999999998</v>
      </c>
      <c r="AC79" s="439">
        <v>0.72899999999999998</v>
      </c>
      <c r="AD79" s="440" t="s">
        <v>131</v>
      </c>
      <c r="AE79" s="426">
        <v>0.99050000000000005</v>
      </c>
      <c r="AF79" s="427">
        <v>5.2200000000000003E-2</v>
      </c>
      <c r="AG79" s="427">
        <v>9.9299999999999999E-2</v>
      </c>
      <c r="AH79" s="428">
        <v>7.8549999999999995E-2</v>
      </c>
      <c r="AI79" s="429" t="s">
        <v>131</v>
      </c>
      <c r="AJ79" s="426">
        <v>0.98850000000000005</v>
      </c>
      <c r="AK79" s="427">
        <v>0.1613</v>
      </c>
      <c r="AL79" s="427">
        <v>2.8400000000000002E-2</v>
      </c>
      <c r="AM79" s="428">
        <v>5.0740000000000003E-10</v>
      </c>
      <c r="AN79" s="429" t="s">
        <v>131</v>
      </c>
      <c r="AO79" s="426" t="s">
        <v>131</v>
      </c>
      <c r="AP79" s="430" t="s">
        <v>131</v>
      </c>
      <c r="AQ79" s="430" t="s">
        <v>131</v>
      </c>
      <c r="AR79" s="429" t="s">
        <v>131</v>
      </c>
    </row>
    <row r="80" spans="1:44" ht="15.4" customHeight="1">
      <c r="A80" s="431">
        <v>28</v>
      </c>
      <c r="B80" s="421" t="s">
        <v>3337</v>
      </c>
      <c r="C80" s="432">
        <v>2</v>
      </c>
      <c r="D80" s="433">
        <v>168738040</v>
      </c>
      <c r="E80" s="434">
        <v>170313318</v>
      </c>
      <c r="F80" s="432" t="s">
        <v>122</v>
      </c>
      <c r="G80" s="432">
        <v>2</v>
      </c>
      <c r="H80" s="433">
        <v>169786707</v>
      </c>
      <c r="I80" s="432" t="s">
        <v>2998</v>
      </c>
      <c r="J80" s="432" t="s">
        <v>2432</v>
      </c>
      <c r="K80" s="432" t="s">
        <v>3163</v>
      </c>
      <c r="L80" s="432" t="s">
        <v>3157</v>
      </c>
      <c r="M80" s="34" t="s">
        <v>4242</v>
      </c>
      <c r="N80" s="435">
        <v>0</v>
      </c>
      <c r="O80" s="436">
        <v>15.702809999999999</v>
      </c>
      <c r="P80" s="437">
        <v>0.98370000000000002</v>
      </c>
      <c r="Q80" s="438">
        <v>5.8000000000000003E-2</v>
      </c>
      <c r="R80" s="438">
        <v>7.1000000000000004E-3</v>
      </c>
      <c r="S80" s="439">
        <v>4.4730000000000002E-17</v>
      </c>
      <c r="T80" s="440">
        <v>3.2747800000000001E-9</v>
      </c>
      <c r="U80" s="442">
        <v>0.99850000000000005</v>
      </c>
      <c r="V80" s="438">
        <v>-0.2026</v>
      </c>
      <c r="W80" s="438">
        <v>0.55330000000000001</v>
      </c>
      <c r="X80" s="439">
        <v>0.54800000000000004</v>
      </c>
      <c r="Y80" s="440" t="s">
        <v>131</v>
      </c>
      <c r="Z80" s="441">
        <v>0.99860000000000004</v>
      </c>
      <c r="AA80" s="438">
        <v>0.1014</v>
      </c>
      <c r="AB80" s="438">
        <v>0.15179999999999999</v>
      </c>
      <c r="AC80" s="439">
        <v>0.45579999999999998</v>
      </c>
      <c r="AD80" s="440" t="s">
        <v>131</v>
      </c>
      <c r="AE80" s="426">
        <v>0.99299999999999999</v>
      </c>
      <c r="AF80" s="427">
        <v>-4.2599999999999999E-2</v>
      </c>
      <c r="AG80" s="427">
        <v>7.5499999999999998E-2</v>
      </c>
      <c r="AH80" s="428">
        <v>0.2064</v>
      </c>
      <c r="AI80" s="429" t="s">
        <v>131</v>
      </c>
      <c r="AJ80" s="426">
        <v>0.98819999999999997</v>
      </c>
      <c r="AK80" s="427">
        <v>6.2E-2</v>
      </c>
      <c r="AL80" s="427">
        <v>2.2200000000000001E-2</v>
      </c>
      <c r="AM80" s="428">
        <v>1.9530000000000001E-3</v>
      </c>
      <c r="AN80" s="429" t="s">
        <v>131</v>
      </c>
      <c r="AO80" s="426" t="s">
        <v>131</v>
      </c>
      <c r="AP80" s="430" t="s">
        <v>131</v>
      </c>
      <c r="AQ80" s="430" t="s">
        <v>131</v>
      </c>
      <c r="AR80" s="429" t="s">
        <v>131</v>
      </c>
    </row>
    <row r="81" spans="1:44" ht="15.4" customHeight="1">
      <c r="A81" s="431">
        <v>28</v>
      </c>
      <c r="B81" s="421" t="s">
        <v>3337</v>
      </c>
      <c r="C81" s="432">
        <v>2</v>
      </c>
      <c r="D81" s="433">
        <v>168738040</v>
      </c>
      <c r="E81" s="434">
        <v>170313318</v>
      </c>
      <c r="F81" s="432" t="s">
        <v>2452</v>
      </c>
      <c r="G81" s="432">
        <v>2</v>
      </c>
      <c r="H81" s="433">
        <v>169792188</v>
      </c>
      <c r="I81" s="432" t="s">
        <v>2997</v>
      </c>
      <c r="J81" s="432" t="s">
        <v>2432</v>
      </c>
      <c r="K81" s="432" t="s">
        <v>3152</v>
      </c>
      <c r="L81" s="432" t="s">
        <v>3157</v>
      </c>
      <c r="M81" s="34" t="s">
        <v>4242</v>
      </c>
      <c r="N81" s="435">
        <v>0</v>
      </c>
      <c r="O81" s="436">
        <v>89.949669999999998</v>
      </c>
      <c r="P81" s="437">
        <v>0.88859999999999995</v>
      </c>
      <c r="Q81" s="438">
        <v>-3.95E-2</v>
      </c>
      <c r="R81" s="438">
        <v>2.7000000000000001E-3</v>
      </c>
      <c r="S81" s="439">
        <v>4.8299999999999999E-49</v>
      </c>
      <c r="T81" s="440">
        <v>2.69894E-19</v>
      </c>
      <c r="U81" s="437">
        <v>0.72870000000000001</v>
      </c>
      <c r="V81" s="438">
        <v>-1.8100000000000002E-2</v>
      </c>
      <c r="W81" s="438">
        <v>7.6E-3</v>
      </c>
      <c r="X81" s="439">
        <v>2.2790000000000001E-2</v>
      </c>
      <c r="Y81" s="440" t="s">
        <v>131</v>
      </c>
      <c r="Z81" s="426">
        <v>0.6401</v>
      </c>
      <c r="AA81" s="438">
        <v>-4.48E-2</v>
      </c>
      <c r="AB81" s="438">
        <v>4.1999999999999997E-3</v>
      </c>
      <c r="AC81" s="439">
        <v>1.2319999999999999E-30</v>
      </c>
      <c r="AD81" s="440" t="s">
        <v>131</v>
      </c>
      <c r="AE81" s="426">
        <v>0.85289999999999999</v>
      </c>
      <c r="AF81" s="427">
        <v>-8.77E-2</v>
      </c>
      <c r="AG81" s="427">
        <v>1.6400000000000001E-2</v>
      </c>
      <c r="AH81" s="428">
        <v>5.4240000000000001E-8</v>
      </c>
      <c r="AI81" s="429" t="s">
        <v>131</v>
      </c>
      <c r="AJ81" s="426">
        <v>0.79659999999999997</v>
      </c>
      <c r="AK81" s="427">
        <v>-4.2099999999999999E-2</v>
      </c>
      <c r="AL81" s="427">
        <v>6.4000000000000003E-3</v>
      </c>
      <c r="AM81" s="428">
        <v>4.218E-12</v>
      </c>
      <c r="AN81" s="429" t="s">
        <v>131</v>
      </c>
      <c r="AO81" s="426" t="s">
        <v>131</v>
      </c>
      <c r="AP81" s="430" t="s">
        <v>131</v>
      </c>
      <c r="AQ81" s="430" t="s">
        <v>131</v>
      </c>
      <c r="AR81" s="429" t="s">
        <v>131</v>
      </c>
    </row>
    <row r="82" spans="1:44" ht="15.4" customHeight="1">
      <c r="A82" s="431">
        <v>28</v>
      </c>
      <c r="B82" s="421" t="s">
        <v>3337</v>
      </c>
      <c r="C82" s="432">
        <v>2</v>
      </c>
      <c r="D82" s="433">
        <v>168738040</v>
      </c>
      <c r="E82" s="434">
        <v>170313318</v>
      </c>
      <c r="F82" s="432" t="s">
        <v>2452</v>
      </c>
      <c r="G82" s="432">
        <v>2</v>
      </c>
      <c r="H82" s="433">
        <v>169795288</v>
      </c>
      <c r="I82" s="432" t="s">
        <v>2996</v>
      </c>
      <c r="J82" s="432" t="s">
        <v>2433</v>
      </c>
      <c r="K82" s="432" t="s">
        <v>3163</v>
      </c>
      <c r="L82" s="432" t="s">
        <v>3152</v>
      </c>
      <c r="M82" s="34" t="s">
        <v>4242</v>
      </c>
      <c r="N82" s="435">
        <v>0</v>
      </c>
      <c r="O82" s="436">
        <v>40.360590000000002</v>
      </c>
      <c r="P82" s="437">
        <v>0.63729999999999998</v>
      </c>
      <c r="Q82" s="438">
        <v>-1.2999999999999999E-2</v>
      </c>
      <c r="R82" s="438">
        <v>1.8E-3</v>
      </c>
      <c r="S82" s="439">
        <v>1.9109999999999998E-12</v>
      </c>
      <c r="T82" s="440" t="s">
        <v>131</v>
      </c>
      <c r="U82" s="437">
        <v>0.90790000000000004</v>
      </c>
      <c r="V82" s="438">
        <v>1.7000000000000001E-2</v>
      </c>
      <c r="W82" s="438">
        <v>1.23E-2</v>
      </c>
      <c r="X82" s="439">
        <v>0.11119999999999999</v>
      </c>
      <c r="Y82" s="440" t="s">
        <v>131</v>
      </c>
      <c r="Z82" s="426">
        <v>0.50660000000000005</v>
      </c>
      <c r="AA82" s="438">
        <v>4.6100000000000002E-2</v>
      </c>
      <c r="AB82" s="438">
        <v>4.1999999999999997E-3</v>
      </c>
      <c r="AC82" s="439">
        <v>1.4330000000000001E-32</v>
      </c>
      <c r="AD82" s="440">
        <v>9.4445500000000004E-35</v>
      </c>
      <c r="AE82" s="426">
        <v>0.45939999999999998</v>
      </c>
      <c r="AF82" s="427">
        <v>2.92E-2</v>
      </c>
      <c r="AG82" s="427">
        <v>1.18E-2</v>
      </c>
      <c r="AH82" s="428">
        <v>2.6950000000000002E-2</v>
      </c>
      <c r="AI82" s="429" t="s">
        <v>131</v>
      </c>
      <c r="AJ82" s="426">
        <v>0.58450000000000002</v>
      </c>
      <c r="AK82" s="427">
        <v>9.5999999999999992E-3</v>
      </c>
      <c r="AL82" s="427">
        <v>5.7000000000000002E-3</v>
      </c>
      <c r="AM82" s="428">
        <v>5.7200000000000001E-2</v>
      </c>
      <c r="AN82" s="429" t="s">
        <v>131</v>
      </c>
      <c r="AO82" s="426" t="s">
        <v>131</v>
      </c>
      <c r="AP82" s="430" t="s">
        <v>131</v>
      </c>
      <c r="AQ82" s="430" t="s">
        <v>131</v>
      </c>
      <c r="AR82" s="429" t="s">
        <v>131</v>
      </c>
    </row>
    <row r="83" spans="1:44" ht="15.4" customHeight="1">
      <c r="A83" s="431">
        <v>28</v>
      </c>
      <c r="B83" s="421" t="s">
        <v>3337</v>
      </c>
      <c r="C83" s="432">
        <v>2</v>
      </c>
      <c r="D83" s="433">
        <v>168738040</v>
      </c>
      <c r="E83" s="434">
        <v>170313318</v>
      </c>
      <c r="F83" s="432" t="s">
        <v>2452</v>
      </c>
      <c r="G83" s="432">
        <v>2</v>
      </c>
      <c r="H83" s="433">
        <v>169800434</v>
      </c>
      <c r="I83" s="432" t="s">
        <v>2995</v>
      </c>
      <c r="J83" s="432" t="s">
        <v>2432</v>
      </c>
      <c r="K83" s="432" t="s">
        <v>3157</v>
      </c>
      <c r="L83" s="432" t="s">
        <v>4416</v>
      </c>
      <c r="M83" s="34" t="s">
        <v>4242</v>
      </c>
      <c r="N83" s="435">
        <v>0</v>
      </c>
      <c r="O83" s="436">
        <v>67.241699999999994</v>
      </c>
      <c r="P83" s="437">
        <v>0.73180000000000001</v>
      </c>
      <c r="Q83" s="438">
        <v>-4.3499999999999997E-2</v>
      </c>
      <c r="R83" s="438">
        <v>2.5000000000000001E-3</v>
      </c>
      <c r="S83" s="439">
        <v>1.5230000000000001E-64</v>
      </c>
      <c r="T83" s="440">
        <v>1.9563500000000002E-9</v>
      </c>
      <c r="U83" s="437">
        <v>0.86180000000000001</v>
      </c>
      <c r="V83" s="438">
        <v>6.0000000000000001E-3</v>
      </c>
      <c r="W83" s="438">
        <v>1.1900000000000001E-2</v>
      </c>
      <c r="X83" s="439">
        <v>0.59840000000000004</v>
      </c>
      <c r="Y83" s="440" t="s">
        <v>131</v>
      </c>
      <c r="Z83" s="426">
        <v>0.69169999999999998</v>
      </c>
      <c r="AA83" s="438">
        <v>3.09E-2</v>
      </c>
      <c r="AB83" s="438">
        <v>6.1000000000000004E-3</v>
      </c>
      <c r="AC83" s="439">
        <v>3.0480000000000002E-10</v>
      </c>
      <c r="AD83" s="440" t="s">
        <v>131</v>
      </c>
      <c r="AE83" s="426">
        <v>0.66890000000000005</v>
      </c>
      <c r="AF83" s="427">
        <v>1.2200000000000001E-2</v>
      </c>
      <c r="AG83" s="427">
        <v>2.12E-2</v>
      </c>
      <c r="AH83" s="428">
        <v>0.58050000000000002</v>
      </c>
      <c r="AI83" s="429" t="s">
        <v>131</v>
      </c>
      <c r="AJ83" s="426">
        <v>0.65869999999999995</v>
      </c>
      <c r="AK83" s="427">
        <v>-9.1000000000000004E-3</v>
      </c>
      <c r="AL83" s="427">
        <v>6.7999999999999996E-3</v>
      </c>
      <c r="AM83" s="428">
        <v>0.2641</v>
      </c>
      <c r="AN83" s="429" t="s">
        <v>131</v>
      </c>
      <c r="AO83" s="426" t="s">
        <v>131</v>
      </c>
      <c r="AP83" s="430" t="s">
        <v>131</v>
      </c>
      <c r="AQ83" s="430" t="s">
        <v>131</v>
      </c>
      <c r="AR83" s="429" t="s">
        <v>131</v>
      </c>
    </row>
    <row r="84" spans="1:44" ht="15.4" customHeight="1">
      <c r="A84" s="431">
        <v>28</v>
      </c>
      <c r="B84" s="421" t="s">
        <v>3337</v>
      </c>
      <c r="C84" s="432">
        <v>2</v>
      </c>
      <c r="D84" s="433">
        <v>168738040</v>
      </c>
      <c r="E84" s="434">
        <v>170313318</v>
      </c>
      <c r="F84" s="432" t="s">
        <v>2452</v>
      </c>
      <c r="G84" s="432">
        <v>2</v>
      </c>
      <c r="H84" s="433">
        <v>169813318</v>
      </c>
      <c r="I84" s="432" t="s">
        <v>2994</v>
      </c>
      <c r="J84" s="432" t="s">
        <v>2432</v>
      </c>
      <c r="K84" s="432" t="s">
        <v>3151</v>
      </c>
      <c r="L84" s="432" t="s">
        <v>3163</v>
      </c>
      <c r="M84" s="34" t="s">
        <v>4242</v>
      </c>
      <c r="N84" s="435">
        <v>0</v>
      </c>
      <c r="O84" s="436">
        <v>15.03037</v>
      </c>
      <c r="P84" s="437">
        <v>3.3500000000000002E-2</v>
      </c>
      <c r="Q84" s="438">
        <v>4.5199999999999997E-2</v>
      </c>
      <c r="R84" s="438">
        <v>5.7999999999999996E-3</v>
      </c>
      <c r="S84" s="439">
        <v>7.7910000000000005E-17</v>
      </c>
      <c r="T84" s="440">
        <v>8.9820999999999994E-9</v>
      </c>
      <c r="U84" s="442">
        <v>8.0999999999999996E-3</v>
      </c>
      <c r="V84" s="438">
        <v>-1.6400000000000001E-2</v>
      </c>
      <c r="W84" s="438">
        <v>4.8800000000000003E-2</v>
      </c>
      <c r="X84" s="439">
        <v>0.82740000000000002</v>
      </c>
      <c r="Y84" s="440" t="s">
        <v>131</v>
      </c>
      <c r="Z84" s="441">
        <v>2.8E-3</v>
      </c>
      <c r="AA84" s="438">
        <v>-1.77E-2</v>
      </c>
      <c r="AB84" s="438">
        <v>0.1173</v>
      </c>
      <c r="AC84" s="439">
        <v>0.98370000000000002</v>
      </c>
      <c r="AD84" s="440" t="s">
        <v>131</v>
      </c>
      <c r="AE84" s="426">
        <v>1.7399999999999999E-2</v>
      </c>
      <c r="AF84" s="427">
        <v>4.6100000000000002E-2</v>
      </c>
      <c r="AG84" s="427">
        <v>6.9699999999999998E-2</v>
      </c>
      <c r="AH84" s="428">
        <v>0.41289999999999999</v>
      </c>
      <c r="AI84" s="429" t="s">
        <v>131</v>
      </c>
      <c r="AJ84" s="426">
        <v>3.3099999999999997E-2</v>
      </c>
      <c r="AK84" s="427">
        <v>2.58E-2</v>
      </c>
      <c r="AL84" s="427">
        <v>1.6199999999999999E-2</v>
      </c>
      <c r="AM84" s="428">
        <v>4.4519999999999997E-2</v>
      </c>
      <c r="AN84" s="429" t="s">
        <v>131</v>
      </c>
      <c r="AO84" s="426" t="s">
        <v>131</v>
      </c>
      <c r="AP84" s="430" t="s">
        <v>131</v>
      </c>
      <c r="AQ84" s="430" t="s">
        <v>131</v>
      </c>
      <c r="AR84" s="429" t="s">
        <v>131</v>
      </c>
    </row>
    <row r="85" spans="1:44" s="3" customFormat="1" ht="15.4" customHeight="1">
      <c r="A85" s="420">
        <v>29</v>
      </c>
      <c r="B85" s="421" t="s">
        <v>3337</v>
      </c>
      <c r="C85" s="421">
        <v>2</v>
      </c>
      <c r="D85" s="422">
        <v>173093726</v>
      </c>
      <c r="E85" s="423">
        <v>174093726</v>
      </c>
      <c r="F85" s="421" t="s">
        <v>2452</v>
      </c>
      <c r="G85" s="421">
        <v>2</v>
      </c>
      <c r="H85" s="422">
        <v>173593726</v>
      </c>
      <c r="I85" s="421" t="s">
        <v>2766</v>
      </c>
      <c r="J85" s="421" t="s">
        <v>4437</v>
      </c>
      <c r="K85" s="421" t="s">
        <v>3163</v>
      </c>
      <c r="L85" s="421" t="s">
        <v>3152</v>
      </c>
      <c r="M85" s="33" t="s">
        <v>4460</v>
      </c>
      <c r="N85" s="424">
        <v>0</v>
      </c>
      <c r="O85" s="425">
        <v>10.11788</v>
      </c>
      <c r="P85" s="426">
        <v>0.79549999999999998</v>
      </c>
      <c r="Q85" s="427">
        <v>-1.2E-2</v>
      </c>
      <c r="R85" s="427">
        <v>2.3999999999999998E-3</v>
      </c>
      <c r="S85" s="428">
        <v>1.741E-7</v>
      </c>
      <c r="T85" s="429">
        <v>2.3627700000000001E-9</v>
      </c>
      <c r="U85" s="426">
        <v>0.82499999999999996</v>
      </c>
      <c r="V85" s="427">
        <v>-1.0999999999999999E-2</v>
      </c>
      <c r="W85" s="427">
        <v>8.6999999999999994E-3</v>
      </c>
      <c r="X85" s="428">
        <v>0.17100000000000001</v>
      </c>
      <c r="Y85" s="429" t="s">
        <v>131</v>
      </c>
      <c r="Z85" s="426">
        <v>0.47170000000000001</v>
      </c>
      <c r="AA85" s="427">
        <v>-2.5000000000000001E-2</v>
      </c>
      <c r="AB85" s="427">
        <v>5.0000000000000001E-3</v>
      </c>
      <c r="AC85" s="428">
        <v>5.3700000000000003E-6</v>
      </c>
      <c r="AD85" s="429" t="s">
        <v>131</v>
      </c>
      <c r="AE85" s="426">
        <v>0.78449999999999998</v>
      </c>
      <c r="AF85" s="427">
        <v>5.0000000000000001E-4</v>
      </c>
      <c r="AG85" s="427">
        <v>1.4200000000000001E-2</v>
      </c>
      <c r="AH85" s="428">
        <v>0.96960000000000002</v>
      </c>
      <c r="AI85" s="429" t="s">
        <v>131</v>
      </c>
      <c r="AJ85" s="426">
        <v>0.80769999999999997</v>
      </c>
      <c r="AK85" s="427">
        <v>-1.5699999999999999E-2</v>
      </c>
      <c r="AL85" s="427">
        <v>6.4999999999999997E-3</v>
      </c>
      <c r="AM85" s="428">
        <v>2.3040000000000001E-2</v>
      </c>
      <c r="AN85" s="429" t="s">
        <v>131</v>
      </c>
      <c r="AO85" s="426" t="s">
        <v>131</v>
      </c>
      <c r="AP85" s="430" t="s">
        <v>131</v>
      </c>
      <c r="AQ85" s="430" t="s">
        <v>131</v>
      </c>
      <c r="AR85" s="429" t="s">
        <v>131</v>
      </c>
    </row>
    <row r="86" spans="1:44" s="3" customFormat="1" ht="15.4" customHeight="1">
      <c r="A86" s="420">
        <v>30</v>
      </c>
      <c r="B86" s="421" t="s">
        <v>3337</v>
      </c>
      <c r="C86" s="421">
        <v>2</v>
      </c>
      <c r="D86" s="422">
        <v>174792364</v>
      </c>
      <c r="E86" s="423">
        <v>175792364</v>
      </c>
      <c r="F86" s="421" t="s">
        <v>122</v>
      </c>
      <c r="G86" s="421">
        <v>2</v>
      </c>
      <c r="H86" s="422">
        <v>175292364</v>
      </c>
      <c r="I86" s="421" t="s">
        <v>2764</v>
      </c>
      <c r="J86" s="421" t="s">
        <v>4437</v>
      </c>
      <c r="K86" s="421" t="s">
        <v>3163</v>
      </c>
      <c r="L86" s="421" t="s">
        <v>3152</v>
      </c>
      <c r="M86" s="33" t="s">
        <v>3189</v>
      </c>
      <c r="N86" s="424">
        <v>0</v>
      </c>
      <c r="O86" s="425">
        <v>8.8518699999999999</v>
      </c>
      <c r="P86" s="426">
        <v>0.66600000000000004</v>
      </c>
      <c r="Q86" s="427">
        <v>-6.8999999999999999E-3</v>
      </c>
      <c r="R86" s="427">
        <v>1.2999999999999999E-3</v>
      </c>
      <c r="S86" s="428">
        <v>3.1860000000000002E-8</v>
      </c>
      <c r="T86" s="429">
        <v>2.35546E-8</v>
      </c>
      <c r="U86" s="426">
        <v>0.87190000000000001</v>
      </c>
      <c r="V86" s="427">
        <v>-2.76E-2</v>
      </c>
      <c r="W86" s="427">
        <v>1.24E-2</v>
      </c>
      <c r="X86" s="428">
        <v>9.3640000000000008E-3</v>
      </c>
      <c r="Y86" s="429" t="s">
        <v>131</v>
      </c>
      <c r="Z86" s="426">
        <v>0.78120000000000001</v>
      </c>
      <c r="AA86" s="427">
        <v>-1.0800000000000001E-2</v>
      </c>
      <c r="AB86" s="427">
        <v>3.3E-3</v>
      </c>
      <c r="AC86" s="428">
        <v>6.347E-5</v>
      </c>
      <c r="AD86" s="429" t="s">
        <v>131</v>
      </c>
      <c r="AE86" s="426">
        <v>0.78539999999999999</v>
      </c>
      <c r="AF86" s="427">
        <v>7.7999999999999996E-3</v>
      </c>
      <c r="AG86" s="427">
        <v>9.9000000000000008E-3</v>
      </c>
      <c r="AH86" s="428">
        <v>0.29670000000000002</v>
      </c>
      <c r="AI86" s="429" t="s">
        <v>131</v>
      </c>
      <c r="AJ86" s="426">
        <v>0.75490000000000002</v>
      </c>
      <c r="AK86" s="427">
        <v>-6.4999999999999997E-3</v>
      </c>
      <c r="AL86" s="427">
        <v>5.1000000000000004E-3</v>
      </c>
      <c r="AM86" s="428">
        <v>0.1797</v>
      </c>
      <c r="AN86" s="429" t="s">
        <v>131</v>
      </c>
      <c r="AO86" s="426">
        <v>0.873</v>
      </c>
      <c r="AP86" s="427">
        <v>3.8899999999999997E-2</v>
      </c>
      <c r="AQ86" s="427">
        <v>1.6E-2</v>
      </c>
      <c r="AR86" s="429">
        <v>1.6230000000000001E-2</v>
      </c>
    </row>
    <row r="87" spans="1:44" ht="15.4" customHeight="1">
      <c r="A87" s="431">
        <v>31</v>
      </c>
      <c r="B87" s="421" t="s">
        <v>3337</v>
      </c>
      <c r="C87" s="432">
        <v>2</v>
      </c>
      <c r="D87" s="433">
        <v>218641458</v>
      </c>
      <c r="E87" s="434">
        <v>219667563</v>
      </c>
      <c r="F87" s="432" t="s">
        <v>122</v>
      </c>
      <c r="G87" s="432">
        <v>2</v>
      </c>
      <c r="H87" s="433">
        <v>219141458</v>
      </c>
      <c r="I87" s="432" t="s">
        <v>2992</v>
      </c>
      <c r="J87" s="432" t="s">
        <v>2432</v>
      </c>
      <c r="K87" s="432" t="s">
        <v>3152</v>
      </c>
      <c r="L87" s="432" t="s">
        <v>3157</v>
      </c>
      <c r="M87" s="34" t="s">
        <v>4461</v>
      </c>
      <c r="N87" s="435">
        <v>0</v>
      </c>
      <c r="O87" s="436">
        <v>8.9609299999999994</v>
      </c>
      <c r="P87" s="437">
        <v>0.57430000000000003</v>
      </c>
      <c r="Q87" s="438">
        <v>8.0000000000000002E-3</v>
      </c>
      <c r="R87" s="438">
        <v>1.4E-3</v>
      </c>
      <c r="S87" s="439">
        <v>5.4810000000000004E-9</v>
      </c>
      <c r="T87" s="440">
        <v>8.0729399999999996E-9</v>
      </c>
      <c r="U87" s="437">
        <v>0.32519999999999999</v>
      </c>
      <c r="V87" s="438">
        <v>-1E-3</v>
      </c>
      <c r="W87" s="438">
        <v>8.8999999999999999E-3</v>
      </c>
      <c r="X87" s="439">
        <v>0.93710000000000004</v>
      </c>
      <c r="Y87" s="440" t="s">
        <v>131</v>
      </c>
      <c r="Z87" s="426">
        <v>0.59699999999999998</v>
      </c>
      <c r="AA87" s="438">
        <v>8.3999999999999995E-3</v>
      </c>
      <c r="AB87" s="438">
        <v>2.8999999999999998E-3</v>
      </c>
      <c r="AC87" s="439">
        <v>2.8440000000000002E-3</v>
      </c>
      <c r="AD87" s="440" t="s">
        <v>131</v>
      </c>
      <c r="AE87" s="426">
        <v>0.63780000000000003</v>
      </c>
      <c r="AF87" s="427">
        <v>1.0999999999999999E-2</v>
      </c>
      <c r="AG87" s="427">
        <v>8.5000000000000006E-3</v>
      </c>
      <c r="AH87" s="428">
        <v>0.16300000000000001</v>
      </c>
      <c r="AI87" s="429" t="s">
        <v>131</v>
      </c>
      <c r="AJ87" s="426">
        <v>0.4904</v>
      </c>
      <c r="AK87" s="427">
        <v>8.9999999999999993E-3</v>
      </c>
      <c r="AL87" s="427">
        <v>4.3E-3</v>
      </c>
      <c r="AM87" s="428">
        <v>9.1009999999999994E-2</v>
      </c>
      <c r="AN87" s="429" t="s">
        <v>131</v>
      </c>
      <c r="AO87" s="426">
        <v>0.35599999999999998</v>
      </c>
      <c r="AP87" s="427">
        <v>-7.6E-3</v>
      </c>
      <c r="AQ87" s="427">
        <v>1.0999999999999999E-2</v>
      </c>
      <c r="AR87" s="429">
        <v>0.64659999999999995</v>
      </c>
    </row>
    <row r="88" spans="1:44" s="3" customFormat="1" ht="15.4" customHeight="1">
      <c r="A88" s="420">
        <v>31</v>
      </c>
      <c r="B88" s="421" t="s">
        <v>3337</v>
      </c>
      <c r="C88" s="421">
        <v>2</v>
      </c>
      <c r="D88" s="422">
        <v>218641458</v>
      </c>
      <c r="E88" s="423">
        <v>219667563</v>
      </c>
      <c r="F88" s="421" t="s">
        <v>122</v>
      </c>
      <c r="G88" s="421">
        <v>2</v>
      </c>
      <c r="H88" s="422">
        <v>219167563</v>
      </c>
      <c r="I88" s="421" t="s">
        <v>2763</v>
      </c>
      <c r="J88" s="421" t="s">
        <v>3337</v>
      </c>
      <c r="K88" s="421" t="s">
        <v>3152</v>
      </c>
      <c r="L88" s="421" t="s">
        <v>3157</v>
      </c>
      <c r="M88" s="33" t="s">
        <v>3497</v>
      </c>
      <c r="N88" s="424">
        <v>0</v>
      </c>
      <c r="O88" s="425">
        <v>10.10779</v>
      </c>
      <c r="P88" s="426">
        <v>0.57169999999999999</v>
      </c>
      <c r="Q88" s="427">
        <v>7.7999999999999996E-3</v>
      </c>
      <c r="R88" s="427">
        <v>1.4E-3</v>
      </c>
      <c r="S88" s="428">
        <v>1.2650000000000001E-8</v>
      </c>
      <c r="T88" s="429" t="s">
        <v>131</v>
      </c>
      <c r="U88" s="426">
        <v>0.1608</v>
      </c>
      <c r="V88" s="427">
        <v>1.4500000000000001E-2</v>
      </c>
      <c r="W88" s="427">
        <v>1.1299999999999999E-2</v>
      </c>
      <c r="X88" s="428">
        <v>0.1168</v>
      </c>
      <c r="Y88" s="429" t="s">
        <v>131</v>
      </c>
      <c r="Z88" s="426">
        <v>0.59640000000000004</v>
      </c>
      <c r="AA88" s="427">
        <v>8.3999999999999995E-3</v>
      </c>
      <c r="AB88" s="427">
        <v>2.8999999999999998E-3</v>
      </c>
      <c r="AC88" s="428">
        <v>1.7600000000000001E-3</v>
      </c>
      <c r="AD88" s="429" t="s">
        <v>131</v>
      </c>
      <c r="AE88" s="426">
        <v>0.6371</v>
      </c>
      <c r="AF88" s="427">
        <v>1.03E-2</v>
      </c>
      <c r="AG88" s="427">
        <v>8.5000000000000006E-3</v>
      </c>
      <c r="AH88" s="428">
        <v>0.22009999999999999</v>
      </c>
      <c r="AI88" s="429" t="s">
        <v>131</v>
      </c>
      <c r="AJ88" s="426">
        <v>0.4556</v>
      </c>
      <c r="AK88" s="427">
        <v>1.09E-2</v>
      </c>
      <c r="AL88" s="427">
        <v>4.3E-3</v>
      </c>
      <c r="AM88" s="428">
        <v>4.086E-2</v>
      </c>
      <c r="AN88" s="429" t="s">
        <v>131</v>
      </c>
      <c r="AO88" s="426">
        <v>0.13800000000000001</v>
      </c>
      <c r="AP88" s="427">
        <v>-4.4999999999999997E-3</v>
      </c>
      <c r="AQ88" s="427">
        <v>1.54E-2</v>
      </c>
      <c r="AR88" s="429">
        <v>0.94499999999999995</v>
      </c>
    </row>
    <row r="89" spans="1:44" s="3" customFormat="1" ht="15.4" customHeight="1">
      <c r="A89" s="420">
        <v>32</v>
      </c>
      <c r="B89" s="421" t="s">
        <v>3337</v>
      </c>
      <c r="C89" s="421">
        <v>2</v>
      </c>
      <c r="D89" s="422">
        <v>221568602</v>
      </c>
      <c r="E89" s="423">
        <v>222568602</v>
      </c>
      <c r="F89" s="421" t="s">
        <v>2452</v>
      </c>
      <c r="G89" s="421">
        <v>2</v>
      </c>
      <c r="H89" s="422">
        <v>222068602</v>
      </c>
      <c r="I89" s="421" t="s">
        <v>2762</v>
      </c>
      <c r="J89" s="421" t="s">
        <v>3337</v>
      </c>
      <c r="K89" s="421" t="s">
        <v>3151</v>
      </c>
      <c r="L89" s="421" t="s">
        <v>3157</v>
      </c>
      <c r="M89" s="33" t="s">
        <v>3499</v>
      </c>
      <c r="N89" s="424">
        <v>214144</v>
      </c>
      <c r="O89" s="425">
        <v>6.9120200000000001</v>
      </c>
      <c r="P89" s="426">
        <v>0.77649999999999997</v>
      </c>
      <c r="Q89" s="427">
        <v>-8.3999999999999995E-3</v>
      </c>
      <c r="R89" s="427">
        <v>2.2000000000000001E-3</v>
      </c>
      <c r="S89" s="428">
        <v>1.3860000000000001E-4</v>
      </c>
      <c r="T89" s="429" t="s">
        <v>131</v>
      </c>
      <c r="U89" s="426">
        <v>0.72699999999999998</v>
      </c>
      <c r="V89" s="427">
        <v>-6.4999999999999997E-3</v>
      </c>
      <c r="W89" s="427">
        <v>7.3000000000000001E-3</v>
      </c>
      <c r="X89" s="428">
        <v>0.24049999999999999</v>
      </c>
      <c r="Y89" s="429" t="s">
        <v>131</v>
      </c>
      <c r="Z89" s="426">
        <v>0.79139999999999999</v>
      </c>
      <c r="AA89" s="427">
        <v>-1.2200000000000001E-2</v>
      </c>
      <c r="AB89" s="427">
        <v>5.3E-3</v>
      </c>
      <c r="AC89" s="428">
        <v>8.3829999999999998E-3</v>
      </c>
      <c r="AD89" s="429" t="s">
        <v>131</v>
      </c>
      <c r="AE89" s="426">
        <v>0.67359999999999998</v>
      </c>
      <c r="AF89" s="427">
        <v>-2.3E-2</v>
      </c>
      <c r="AG89" s="427">
        <v>1.26E-2</v>
      </c>
      <c r="AH89" s="428">
        <v>2.6089999999999999E-2</v>
      </c>
      <c r="AI89" s="429" t="s">
        <v>131</v>
      </c>
      <c r="AJ89" s="426">
        <v>0.6956</v>
      </c>
      <c r="AK89" s="427">
        <v>-1.7500000000000002E-2</v>
      </c>
      <c r="AL89" s="427">
        <v>5.5999999999999999E-3</v>
      </c>
      <c r="AM89" s="428">
        <v>1.191E-3</v>
      </c>
      <c r="AN89" s="429" t="s">
        <v>131</v>
      </c>
      <c r="AO89" s="426" t="s">
        <v>131</v>
      </c>
      <c r="AP89" s="427" t="s">
        <v>131</v>
      </c>
      <c r="AQ89" s="427" t="s">
        <v>131</v>
      </c>
      <c r="AR89" s="429" t="s">
        <v>131</v>
      </c>
    </row>
    <row r="90" spans="1:44" ht="15.4" customHeight="1">
      <c r="A90" s="431">
        <v>33</v>
      </c>
      <c r="B90" s="421" t="s">
        <v>3337</v>
      </c>
      <c r="C90" s="432">
        <v>2</v>
      </c>
      <c r="D90" s="433">
        <v>226599534</v>
      </c>
      <c r="E90" s="434">
        <v>227603717</v>
      </c>
      <c r="F90" s="432" t="s">
        <v>2445</v>
      </c>
      <c r="G90" s="432">
        <v>2</v>
      </c>
      <c r="H90" s="433">
        <v>227099534</v>
      </c>
      <c r="I90" s="432" t="s">
        <v>2990</v>
      </c>
      <c r="J90" s="432" t="s">
        <v>2432</v>
      </c>
      <c r="K90" s="432" t="s">
        <v>3151</v>
      </c>
      <c r="L90" s="432" t="s">
        <v>3157</v>
      </c>
      <c r="M90" s="34" t="s">
        <v>4462</v>
      </c>
      <c r="N90" s="435">
        <v>54756</v>
      </c>
      <c r="O90" s="436">
        <v>40.945999999999998</v>
      </c>
      <c r="P90" s="437">
        <v>0.37059999999999998</v>
      </c>
      <c r="Q90" s="438">
        <v>-2.5000000000000001E-2</v>
      </c>
      <c r="R90" s="438">
        <v>1.9E-3</v>
      </c>
      <c r="S90" s="439">
        <v>8.4729999999999998E-39</v>
      </c>
      <c r="T90" s="440">
        <v>3.4595300000000002E-38</v>
      </c>
      <c r="U90" s="437">
        <v>0.38019999999999998</v>
      </c>
      <c r="V90" s="438">
        <v>-1.72E-2</v>
      </c>
      <c r="W90" s="438">
        <v>9.4000000000000004E-3</v>
      </c>
      <c r="X90" s="439">
        <v>0.1119</v>
      </c>
      <c r="Y90" s="440" t="s">
        <v>131</v>
      </c>
      <c r="Z90" s="426">
        <v>7.3800000000000004E-2</v>
      </c>
      <c r="AA90" s="438">
        <v>-1.95E-2</v>
      </c>
      <c r="AB90" s="438">
        <v>9.9000000000000008E-3</v>
      </c>
      <c r="AC90" s="439">
        <v>3.739E-2</v>
      </c>
      <c r="AD90" s="440" t="s">
        <v>131</v>
      </c>
      <c r="AE90" s="426">
        <v>0.2445</v>
      </c>
      <c r="AF90" s="427">
        <v>-3.3700000000000001E-2</v>
      </c>
      <c r="AG90" s="427">
        <v>1.3100000000000001E-2</v>
      </c>
      <c r="AH90" s="428">
        <v>1.3899999999999999E-2</v>
      </c>
      <c r="AI90" s="429" t="s">
        <v>131</v>
      </c>
      <c r="AJ90" s="426">
        <v>0.24660000000000001</v>
      </c>
      <c r="AK90" s="427">
        <v>-2.4500000000000001E-2</v>
      </c>
      <c r="AL90" s="427">
        <v>7.4000000000000003E-3</v>
      </c>
      <c r="AM90" s="428">
        <v>1.907E-4</v>
      </c>
      <c r="AN90" s="429" t="s">
        <v>131</v>
      </c>
      <c r="AO90" s="426" t="s">
        <v>131</v>
      </c>
      <c r="AP90" s="427" t="s">
        <v>131</v>
      </c>
      <c r="AQ90" s="427" t="s">
        <v>131</v>
      </c>
      <c r="AR90" s="429" t="s">
        <v>131</v>
      </c>
    </row>
    <row r="91" spans="1:44" s="3" customFormat="1" ht="15.4" customHeight="1">
      <c r="A91" s="420">
        <v>33</v>
      </c>
      <c r="B91" s="421" t="s">
        <v>3337</v>
      </c>
      <c r="C91" s="421">
        <v>2</v>
      </c>
      <c r="D91" s="422">
        <v>226599534</v>
      </c>
      <c r="E91" s="423">
        <v>227603717</v>
      </c>
      <c r="F91" s="421" t="s">
        <v>2445</v>
      </c>
      <c r="G91" s="421">
        <v>2</v>
      </c>
      <c r="H91" s="422">
        <v>227101309</v>
      </c>
      <c r="I91" s="421" t="s">
        <v>2761</v>
      </c>
      <c r="J91" s="421" t="s">
        <v>3337</v>
      </c>
      <c r="K91" s="421" t="s">
        <v>3163</v>
      </c>
      <c r="L91" s="421" t="s">
        <v>3152</v>
      </c>
      <c r="M91" s="33" t="s">
        <v>4462</v>
      </c>
      <c r="N91" s="424">
        <v>56531</v>
      </c>
      <c r="O91" s="425">
        <v>41.203670000000002</v>
      </c>
      <c r="P91" s="426">
        <v>0.36930000000000002</v>
      </c>
      <c r="Q91" s="427">
        <v>-2.47E-2</v>
      </c>
      <c r="R91" s="427">
        <v>1.9E-3</v>
      </c>
      <c r="S91" s="428">
        <v>6.0750000000000003E-38</v>
      </c>
      <c r="T91" s="429" t="s">
        <v>131</v>
      </c>
      <c r="U91" s="426">
        <v>0.31669999999999998</v>
      </c>
      <c r="V91" s="427">
        <v>-1.8599999999999998E-2</v>
      </c>
      <c r="W91" s="427">
        <v>9.7999999999999997E-3</v>
      </c>
      <c r="X91" s="428">
        <v>4.6550000000000001E-2</v>
      </c>
      <c r="Y91" s="429" t="s">
        <v>131</v>
      </c>
      <c r="Z91" s="426">
        <v>7.3800000000000004E-2</v>
      </c>
      <c r="AA91" s="427">
        <v>-1.9300000000000001E-2</v>
      </c>
      <c r="AB91" s="427">
        <v>9.9000000000000008E-3</v>
      </c>
      <c r="AC91" s="428">
        <v>4.4920000000000002E-2</v>
      </c>
      <c r="AD91" s="429" t="s">
        <v>131</v>
      </c>
      <c r="AE91" s="426">
        <v>0.23849999999999999</v>
      </c>
      <c r="AF91" s="427">
        <v>-3.6999999999999998E-2</v>
      </c>
      <c r="AG91" s="427">
        <v>1.32E-2</v>
      </c>
      <c r="AH91" s="428">
        <v>7.9620000000000003E-3</v>
      </c>
      <c r="AI91" s="429" t="s">
        <v>131</v>
      </c>
      <c r="AJ91" s="426">
        <v>0.2364</v>
      </c>
      <c r="AK91" s="427">
        <v>-2.5700000000000001E-2</v>
      </c>
      <c r="AL91" s="427">
        <v>7.4999999999999997E-3</v>
      </c>
      <c r="AM91" s="428">
        <v>1.128E-4</v>
      </c>
      <c r="AN91" s="429" t="s">
        <v>131</v>
      </c>
      <c r="AO91" s="426" t="s">
        <v>131</v>
      </c>
      <c r="AP91" s="427" t="s">
        <v>131</v>
      </c>
      <c r="AQ91" s="427" t="s">
        <v>131</v>
      </c>
      <c r="AR91" s="429" t="s">
        <v>131</v>
      </c>
    </row>
    <row r="92" spans="1:44" s="3" customFormat="1" ht="15.4" customHeight="1">
      <c r="A92" s="420">
        <v>33</v>
      </c>
      <c r="B92" s="421" t="s">
        <v>3337</v>
      </c>
      <c r="C92" s="421">
        <v>2</v>
      </c>
      <c r="D92" s="422">
        <v>226599534</v>
      </c>
      <c r="E92" s="423">
        <v>227603717</v>
      </c>
      <c r="F92" s="421" t="s">
        <v>122</v>
      </c>
      <c r="G92" s="421">
        <v>2</v>
      </c>
      <c r="H92" s="422">
        <v>227103717</v>
      </c>
      <c r="I92" s="421" t="s">
        <v>2760</v>
      </c>
      <c r="J92" s="421" t="s">
        <v>3337</v>
      </c>
      <c r="K92" s="421" t="s">
        <v>3151</v>
      </c>
      <c r="L92" s="421" t="s">
        <v>3152</v>
      </c>
      <c r="M92" s="33" t="s">
        <v>4462</v>
      </c>
      <c r="N92" s="424">
        <v>58939</v>
      </c>
      <c r="O92" s="425">
        <v>6.3719900000000003</v>
      </c>
      <c r="P92" s="426">
        <v>0.36780000000000002</v>
      </c>
      <c r="Q92" s="427">
        <v>-5.1000000000000004E-3</v>
      </c>
      <c r="R92" s="427">
        <v>1.2999999999999999E-3</v>
      </c>
      <c r="S92" s="428">
        <v>6.5509999999999996E-6</v>
      </c>
      <c r="T92" s="429" t="s">
        <v>131</v>
      </c>
      <c r="U92" s="426">
        <v>0.2535</v>
      </c>
      <c r="V92" s="427">
        <v>-2.0999999999999999E-3</v>
      </c>
      <c r="W92" s="427">
        <v>9.4999999999999998E-3</v>
      </c>
      <c r="X92" s="428">
        <v>0.65590000000000004</v>
      </c>
      <c r="Y92" s="429" t="s">
        <v>131</v>
      </c>
      <c r="Z92" s="426">
        <v>7.7100000000000002E-2</v>
      </c>
      <c r="AA92" s="427">
        <v>-5.4000000000000003E-3</v>
      </c>
      <c r="AB92" s="427">
        <v>5.5999999999999999E-3</v>
      </c>
      <c r="AC92" s="428">
        <v>0.31990000000000002</v>
      </c>
      <c r="AD92" s="429" t="s">
        <v>131</v>
      </c>
      <c r="AE92" s="426">
        <v>0.20780000000000001</v>
      </c>
      <c r="AF92" s="427">
        <v>-2.2100000000000002E-2</v>
      </c>
      <c r="AG92" s="427">
        <v>1.0200000000000001E-2</v>
      </c>
      <c r="AH92" s="428">
        <v>3.8719999999999997E-2</v>
      </c>
      <c r="AI92" s="429" t="s">
        <v>131</v>
      </c>
      <c r="AJ92" s="426">
        <v>0.25240000000000001</v>
      </c>
      <c r="AK92" s="427">
        <v>-1.3599999999999999E-2</v>
      </c>
      <c r="AL92" s="427">
        <v>5.1000000000000004E-3</v>
      </c>
      <c r="AM92" s="428">
        <v>8.9759999999999996E-3</v>
      </c>
      <c r="AN92" s="429" t="s">
        <v>131</v>
      </c>
      <c r="AO92" s="426">
        <v>0.23100000000000001</v>
      </c>
      <c r="AP92" s="427">
        <v>-1.24E-2</v>
      </c>
      <c r="AQ92" s="427">
        <v>1.2800000000000001E-2</v>
      </c>
      <c r="AR92" s="429">
        <v>0.31730000000000003</v>
      </c>
    </row>
    <row r="93" spans="1:44" s="3" customFormat="1" ht="15.4" customHeight="1">
      <c r="A93" s="420">
        <v>34</v>
      </c>
      <c r="B93" s="421" t="s">
        <v>3337</v>
      </c>
      <c r="C93" s="421">
        <v>2</v>
      </c>
      <c r="D93" s="422">
        <v>227151446</v>
      </c>
      <c r="E93" s="423">
        <v>228151446</v>
      </c>
      <c r="F93" s="421" t="s">
        <v>2445</v>
      </c>
      <c r="G93" s="421">
        <v>2</v>
      </c>
      <c r="H93" s="422">
        <v>227651446</v>
      </c>
      <c r="I93" s="421" t="s">
        <v>2758</v>
      </c>
      <c r="J93" s="421" t="s">
        <v>3337</v>
      </c>
      <c r="K93" s="421" t="s">
        <v>3163</v>
      </c>
      <c r="L93" s="421" t="s">
        <v>3152</v>
      </c>
      <c r="M93" s="33" t="s">
        <v>3202</v>
      </c>
      <c r="N93" s="424">
        <v>0</v>
      </c>
      <c r="O93" s="425">
        <v>6.0408499999999998</v>
      </c>
      <c r="P93" s="426">
        <v>6.4899999999999999E-2</v>
      </c>
      <c r="Q93" s="427">
        <v>1.8800000000000001E-2</v>
      </c>
      <c r="R93" s="427">
        <v>4.0000000000000001E-3</v>
      </c>
      <c r="S93" s="428">
        <v>2.1169999999999998E-6</v>
      </c>
      <c r="T93" s="429" t="s">
        <v>131</v>
      </c>
      <c r="U93" s="426">
        <v>0.1255</v>
      </c>
      <c r="V93" s="427">
        <v>3.8E-3</v>
      </c>
      <c r="W93" s="427">
        <v>1.3899999999999999E-2</v>
      </c>
      <c r="X93" s="428">
        <v>0.8921</v>
      </c>
      <c r="Y93" s="429" t="s">
        <v>131</v>
      </c>
      <c r="Z93" s="426">
        <v>0.21390000000000001</v>
      </c>
      <c r="AA93" s="427">
        <v>1.5299999999999999E-2</v>
      </c>
      <c r="AB93" s="427">
        <v>6.4000000000000003E-3</v>
      </c>
      <c r="AC93" s="428">
        <v>3.8600000000000002E-2</v>
      </c>
      <c r="AD93" s="429" t="s">
        <v>131</v>
      </c>
      <c r="AE93" s="426">
        <v>0.214</v>
      </c>
      <c r="AF93" s="427">
        <v>6.9999999999999999E-4</v>
      </c>
      <c r="AG93" s="427">
        <v>1.4E-2</v>
      </c>
      <c r="AH93" s="428">
        <v>0.87580000000000002</v>
      </c>
      <c r="AI93" s="429" t="s">
        <v>131</v>
      </c>
      <c r="AJ93" s="426">
        <v>0.1835</v>
      </c>
      <c r="AK93" s="427">
        <v>2.1399999999999999E-2</v>
      </c>
      <c r="AL93" s="427">
        <v>8.0999999999999996E-3</v>
      </c>
      <c r="AM93" s="428">
        <v>2.9099999999999998E-3</v>
      </c>
      <c r="AN93" s="429" t="s">
        <v>131</v>
      </c>
      <c r="AO93" s="426" t="s">
        <v>131</v>
      </c>
      <c r="AP93" s="427" t="s">
        <v>131</v>
      </c>
      <c r="AQ93" s="427" t="s">
        <v>131</v>
      </c>
      <c r="AR93" s="429" t="s">
        <v>131</v>
      </c>
    </row>
    <row r="94" spans="1:44" ht="15.4" customHeight="1">
      <c r="A94" s="431">
        <v>35</v>
      </c>
      <c r="B94" s="421" t="s">
        <v>3337</v>
      </c>
      <c r="C94" s="432">
        <v>3</v>
      </c>
      <c r="D94" s="433">
        <v>11616620</v>
      </c>
      <c r="E94" s="434">
        <v>12851521</v>
      </c>
      <c r="F94" s="432" t="s">
        <v>2445</v>
      </c>
      <c r="G94" s="432">
        <v>3</v>
      </c>
      <c r="H94" s="433">
        <v>12116620</v>
      </c>
      <c r="I94" s="432" t="s">
        <v>2989</v>
      </c>
      <c r="J94" s="432" t="s">
        <v>2432</v>
      </c>
      <c r="K94" s="432" t="s">
        <v>3151</v>
      </c>
      <c r="L94" s="432" t="s">
        <v>3157</v>
      </c>
      <c r="M94" s="34" t="s">
        <v>4463</v>
      </c>
      <c r="N94" s="435">
        <v>0</v>
      </c>
      <c r="O94" s="436">
        <v>9.6805199999999996</v>
      </c>
      <c r="P94" s="437">
        <v>0.87109999999999999</v>
      </c>
      <c r="Q94" s="438">
        <v>-2.24E-2</v>
      </c>
      <c r="R94" s="438">
        <v>2.8999999999999998E-3</v>
      </c>
      <c r="S94" s="439">
        <v>3.9069999999999999E-13</v>
      </c>
      <c r="T94" s="440">
        <v>5.8233200000000001E-10</v>
      </c>
      <c r="U94" s="437">
        <v>0.69210000000000005</v>
      </c>
      <c r="V94" s="438">
        <v>-1.2E-2</v>
      </c>
      <c r="W94" s="438">
        <v>9.9000000000000008E-3</v>
      </c>
      <c r="X94" s="439">
        <v>0.20250000000000001</v>
      </c>
      <c r="Y94" s="440" t="s">
        <v>131</v>
      </c>
      <c r="Z94" s="426">
        <v>0.77700000000000002</v>
      </c>
      <c r="AA94" s="438">
        <v>-3.5999999999999999E-3</v>
      </c>
      <c r="AB94" s="438">
        <v>6.1000000000000004E-3</v>
      </c>
      <c r="AC94" s="439">
        <v>0.57110000000000005</v>
      </c>
      <c r="AD94" s="440" t="s">
        <v>131</v>
      </c>
      <c r="AE94" s="426">
        <v>0.93159999999999998</v>
      </c>
      <c r="AF94" s="427">
        <v>-4.7699999999999999E-2</v>
      </c>
      <c r="AG94" s="427">
        <v>2.9600000000000001E-2</v>
      </c>
      <c r="AH94" s="428">
        <v>0.1386</v>
      </c>
      <c r="AI94" s="429" t="s">
        <v>131</v>
      </c>
      <c r="AJ94" s="426">
        <v>0.89459999999999995</v>
      </c>
      <c r="AK94" s="427">
        <v>-9.2999999999999992E-3</v>
      </c>
      <c r="AL94" s="427">
        <v>1.04E-2</v>
      </c>
      <c r="AM94" s="428">
        <v>0.40360000000000001</v>
      </c>
      <c r="AN94" s="429" t="s">
        <v>131</v>
      </c>
      <c r="AO94" s="426" t="s">
        <v>131</v>
      </c>
      <c r="AP94" s="427" t="s">
        <v>131</v>
      </c>
      <c r="AQ94" s="427" t="s">
        <v>131</v>
      </c>
      <c r="AR94" s="429" t="s">
        <v>131</v>
      </c>
    </row>
    <row r="95" spans="1:44" s="3" customFormat="1" ht="15.4" customHeight="1">
      <c r="A95" s="420">
        <v>35</v>
      </c>
      <c r="B95" s="421" t="s">
        <v>3337</v>
      </c>
      <c r="C95" s="421">
        <v>3</v>
      </c>
      <c r="D95" s="422">
        <v>11616620</v>
      </c>
      <c r="E95" s="423">
        <v>12851521</v>
      </c>
      <c r="F95" s="421" t="s">
        <v>122</v>
      </c>
      <c r="G95" s="421">
        <v>3</v>
      </c>
      <c r="H95" s="422">
        <v>12266804</v>
      </c>
      <c r="I95" s="421" t="s">
        <v>2757</v>
      </c>
      <c r="J95" s="421" t="s">
        <v>3337</v>
      </c>
      <c r="K95" s="421" t="s">
        <v>3151</v>
      </c>
      <c r="L95" s="421" t="s">
        <v>3157</v>
      </c>
      <c r="M95" s="33" t="s">
        <v>4463</v>
      </c>
      <c r="N95" s="424">
        <v>33272</v>
      </c>
      <c r="O95" s="425">
        <v>14.06147</v>
      </c>
      <c r="P95" s="426">
        <v>0.61660000000000004</v>
      </c>
      <c r="Q95" s="427">
        <v>8.3999999999999995E-3</v>
      </c>
      <c r="R95" s="427">
        <v>1.2999999999999999E-3</v>
      </c>
      <c r="S95" s="428">
        <v>3.6450000000000001E-13</v>
      </c>
      <c r="T95" s="429" t="s">
        <v>131</v>
      </c>
      <c r="U95" s="426">
        <v>0.72850000000000004</v>
      </c>
      <c r="V95" s="427">
        <v>1.0999999999999999E-2</v>
      </c>
      <c r="W95" s="427">
        <v>9.1999999999999998E-3</v>
      </c>
      <c r="X95" s="428">
        <v>0.21410000000000001</v>
      </c>
      <c r="Y95" s="429" t="s">
        <v>131</v>
      </c>
      <c r="Z95" s="426">
        <v>0.88339999999999996</v>
      </c>
      <c r="AA95" s="427">
        <v>8.9999999999999993E-3</v>
      </c>
      <c r="AB95" s="427">
        <v>4.7000000000000002E-3</v>
      </c>
      <c r="AC95" s="428">
        <v>6.8390000000000006E-2</v>
      </c>
      <c r="AD95" s="429" t="s">
        <v>131</v>
      </c>
      <c r="AE95" s="426">
        <v>0.76459999999999995</v>
      </c>
      <c r="AF95" s="427">
        <v>7.0000000000000001E-3</v>
      </c>
      <c r="AG95" s="427">
        <v>9.5999999999999992E-3</v>
      </c>
      <c r="AH95" s="428">
        <v>0.1618</v>
      </c>
      <c r="AI95" s="429" t="s">
        <v>131</v>
      </c>
      <c r="AJ95" s="426">
        <v>0.6996</v>
      </c>
      <c r="AK95" s="427">
        <v>0.01</v>
      </c>
      <c r="AL95" s="427">
        <v>4.7999999999999996E-3</v>
      </c>
      <c r="AM95" s="428">
        <v>1.917E-2</v>
      </c>
      <c r="AN95" s="429" t="s">
        <v>131</v>
      </c>
      <c r="AO95" s="426">
        <v>0.74199999999999999</v>
      </c>
      <c r="AP95" s="427">
        <v>8.9999999999999993E-3</v>
      </c>
      <c r="AQ95" s="427">
        <v>1.2200000000000001E-2</v>
      </c>
      <c r="AR95" s="429">
        <v>0.44379999999999997</v>
      </c>
    </row>
    <row r="96" spans="1:44" ht="15.4" customHeight="1">
      <c r="A96" s="431">
        <v>35</v>
      </c>
      <c r="B96" s="421" t="s">
        <v>3337</v>
      </c>
      <c r="C96" s="432">
        <v>3</v>
      </c>
      <c r="D96" s="433">
        <v>11616620</v>
      </c>
      <c r="E96" s="434">
        <v>12851521</v>
      </c>
      <c r="F96" s="432" t="s">
        <v>122</v>
      </c>
      <c r="G96" s="432">
        <v>3</v>
      </c>
      <c r="H96" s="433">
        <v>12268244</v>
      </c>
      <c r="I96" s="432" t="s">
        <v>2988</v>
      </c>
      <c r="J96" s="432" t="s">
        <v>2432</v>
      </c>
      <c r="K96" s="432" t="s">
        <v>3151</v>
      </c>
      <c r="L96" s="432" t="s">
        <v>3157</v>
      </c>
      <c r="M96" s="34" t="s">
        <v>4463</v>
      </c>
      <c r="N96" s="435">
        <v>34712</v>
      </c>
      <c r="O96" s="436">
        <v>13.791169999999999</v>
      </c>
      <c r="P96" s="437">
        <v>0.58460000000000001</v>
      </c>
      <c r="Q96" s="438">
        <v>8.9999999999999993E-3</v>
      </c>
      <c r="R96" s="438">
        <v>1.2999999999999999E-3</v>
      </c>
      <c r="S96" s="439">
        <v>1.4169999999999999E-13</v>
      </c>
      <c r="T96" s="440">
        <v>7.0870300000000001E-14</v>
      </c>
      <c r="U96" s="437">
        <v>0.39379999999999998</v>
      </c>
      <c r="V96" s="438">
        <v>-8.3999999999999995E-3</v>
      </c>
      <c r="W96" s="438">
        <v>8.3999999999999995E-3</v>
      </c>
      <c r="X96" s="439">
        <v>0.28649999999999998</v>
      </c>
      <c r="Y96" s="440" t="s">
        <v>131</v>
      </c>
      <c r="Z96" s="426">
        <v>0.66449999999999998</v>
      </c>
      <c r="AA96" s="438">
        <v>7.4000000000000003E-3</v>
      </c>
      <c r="AB96" s="438">
        <v>3.0999999999999999E-3</v>
      </c>
      <c r="AC96" s="439">
        <v>8.8540000000000008E-3</v>
      </c>
      <c r="AD96" s="440" t="s">
        <v>131</v>
      </c>
      <c r="AE96" s="426">
        <v>0.73099999999999998</v>
      </c>
      <c r="AF96" s="427">
        <v>5.0000000000000001E-3</v>
      </c>
      <c r="AG96" s="427">
        <v>9.1999999999999998E-3</v>
      </c>
      <c r="AH96" s="428">
        <v>0.1739</v>
      </c>
      <c r="AI96" s="429" t="s">
        <v>131</v>
      </c>
      <c r="AJ96" s="426">
        <v>0.62190000000000001</v>
      </c>
      <c r="AK96" s="427">
        <v>1.6400000000000001E-2</v>
      </c>
      <c r="AL96" s="427">
        <v>5.1000000000000004E-3</v>
      </c>
      <c r="AM96" s="428">
        <v>3.179E-3</v>
      </c>
      <c r="AN96" s="429" t="s">
        <v>131</v>
      </c>
      <c r="AO96" s="426">
        <v>0.42099999999999999</v>
      </c>
      <c r="AP96" s="427">
        <v>-1.9E-3</v>
      </c>
      <c r="AQ96" s="427">
        <v>1.0800000000000001E-2</v>
      </c>
      <c r="AR96" s="429">
        <v>0.89700000000000002</v>
      </c>
    </row>
    <row r="97" spans="1:44" s="3" customFormat="1" ht="15.4" customHeight="1">
      <c r="A97" s="420">
        <v>35</v>
      </c>
      <c r="B97" s="421" t="s">
        <v>3337</v>
      </c>
      <c r="C97" s="421">
        <v>3</v>
      </c>
      <c r="D97" s="422">
        <v>11616620</v>
      </c>
      <c r="E97" s="423">
        <v>12851521</v>
      </c>
      <c r="F97" s="421" t="s">
        <v>2445</v>
      </c>
      <c r="G97" s="421">
        <v>3</v>
      </c>
      <c r="H97" s="422">
        <v>12344730</v>
      </c>
      <c r="I97" s="421" t="s">
        <v>2756</v>
      </c>
      <c r="J97" s="421" t="s">
        <v>3337</v>
      </c>
      <c r="K97" s="421" t="s">
        <v>3152</v>
      </c>
      <c r="L97" s="421" t="s">
        <v>3157</v>
      </c>
      <c r="M97" s="33" t="s">
        <v>4464</v>
      </c>
      <c r="N97" s="424">
        <v>0</v>
      </c>
      <c r="O97" s="425">
        <v>27.045909999999999</v>
      </c>
      <c r="P97" s="426">
        <v>0.86529999999999996</v>
      </c>
      <c r="Q97" s="427">
        <v>2.7799999999999998E-2</v>
      </c>
      <c r="R97" s="427">
        <v>2.8999999999999998E-3</v>
      </c>
      <c r="S97" s="428">
        <v>2.0959999999999999E-21</v>
      </c>
      <c r="T97" s="429" t="s">
        <v>131</v>
      </c>
      <c r="U97" s="426">
        <v>0.96950000000000003</v>
      </c>
      <c r="V97" s="427">
        <v>2.5000000000000001E-2</v>
      </c>
      <c r="W97" s="427">
        <v>2.7E-2</v>
      </c>
      <c r="X97" s="428">
        <v>0.3579</v>
      </c>
      <c r="Y97" s="429" t="s">
        <v>131</v>
      </c>
      <c r="Z97" s="426">
        <v>0.95099999999999996</v>
      </c>
      <c r="AA97" s="427">
        <v>3.7499999999999999E-2</v>
      </c>
      <c r="AB97" s="427">
        <v>1.21E-2</v>
      </c>
      <c r="AC97" s="428">
        <v>1.315E-3</v>
      </c>
      <c r="AD97" s="429" t="s">
        <v>131</v>
      </c>
      <c r="AE97" s="426">
        <v>0.87819999999999998</v>
      </c>
      <c r="AF97" s="427">
        <v>4.8500000000000001E-2</v>
      </c>
      <c r="AG97" s="427">
        <v>1.7500000000000002E-2</v>
      </c>
      <c r="AH97" s="428">
        <v>1.8940000000000001E-3</v>
      </c>
      <c r="AI97" s="429" t="s">
        <v>131</v>
      </c>
      <c r="AJ97" s="426">
        <v>0.9022</v>
      </c>
      <c r="AK97" s="427">
        <v>4.2200000000000001E-2</v>
      </c>
      <c r="AL97" s="427">
        <v>1.06E-2</v>
      </c>
      <c r="AM97" s="428">
        <v>1.649E-5</v>
      </c>
      <c r="AN97" s="429" t="s">
        <v>131</v>
      </c>
      <c r="AO97" s="426" t="s">
        <v>131</v>
      </c>
      <c r="AP97" s="427" t="s">
        <v>131</v>
      </c>
      <c r="AQ97" s="427" t="s">
        <v>131</v>
      </c>
      <c r="AR97" s="429" t="s">
        <v>131</v>
      </c>
    </row>
    <row r="98" spans="1:44" ht="15.4" customHeight="1">
      <c r="A98" s="431">
        <v>35</v>
      </c>
      <c r="B98" s="421" t="s">
        <v>3337</v>
      </c>
      <c r="C98" s="432">
        <v>3</v>
      </c>
      <c r="D98" s="433">
        <v>11616620</v>
      </c>
      <c r="E98" s="434">
        <v>12851521</v>
      </c>
      <c r="F98" s="432" t="s">
        <v>2445</v>
      </c>
      <c r="G98" s="432">
        <v>3</v>
      </c>
      <c r="H98" s="433">
        <v>12351521</v>
      </c>
      <c r="I98" s="432" t="s">
        <v>2987</v>
      </c>
      <c r="J98" s="432" t="s">
        <v>2432</v>
      </c>
      <c r="K98" s="432" t="s">
        <v>3163</v>
      </c>
      <c r="L98" s="432" t="s">
        <v>3157</v>
      </c>
      <c r="M98" s="34" t="s">
        <v>4464</v>
      </c>
      <c r="N98" s="435">
        <v>0</v>
      </c>
      <c r="O98" s="436">
        <v>27.02289</v>
      </c>
      <c r="P98" s="437">
        <v>0.86299999999999999</v>
      </c>
      <c r="Q98" s="438">
        <v>2.58E-2</v>
      </c>
      <c r="R98" s="438">
        <v>2.8E-3</v>
      </c>
      <c r="S98" s="439">
        <v>1.504E-21</v>
      </c>
      <c r="T98" s="440">
        <v>2.1215200000000001E-18</v>
      </c>
      <c r="U98" s="437">
        <v>0.96879999999999999</v>
      </c>
      <c r="V98" s="438">
        <v>3.73E-2</v>
      </c>
      <c r="W98" s="438">
        <v>2.6599999999999999E-2</v>
      </c>
      <c r="X98" s="439">
        <v>0.15809999999999999</v>
      </c>
      <c r="Y98" s="440" t="s">
        <v>131</v>
      </c>
      <c r="Z98" s="426">
        <v>0.95120000000000005</v>
      </c>
      <c r="AA98" s="438">
        <v>3.7199999999999997E-2</v>
      </c>
      <c r="AB98" s="438">
        <v>1.2E-2</v>
      </c>
      <c r="AC98" s="439">
        <v>1.2949999999999999E-3</v>
      </c>
      <c r="AD98" s="440" t="s">
        <v>131</v>
      </c>
      <c r="AE98" s="426">
        <v>0.87870000000000004</v>
      </c>
      <c r="AF98" s="427">
        <v>4.7399999999999998E-2</v>
      </c>
      <c r="AG98" s="427">
        <v>1.7500000000000002E-2</v>
      </c>
      <c r="AH98" s="428">
        <v>2.7729999999999999E-3</v>
      </c>
      <c r="AI98" s="429" t="s">
        <v>131</v>
      </c>
      <c r="AJ98" s="426">
        <v>0.90459999999999996</v>
      </c>
      <c r="AK98" s="427">
        <v>4.07E-2</v>
      </c>
      <c r="AL98" s="427">
        <v>1.0699999999999999E-2</v>
      </c>
      <c r="AM98" s="428">
        <v>4.5720000000000003E-5</v>
      </c>
      <c r="AN98" s="429" t="s">
        <v>131</v>
      </c>
      <c r="AO98" s="426" t="s">
        <v>131</v>
      </c>
      <c r="AP98" s="427" t="s">
        <v>131</v>
      </c>
      <c r="AQ98" s="427" t="s">
        <v>131</v>
      </c>
      <c r="AR98" s="429" t="s">
        <v>131</v>
      </c>
    </row>
    <row r="99" spans="1:44" s="3" customFormat="1" ht="15.4" customHeight="1">
      <c r="A99" s="420">
        <v>36</v>
      </c>
      <c r="B99" s="421" t="s">
        <v>3337</v>
      </c>
      <c r="C99" s="421">
        <v>3</v>
      </c>
      <c r="D99" s="422">
        <v>48882925</v>
      </c>
      <c r="E99" s="423">
        <v>50384261</v>
      </c>
      <c r="F99" s="421" t="s">
        <v>122</v>
      </c>
      <c r="G99" s="421">
        <v>3</v>
      </c>
      <c r="H99" s="422">
        <v>49382925</v>
      </c>
      <c r="I99" s="421" t="s">
        <v>2754</v>
      </c>
      <c r="J99" s="421" t="s">
        <v>4437</v>
      </c>
      <c r="K99" s="421" t="s">
        <v>3151</v>
      </c>
      <c r="L99" s="421" t="s">
        <v>3157</v>
      </c>
      <c r="M99" s="33" t="s">
        <v>3210</v>
      </c>
      <c r="N99" s="424">
        <v>5389</v>
      </c>
      <c r="O99" s="425">
        <v>10.542479999999999</v>
      </c>
      <c r="P99" s="426">
        <v>0.18140000000000001</v>
      </c>
      <c r="Q99" s="427">
        <v>1.3100000000000001E-2</v>
      </c>
      <c r="R99" s="427">
        <v>1.6999999999999999E-3</v>
      </c>
      <c r="S99" s="428">
        <v>1.494E-13</v>
      </c>
      <c r="T99" s="429">
        <v>2.2603099999999999E-13</v>
      </c>
      <c r="U99" s="426">
        <v>0.1014</v>
      </c>
      <c r="V99" s="427">
        <v>1.2800000000000001E-2</v>
      </c>
      <c r="W99" s="427">
        <v>1.3599999999999999E-2</v>
      </c>
      <c r="X99" s="428">
        <v>0.50639999999999996</v>
      </c>
      <c r="Y99" s="429" t="s">
        <v>131</v>
      </c>
      <c r="Z99" s="426">
        <v>5.6399999999999999E-2</v>
      </c>
      <c r="AA99" s="427">
        <v>1.37E-2</v>
      </c>
      <c r="AB99" s="427">
        <v>6.1999999999999998E-3</v>
      </c>
      <c r="AC99" s="428">
        <v>3.1789999999999999E-2</v>
      </c>
      <c r="AD99" s="429" t="s">
        <v>131</v>
      </c>
      <c r="AE99" s="426">
        <v>5.8799999999999998E-2</v>
      </c>
      <c r="AF99" s="427">
        <v>1.6000000000000001E-3</v>
      </c>
      <c r="AG99" s="427">
        <v>1.8100000000000002E-2</v>
      </c>
      <c r="AH99" s="428">
        <v>0.96460000000000001</v>
      </c>
      <c r="AI99" s="429" t="s">
        <v>131</v>
      </c>
      <c r="AJ99" s="426">
        <v>0.13009999999999999</v>
      </c>
      <c r="AK99" s="427">
        <v>-1.1999999999999999E-3</v>
      </c>
      <c r="AL99" s="427">
        <v>6.4000000000000003E-3</v>
      </c>
      <c r="AM99" s="428">
        <v>0.81089999999999995</v>
      </c>
      <c r="AN99" s="429" t="s">
        <v>131</v>
      </c>
      <c r="AO99" s="426">
        <v>7.0000000000000007E-2</v>
      </c>
      <c r="AP99" s="427">
        <v>-1.26E-2</v>
      </c>
      <c r="AQ99" s="427">
        <v>2.1100000000000001E-2</v>
      </c>
      <c r="AR99" s="429">
        <v>0.72689999999999999</v>
      </c>
    </row>
    <row r="100" spans="1:44" s="3" customFormat="1" ht="15.4" customHeight="1">
      <c r="A100" s="420">
        <v>36</v>
      </c>
      <c r="B100" s="421" t="s">
        <v>3337</v>
      </c>
      <c r="C100" s="421">
        <v>3</v>
      </c>
      <c r="D100" s="422">
        <v>48882925</v>
      </c>
      <c r="E100" s="423">
        <v>50384261</v>
      </c>
      <c r="F100" s="421" t="s">
        <v>2452</v>
      </c>
      <c r="G100" s="421">
        <v>3</v>
      </c>
      <c r="H100" s="422">
        <v>49642430</v>
      </c>
      <c r="I100" s="421" t="s">
        <v>2752</v>
      </c>
      <c r="J100" s="421" t="s">
        <v>3337</v>
      </c>
      <c r="K100" s="421" t="s">
        <v>3163</v>
      </c>
      <c r="L100" s="421" t="s">
        <v>3152</v>
      </c>
      <c r="M100" s="33" t="s">
        <v>4465</v>
      </c>
      <c r="N100" s="424">
        <v>0</v>
      </c>
      <c r="O100" s="425">
        <v>6.9006299999999996</v>
      </c>
      <c r="P100" s="426">
        <v>0.31830000000000003</v>
      </c>
      <c r="Q100" s="427">
        <v>-1.1900000000000001E-2</v>
      </c>
      <c r="R100" s="427">
        <v>2E-3</v>
      </c>
      <c r="S100" s="428">
        <v>6.2390000000000005E-8</v>
      </c>
      <c r="T100" s="429" t="s">
        <v>131</v>
      </c>
      <c r="U100" s="426">
        <v>0.2782</v>
      </c>
      <c r="V100" s="427">
        <v>-1.11E-2</v>
      </c>
      <c r="W100" s="427">
        <v>7.3000000000000001E-3</v>
      </c>
      <c r="X100" s="428">
        <v>0.1429</v>
      </c>
      <c r="Y100" s="429" t="s">
        <v>131</v>
      </c>
      <c r="Z100" s="426">
        <v>5.7099999999999998E-2</v>
      </c>
      <c r="AA100" s="427">
        <v>-4.5999999999999999E-3</v>
      </c>
      <c r="AB100" s="427">
        <v>9.7000000000000003E-3</v>
      </c>
      <c r="AC100" s="428">
        <v>0.16220000000000001</v>
      </c>
      <c r="AD100" s="429" t="s">
        <v>131</v>
      </c>
      <c r="AE100" s="426">
        <v>0.22170000000000001</v>
      </c>
      <c r="AF100" s="427">
        <v>-2.53E-2</v>
      </c>
      <c r="AG100" s="427">
        <v>1.44E-2</v>
      </c>
      <c r="AH100" s="428">
        <v>0.1603</v>
      </c>
      <c r="AI100" s="429" t="s">
        <v>131</v>
      </c>
      <c r="AJ100" s="426">
        <v>0.1956</v>
      </c>
      <c r="AK100" s="427">
        <v>-4.3E-3</v>
      </c>
      <c r="AL100" s="427">
        <v>6.6E-3</v>
      </c>
      <c r="AM100" s="428">
        <v>0.49380000000000002</v>
      </c>
      <c r="AN100" s="429" t="s">
        <v>131</v>
      </c>
      <c r="AO100" s="426" t="s">
        <v>131</v>
      </c>
      <c r="AP100" s="427" t="s">
        <v>131</v>
      </c>
      <c r="AQ100" s="427" t="s">
        <v>131</v>
      </c>
      <c r="AR100" s="429" t="s">
        <v>131</v>
      </c>
    </row>
    <row r="101" spans="1:44" s="3" customFormat="1" ht="15.4" customHeight="1">
      <c r="A101" s="420">
        <v>36</v>
      </c>
      <c r="B101" s="421" t="s">
        <v>3337</v>
      </c>
      <c r="C101" s="421">
        <v>3</v>
      </c>
      <c r="D101" s="422">
        <v>48882925</v>
      </c>
      <c r="E101" s="423">
        <v>50384261</v>
      </c>
      <c r="F101" s="421" t="s">
        <v>2445</v>
      </c>
      <c r="G101" s="421">
        <v>3</v>
      </c>
      <c r="H101" s="422">
        <v>49884261</v>
      </c>
      <c r="I101" s="421" t="s">
        <v>2751</v>
      </c>
      <c r="J101" s="421" t="s">
        <v>3337</v>
      </c>
      <c r="K101" s="421" t="s">
        <v>3163</v>
      </c>
      <c r="L101" s="421" t="s">
        <v>3152</v>
      </c>
      <c r="M101" s="33" t="s">
        <v>4466</v>
      </c>
      <c r="N101" s="424">
        <v>0</v>
      </c>
      <c r="O101" s="425">
        <v>6.7361599999999999</v>
      </c>
      <c r="P101" s="426">
        <v>0.29620000000000002</v>
      </c>
      <c r="Q101" s="427">
        <v>1.37E-2</v>
      </c>
      <c r="R101" s="427">
        <v>2.2000000000000001E-3</v>
      </c>
      <c r="S101" s="428">
        <v>2.2589999999999999E-8</v>
      </c>
      <c r="T101" s="429" t="s">
        <v>131</v>
      </c>
      <c r="U101" s="426">
        <v>0.25840000000000002</v>
      </c>
      <c r="V101" s="427">
        <v>1.66E-2</v>
      </c>
      <c r="W101" s="427">
        <v>1.0500000000000001E-2</v>
      </c>
      <c r="X101" s="428">
        <v>0.12640000000000001</v>
      </c>
      <c r="Y101" s="429" t="s">
        <v>131</v>
      </c>
      <c r="Z101" s="426">
        <v>0.19370000000000001</v>
      </c>
      <c r="AA101" s="427">
        <v>1.5100000000000001E-2</v>
      </c>
      <c r="AB101" s="427">
        <v>6.3E-3</v>
      </c>
      <c r="AC101" s="428">
        <v>4.2680000000000003E-2</v>
      </c>
      <c r="AD101" s="429" t="s">
        <v>131</v>
      </c>
      <c r="AE101" s="426">
        <v>0.24010000000000001</v>
      </c>
      <c r="AF101" s="427">
        <v>8.3999999999999995E-3</v>
      </c>
      <c r="AG101" s="427">
        <v>1.34E-2</v>
      </c>
      <c r="AH101" s="428">
        <v>0.43709999999999999</v>
      </c>
      <c r="AI101" s="429" t="s">
        <v>131</v>
      </c>
      <c r="AJ101" s="426">
        <v>0.2142</v>
      </c>
      <c r="AK101" s="427">
        <v>-6.0000000000000001E-3</v>
      </c>
      <c r="AL101" s="427">
        <v>7.7000000000000002E-3</v>
      </c>
      <c r="AM101" s="428">
        <v>0.56130000000000002</v>
      </c>
      <c r="AN101" s="429" t="s">
        <v>131</v>
      </c>
      <c r="AO101" s="426" t="s">
        <v>131</v>
      </c>
      <c r="AP101" s="427" t="s">
        <v>131</v>
      </c>
      <c r="AQ101" s="427" t="s">
        <v>131</v>
      </c>
      <c r="AR101" s="429" t="s">
        <v>131</v>
      </c>
    </row>
    <row r="102" spans="1:44" s="3" customFormat="1" ht="15.4" customHeight="1">
      <c r="A102" s="420">
        <v>37</v>
      </c>
      <c r="B102" s="421" t="s">
        <v>3337</v>
      </c>
      <c r="C102" s="421">
        <v>3</v>
      </c>
      <c r="D102" s="422">
        <v>52344534</v>
      </c>
      <c r="E102" s="423">
        <v>53387861</v>
      </c>
      <c r="F102" s="421" t="s">
        <v>2445</v>
      </c>
      <c r="G102" s="421">
        <v>3</v>
      </c>
      <c r="H102" s="422">
        <v>52844534</v>
      </c>
      <c r="I102" s="421" t="s">
        <v>2749</v>
      </c>
      <c r="J102" s="421" t="s">
        <v>4437</v>
      </c>
      <c r="K102" s="421" t="s">
        <v>3163</v>
      </c>
      <c r="L102" s="421" t="s">
        <v>3152</v>
      </c>
      <c r="M102" s="33" t="s">
        <v>3500</v>
      </c>
      <c r="N102" s="424">
        <v>1509</v>
      </c>
      <c r="O102" s="425">
        <v>6.5242000000000004</v>
      </c>
      <c r="P102" s="426">
        <v>0.1084</v>
      </c>
      <c r="Q102" s="427">
        <v>-1.6199999999999999E-2</v>
      </c>
      <c r="R102" s="427">
        <v>3.0999999999999999E-3</v>
      </c>
      <c r="S102" s="428">
        <v>1.5239999999999999E-8</v>
      </c>
      <c r="T102" s="429">
        <v>1.4594900000000001E-8</v>
      </c>
      <c r="U102" s="426">
        <v>2.52E-2</v>
      </c>
      <c r="V102" s="427">
        <v>-7.7499999999999999E-2</v>
      </c>
      <c r="W102" s="427">
        <v>3.2500000000000001E-2</v>
      </c>
      <c r="X102" s="428">
        <v>5.1429999999999997E-2</v>
      </c>
      <c r="Y102" s="429" t="s">
        <v>131</v>
      </c>
      <c r="Z102" s="426">
        <v>4.8800000000000003E-2</v>
      </c>
      <c r="AA102" s="427">
        <v>2.53E-2</v>
      </c>
      <c r="AB102" s="427">
        <v>1.11E-2</v>
      </c>
      <c r="AC102" s="428">
        <v>2.307E-2</v>
      </c>
      <c r="AD102" s="429" t="s">
        <v>131</v>
      </c>
      <c r="AE102" s="426">
        <v>3.4700000000000002E-2</v>
      </c>
      <c r="AF102" s="427">
        <v>-6.3500000000000001E-2</v>
      </c>
      <c r="AG102" s="427">
        <v>3.27E-2</v>
      </c>
      <c r="AH102" s="428">
        <v>7.5020000000000003E-2</v>
      </c>
      <c r="AI102" s="429" t="s">
        <v>131</v>
      </c>
      <c r="AJ102" s="426">
        <v>8.5999999999999993E-2</v>
      </c>
      <c r="AK102" s="427">
        <v>-6.4999999999999997E-3</v>
      </c>
      <c r="AL102" s="427">
        <v>1.12E-2</v>
      </c>
      <c r="AM102" s="428">
        <v>0.43780000000000002</v>
      </c>
      <c r="AN102" s="429" t="s">
        <v>131</v>
      </c>
      <c r="AO102" s="426" t="s">
        <v>131</v>
      </c>
      <c r="AP102" s="427" t="s">
        <v>131</v>
      </c>
      <c r="AQ102" s="427" t="s">
        <v>131</v>
      </c>
      <c r="AR102" s="429" t="s">
        <v>131</v>
      </c>
    </row>
    <row r="103" spans="1:44" s="3" customFormat="1" ht="15.4" customHeight="1">
      <c r="A103" s="420">
        <v>37</v>
      </c>
      <c r="B103" s="421" t="s">
        <v>3337</v>
      </c>
      <c r="C103" s="421">
        <v>3</v>
      </c>
      <c r="D103" s="422">
        <v>52344534</v>
      </c>
      <c r="E103" s="423">
        <v>53387861</v>
      </c>
      <c r="F103" s="421" t="s">
        <v>122</v>
      </c>
      <c r="G103" s="421">
        <v>3</v>
      </c>
      <c r="H103" s="422">
        <v>52887861</v>
      </c>
      <c r="I103" s="421" t="s">
        <v>2747</v>
      </c>
      <c r="J103" s="421" t="s">
        <v>3337</v>
      </c>
      <c r="K103" s="421" t="s">
        <v>3151</v>
      </c>
      <c r="L103" s="421" t="s">
        <v>3224</v>
      </c>
      <c r="M103" s="33" t="s">
        <v>4467</v>
      </c>
      <c r="N103" s="424">
        <v>0</v>
      </c>
      <c r="O103" s="425">
        <v>7.9523599999999997</v>
      </c>
      <c r="P103" s="426">
        <v>0.61450000000000005</v>
      </c>
      <c r="Q103" s="427">
        <v>-8.3999999999999995E-3</v>
      </c>
      <c r="R103" s="427">
        <v>1.5E-3</v>
      </c>
      <c r="S103" s="428">
        <v>9.3459999999999998E-9</v>
      </c>
      <c r="T103" s="429" t="s">
        <v>131</v>
      </c>
      <c r="U103" s="426">
        <v>0.69169999999999998</v>
      </c>
      <c r="V103" s="427">
        <v>-1.12E-2</v>
      </c>
      <c r="W103" s="427">
        <v>9.1000000000000004E-3</v>
      </c>
      <c r="X103" s="428">
        <v>0.19450000000000001</v>
      </c>
      <c r="Y103" s="429" t="s">
        <v>131</v>
      </c>
      <c r="Z103" s="426">
        <v>0.61150000000000004</v>
      </c>
      <c r="AA103" s="427">
        <v>-5.8999999999999999E-3</v>
      </c>
      <c r="AB103" s="427">
        <v>2.8999999999999998E-3</v>
      </c>
      <c r="AC103" s="428">
        <v>5.799E-2</v>
      </c>
      <c r="AD103" s="429" t="s">
        <v>131</v>
      </c>
      <c r="AE103" s="426">
        <v>0.85060000000000002</v>
      </c>
      <c r="AF103" s="427">
        <v>3.0999999999999999E-3</v>
      </c>
      <c r="AG103" s="427">
        <v>1.15E-2</v>
      </c>
      <c r="AH103" s="428">
        <v>0.66679999999999995</v>
      </c>
      <c r="AI103" s="429" t="s">
        <v>131</v>
      </c>
      <c r="AJ103" s="426">
        <v>0.4975</v>
      </c>
      <c r="AK103" s="427">
        <v>-1.26E-2</v>
      </c>
      <c r="AL103" s="427">
        <v>1.5900000000000001E-2</v>
      </c>
      <c r="AM103" s="428">
        <v>0.41820000000000002</v>
      </c>
      <c r="AN103" s="429" t="s">
        <v>131</v>
      </c>
      <c r="AO103" s="426">
        <v>0.71299999999999997</v>
      </c>
      <c r="AP103" s="427">
        <v>-1.6400000000000001E-2</v>
      </c>
      <c r="AQ103" s="427">
        <v>1.2E-2</v>
      </c>
      <c r="AR103" s="429">
        <v>0.20730000000000001</v>
      </c>
    </row>
    <row r="104" spans="1:44" s="3" customFormat="1" ht="15.4" customHeight="1">
      <c r="A104" s="420">
        <v>38</v>
      </c>
      <c r="B104" s="421" t="s">
        <v>3337</v>
      </c>
      <c r="C104" s="421">
        <v>3</v>
      </c>
      <c r="D104" s="422">
        <v>99720307</v>
      </c>
      <c r="E104" s="423">
        <v>100720307</v>
      </c>
      <c r="F104" s="421" t="s">
        <v>2452</v>
      </c>
      <c r="G104" s="421">
        <v>3</v>
      </c>
      <c r="H104" s="422">
        <v>100220307</v>
      </c>
      <c r="I104" s="421" t="s">
        <v>2745</v>
      </c>
      <c r="J104" s="421" t="s">
        <v>3337</v>
      </c>
      <c r="K104" s="421" t="s">
        <v>3151</v>
      </c>
      <c r="L104" s="421" t="s">
        <v>3157</v>
      </c>
      <c r="M104" s="33" t="s">
        <v>3226</v>
      </c>
      <c r="N104" s="424">
        <v>0</v>
      </c>
      <c r="O104" s="425">
        <v>6.28918</v>
      </c>
      <c r="P104" s="426">
        <v>0.52080000000000004</v>
      </c>
      <c r="Q104" s="427">
        <v>-9.2999999999999992E-3</v>
      </c>
      <c r="R104" s="427">
        <v>1.8E-3</v>
      </c>
      <c r="S104" s="428">
        <v>6.7739999999999996E-8</v>
      </c>
      <c r="T104" s="429" t="s">
        <v>131</v>
      </c>
      <c r="U104" s="426">
        <v>0.1971</v>
      </c>
      <c r="V104" s="427">
        <v>-1.12E-2</v>
      </c>
      <c r="W104" s="427">
        <v>8.3000000000000001E-3</v>
      </c>
      <c r="X104" s="428">
        <v>0.13159999999999999</v>
      </c>
      <c r="Y104" s="429" t="s">
        <v>131</v>
      </c>
      <c r="Z104" s="426">
        <v>0.64559999999999995</v>
      </c>
      <c r="AA104" s="427">
        <v>-7.1999999999999998E-3</v>
      </c>
      <c r="AB104" s="427">
        <v>4.4000000000000003E-3</v>
      </c>
      <c r="AC104" s="428">
        <v>0.1865</v>
      </c>
      <c r="AD104" s="429" t="s">
        <v>131</v>
      </c>
      <c r="AE104" s="426">
        <v>0.59350000000000003</v>
      </c>
      <c r="AF104" s="427">
        <v>-1.9E-2</v>
      </c>
      <c r="AG104" s="427">
        <v>1.18E-2</v>
      </c>
      <c r="AH104" s="428">
        <v>0.15010000000000001</v>
      </c>
      <c r="AI104" s="429" t="s">
        <v>131</v>
      </c>
      <c r="AJ104" s="426">
        <v>0.46920000000000001</v>
      </c>
      <c r="AK104" s="427">
        <v>-2.7000000000000001E-3</v>
      </c>
      <c r="AL104" s="427">
        <v>5.3E-3</v>
      </c>
      <c r="AM104" s="428">
        <v>0.77510000000000001</v>
      </c>
      <c r="AN104" s="429" t="s">
        <v>131</v>
      </c>
      <c r="AO104" s="426" t="s">
        <v>131</v>
      </c>
      <c r="AP104" s="427" t="s">
        <v>131</v>
      </c>
      <c r="AQ104" s="427" t="s">
        <v>131</v>
      </c>
      <c r="AR104" s="429" t="s">
        <v>131</v>
      </c>
    </row>
    <row r="105" spans="1:44" s="3" customFormat="1" ht="15.4" customHeight="1">
      <c r="A105" s="420">
        <v>39</v>
      </c>
      <c r="B105" s="421" t="s">
        <v>3337</v>
      </c>
      <c r="C105" s="421">
        <v>3</v>
      </c>
      <c r="D105" s="422">
        <v>122565778</v>
      </c>
      <c r="E105" s="423">
        <v>123568744</v>
      </c>
      <c r="F105" s="421" t="s">
        <v>2445</v>
      </c>
      <c r="G105" s="421">
        <v>3</v>
      </c>
      <c r="H105" s="422">
        <v>123065778</v>
      </c>
      <c r="I105" s="421" t="s">
        <v>2744</v>
      </c>
      <c r="J105" s="421" t="s">
        <v>4437</v>
      </c>
      <c r="K105" s="421" t="s">
        <v>3151</v>
      </c>
      <c r="L105" s="421" t="s">
        <v>3157</v>
      </c>
      <c r="M105" s="33" t="s">
        <v>3233</v>
      </c>
      <c r="N105" s="424">
        <v>0</v>
      </c>
      <c r="O105" s="425">
        <v>11.59057</v>
      </c>
      <c r="P105" s="426">
        <v>0.78159999999999996</v>
      </c>
      <c r="Q105" s="427">
        <v>-1.35E-2</v>
      </c>
      <c r="R105" s="427">
        <v>2.3E-3</v>
      </c>
      <c r="S105" s="428">
        <v>1.299E-9</v>
      </c>
      <c r="T105" s="429">
        <v>1.5215100000000001E-9</v>
      </c>
      <c r="U105" s="426">
        <v>0.8458</v>
      </c>
      <c r="V105" s="427">
        <v>-3.2199999999999999E-2</v>
      </c>
      <c r="W105" s="427">
        <v>1.26E-2</v>
      </c>
      <c r="X105" s="428">
        <v>6.5300000000000002E-3</v>
      </c>
      <c r="Y105" s="429" t="s">
        <v>131</v>
      </c>
      <c r="Z105" s="426">
        <v>0.99439999999999995</v>
      </c>
      <c r="AA105" s="427">
        <v>-7.1800000000000003E-2</v>
      </c>
      <c r="AB105" s="427">
        <v>5.1799999999999999E-2</v>
      </c>
      <c r="AC105" s="428">
        <v>0.15659999999999999</v>
      </c>
      <c r="AD105" s="429" t="s">
        <v>131</v>
      </c>
      <c r="AE105" s="426">
        <v>0.77639999999999998</v>
      </c>
      <c r="AF105" s="427">
        <v>-2.23E-2</v>
      </c>
      <c r="AG105" s="427">
        <v>1.3899999999999999E-2</v>
      </c>
      <c r="AH105" s="428">
        <v>9.7199999999999995E-2</v>
      </c>
      <c r="AI105" s="429" t="s">
        <v>131</v>
      </c>
      <c r="AJ105" s="426">
        <v>0.73340000000000005</v>
      </c>
      <c r="AK105" s="427">
        <v>-2.47E-2</v>
      </c>
      <c r="AL105" s="427">
        <v>7.1999999999999998E-3</v>
      </c>
      <c r="AM105" s="428">
        <v>1.1230000000000001E-3</v>
      </c>
      <c r="AN105" s="429" t="s">
        <v>131</v>
      </c>
      <c r="AO105" s="426" t="s">
        <v>131</v>
      </c>
      <c r="AP105" s="427" t="s">
        <v>131</v>
      </c>
      <c r="AQ105" s="427" t="s">
        <v>131</v>
      </c>
      <c r="AR105" s="429" t="s">
        <v>131</v>
      </c>
    </row>
    <row r="106" spans="1:44" s="3" customFormat="1" ht="15.4" customHeight="1">
      <c r="A106" s="420">
        <v>39</v>
      </c>
      <c r="B106" s="421" t="s">
        <v>3337</v>
      </c>
      <c r="C106" s="421">
        <v>3</v>
      </c>
      <c r="D106" s="422">
        <v>122565778</v>
      </c>
      <c r="E106" s="423">
        <v>123568744</v>
      </c>
      <c r="F106" s="421" t="s">
        <v>2452</v>
      </c>
      <c r="G106" s="421">
        <v>3</v>
      </c>
      <c r="H106" s="422">
        <v>123065778</v>
      </c>
      <c r="I106" s="421" t="s">
        <v>2744</v>
      </c>
      <c r="J106" s="421" t="s">
        <v>4468</v>
      </c>
      <c r="K106" s="421" t="s">
        <v>3151</v>
      </c>
      <c r="L106" s="421" t="s">
        <v>3157</v>
      </c>
      <c r="M106" s="33" t="s">
        <v>3233</v>
      </c>
      <c r="N106" s="424">
        <v>0</v>
      </c>
      <c r="O106" s="425">
        <v>59.433660000000003</v>
      </c>
      <c r="P106" s="426">
        <v>0.77170000000000005</v>
      </c>
      <c r="Q106" s="427">
        <v>2.81E-2</v>
      </c>
      <c r="R106" s="427">
        <v>2E-3</v>
      </c>
      <c r="S106" s="428">
        <v>1.6259999999999999E-43</v>
      </c>
      <c r="T106" s="429">
        <v>1.36351E-42</v>
      </c>
      <c r="U106" s="426">
        <v>0.84599999999999997</v>
      </c>
      <c r="V106" s="427">
        <v>5.1799999999999999E-2</v>
      </c>
      <c r="W106" s="427">
        <v>9.1000000000000004E-3</v>
      </c>
      <c r="X106" s="428">
        <v>5.2350000000000002E-9</v>
      </c>
      <c r="Y106" s="429">
        <v>5.04191E-9</v>
      </c>
      <c r="Z106" s="426">
        <v>0.97970000000000002</v>
      </c>
      <c r="AA106" s="427">
        <v>7.2800000000000004E-2</v>
      </c>
      <c r="AB106" s="427">
        <v>3.5999999999999997E-2</v>
      </c>
      <c r="AC106" s="428">
        <v>9.9769999999999998E-2</v>
      </c>
      <c r="AD106" s="429" t="s">
        <v>131</v>
      </c>
      <c r="AE106" s="426">
        <v>0.77929999999999999</v>
      </c>
      <c r="AF106" s="427">
        <v>6.9500000000000006E-2</v>
      </c>
      <c r="AG106" s="427">
        <v>1.4200000000000001E-2</v>
      </c>
      <c r="AH106" s="428">
        <v>1.3190000000000001E-7</v>
      </c>
      <c r="AI106" s="429" t="s">
        <v>131</v>
      </c>
      <c r="AJ106" s="426">
        <v>0.7379</v>
      </c>
      <c r="AK106" s="427">
        <v>3.15E-2</v>
      </c>
      <c r="AL106" s="427">
        <v>6.0000000000000001E-3</v>
      </c>
      <c r="AM106" s="428">
        <v>9.6199999999999995E-9</v>
      </c>
      <c r="AN106" s="429">
        <v>9.8567599999999998E-9</v>
      </c>
      <c r="AO106" s="426" t="s">
        <v>131</v>
      </c>
      <c r="AP106" s="427" t="s">
        <v>131</v>
      </c>
      <c r="AQ106" s="427" t="s">
        <v>131</v>
      </c>
      <c r="AR106" s="429" t="s">
        <v>131</v>
      </c>
    </row>
    <row r="107" spans="1:44" s="3" customFormat="1" ht="15.75">
      <c r="A107" s="420">
        <v>39</v>
      </c>
      <c r="B107" s="421" t="s">
        <v>3337</v>
      </c>
      <c r="C107" s="421">
        <v>3</v>
      </c>
      <c r="D107" s="422">
        <v>122565778</v>
      </c>
      <c r="E107" s="423">
        <v>123568744</v>
      </c>
      <c r="F107" s="421" t="s">
        <v>2449</v>
      </c>
      <c r="G107" s="421">
        <v>3</v>
      </c>
      <c r="H107" s="422">
        <v>123065778</v>
      </c>
      <c r="I107" s="421" t="s">
        <v>2744</v>
      </c>
      <c r="J107" s="421" t="s">
        <v>4437</v>
      </c>
      <c r="K107" s="421" t="s">
        <v>3151</v>
      </c>
      <c r="L107" s="421" t="s">
        <v>3157</v>
      </c>
      <c r="M107" s="33" t="s">
        <v>3233</v>
      </c>
      <c r="N107" s="424">
        <v>0</v>
      </c>
      <c r="O107" s="425">
        <v>24.403089999999999</v>
      </c>
      <c r="P107" s="426">
        <v>0.78280000000000005</v>
      </c>
      <c r="Q107" s="427">
        <v>8.72E-2</v>
      </c>
      <c r="R107" s="427">
        <v>9.2999999999999992E-3</v>
      </c>
      <c r="S107" s="428">
        <v>1.9789999999999999E-22</v>
      </c>
      <c r="T107" s="429">
        <v>2.0828499999999999E-22</v>
      </c>
      <c r="U107" s="426">
        <v>0.83189999999999997</v>
      </c>
      <c r="V107" s="427">
        <v>9.5899999999999999E-2</v>
      </c>
      <c r="W107" s="427">
        <v>5.4399999999999997E-2</v>
      </c>
      <c r="X107" s="428">
        <v>5.441E-2</v>
      </c>
      <c r="Y107" s="429" t="s">
        <v>131</v>
      </c>
      <c r="Z107" s="441">
        <v>0.99560000000000004</v>
      </c>
      <c r="AA107" s="427">
        <v>-1.8800000000000001E-2</v>
      </c>
      <c r="AB107" s="427">
        <v>0.64680000000000004</v>
      </c>
      <c r="AC107" s="428">
        <v>0.88190000000000002</v>
      </c>
      <c r="AD107" s="429" t="s">
        <v>131</v>
      </c>
      <c r="AE107" s="426" t="s">
        <v>131</v>
      </c>
      <c r="AF107" s="427" t="s">
        <v>131</v>
      </c>
      <c r="AG107" s="427" t="s">
        <v>131</v>
      </c>
      <c r="AH107" s="428" t="s">
        <v>131</v>
      </c>
      <c r="AI107" s="429" t="s">
        <v>131</v>
      </c>
      <c r="AJ107" s="426">
        <v>0.73860000000000003</v>
      </c>
      <c r="AK107" s="427">
        <v>8.7900000000000006E-2</v>
      </c>
      <c r="AL107" s="427">
        <v>2.35E-2</v>
      </c>
      <c r="AM107" s="428">
        <v>4.8550000000000001E-5</v>
      </c>
      <c r="AN107" s="429" t="s">
        <v>131</v>
      </c>
      <c r="AO107" s="426" t="s">
        <v>131</v>
      </c>
      <c r="AP107" s="427" t="s">
        <v>131</v>
      </c>
      <c r="AQ107" s="427" t="s">
        <v>131</v>
      </c>
      <c r="AR107" s="429" t="s">
        <v>131</v>
      </c>
    </row>
    <row r="108" spans="1:44" s="3" customFormat="1" ht="15.4" customHeight="1">
      <c r="A108" s="420">
        <v>39</v>
      </c>
      <c r="B108" s="421" t="s">
        <v>3337</v>
      </c>
      <c r="C108" s="421">
        <v>3</v>
      </c>
      <c r="D108" s="422">
        <v>122565778</v>
      </c>
      <c r="E108" s="423">
        <v>123568744</v>
      </c>
      <c r="F108" s="421" t="s">
        <v>122</v>
      </c>
      <c r="G108" s="421">
        <v>3</v>
      </c>
      <c r="H108" s="422">
        <v>123068744</v>
      </c>
      <c r="I108" s="421" t="s">
        <v>2742</v>
      </c>
      <c r="J108" s="421" t="s">
        <v>4437</v>
      </c>
      <c r="K108" s="421" t="s">
        <v>3163</v>
      </c>
      <c r="L108" s="421" t="s">
        <v>3152</v>
      </c>
      <c r="M108" s="33" t="s">
        <v>3233</v>
      </c>
      <c r="N108" s="424">
        <v>0</v>
      </c>
      <c r="O108" s="425">
        <v>20.350709999999999</v>
      </c>
      <c r="P108" s="426">
        <v>0.23699999999999999</v>
      </c>
      <c r="Q108" s="427">
        <v>-1.29E-2</v>
      </c>
      <c r="R108" s="427">
        <v>1.5E-3</v>
      </c>
      <c r="S108" s="428">
        <v>2.431E-18</v>
      </c>
      <c r="T108" s="429">
        <v>5.1190799999999997E-18</v>
      </c>
      <c r="U108" s="426">
        <v>0.1507</v>
      </c>
      <c r="V108" s="427">
        <v>-1.23E-2</v>
      </c>
      <c r="W108" s="427">
        <v>1.15E-2</v>
      </c>
      <c r="X108" s="428">
        <v>0.26500000000000001</v>
      </c>
      <c r="Y108" s="429" t="s">
        <v>131</v>
      </c>
      <c r="Z108" s="426">
        <v>2.5100000000000001E-2</v>
      </c>
      <c r="AA108" s="427">
        <v>-2.12E-2</v>
      </c>
      <c r="AB108" s="427">
        <v>2.1000000000000001E-2</v>
      </c>
      <c r="AC108" s="428">
        <v>0.38669999999999999</v>
      </c>
      <c r="AD108" s="429" t="s">
        <v>131</v>
      </c>
      <c r="AE108" s="426">
        <v>0.2034</v>
      </c>
      <c r="AF108" s="427">
        <v>-2.1499999999999998E-2</v>
      </c>
      <c r="AG108" s="427">
        <v>1.04E-2</v>
      </c>
      <c r="AH108" s="428">
        <v>2.375E-2</v>
      </c>
      <c r="AI108" s="429" t="s">
        <v>131</v>
      </c>
      <c r="AJ108" s="426">
        <v>0.24560000000000001</v>
      </c>
      <c r="AK108" s="427">
        <v>-2.0199999999999999E-2</v>
      </c>
      <c r="AL108" s="427">
        <v>5.1000000000000004E-3</v>
      </c>
      <c r="AM108" s="428">
        <v>1.2459999999999999E-4</v>
      </c>
      <c r="AN108" s="429" t="s">
        <v>131</v>
      </c>
      <c r="AO108" s="426">
        <v>9.0999999999999998E-2</v>
      </c>
      <c r="AP108" s="427">
        <v>-1.2500000000000001E-2</v>
      </c>
      <c r="AQ108" s="427">
        <v>1.8100000000000002E-2</v>
      </c>
      <c r="AR108" s="429">
        <v>0.48430000000000001</v>
      </c>
    </row>
    <row r="109" spans="1:44" s="3" customFormat="1" ht="15.4" customHeight="1">
      <c r="A109" s="420">
        <v>40</v>
      </c>
      <c r="B109" s="421" t="s">
        <v>3337</v>
      </c>
      <c r="C109" s="421">
        <v>3</v>
      </c>
      <c r="D109" s="422">
        <v>140594338</v>
      </c>
      <c r="E109" s="423">
        <v>141634818</v>
      </c>
      <c r="F109" s="421" t="s">
        <v>2452</v>
      </c>
      <c r="G109" s="421">
        <v>3</v>
      </c>
      <c r="H109" s="422">
        <v>141094338</v>
      </c>
      <c r="I109" s="421" t="s">
        <v>2741</v>
      </c>
      <c r="J109" s="421" t="s">
        <v>3337</v>
      </c>
      <c r="K109" s="421" t="s">
        <v>3163</v>
      </c>
      <c r="L109" s="421" t="s">
        <v>3152</v>
      </c>
      <c r="M109" s="33" t="s">
        <v>3502</v>
      </c>
      <c r="N109" s="424">
        <v>0</v>
      </c>
      <c r="O109" s="425">
        <v>11.7902</v>
      </c>
      <c r="P109" s="426">
        <v>4.65E-2</v>
      </c>
      <c r="Q109" s="427">
        <v>-3.5000000000000003E-2</v>
      </c>
      <c r="R109" s="427">
        <v>4.5999999999999999E-3</v>
      </c>
      <c r="S109" s="428">
        <v>2.314E-11</v>
      </c>
      <c r="T109" s="429" t="s">
        <v>131</v>
      </c>
      <c r="U109" s="426">
        <v>3.2899999999999999E-2</v>
      </c>
      <c r="V109" s="427">
        <v>-3.2300000000000002E-2</v>
      </c>
      <c r="W109" s="427">
        <v>1.9300000000000001E-2</v>
      </c>
      <c r="X109" s="428">
        <v>0.13800000000000001</v>
      </c>
      <c r="Y109" s="429" t="s">
        <v>131</v>
      </c>
      <c r="Z109" s="441">
        <v>2.0999999999999999E-3</v>
      </c>
      <c r="AA109" s="427">
        <v>-0.1598</v>
      </c>
      <c r="AB109" s="427">
        <v>0.1716</v>
      </c>
      <c r="AC109" s="428">
        <v>0.45169999999999999</v>
      </c>
      <c r="AD109" s="429" t="s">
        <v>131</v>
      </c>
      <c r="AE109" s="441">
        <v>1.1299999999999999E-2</v>
      </c>
      <c r="AF109" s="427">
        <v>-5.4999999999999997E-3</v>
      </c>
      <c r="AG109" s="427">
        <v>9.0899999999999995E-2</v>
      </c>
      <c r="AH109" s="428">
        <v>0.48230000000000001</v>
      </c>
      <c r="AI109" s="429" t="s">
        <v>131</v>
      </c>
      <c r="AJ109" s="426">
        <v>2.12E-2</v>
      </c>
      <c r="AK109" s="427">
        <v>-5.91E-2</v>
      </c>
      <c r="AL109" s="427">
        <v>1.7999999999999999E-2</v>
      </c>
      <c r="AM109" s="428">
        <v>2.131E-4</v>
      </c>
      <c r="AN109" s="429" t="s">
        <v>131</v>
      </c>
      <c r="AO109" s="426" t="s">
        <v>131</v>
      </c>
      <c r="AP109" s="427" t="s">
        <v>131</v>
      </c>
      <c r="AQ109" s="427" t="s">
        <v>131</v>
      </c>
      <c r="AR109" s="429" t="s">
        <v>131</v>
      </c>
    </row>
    <row r="110" spans="1:44" ht="15.4" customHeight="1">
      <c r="A110" s="431">
        <v>40</v>
      </c>
      <c r="B110" s="421" t="s">
        <v>3337</v>
      </c>
      <c r="C110" s="432">
        <v>3</v>
      </c>
      <c r="D110" s="433">
        <v>140594338</v>
      </c>
      <c r="E110" s="434">
        <v>141634818</v>
      </c>
      <c r="F110" s="432" t="s">
        <v>2452</v>
      </c>
      <c r="G110" s="432">
        <v>3</v>
      </c>
      <c r="H110" s="433">
        <v>141134818</v>
      </c>
      <c r="I110" s="432" t="s">
        <v>2986</v>
      </c>
      <c r="J110" s="432" t="s">
        <v>2432</v>
      </c>
      <c r="K110" s="432" t="s">
        <v>3151</v>
      </c>
      <c r="L110" s="432" t="s">
        <v>3157</v>
      </c>
      <c r="M110" s="34" t="s">
        <v>3502</v>
      </c>
      <c r="N110" s="435">
        <v>0</v>
      </c>
      <c r="O110" s="436">
        <v>11.357379999999999</v>
      </c>
      <c r="P110" s="437">
        <v>0.95299999999999996</v>
      </c>
      <c r="Q110" s="438">
        <v>3.27E-2</v>
      </c>
      <c r="R110" s="438">
        <v>4.1999999999999997E-3</v>
      </c>
      <c r="S110" s="439">
        <v>1.2600000000000001E-12</v>
      </c>
      <c r="T110" s="440">
        <v>1.16767E-12</v>
      </c>
      <c r="U110" s="437">
        <v>0.88600000000000001</v>
      </c>
      <c r="V110" s="438">
        <v>1.17E-2</v>
      </c>
      <c r="W110" s="438">
        <v>1.0699999999999999E-2</v>
      </c>
      <c r="X110" s="439">
        <v>0.26740000000000003</v>
      </c>
      <c r="Y110" s="440" t="s">
        <v>131</v>
      </c>
      <c r="Z110" s="441">
        <v>0.99780000000000002</v>
      </c>
      <c r="AA110" s="438">
        <v>0.22500000000000001</v>
      </c>
      <c r="AB110" s="438">
        <v>0.14330000000000001</v>
      </c>
      <c r="AC110" s="439">
        <v>0.11559999999999999</v>
      </c>
      <c r="AD110" s="440" t="s">
        <v>131</v>
      </c>
      <c r="AE110" s="426">
        <v>0.99039999999999995</v>
      </c>
      <c r="AF110" s="427">
        <v>-8.0100000000000005E-2</v>
      </c>
      <c r="AG110" s="427">
        <v>7.1900000000000006E-2</v>
      </c>
      <c r="AH110" s="428">
        <v>0.63970000000000005</v>
      </c>
      <c r="AI110" s="429" t="s">
        <v>131</v>
      </c>
      <c r="AJ110" s="426">
        <v>0.96630000000000005</v>
      </c>
      <c r="AK110" s="427">
        <v>3.6799999999999999E-2</v>
      </c>
      <c r="AL110" s="427">
        <v>1.47E-2</v>
      </c>
      <c r="AM110" s="428">
        <v>5.4479999999999997E-3</v>
      </c>
      <c r="AN110" s="429" t="s">
        <v>131</v>
      </c>
      <c r="AO110" s="426" t="s">
        <v>131</v>
      </c>
      <c r="AP110" s="427" t="s">
        <v>131</v>
      </c>
      <c r="AQ110" s="427" t="s">
        <v>131</v>
      </c>
      <c r="AR110" s="429" t="s">
        <v>131</v>
      </c>
    </row>
    <row r="111" spans="1:44" s="3" customFormat="1" ht="15.4" customHeight="1">
      <c r="A111" s="420">
        <v>41</v>
      </c>
      <c r="B111" s="421" t="s">
        <v>3337</v>
      </c>
      <c r="C111" s="421">
        <v>3</v>
      </c>
      <c r="D111" s="422">
        <v>149566540</v>
      </c>
      <c r="E111" s="423">
        <v>150566540</v>
      </c>
      <c r="F111" s="421" t="s">
        <v>2445</v>
      </c>
      <c r="G111" s="421">
        <v>3</v>
      </c>
      <c r="H111" s="422">
        <v>150066540</v>
      </c>
      <c r="I111" s="421" t="s">
        <v>2739</v>
      </c>
      <c r="J111" s="421" t="s">
        <v>4437</v>
      </c>
      <c r="K111" s="421" t="s">
        <v>3151</v>
      </c>
      <c r="L111" s="421" t="s">
        <v>3163</v>
      </c>
      <c r="M111" s="33" t="s">
        <v>3503</v>
      </c>
      <c r="N111" s="424">
        <v>25006</v>
      </c>
      <c r="O111" s="425">
        <v>7.2955300000000003</v>
      </c>
      <c r="P111" s="426">
        <v>6.0699999999999997E-2</v>
      </c>
      <c r="Q111" s="427">
        <v>2.5600000000000001E-2</v>
      </c>
      <c r="R111" s="427">
        <v>4.7999999999999996E-3</v>
      </c>
      <c r="S111" s="428">
        <v>1.5959999999999999E-8</v>
      </c>
      <c r="T111" s="429">
        <v>1.7804300000000001E-8</v>
      </c>
      <c r="U111" s="426">
        <v>1.7999999999999999E-2</v>
      </c>
      <c r="V111" s="427">
        <v>8.1000000000000003E-2</v>
      </c>
      <c r="W111" s="427">
        <v>4.0399999999999998E-2</v>
      </c>
      <c r="X111" s="428">
        <v>7.7219999999999997E-2</v>
      </c>
      <c r="Y111" s="429" t="s">
        <v>131</v>
      </c>
      <c r="Z111" s="426" t="s">
        <v>131</v>
      </c>
      <c r="AA111" s="427" t="s">
        <v>131</v>
      </c>
      <c r="AB111" s="427" t="s">
        <v>131</v>
      </c>
      <c r="AC111" s="428" t="s">
        <v>131</v>
      </c>
      <c r="AD111" s="429" t="s">
        <v>131</v>
      </c>
      <c r="AE111" s="426">
        <v>2.9899999999999999E-2</v>
      </c>
      <c r="AF111" s="427">
        <v>0.1227</v>
      </c>
      <c r="AG111" s="427">
        <v>5.3400000000000003E-2</v>
      </c>
      <c r="AH111" s="428">
        <v>2.154E-2</v>
      </c>
      <c r="AI111" s="429" t="s">
        <v>131</v>
      </c>
      <c r="AJ111" s="426">
        <v>3.9199999999999999E-2</v>
      </c>
      <c r="AK111" s="427">
        <v>1.61E-2</v>
      </c>
      <c r="AL111" s="427">
        <v>1.7100000000000001E-2</v>
      </c>
      <c r="AM111" s="428">
        <v>0.59230000000000005</v>
      </c>
      <c r="AN111" s="429" t="s">
        <v>131</v>
      </c>
      <c r="AO111" s="426" t="s">
        <v>131</v>
      </c>
      <c r="AP111" s="427" t="s">
        <v>131</v>
      </c>
      <c r="AQ111" s="427" t="s">
        <v>131</v>
      </c>
      <c r="AR111" s="429" t="s">
        <v>131</v>
      </c>
    </row>
    <row r="112" spans="1:44" s="3" customFormat="1" ht="15.4" customHeight="1">
      <c r="A112" s="420">
        <v>42</v>
      </c>
      <c r="B112" s="421" t="s">
        <v>3337</v>
      </c>
      <c r="C112" s="421">
        <v>3</v>
      </c>
      <c r="D112" s="422">
        <v>151670733</v>
      </c>
      <c r="E112" s="423">
        <v>152680329</v>
      </c>
      <c r="F112" s="421" t="s">
        <v>2452</v>
      </c>
      <c r="G112" s="421">
        <v>3</v>
      </c>
      <c r="H112" s="422">
        <v>152170733</v>
      </c>
      <c r="I112" s="421" t="s">
        <v>2737</v>
      </c>
      <c r="J112" s="421" t="s">
        <v>3337</v>
      </c>
      <c r="K112" s="421" t="s">
        <v>3151</v>
      </c>
      <c r="L112" s="421" t="s">
        <v>4417</v>
      </c>
      <c r="M112" s="33" t="s">
        <v>3235</v>
      </c>
      <c r="N112" s="424">
        <v>0</v>
      </c>
      <c r="O112" s="425">
        <v>7.6577099999999998</v>
      </c>
      <c r="P112" s="426">
        <v>0.10249999999999999</v>
      </c>
      <c r="Q112" s="427">
        <v>-1.9099999999999999E-2</v>
      </c>
      <c r="R112" s="427">
        <v>3.3999999999999998E-3</v>
      </c>
      <c r="S112" s="428">
        <v>8.1940000000000004E-8</v>
      </c>
      <c r="T112" s="429" t="s">
        <v>131</v>
      </c>
      <c r="U112" s="426">
        <v>2.7300000000000001E-2</v>
      </c>
      <c r="V112" s="427">
        <v>-3.0700000000000002E-2</v>
      </c>
      <c r="W112" s="427">
        <v>2.1299999999999999E-2</v>
      </c>
      <c r="X112" s="428">
        <v>0.25530000000000003</v>
      </c>
      <c r="Y112" s="429" t="s">
        <v>131</v>
      </c>
      <c r="Z112" s="441">
        <v>5.4000000000000003E-3</v>
      </c>
      <c r="AA112" s="427">
        <v>-8.0000000000000004E-4</v>
      </c>
      <c r="AB112" s="427">
        <v>0.10100000000000001</v>
      </c>
      <c r="AC112" s="428">
        <v>0.5635</v>
      </c>
      <c r="AD112" s="429" t="s">
        <v>131</v>
      </c>
      <c r="AE112" s="426">
        <v>5.1400000000000001E-2</v>
      </c>
      <c r="AF112" s="427">
        <v>-4.1500000000000002E-2</v>
      </c>
      <c r="AG112" s="427">
        <v>2.75E-2</v>
      </c>
      <c r="AH112" s="428">
        <v>0.2248</v>
      </c>
      <c r="AI112" s="429" t="s">
        <v>131</v>
      </c>
      <c r="AJ112" s="426">
        <v>6.6799999999999998E-2</v>
      </c>
      <c r="AK112" s="427">
        <v>-2.8400000000000002E-2</v>
      </c>
      <c r="AL112" s="427">
        <v>1.12E-2</v>
      </c>
      <c r="AM112" s="428">
        <v>3.9379999999999997E-3</v>
      </c>
      <c r="AN112" s="429" t="s">
        <v>131</v>
      </c>
      <c r="AO112" s="426" t="s">
        <v>131</v>
      </c>
      <c r="AP112" s="427" t="s">
        <v>131</v>
      </c>
      <c r="AQ112" s="427" t="s">
        <v>131</v>
      </c>
      <c r="AR112" s="429" t="s">
        <v>131</v>
      </c>
    </row>
    <row r="113" spans="1:44" ht="15.4" customHeight="1">
      <c r="A113" s="431">
        <v>42</v>
      </c>
      <c r="B113" s="421" t="s">
        <v>3337</v>
      </c>
      <c r="C113" s="432">
        <v>3</v>
      </c>
      <c r="D113" s="433">
        <v>151670733</v>
      </c>
      <c r="E113" s="434">
        <v>152680329</v>
      </c>
      <c r="F113" s="432" t="s">
        <v>2452</v>
      </c>
      <c r="G113" s="432">
        <v>3</v>
      </c>
      <c r="H113" s="433">
        <v>152180329</v>
      </c>
      <c r="I113" s="432" t="s">
        <v>2985</v>
      </c>
      <c r="J113" s="432" t="s">
        <v>2432</v>
      </c>
      <c r="K113" s="432" t="s">
        <v>3163</v>
      </c>
      <c r="L113" s="432" t="s">
        <v>3152</v>
      </c>
      <c r="M113" s="34" t="s">
        <v>3235</v>
      </c>
      <c r="N113" s="435">
        <v>0</v>
      </c>
      <c r="O113" s="436">
        <v>5.9047900000000002</v>
      </c>
      <c r="P113" s="437">
        <v>0.1056</v>
      </c>
      <c r="Q113" s="438">
        <v>-1.7500000000000002E-2</v>
      </c>
      <c r="R113" s="438">
        <v>3.2000000000000002E-3</v>
      </c>
      <c r="S113" s="439">
        <v>3.3309999999999999E-8</v>
      </c>
      <c r="T113" s="440">
        <v>3.6321200000000002E-8</v>
      </c>
      <c r="U113" s="437">
        <v>7.1999999999999995E-2</v>
      </c>
      <c r="V113" s="438">
        <v>1.9E-3</v>
      </c>
      <c r="W113" s="438">
        <v>1.3100000000000001E-2</v>
      </c>
      <c r="X113" s="439">
        <v>0.57240000000000002</v>
      </c>
      <c r="Y113" s="440" t="s">
        <v>131</v>
      </c>
      <c r="Z113" s="441">
        <v>6.7000000000000002E-3</v>
      </c>
      <c r="AA113" s="438">
        <v>2.1899999999999999E-2</v>
      </c>
      <c r="AB113" s="438">
        <v>8.3299999999999999E-2</v>
      </c>
      <c r="AC113" s="439">
        <v>0.41909999999999997</v>
      </c>
      <c r="AD113" s="440" t="s">
        <v>131</v>
      </c>
      <c r="AE113" s="426">
        <v>6.7900000000000002E-2</v>
      </c>
      <c r="AF113" s="427">
        <v>-3.49E-2</v>
      </c>
      <c r="AG113" s="427">
        <v>2.3599999999999999E-2</v>
      </c>
      <c r="AH113" s="428">
        <v>0.25309999999999999</v>
      </c>
      <c r="AI113" s="429" t="s">
        <v>131</v>
      </c>
      <c r="AJ113" s="426">
        <v>7.3899999999999993E-2</v>
      </c>
      <c r="AK113" s="427">
        <v>-2.3400000000000001E-2</v>
      </c>
      <c r="AL113" s="427">
        <v>0.01</v>
      </c>
      <c r="AM113" s="428">
        <v>6.4209999999999996E-3</v>
      </c>
      <c r="AN113" s="429" t="s">
        <v>131</v>
      </c>
      <c r="AO113" s="426" t="s">
        <v>131</v>
      </c>
      <c r="AP113" s="427" t="s">
        <v>131</v>
      </c>
      <c r="AQ113" s="427" t="s">
        <v>131</v>
      </c>
      <c r="AR113" s="429" t="s">
        <v>131</v>
      </c>
    </row>
    <row r="114" spans="1:44" s="3" customFormat="1" ht="15.4" customHeight="1">
      <c r="A114" s="420">
        <v>43</v>
      </c>
      <c r="B114" s="421" t="s">
        <v>3337</v>
      </c>
      <c r="C114" s="421">
        <v>3</v>
      </c>
      <c r="D114" s="422">
        <v>170209193</v>
      </c>
      <c r="E114" s="423">
        <v>171224091</v>
      </c>
      <c r="F114" s="421" t="s">
        <v>2452</v>
      </c>
      <c r="G114" s="421">
        <v>3</v>
      </c>
      <c r="H114" s="422">
        <v>170709193</v>
      </c>
      <c r="I114" s="421" t="s">
        <v>2736</v>
      </c>
      <c r="J114" s="421" t="s">
        <v>4437</v>
      </c>
      <c r="K114" s="421" t="s">
        <v>3163</v>
      </c>
      <c r="L114" s="421" t="s">
        <v>3152</v>
      </c>
      <c r="M114" s="33" t="s">
        <v>4469</v>
      </c>
      <c r="N114" s="424">
        <v>4943</v>
      </c>
      <c r="O114" s="425">
        <v>35.910179999999997</v>
      </c>
      <c r="P114" s="426">
        <v>0.29120000000000001</v>
      </c>
      <c r="Q114" s="427">
        <v>-1.9800000000000002E-2</v>
      </c>
      <c r="R114" s="427">
        <v>1.8E-3</v>
      </c>
      <c r="S114" s="428">
        <v>4.4679999999999998E-28</v>
      </c>
      <c r="T114" s="429">
        <v>2.3300299999999998E-27</v>
      </c>
      <c r="U114" s="426">
        <v>0.5786</v>
      </c>
      <c r="V114" s="427">
        <v>-1.7500000000000002E-2</v>
      </c>
      <c r="W114" s="427">
        <v>6.7999999999999996E-3</v>
      </c>
      <c r="X114" s="428">
        <v>5.6979999999999999E-3</v>
      </c>
      <c r="Y114" s="429" t="s">
        <v>131</v>
      </c>
      <c r="Z114" s="426">
        <v>0.23699999999999999</v>
      </c>
      <c r="AA114" s="427">
        <v>-1.7999999999999999E-2</v>
      </c>
      <c r="AB114" s="427">
        <v>4.7999999999999996E-3</v>
      </c>
      <c r="AC114" s="428">
        <v>1.6330000000000001E-4</v>
      </c>
      <c r="AD114" s="429" t="s">
        <v>131</v>
      </c>
      <c r="AE114" s="426">
        <v>0.2908</v>
      </c>
      <c r="AF114" s="427">
        <v>-2.7E-2</v>
      </c>
      <c r="AG114" s="427">
        <v>1.2699999999999999E-2</v>
      </c>
      <c r="AH114" s="428">
        <v>2.5700000000000001E-2</v>
      </c>
      <c r="AI114" s="429" t="s">
        <v>131</v>
      </c>
      <c r="AJ114" s="426">
        <v>0.32500000000000001</v>
      </c>
      <c r="AK114" s="427">
        <v>-2.7799999999999998E-2</v>
      </c>
      <c r="AL114" s="427">
        <v>5.5999999999999999E-3</v>
      </c>
      <c r="AM114" s="428">
        <v>2.4600000000000001E-7</v>
      </c>
      <c r="AN114" s="429" t="s">
        <v>131</v>
      </c>
      <c r="AO114" s="426" t="s">
        <v>131</v>
      </c>
      <c r="AP114" s="427" t="s">
        <v>131</v>
      </c>
      <c r="AQ114" s="427" t="s">
        <v>131</v>
      </c>
      <c r="AR114" s="429" t="s">
        <v>131</v>
      </c>
    </row>
    <row r="115" spans="1:44" s="3" customFormat="1" ht="15.4" customHeight="1">
      <c r="A115" s="420">
        <v>43</v>
      </c>
      <c r="B115" s="421" t="s">
        <v>3337</v>
      </c>
      <c r="C115" s="421">
        <v>3</v>
      </c>
      <c r="D115" s="422">
        <v>170209193</v>
      </c>
      <c r="E115" s="423">
        <v>171224091</v>
      </c>
      <c r="F115" s="421" t="s">
        <v>122</v>
      </c>
      <c r="G115" s="421">
        <v>3</v>
      </c>
      <c r="H115" s="422">
        <v>170709193</v>
      </c>
      <c r="I115" s="421" t="s">
        <v>2736</v>
      </c>
      <c r="J115" s="421" t="s">
        <v>4437</v>
      </c>
      <c r="K115" s="421" t="s">
        <v>3163</v>
      </c>
      <c r="L115" s="421" t="s">
        <v>3152</v>
      </c>
      <c r="M115" s="33" t="s">
        <v>4469</v>
      </c>
      <c r="N115" s="424">
        <v>4943</v>
      </c>
      <c r="O115" s="425">
        <v>17.76585</v>
      </c>
      <c r="P115" s="426">
        <v>0.29320000000000002</v>
      </c>
      <c r="Q115" s="427">
        <v>-1.0800000000000001E-2</v>
      </c>
      <c r="R115" s="427">
        <v>1.4E-3</v>
      </c>
      <c r="S115" s="428">
        <v>2.7590000000000001E-16</v>
      </c>
      <c r="T115" s="429">
        <v>2.6106700000000002E-16</v>
      </c>
      <c r="U115" s="426">
        <v>0.58279999999999998</v>
      </c>
      <c r="V115" s="427">
        <v>-2.3900000000000001E-2</v>
      </c>
      <c r="W115" s="427">
        <v>8.3999999999999995E-3</v>
      </c>
      <c r="X115" s="428">
        <v>1.72E-3</v>
      </c>
      <c r="Y115" s="429" t="s">
        <v>131</v>
      </c>
      <c r="Z115" s="426">
        <v>0.23369999999999999</v>
      </c>
      <c r="AA115" s="427">
        <v>-9.4000000000000004E-3</v>
      </c>
      <c r="AB115" s="427">
        <v>3.2000000000000002E-3</v>
      </c>
      <c r="AC115" s="428">
        <v>4.7229999999999998E-3</v>
      </c>
      <c r="AD115" s="429" t="s">
        <v>131</v>
      </c>
      <c r="AE115" s="426">
        <v>0.29449999999999998</v>
      </c>
      <c r="AF115" s="427">
        <v>-6.9999999999999999E-4</v>
      </c>
      <c r="AG115" s="427">
        <v>8.8999999999999999E-3</v>
      </c>
      <c r="AH115" s="428">
        <v>0.53500000000000003</v>
      </c>
      <c r="AI115" s="429" t="s">
        <v>131</v>
      </c>
      <c r="AJ115" s="426">
        <v>0.34339999999999998</v>
      </c>
      <c r="AK115" s="427">
        <v>-1.1599999999999999E-2</v>
      </c>
      <c r="AL115" s="427">
        <v>4.5999999999999999E-3</v>
      </c>
      <c r="AM115" s="428">
        <v>7.8359999999999992E-3</v>
      </c>
      <c r="AN115" s="429" t="s">
        <v>131</v>
      </c>
      <c r="AO115" s="426">
        <v>0.64200000000000002</v>
      </c>
      <c r="AP115" s="427">
        <v>1.8E-3</v>
      </c>
      <c r="AQ115" s="427">
        <v>1.12E-2</v>
      </c>
      <c r="AR115" s="429">
        <v>0.79259999999999997</v>
      </c>
    </row>
    <row r="116" spans="1:44" ht="15.4" customHeight="1">
      <c r="A116" s="431">
        <v>43</v>
      </c>
      <c r="B116" s="421" t="s">
        <v>3337</v>
      </c>
      <c r="C116" s="432">
        <v>3</v>
      </c>
      <c r="D116" s="433">
        <v>170209193</v>
      </c>
      <c r="E116" s="434">
        <v>171224091</v>
      </c>
      <c r="F116" s="432" t="s">
        <v>2452</v>
      </c>
      <c r="G116" s="432">
        <v>3</v>
      </c>
      <c r="H116" s="433">
        <v>170724091</v>
      </c>
      <c r="I116" s="432" t="s">
        <v>2984</v>
      </c>
      <c r="J116" s="432" t="s">
        <v>2434</v>
      </c>
      <c r="K116" s="432" t="s">
        <v>3157</v>
      </c>
      <c r="L116" s="432" t="s">
        <v>4416</v>
      </c>
      <c r="M116" s="34" t="s">
        <v>4469</v>
      </c>
      <c r="N116" s="435">
        <v>0</v>
      </c>
      <c r="O116" s="436">
        <v>26.201219999999999</v>
      </c>
      <c r="P116" s="437">
        <v>0.86650000000000005</v>
      </c>
      <c r="Q116" s="438">
        <v>2.5000000000000001E-2</v>
      </c>
      <c r="R116" s="438">
        <v>2.5000000000000001E-3</v>
      </c>
      <c r="S116" s="439">
        <v>6.4989999999999998E-24</v>
      </c>
      <c r="T116" s="440" t="s">
        <v>131</v>
      </c>
      <c r="U116" s="437">
        <v>0.60740000000000005</v>
      </c>
      <c r="V116" s="438">
        <v>-2.0000000000000001E-4</v>
      </c>
      <c r="W116" s="438">
        <v>6.8999999999999999E-3</v>
      </c>
      <c r="X116" s="439">
        <v>0.9456</v>
      </c>
      <c r="Y116" s="440" t="s">
        <v>131</v>
      </c>
      <c r="Z116" s="426">
        <v>0.98240000000000005</v>
      </c>
      <c r="AA116" s="438">
        <v>3.1300000000000001E-2</v>
      </c>
      <c r="AB116" s="438">
        <v>1.9599999999999999E-2</v>
      </c>
      <c r="AC116" s="439">
        <v>0.16120000000000001</v>
      </c>
      <c r="AD116" s="440" t="s">
        <v>131</v>
      </c>
      <c r="AE116" s="426">
        <v>0.84319999999999995</v>
      </c>
      <c r="AF116" s="427">
        <v>2.0299999999999999E-2</v>
      </c>
      <c r="AG116" s="427">
        <v>1.5599999999999999E-2</v>
      </c>
      <c r="AH116" s="428">
        <v>0.21360000000000001</v>
      </c>
      <c r="AI116" s="429" t="s">
        <v>131</v>
      </c>
      <c r="AJ116" s="426">
        <v>0.83189999999999997</v>
      </c>
      <c r="AK116" s="427">
        <v>4.4999999999999998E-2</v>
      </c>
      <c r="AL116" s="427">
        <v>7.4999999999999997E-3</v>
      </c>
      <c r="AM116" s="428">
        <v>4.8179999999999997E-9</v>
      </c>
      <c r="AN116" s="429">
        <v>4.9653200000000004E-9</v>
      </c>
      <c r="AO116" s="426" t="s">
        <v>131</v>
      </c>
      <c r="AP116" s="427" t="s">
        <v>131</v>
      </c>
      <c r="AQ116" s="427" t="s">
        <v>131</v>
      </c>
      <c r="AR116" s="429" t="s">
        <v>131</v>
      </c>
    </row>
    <row r="117" spans="1:44" ht="15.4" customHeight="1">
      <c r="A117" s="431">
        <v>44</v>
      </c>
      <c r="B117" s="421" t="s">
        <v>3337</v>
      </c>
      <c r="C117" s="432">
        <v>3</v>
      </c>
      <c r="D117" s="433">
        <v>171016306</v>
      </c>
      <c r="E117" s="434">
        <v>172312293</v>
      </c>
      <c r="F117" s="432" t="s">
        <v>122</v>
      </c>
      <c r="G117" s="432">
        <v>3</v>
      </c>
      <c r="H117" s="433">
        <v>171516306</v>
      </c>
      <c r="I117" s="432" t="s">
        <v>2983</v>
      </c>
      <c r="J117" s="432" t="s">
        <v>2432</v>
      </c>
      <c r="K117" s="432" t="s">
        <v>3151</v>
      </c>
      <c r="L117" s="432" t="s">
        <v>3163</v>
      </c>
      <c r="M117" s="34" t="s">
        <v>4278</v>
      </c>
      <c r="N117" s="435">
        <v>0</v>
      </c>
      <c r="O117" s="436">
        <v>6.2342500000000003</v>
      </c>
      <c r="P117" s="437">
        <v>0.43030000000000002</v>
      </c>
      <c r="Q117" s="438">
        <v>-7.3000000000000001E-3</v>
      </c>
      <c r="R117" s="438">
        <v>1.2999999999999999E-3</v>
      </c>
      <c r="S117" s="439">
        <v>3.6079999999999999E-9</v>
      </c>
      <c r="T117" s="440">
        <v>9.9110099999999993E-10</v>
      </c>
      <c r="U117" s="437">
        <v>0.43480000000000002</v>
      </c>
      <c r="V117" s="438">
        <v>-7.4000000000000003E-3</v>
      </c>
      <c r="W117" s="438">
        <v>8.3000000000000001E-3</v>
      </c>
      <c r="X117" s="439">
        <v>0.8246</v>
      </c>
      <c r="Y117" s="440" t="s">
        <v>131</v>
      </c>
      <c r="Z117" s="426">
        <v>0.2591</v>
      </c>
      <c r="AA117" s="438">
        <v>-2.5000000000000001E-3</v>
      </c>
      <c r="AB117" s="438">
        <v>3.0999999999999999E-3</v>
      </c>
      <c r="AC117" s="439">
        <v>0.35320000000000001</v>
      </c>
      <c r="AD117" s="440" t="s">
        <v>131</v>
      </c>
      <c r="AE117" s="426">
        <v>0.26229999999999998</v>
      </c>
      <c r="AF117" s="427">
        <v>-2.2000000000000001E-3</v>
      </c>
      <c r="AG117" s="427">
        <v>9.4000000000000004E-3</v>
      </c>
      <c r="AH117" s="428">
        <v>0.72260000000000002</v>
      </c>
      <c r="AI117" s="429" t="s">
        <v>131</v>
      </c>
      <c r="AJ117" s="426">
        <v>0.46300000000000002</v>
      </c>
      <c r="AK117" s="427">
        <v>-1.1000000000000001E-3</v>
      </c>
      <c r="AL117" s="427">
        <v>4.3E-3</v>
      </c>
      <c r="AM117" s="428">
        <v>0.66039999999999999</v>
      </c>
      <c r="AN117" s="429" t="s">
        <v>131</v>
      </c>
      <c r="AO117" s="426">
        <v>0.4</v>
      </c>
      <c r="AP117" s="427">
        <v>2E-3</v>
      </c>
      <c r="AQ117" s="427">
        <v>1.11E-2</v>
      </c>
      <c r="AR117" s="429">
        <v>0.85450000000000004</v>
      </c>
    </row>
    <row r="118" spans="1:44" ht="15.4" customHeight="1">
      <c r="A118" s="431">
        <v>44</v>
      </c>
      <c r="B118" s="421" t="s">
        <v>3337</v>
      </c>
      <c r="C118" s="432">
        <v>3</v>
      </c>
      <c r="D118" s="433">
        <v>171016306</v>
      </c>
      <c r="E118" s="434">
        <v>172312293</v>
      </c>
      <c r="F118" s="432" t="s">
        <v>122</v>
      </c>
      <c r="G118" s="432">
        <v>3</v>
      </c>
      <c r="H118" s="433">
        <v>171798694</v>
      </c>
      <c r="I118" s="432" t="s">
        <v>2982</v>
      </c>
      <c r="J118" s="432" t="s">
        <v>2432</v>
      </c>
      <c r="K118" s="432" t="s">
        <v>3151</v>
      </c>
      <c r="L118" s="432" t="s">
        <v>3163</v>
      </c>
      <c r="M118" s="34" t="s">
        <v>4268</v>
      </c>
      <c r="N118" s="435">
        <v>0</v>
      </c>
      <c r="O118" s="436">
        <v>12.4031</v>
      </c>
      <c r="P118" s="437">
        <v>0.57750000000000001</v>
      </c>
      <c r="Q118" s="438">
        <v>1.11E-2</v>
      </c>
      <c r="R118" s="438">
        <v>1.4E-3</v>
      </c>
      <c r="S118" s="439">
        <v>1.8740000000000001E-15</v>
      </c>
      <c r="T118" s="440">
        <v>2.5229500000000001E-15</v>
      </c>
      <c r="U118" s="437">
        <v>0.38179999999999997</v>
      </c>
      <c r="V118" s="438">
        <v>-8.9999999999999993E-3</v>
      </c>
      <c r="W118" s="438">
        <v>8.8000000000000005E-3</v>
      </c>
      <c r="X118" s="439">
        <v>0.33610000000000001</v>
      </c>
      <c r="Y118" s="440" t="s">
        <v>131</v>
      </c>
      <c r="Z118" s="426">
        <v>0.5504</v>
      </c>
      <c r="AA118" s="438">
        <v>9.2999999999999992E-3</v>
      </c>
      <c r="AB118" s="438">
        <v>3.0000000000000001E-3</v>
      </c>
      <c r="AC118" s="439">
        <v>3.8080000000000002E-3</v>
      </c>
      <c r="AD118" s="440" t="s">
        <v>131</v>
      </c>
      <c r="AE118" s="426">
        <v>0.4829</v>
      </c>
      <c r="AF118" s="427">
        <v>4.5999999999999999E-3</v>
      </c>
      <c r="AG118" s="427">
        <v>8.3000000000000001E-3</v>
      </c>
      <c r="AH118" s="428">
        <v>0.56669999999999998</v>
      </c>
      <c r="AI118" s="429" t="s">
        <v>131</v>
      </c>
      <c r="AJ118" s="426">
        <v>0.5655</v>
      </c>
      <c r="AK118" s="427">
        <v>5.0000000000000001E-3</v>
      </c>
      <c r="AL118" s="427">
        <v>4.3E-3</v>
      </c>
      <c r="AM118" s="428">
        <v>0.59179999999999999</v>
      </c>
      <c r="AN118" s="429" t="s">
        <v>131</v>
      </c>
      <c r="AO118" s="426">
        <v>0.34200000000000003</v>
      </c>
      <c r="AP118" s="427">
        <v>8.0000000000000004E-4</v>
      </c>
      <c r="AQ118" s="427">
        <v>1.11E-2</v>
      </c>
      <c r="AR118" s="429">
        <v>0.95150000000000001</v>
      </c>
    </row>
    <row r="119" spans="1:44" s="3" customFormat="1" ht="15.4" customHeight="1">
      <c r="A119" s="420">
        <v>44</v>
      </c>
      <c r="B119" s="421" t="s">
        <v>3337</v>
      </c>
      <c r="C119" s="421">
        <v>3</v>
      </c>
      <c r="D119" s="422">
        <v>171016306</v>
      </c>
      <c r="E119" s="423">
        <v>172312293</v>
      </c>
      <c r="F119" s="421" t="s">
        <v>122</v>
      </c>
      <c r="G119" s="421">
        <v>3</v>
      </c>
      <c r="H119" s="422">
        <v>171812293</v>
      </c>
      <c r="I119" s="421" t="s">
        <v>2735</v>
      </c>
      <c r="J119" s="421" t="s">
        <v>3337</v>
      </c>
      <c r="K119" s="421" t="s">
        <v>3163</v>
      </c>
      <c r="L119" s="421" t="s">
        <v>3157</v>
      </c>
      <c r="M119" s="33" t="s">
        <v>4268</v>
      </c>
      <c r="N119" s="424">
        <v>0</v>
      </c>
      <c r="O119" s="425">
        <v>13.47217</v>
      </c>
      <c r="P119" s="426">
        <v>0.43009999999999998</v>
      </c>
      <c r="Q119" s="427">
        <v>-1.11E-2</v>
      </c>
      <c r="R119" s="427">
        <v>1.4E-3</v>
      </c>
      <c r="S119" s="428">
        <v>1.5369999999999999E-14</v>
      </c>
      <c r="T119" s="429" t="s">
        <v>131</v>
      </c>
      <c r="U119" s="426">
        <v>0.5948</v>
      </c>
      <c r="V119" s="427">
        <v>-1.11E-2</v>
      </c>
      <c r="W119" s="427">
        <v>8.9999999999999993E-3</v>
      </c>
      <c r="X119" s="428">
        <v>0.36</v>
      </c>
      <c r="Y119" s="429" t="s">
        <v>131</v>
      </c>
      <c r="Z119" s="426">
        <v>0.43409999999999999</v>
      </c>
      <c r="AA119" s="427">
        <v>-9.7999999999999997E-3</v>
      </c>
      <c r="AB119" s="427">
        <v>3.0000000000000001E-3</v>
      </c>
      <c r="AC119" s="428">
        <v>2.1900000000000001E-3</v>
      </c>
      <c r="AD119" s="429" t="s">
        <v>131</v>
      </c>
      <c r="AE119" s="426">
        <v>0.55220000000000002</v>
      </c>
      <c r="AF119" s="427">
        <v>1.2999999999999999E-3</v>
      </c>
      <c r="AG119" s="427">
        <v>8.3999999999999995E-3</v>
      </c>
      <c r="AH119" s="428">
        <v>0.67190000000000005</v>
      </c>
      <c r="AI119" s="429" t="s">
        <v>131</v>
      </c>
      <c r="AJ119" s="426">
        <v>0.41310000000000002</v>
      </c>
      <c r="AK119" s="427">
        <v>-1.06E-2</v>
      </c>
      <c r="AL119" s="427">
        <v>4.4000000000000003E-3</v>
      </c>
      <c r="AM119" s="428">
        <v>9.0050000000000005E-2</v>
      </c>
      <c r="AN119" s="429" t="s">
        <v>131</v>
      </c>
      <c r="AO119" s="426">
        <v>0.66100000000000003</v>
      </c>
      <c r="AP119" s="427">
        <v>-1.15E-2</v>
      </c>
      <c r="AQ119" s="427">
        <v>1.14E-2</v>
      </c>
      <c r="AR119" s="429">
        <v>0.31319999999999998</v>
      </c>
    </row>
    <row r="120" spans="1:44" s="3" customFormat="1" ht="15.4" customHeight="1">
      <c r="A120" s="420">
        <v>45</v>
      </c>
      <c r="B120" s="421" t="s">
        <v>3337</v>
      </c>
      <c r="C120" s="421">
        <v>3</v>
      </c>
      <c r="D120" s="422">
        <v>185013646</v>
      </c>
      <c r="E120" s="423">
        <v>186026108</v>
      </c>
      <c r="F120" s="421" t="s">
        <v>2452</v>
      </c>
      <c r="G120" s="421">
        <v>3</v>
      </c>
      <c r="H120" s="422">
        <v>185513646</v>
      </c>
      <c r="I120" s="421" t="s">
        <v>2734</v>
      </c>
      <c r="J120" s="421" t="s">
        <v>3337</v>
      </c>
      <c r="K120" s="421" t="s">
        <v>3152</v>
      </c>
      <c r="L120" s="421" t="s">
        <v>3157</v>
      </c>
      <c r="M120" s="33" t="s">
        <v>3239</v>
      </c>
      <c r="N120" s="424">
        <v>0</v>
      </c>
      <c r="O120" s="425">
        <v>12.879379999999999</v>
      </c>
      <c r="P120" s="426">
        <v>0.30470000000000003</v>
      </c>
      <c r="Q120" s="427">
        <v>1.0800000000000001E-2</v>
      </c>
      <c r="R120" s="427">
        <v>1.8E-3</v>
      </c>
      <c r="S120" s="428">
        <v>8.0970000000000001E-10</v>
      </c>
      <c r="T120" s="429" t="s">
        <v>131</v>
      </c>
      <c r="U120" s="426">
        <v>0.54479999999999995</v>
      </c>
      <c r="V120" s="427">
        <v>8.2000000000000007E-3</v>
      </c>
      <c r="W120" s="427">
        <v>6.4999999999999997E-3</v>
      </c>
      <c r="X120" s="428">
        <v>0.14030000000000001</v>
      </c>
      <c r="Y120" s="429" t="s">
        <v>131</v>
      </c>
      <c r="Z120" s="426">
        <v>0.26140000000000002</v>
      </c>
      <c r="AA120" s="427">
        <v>1.7999999999999999E-2</v>
      </c>
      <c r="AB120" s="427">
        <v>4.5999999999999999E-3</v>
      </c>
      <c r="AC120" s="428">
        <v>1.096E-5</v>
      </c>
      <c r="AD120" s="429" t="s">
        <v>131</v>
      </c>
      <c r="AE120" s="426">
        <v>0.42180000000000001</v>
      </c>
      <c r="AF120" s="427">
        <v>2.0199999999999999E-2</v>
      </c>
      <c r="AG120" s="427">
        <v>1.17E-2</v>
      </c>
      <c r="AH120" s="428">
        <v>0.1464</v>
      </c>
      <c r="AI120" s="429" t="s">
        <v>131</v>
      </c>
      <c r="AJ120" s="426">
        <v>0.28889999999999999</v>
      </c>
      <c r="AK120" s="427">
        <v>8.0000000000000002E-3</v>
      </c>
      <c r="AL120" s="427">
        <v>5.7999999999999996E-3</v>
      </c>
      <c r="AM120" s="428">
        <v>0.1303</v>
      </c>
      <c r="AN120" s="429" t="s">
        <v>131</v>
      </c>
      <c r="AO120" s="426" t="s">
        <v>131</v>
      </c>
      <c r="AP120" s="430" t="s">
        <v>131</v>
      </c>
      <c r="AQ120" s="430" t="s">
        <v>131</v>
      </c>
      <c r="AR120" s="429" t="s">
        <v>131</v>
      </c>
    </row>
    <row r="121" spans="1:44" ht="15.75">
      <c r="A121" s="431">
        <v>45</v>
      </c>
      <c r="B121" s="421" t="s">
        <v>3337</v>
      </c>
      <c r="C121" s="432">
        <v>3</v>
      </c>
      <c r="D121" s="433">
        <v>185013646</v>
      </c>
      <c r="E121" s="434">
        <v>186026108</v>
      </c>
      <c r="F121" s="432" t="s">
        <v>2449</v>
      </c>
      <c r="G121" s="432">
        <v>3</v>
      </c>
      <c r="H121" s="433">
        <v>185520085</v>
      </c>
      <c r="I121" s="432" t="s">
        <v>2981</v>
      </c>
      <c r="J121" s="432" t="s">
        <v>2432</v>
      </c>
      <c r="K121" s="432" t="s">
        <v>3157</v>
      </c>
      <c r="L121" s="432" t="s">
        <v>3237</v>
      </c>
      <c r="M121" s="34" t="s">
        <v>3239</v>
      </c>
      <c r="N121" s="435">
        <v>0</v>
      </c>
      <c r="O121" s="436">
        <v>12.217919999999999</v>
      </c>
      <c r="P121" s="437">
        <v>0.72430000000000005</v>
      </c>
      <c r="Q121" s="438">
        <v>-6.08E-2</v>
      </c>
      <c r="R121" s="438">
        <v>8.6999999999999994E-3</v>
      </c>
      <c r="S121" s="439">
        <v>1.024E-11</v>
      </c>
      <c r="T121" s="440">
        <v>1.03756E-11</v>
      </c>
      <c r="U121" s="437">
        <v>0.52359999999999995</v>
      </c>
      <c r="V121" s="438">
        <v>-0.1089</v>
      </c>
      <c r="W121" s="438">
        <v>4.3499999999999997E-2</v>
      </c>
      <c r="X121" s="439">
        <v>2.1319999999999999E-2</v>
      </c>
      <c r="Y121" s="440" t="s">
        <v>131</v>
      </c>
      <c r="Z121" s="426">
        <v>0.75139999999999996</v>
      </c>
      <c r="AA121" s="438">
        <v>-9.9199999999999997E-2</v>
      </c>
      <c r="AB121" s="438">
        <v>3.7999999999999999E-2</v>
      </c>
      <c r="AC121" s="439">
        <v>1.1979999999999999E-2</v>
      </c>
      <c r="AD121" s="440" t="s">
        <v>131</v>
      </c>
      <c r="AE121" s="426" t="s">
        <v>131</v>
      </c>
      <c r="AF121" s="427" t="s">
        <v>131</v>
      </c>
      <c r="AG121" s="427" t="s">
        <v>131</v>
      </c>
      <c r="AH121" s="428" t="s">
        <v>131</v>
      </c>
      <c r="AI121" s="429" t="s">
        <v>131</v>
      </c>
      <c r="AJ121" s="426">
        <v>0.71160000000000001</v>
      </c>
      <c r="AK121" s="427">
        <v>-4.9000000000000002E-2</v>
      </c>
      <c r="AL121" s="427">
        <v>2.4500000000000001E-2</v>
      </c>
      <c r="AM121" s="428">
        <v>4.0039999999999999E-2</v>
      </c>
      <c r="AN121" s="429" t="s">
        <v>131</v>
      </c>
      <c r="AO121" s="426" t="s">
        <v>131</v>
      </c>
      <c r="AP121" s="430" t="s">
        <v>131</v>
      </c>
      <c r="AQ121" s="430" t="s">
        <v>131</v>
      </c>
      <c r="AR121" s="429" t="s">
        <v>131</v>
      </c>
    </row>
    <row r="122" spans="1:44" s="3" customFormat="1" ht="15.75">
      <c r="A122" s="420">
        <v>45</v>
      </c>
      <c r="B122" s="421" t="s">
        <v>3337</v>
      </c>
      <c r="C122" s="421">
        <v>3</v>
      </c>
      <c r="D122" s="422">
        <v>185013646</v>
      </c>
      <c r="E122" s="423">
        <v>186026108</v>
      </c>
      <c r="F122" s="421" t="s">
        <v>2449</v>
      </c>
      <c r="G122" s="421">
        <v>3</v>
      </c>
      <c r="H122" s="422">
        <v>185526062</v>
      </c>
      <c r="I122" s="421" t="s">
        <v>2733</v>
      </c>
      <c r="J122" s="421" t="s">
        <v>3337</v>
      </c>
      <c r="K122" s="421" t="s">
        <v>3151</v>
      </c>
      <c r="L122" s="421" t="s">
        <v>3157</v>
      </c>
      <c r="M122" s="33" t="s">
        <v>3239</v>
      </c>
      <c r="N122" s="424">
        <v>0</v>
      </c>
      <c r="O122" s="425">
        <v>13.18444</v>
      </c>
      <c r="P122" s="426">
        <v>0.70040000000000002</v>
      </c>
      <c r="Q122" s="427">
        <v>-5.6000000000000001E-2</v>
      </c>
      <c r="R122" s="427">
        <v>8.3000000000000001E-3</v>
      </c>
      <c r="S122" s="428">
        <v>1.5629999999999999E-11</v>
      </c>
      <c r="T122" s="429" t="s">
        <v>131</v>
      </c>
      <c r="U122" s="426">
        <v>0.26279999999999998</v>
      </c>
      <c r="V122" s="427">
        <v>-0.17230000000000001</v>
      </c>
      <c r="W122" s="427">
        <v>4.6300000000000001E-2</v>
      </c>
      <c r="X122" s="428">
        <v>3.2049999999999998E-4</v>
      </c>
      <c r="Y122" s="429" t="s">
        <v>131</v>
      </c>
      <c r="Z122" s="426">
        <v>0.70389999999999997</v>
      </c>
      <c r="AA122" s="427">
        <v>-8.7099999999999997E-2</v>
      </c>
      <c r="AB122" s="427">
        <v>3.3399999999999999E-2</v>
      </c>
      <c r="AC122" s="428">
        <v>5.1479999999999998E-3</v>
      </c>
      <c r="AD122" s="429" t="s">
        <v>131</v>
      </c>
      <c r="AE122" s="426" t="s">
        <v>131</v>
      </c>
      <c r="AF122" s="427" t="s">
        <v>131</v>
      </c>
      <c r="AG122" s="427" t="s">
        <v>131</v>
      </c>
      <c r="AH122" s="428" t="s">
        <v>131</v>
      </c>
      <c r="AI122" s="429" t="s">
        <v>131</v>
      </c>
      <c r="AJ122" s="426">
        <v>0.68479999999999996</v>
      </c>
      <c r="AK122" s="427">
        <v>-4.7699999999999999E-2</v>
      </c>
      <c r="AL122" s="427">
        <v>2.23E-2</v>
      </c>
      <c r="AM122" s="428">
        <v>3.1210000000000002E-2</v>
      </c>
      <c r="AN122" s="429" t="s">
        <v>131</v>
      </c>
      <c r="AO122" s="426" t="s">
        <v>131</v>
      </c>
      <c r="AP122" s="430" t="s">
        <v>131</v>
      </c>
      <c r="AQ122" s="430" t="s">
        <v>131</v>
      </c>
      <c r="AR122" s="429" t="s">
        <v>131</v>
      </c>
    </row>
    <row r="123" spans="1:44" s="3" customFormat="1" ht="15.4" customHeight="1">
      <c r="A123" s="420">
        <v>45</v>
      </c>
      <c r="B123" s="421" t="s">
        <v>3337</v>
      </c>
      <c r="C123" s="421">
        <v>3</v>
      </c>
      <c r="D123" s="422">
        <v>185013646</v>
      </c>
      <c r="E123" s="423">
        <v>186026108</v>
      </c>
      <c r="F123" s="421" t="s">
        <v>122</v>
      </c>
      <c r="G123" s="421">
        <v>3</v>
      </c>
      <c r="H123" s="422">
        <v>185526108</v>
      </c>
      <c r="I123" s="421" t="s">
        <v>2731</v>
      </c>
      <c r="J123" s="421" t="s">
        <v>3337</v>
      </c>
      <c r="K123" s="421" t="s">
        <v>3152</v>
      </c>
      <c r="L123" s="421" t="s">
        <v>3241</v>
      </c>
      <c r="M123" s="33" t="s">
        <v>3239</v>
      </c>
      <c r="N123" s="424">
        <v>0</v>
      </c>
      <c r="O123" s="425">
        <v>6.2254699999999996</v>
      </c>
      <c r="P123" s="426">
        <v>0.2923</v>
      </c>
      <c r="Q123" s="427">
        <v>7.1999999999999998E-3</v>
      </c>
      <c r="R123" s="427">
        <v>1.5E-3</v>
      </c>
      <c r="S123" s="428">
        <v>3.377E-6</v>
      </c>
      <c r="T123" s="429" t="s">
        <v>131</v>
      </c>
      <c r="U123" s="426">
        <v>0.73480000000000001</v>
      </c>
      <c r="V123" s="427">
        <v>1.9199999999999998E-2</v>
      </c>
      <c r="W123" s="427">
        <v>9.4000000000000004E-3</v>
      </c>
      <c r="X123" s="428">
        <v>5.8259999999999996E-3</v>
      </c>
      <c r="Y123" s="429" t="s">
        <v>131</v>
      </c>
      <c r="Z123" s="426">
        <v>0.28010000000000002</v>
      </c>
      <c r="AA123" s="427">
        <v>3.8E-3</v>
      </c>
      <c r="AB123" s="427">
        <v>3.0000000000000001E-3</v>
      </c>
      <c r="AC123" s="428">
        <v>0.2833</v>
      </c>
      <c r="AD123" s="429" t="s">
        <v>131</v>
      </c>
      <c r="AE123" s="426">
        <v>0.4385</v>
      </c>
      <c r="AF123" s="427">
        <v>2.5999999999999999E-3</v>
      </c>
      <c r="AG123" s="427">
        <v>8.2000000000000007E-3</v>
      </c>
      <c r="AH123" s="428">
        <v>0.51790000000000003</v>
      </c>
      <c r="AI123" s="429" t="s">
        <v>131</v>
      </c>
      <c r="AJ123" s="426">
        <v>0.33960000000000001</v>
      </c>
      <c r="AK123" s="427">
        <v>1.21E-2</v>
      </c>
      <c r="AL123" s="427">
        <v>4.5999999999999999E-3</v>
      </c>
      <c r="AM123" s="428">
        <v>2.1000000000000001E-2</v>
      </c>
      <c r="AN123" s="429" t="s">
        <v>131</v>
      </c>
      <c r="AO123" s="426">
        <v>0.81699999999999995</v>
      </c>
      <c r="AP123" s="427">
        <v>1.3299999999999999E-2</v>
      </c>
      <c r="AQ123" s="427">
        <v>1.4200000000000001E-2</v>
      </c>
      <c r="AR123" s="429">
        <v>0.33750000000000002</v>
      </c>
    </row>
    <row r="124" spans="1:44" ht="15.4" customHeight="1">
      <c r="A124" s="431">
        <v>45</v>
      </c>
      <c r="B124" s="421" t="s">
        <v>3337</v>
      </c>
      <c r="C124" s="432">
        <v>3</v>
      </c>
      <c r="D124" s="433">
        <v>185013646</v>
      </c>
      <c r="E124" s="434">
        <v>186026108</v>
      </c>
      <c r="F124" s="432" t="s">
        <v>2452</v>
      </c>
      <c r="G124" s="432">
        <v>3</v>
      </c>
      <c r="H124" s="433">
        <v>185526108</v>
      </c>
      <c r="I124" s="432" t="s">
        <v>2731</v>
      </c>
      <c r="J124" s="432" t="s">
        <v>2432</v>
      </c>
      <c r="K124" s="432" t="s">
        <v>3152</v>
      </c>
      <c r="L124" s="432" t="s">
        <v>3241</v>
      </c>
      <c r="M124" s="34" t="s">
        <v>3239</v>
      </c>
      <c r="N124" s="435">
        <v>0</v>
      </c>
      <c r="O124" s="436">
        <v>12.847720000000001</v>
      </c>
      <c r="P124" s="437">
        <v>0.29149999999999998</v>
      </c>
      <c r="Q124" s="438">
        <v>1.23E-2</v>
      </c>
      <c r="R124" s="438">
        <v>1.9E-3</v>
      </c>
      <c r="S124" s="439">
        <v>8.6650000000000006E-11</v>
      </c>
      <c r="T124" s="440">
        <v>2.0770200000000001E-10</v>
      </c>
      <c r="U124" s="437">
        <v>0.71719999999999995</v>
      </c>
      <c r="V124" s="438">
        <v>1.84E-2</v>
      </c>
      <c r="W124" s="438">
        <v>7.7999999999999996E-3</v>
      </c>
      <c r="X124" s="439">
        <v>2.0830000000000001E-2</v>
      </c>
      <c r="Y124" s="440" t="s">
        <v>131</v>
      </c>
      <c r="Z124" s="426">
        <v>0.2752</v>
      </c>
      <c r="AA124" s="438">
        <v>1.66E-2</v>
      </c>
      <c r="AB124" s="438">
        <v>4.5999999999999999E-3</v>
      </c>
      <c r="AC124" s="439">
        <v>1.093E-4</v>
      </c>
      <c r="AD124" s="440" t="s">
        <v>131</v>
      </c>
      <c r="AE124" s="426">
        <v>0.41060000000000002</v>
      </c>
      <c r="AF124" s="427">
        <v>2.1000000000000001E-2</v>
      </c>
      <c r="AG124" s="427">
        <v>1.2E-2</v>
      </c>
      <c r="AH124" s="428">
        <v>0.1242</v>
      </c>
      <c r="AI124" s="429" t="s">
        <v>131</v>
      </c>
      <c r="AJ124" s="426">
        <v>0.32340000000000002</v>
      </c>
      <c r="AK124" s="427">
        <v>3.7000000000000002E-3</v>
      </c>
      <c r="AL124" s="427">
        <v>6.1000000000000004E-3</v>
      </c>
      <c r="AM124" s="428">
        <v>0.38159999999999999</v>
      </c>
      <c r="AN124" s="429" t="s">
        <v>131</v>
      </c>
      <c r="AO124" s="426" t="s">
        <v>131</v>
      </c>
      <c r="AP124" s="427" t="s">
        <v>131</v>
      </c>
      <c r="AQ124" s="427" t="s">
        <v>131</v>
      </c>
      <c r="AR124" s="429" t="s">
        <v>131</v>
      </c>
    </row>
    <row r="125" spans="1:44" s="3" customFormat="1" ht="15.4" customHeight="1">
      <c r="A125" s="420">
        <v>46</v>
      </c>
      <c r="B125" s="421" t="s">
        <v>3337</v>
      </c>
      <c r="C125" s="421">
        <v>3</v>
      </c>
      <c r="D125" s="422">
        <v>187240523</v>
      </c>
      <c r="E125" s="423">
        <v>188241842</v>
      </c>
      <c r="F125" s="421" t="s">
        <v>2452</v>
      </c>
      <c r="G125" s="421">
        <v>3</v>
      </c>
      <c r="H125" s="422">
        <v>187740523</v>
      </c>
      <c r="I125" s="421" t="s">
        <v>2730</v>
      </c>
      <c r="J125" s="421" t="s">
        <v>4437</v>
      </c>
      <c r="K125" s="421" t="s">
        <v>3163</v>
      </c>
      <c r="L125" s="421" t="s">
        <v>3152</v>
      </c>
      <c r="M125" s="33" t="s">
        <v>4470</v>
      </c>
      <c r="N125" s="424">
        <v>128470</v>
      </c>
      <c r="O125" s="425">
        <v>10.887499999999999</v>
      </c>
      <c r="P125" s="426">
        <v>0.39069999999999999</v>
      </c>
      <c r="Q125" s="427">
        <v>-1.2699999999999999E-2</v>
      </c>
      <c r="R125" s="427">
        <v>1.6999999999999999E-3</v>
      </c>
      <c r="S125" s="428">
        <v>7.2089999999999999E-14</v>
      </c>
      <c r="T125" s="429">
        <v>4.6362099999999998E-14</v>
      </c>
      <c r="U125" s="426">
        <v>0.29110000000000003</v>
      </c>
      <c r="V125" s="427">
        <v>2.0999999999999999E-3</v>
      </c>
      <c r="W125" s="427">
        <v>7.3000000000000001E-3</v>
      </c>
      <c r="X125" s="428">
        <v>0.79510000000000003</v>
      </c>
      <c r="Y125" s="429" t="s">
        <v>131</v>
      </c>
      <c r="Z125" s="426">
        <v>1.4999999999999999E-2</v>
      </c>
      <c r="AA125" s="427">
        <v>-1.9E-2</v>
      </c>
      <c r="AB125" s="427">
        <v>3.1699999999999999E-2</v>
      </c>
      <c r="AC125" s="428">
        <v>0.45800000000000002</v>
      </c>
      <c r="AD125" s="429" t="s">
        <v>131</v>
      </c>
      <c r="AE125" s="426">
        <v>0.2356</v>
      </c>
      <c r="AF125" s="427">
        <v>-1.77E-2</v>
      </c>
      <c r="AG125" s="427">
        <v>1.35E-2</v>
      </c>
      <c r="AH125" s="428">
        <v>0.17949999999999999</v>
      </c>
      <c r="AI125" s="429" t="s">
        <v>131</v>
      </c>
      <c r="AJ125" s="426">
        <v>0.2419</v>
      </c>
      <c r="AK125" s="427">
        <v>-2.7000000000000001E-3</v>
      </c>
      <c r="AL125" s="427">
        <v>6.1999999999999998E-3</v>
      </c>
      <c r="AM125" s="428">
        <v>0.89100000000000001</v>
      </c>
      <c r="AN125" s="429" t="s">
        <v>131</v>
      </c>
      <c r="AO125" s="426" t="s">
        <v>131</v>
      </c>
      <c r="AP125" s="427" t="s">
        <v>131</v>
      </c>
      <c r="AQ125" s="427" t="s">
        <v>131</v>
      </c>
      <c r="AR125" s="429" t="s">
        <v>131</v>
      </c>
    </row>
    <row r="126" spans="1:44" s="3" customFormat="1" ht="15.4" customHeight="1">
      <c r="A126" s="420">
        <v>46</v>
      </c>
      <c r="B126" s="421" t="s">
        <v>3337</v>
      </c>
      <c r="C126" s="421">
        <v>3</v>
      </c>
      <c r="D126" s="422">
        <v>187240523</v>
      </c>
      <c r="E126" s="423">
        <v>188241842</v>
      </c>
      <c r="F126" s="421" t="s">
        <v>122</v>
      </c>
      <c r="G126" s="421">
        <v>3</v>
      </c>
      <c r="H126" s="422">
        <v>187741842</v>
      </c>
      <c r="I126" s="421" t="s">
        <v>2729</v>
      </c>
      <c r="J126" s="421" t="s">
        <v>3337</v>
      </c>
      <c r="K126" s="421" t="s">
        <v>3151</v>
      </c>
      <c r="L126" s="421" t="s">
        <v>3157</v>
      </c>
      <c r="M126" s="33" t="s">
        <v>4470</v>
      </c>
      <c r="N126" s="424">
        <v>127151</v>
      </c>
      <c r="O126" s="425">
        <v>6.5217799999999997</v>
      </c>
      <c r="P126" s="426">
        <v>0.39229999999999998</v>
      </c>
      <c r="Q126" s="427">
        <v>-5.7999999999999996E-3</v>
      </c>
      <c r="R126" s="427">
        <v>1.4E-3</v>
      </c>
      <c r="S126" s="428">
        <v>4.7180000000000004E-6</v>
      </c>
      <c r="T126" s="429" t="s">
        <v>131</v>
      </c>
      <c r="U126" s="426">
        <v>0.1847</v>
      </c>
      <c r="V126" s="427">
        <v>-2.1499999999999998E-2</v>
      </c>
      <c r="W126" s="427">
        <v>1.0800000000000001E-2</v>
      </c>
      <c r="X126" s="428">
        <v>1.8509999999999999E-2</v>
      </c>
      <c r="Y126" s="429" t="s">
        <v>131</v>
      </c>
      <c r="Z126" s="426">
        <v>1.95E-2</v>
      </c>
      <c r="AA126" s="427">
        <v>5.9999999999999995E-4</v>
      </c>
      <c r="AB126" s="427">
        <v>1.9199999999999998E-2</v>
      </c>
      <c r="AC126" s="428">
        <v>0.83709999999999996</v>
      </c>
      <c r="AD126" s="429" t="s">
        <v>131</v>
      </c>
      <c r="AE126" s="426">
        <v>0.2167</v>
      </c>
      <c r="AF126" s="427">
        <v>-1.4E-2</v>
      </c>
      <c r="AG126" s="427">
        <v>9.9000000000000008E-3</v>
      </c>
      <c r="AH126" s="428">
        <v>3.3680000000000002E-2</v>
      </c>
      <c r="AI126" s="429" t="s">
        <v>131</v>
      </c>
      <c r="AJ126" s="426">
        <v>0.248</v>
      </c>
      <c r="AK126" s="427">
        <v>-1.37E-2</v>
      </c>
      <c r="AL126" s="427">
        <v>5.0000000000000001E-3</v>
      </c>
      <c r="AM126" s="428">
        <v>1.8100000000000002E-2</v>
      </c>
      <c r="AN126" s="429" t="s">
        <v>131</v>
      </c>
      <c r="AO126" s="426">
        <v>0.17100000000000001</v>
      </c>
      <c r="AP126" s="427">
        <v>2.0000000000000001E-4</v>
      </c>
      <c r="AQ126" s="427">
        <v>1.4200000000000001E-2</v>
      </c>
      <c r="AR126" s="429">
        <v>0.87829999999999997</v>
      </c>
    </row>
    <row r="127" spans="1:44" s="3" customFormat="1" ht="15.4" customHeight="1">
      <c r="A127" s="420">
        <v>47</v>
      </c>
      <c r="B127" s="421" t="s">
        <v>3337</v>
      </c>
      <c r="C127" s="421">
        <v>3</v>
      </c>
      <c r="D127" s="422">
        <v>191902050</v>
      </c>
      <c r="E127" s="423">
        <v>192902050</v>
      </c>
      <c r="F127" s="421" t="s">
        <v>2452</v>
      </c>
      <c r="G127" s="421">
        <v>3</v>
      </c>
      <c r="H127" s="422">
        <v>192402050</v>
      </c>
      <c r="I127" s="421" t="s">
        <v>2728</v>
      </c>
      <c r="J127" s="421" t="s">
        <v>3337</v>
      </c>
      <c r="K127" s="421" t="s">
        <v>3151</v>
      </c>
      <c r="L127" s="421" t="s">
        <v>3163</v>
      </c>
      <c r="M127" s="33" t="s">
        <v>3505</v>
      </c>
      <c r="N127" s="424">
        <v>0</v>
      </c>
      <c r="O127" s="425">
        <v>6.1091499999999996</v>
      </c>
      <c r="P127" s="441">
        <v>7.4000000000000003E-3</v>
      </c>
      <c r="Q127" s="427">
        <v>0.11</v>
      </c>
      <c r="R127" s="427">
        <v>2.3800000000000002E-2</v>
      </c>
      <c r="S127" s="428">
        <v>1.596E-7</v>
      </c>
      <c r="T127" s="429" t="s">
        <v>131</v>
      </c>
      <c r="U127" s="426" t="s">
        <v>131</v>
      </c>
      <c r="V127" s="427" t="s">
        <v>131</v>
      </c>
      <c r="W127" s="427" t="s">
        <v>131</v>
      </c>
      <c r="X127" s="428" t="s">
        <v>131</v>
      </c>
      <c r="Y127" s="429" t="s">
        <v>131</v>
      </c>
      <c r="Z127" s="426" t="s">
        <v>131</v>
      </c>
      <c r="AA127" s="427" t="s">
        <v>131</v>
      </c>
      <c r="AB127" s="427" t="s">
        <v>131</v>
      </c>
      <c r="AC127" s="428" t="s">
        <v>131</v>
      </c>
      <c r="AD127" s="429" t="s">
        <v>131</v>
      </c>
      <c r="AE127" s="441">
        <v>2.8999999999999998E-3</v>
      </c>
      <c r="AF127" s="427">
        <v>0.1191</v>
      </c>
      <c r="AG127" s="427">
        <v>0.18540000000000001</v>
      </c>
      <c r="AH127" s="428">
        <v>0.24030000000000001</v>
      </c>
      <c r="AI127" s="429" t="s">
        <v>131</v>
      </c>
      <c r="AJ127" s="441">
        <v>1.6999999999999999E-3</v>
      </c>
      <c r="AK127" s="427">
        <v>0.1497</v>
      </c>
      <c r="AL127" s="427">
        <v>0.1087</v>
      </c>
      <c r="AM127" s="428">
        <v>0.21290000000000001</v>
      </c>
      <c r="AN127" s="429" t="s">
        <v>131</v>
      </c>
      <c r="AO127" s="426" t="s">
        <v>131</v>
      </c>
      <c r="AP127" s="427" t="s">
        <v>131</v>
      </c>
      <c r="AQ127" s="427" t="s">
        <v>131</v>
      </c>
      <c r="AR127" s="429" t="s">
        <v>131</v>
      </c>
    </row>
    <row r="128" spans="1:44" s="3" customFormat="1" ht="15.4" customHeight="1">
      <c r="A128" s="420">
        <v>48</v>
      </c>
      <c r="B128" s="421" t="s">
        <v>3337</v>
      </c>
      <c r="C128" s="421">
        <v>3</v>
      </c>
      <c r="D128" s="422">
        <v>195377923</v>
      </c>
      <c r="E128" s="423">
        <v>196377923</v>
      </c>
      <c r="F128" s="421" t="s">
        <v>122</v>
      </c>
      <c r="G128" s="421">
        <v>3</v>
      </c>
      <c r="H128" s="422">
        <v>195877923</v>
      </c>
      <c r="I128" s="421" t="s">
        <v>2727</v>
      </c>
      <c r="J128" s="421" t="s">
        <v>4440</v>
      </c>
      <c r="K128" s="421" t="s">
        <v>3163</v>
      </c>
      <c r="L128" s="421" t="s">
        <v>3152</v>
      </c>
      <c r="M128" s="33" t="s">
        <v>3507</v>
      </c>
      <c r="N128" s="424">
        <v>0</v>
      </c>
      <c r="O128" s="425">
        <v>9.0144300000000008</v>
      </c>
      <c r="P128" s="426">
        <v>0.11070000000000001</v>
      </c>
      <c r="Q128" s="427">
        <v>6.7000000000000002E-3</v>
      </c>
      <c r="R128" s="427">
        <v>2.2000000000000001E-3</v>
      </c>
      <c r="S128" s="428">
        <v>1.763E-2</v>
      </c>
      <c r="T128" s="429" t="s">
        <v>131</v>
      </c>
      <c r="U128" s="426">
        <v>0.151</v>
      </c>
      <c r="V128" s="427">
        <v>9.4000000000000004E-3</v>
      </c>
      <c r="W128" s="427">
        <v>1.3100000000000001E-2</v>
      </c>
      <c r="X128" s="428">
        <v>0.66190000000000004</v>
      </c>
      <c r="Y128" s="429" t="s">
        <v>131</v>
      </c>
      <c r="Z128" s="426">
        <v>0.48499999999999999</v>
      </c>
      <c r="AA128" s="427">
        <v>1.6500000000000001E-2</v>
      </c>
      <c r="AB128" s="427">
        <v>2.8E-3</v>
      </c>
      <c r="AC128" s="428">
        <v>1.6729999999999999E-9</v>
      </c>
      <c r="AD128" s="429">
        <v>1.39548E-9</v>
      </c>
      <c r="AE128" s="426">
        <v>0.28039999999999998</v>
      </c>
      <c r="AF128" s="427">
        <v>2.58E-2</v>
      </c>
      <c r="AG128" s="427">
        <v>9.2999999999999992E-3</v>
      </c>
      <c r="AH128" s="428">
        <v>5.385E-3</v>
      </c>
      <c r="AI128" s="429" t="s">
        <v>131</v>
      </c>
      <c r="AJ128" s="426">
        <v>0.2056</v>
      </c>
      <c r="AK128" s="427">
        <v>8.9999999999999993E-3</v>
      </c>
      <c r="AL128" s="427">
        <v>5.4000000000000003E-3</v>
      </c>
      <c r="AM128" s="428">
        <v>7.0980000000000001E-2</v>
      </c>
      <c r="AN128" s="429" t="s">
        <v>131</v>
      </c>
      <c r="AO128" s="426">
        <v>0.13200000000000001</v>
      </c>
      <c r="AP128" s="427">
        <v>1.5100000000000001E-2</v>
      </c>
      <c r="AQ128" s="427">
        <v>1.5699999999999999E-2</v>
      </c>
      <c r="AR128" s="429">
        <v>0.40960000000000002</v>
      </c>
    </row>
    <row r="129" spans="1:44" s="3" customFormat="1" ht="15.4" customHeight="1">
      <c r="A129" s="420">
        <v>49</v>
      </c>
      <c r="B129" s="421" t="s">
        <v>3337</v>
      </c>
      <c r="C129" s="421">
        <v>4</v>
      </c>
      <c r="D129" s="422">
        <v>797720</v>
      </c>
      <c r="E129" s="423">
        <v>1797720</v>
      </c>
      <c r="F129" s="421" t="s">
        <v>2452</v>
      </c>
      <c r="G129" s="421">
        <v>4</v>
      </c>
      <c r="H129" s="422">
        <v>1297720</v>
      </c>
      <c r="I129" s="421" t="s">
        <v>2726</v>
      </c>
      <c r="J129" s="421" t="s">
        <v>3337</v>
      </c>
      <c r="K129" s="421" t="s">
        <v>3163</v>
      </c>
      <c r="L129" s="421" t="s">
        <v>3152</v>
      </c>
      <c r="M129" s="33" t="s">
        <v>4471</v>
      </c>
      <c r="N129" s="424">
        <v>0</v>
      </c>
      <c r="O129" s="425">
        <v>6.8527500000000003</v>
      </c>
      <c r="P129" s="426">
        <v>3.2399999999999998E-2</v>
      </c>
      <c r="Q129" s="427">
        <v>-3.5000000000000003E-2</v>
      </c>
      <c r="R129" s="427">
        <v>7.4000000000000003E-3</v>
      </c>
      <c r="S129" s="428">
        <v>5.6810000000000001E-7</v>
      </c>
      <c r="T129" s="429" t="s">
        <v>131</v>
      </c>
      <c r="U129" s="426">
        <v>0.2591</v>
      </c>
      <c r="V129" s="427">
        <v>-9.4999999999999998E-3</v>
      </c>
      <c r="W129" s="427">
        <v>8.2000000000000007E-3</v>
      </c>
      <c r="X129" s="428">
        <v>0.15720000000000001</v>
      </c>
      <c r="Y129" s="429" t="s">
        <v>131</v>
      </c>
      <c r="Z129" s="426">
        <v>0.34699999999999998</v>
      </c>
      <c r="AA129" s="427">
        <v>-2.0299999999999999E-2</v>
      </c>
      <c r="AB129" s="427">
        <v>5.1999999999999998E-3</v>
      </c>
      <c r="AC129" s="428">
        <v>2.5309999999999998E-3</v>
      </c>
      <c r="AD129" s="429" t="s">
        <v>131</v>
      </c>
      <c r="AE129" s="426">
        <v>0.13109999999999999</v>
      </c>
      <c r="AF129" s="427">
        <v>-1.4E-2</v>
      </c>
      <c r="AG129" s="427">
        <v>2.5999999999999999E-2</v>
      </c>
      <c r="AH129" s="428">
        <v>0.14180000000000001</v>
      </c>
      <c r="AI129" s="429" t="s">
        <v>131</v>
      </c>
      <c r="AJ129" s="426">
        <v>0.25640000000000002</v>
      </c>
      <c r="AK129" s="427">
        <v>-1.46E-2</v>
      </c>
      <c r="AL129" s="427">
        <v>6.1999999999999998E-3</v>
      </c>
      <c r="AM129" s="428">
        <v>5.0189999999999999E-2</v>
      </c>
      <c r="AN129" s="429" t="s">
        <v>131</v>
      </c>
      <c r="AO129" s="426" t="s">
        <v>131</v>
      </c>
      <c r="AP129" s="427" t="s">
        <v>131</v>
      </c>
      <c r="AQ129" s="427" t="s">
        <v>131</v>
      </c>
      <c r="AR129" s="429" t="s">
        <v>131</v>
      </c>
    </row>
    <row r="130" spans="1:44" s="3" customFormat="1" ht="15.4" customHeight="1">
      <c r="A130" s="420">
        <v>50</v>
      </c>
      <c r="B130" s="421" t="s">
        <v>3337</v>
      </c>
      <c r="C130" s="421">
        <v>4</v>
      </c>
      <c r="D130" s="422">
        <v>89226283</v>
      </c>
      <c r="E130" s="423">
        <v>90239808</v>
      </c>
      <c r="F130" s="421" t="s">
        <v>2445</v>
      </c>
      <c r="G130" s="421">
        <v>4</v>
      </c>
      <c r="H130" s="422">
        <v>89726283</v>
      </c>
      <c r="I130" s="421" t="s">
        <v>2724</v>
      </c>
      <c r="J130" s="421" t="s">
        <v>3337</v>
      </c>
      <c r="K130" s="421" t="s">
        <v>3151</v>
      </c>
      <c r="L130" s="421" t="s">
        <v>3152</v>
      </c>
      <c r="M130" s="33" t="s">
        <v>3242</v>
      </c>
      <c r="N130" s="424">
        <v>0</v>
      </c>
      <c r="O130" s="425">
        <v>9.8945399999999992</v>
      </c>
      <c r="P130" s="426">
        <v>0.50380000000000003</v>
      </c>
      <c r="Q130" s="427">
        <v>-1.1599999999999999E-2</v>
      </c>
      <c r="R130" s="427">
        <v>1.8E-3</v>
      </c>
      <c r="S130" s="428">
        <v>4.2540000000000003E-11</v>
      </c>
      <c r="T130" s="429" t="s">
        <v>131</v>
      </c>
      <c r="U130" s="426">
        <v>0.47549999999999998</v>
      </c>
      <c r="V130" s="427">
        <v>-1.9900000000000001E-2</v>
      </c>
      <c r="W130" s="427">
        <v>8.9999999999999993E-3</v>
      </c>
      <c r="X130" s="428">
        <v>7.4729999999999996E-3</v>
      </c>
      <c r="Y130" s="429" t="s">
        <v>131</v>
      </c>
      <c r="Z130" s="426">
        <v>0.30080000000000001</v>
      </c>
      <c r="AA130" s="427">
        <v>-7.1999999999999998E-3</v>
      </c>
      <c r="AB130" s="427">
        <v>5.3E-3</v>
      </c>
      <c r="AC130" s="428">
        <v>0.1769</v>
      </c>
      <c r="AD130" s="429" t="s">
        <v>131</v>
      </c>
      <c r="AE130" s="426">
        <v>0.39850000000000002</v>
      </c>
      <c r="AF130" s="427">
        <v>3.3E-3</v>
      </c>
      <c r="AG130" s="427">
        <v>1.15E-2</v>
      </c>
      <c r="AH130" s="428">
        <v>0.82969999999999999</v>
      </c>
      <c r="AI130" s="429" t="s">
        <v>131</v>
      </c>
      <c r="AJ130" s="426">
        <v>0.50580000000000003</v>
      </c>
      <c r="AK130" s="427">
        <v>-8.2000000000000007E-3</v>
      </c>
      <c r="AL130" s="427">
        <v>6.3E-3</v>
      </c>
      <c r="AM130" s="428">
        <v>0.1515</v>
      </c>
      <c r="AN130" s="429" t="s">
        <v>131</v>
      </c>
      <c r="AO130" s="426" t="s">
        <v>131</v>
      </c>
      <c r="AP130" s="427" t="s">
        <v>131</v>
      </c>
      <c r="AQ130" s="427" t="s">
        <v>131</v>
      </c>
      <c r="AR130" s="429" t="s">
        <v>131</v>
      </c>
    </row>
    <row r="131" spans="1:44" ht="15.4" customHeight="1">
      <c r="A131" s="431">
        <v>50</v>
      </c>
      <c r="B131" s="421" t="s">
        <v>3337</v>
      </c>
      <c r="C131" s="432">
        <v>4</v>
      </c>
      <c r="D131" s="433">
        <v>89226283</v>
      </c>
      <c r="E131" s="434">
        <v>90239808</v>
      </c>
      <c r="F131" s="432" t="s">
        <v>2445</v>
      </c>
      <c r="G131" s="432">
        <v>4</v>
      </c>
      <c r="H131" s="433">
        <v>89739808</v>
      </c>
      <c r="I131" s="432" t="s">
        <v>2980</v>
      </c>
      <c r="J131" s="432" t="s">
        <v>2432</v>
      </c>
      <c r="K131" s="432" t="s">
        <v>3151</v>
      </c>
      <c r="L131" s="432" t="s">
        <v>3157</v>
      </c>
      <c r="M131" s="34" t="s">
        <v>3242</v>
      </c>
      <c r="N131" s="435">
        <v>0</v>
      </c>
      <c r="O131" s="436">
        <v>9.7398100000000003</v>
      </c>
      <c r="P131" s="437">
        <v>0.50480000000000003</v>
      </c>
      <c r="Q131" s="438">
        <v>-1.1900000000000001E-2</v>
      </c>
      <c r="R131" s="438">
        <v>1.8E-3</v>
      </c>
      <c r="S131" s="439">
        <v>1.4770000000000001E-11</v>
      </c>
      <c r="T131" s="440">
        <v>2.2066899999999998E-11</v>
      </c>
      <c r="U131" s="437">
        <v>0.47549999999999998</v>
      </c>
      <c r="V131" s="438">
        <v>-1.6400000000000001E-2</v>
      </c>
      <c r="W131" s="438">
        <v>8.9999999999999993E-3</v>
      </c>
      <c r="X131" s="439">
        <v>2.494E-2</v>
      </c>
      <c r="Y131" s="440" t="s">
        <v>131</v>
      </c>
      <c r="Z131" s="426">
        <v>0.3049</v>
      </c>
      <c r="AA131" s="438">
        <v>-4.3E-3</v>
      </c>
      <c r="AB131" s="438">
        <v>5.3E-3</v>
      </c>
      <c r="AC131" s="439">
        <v>0.41539999999999999</v>
      </c>
      <c r="AD131" s="440" t="s">
        <v>131</v>
      </c>
      <c r="AE131" s="426">
        <v>0.4027</v>
      </c>
      <c r="AF131" s="427">
        <v>-4.4999999999999997E-3</v>
      </c>
      <c r="AG131" s="427">
        <v>1.15E-2</v>
      </c>
      <c r="AH131" s="428">
        <v>0.76629999999999998</v>
      </c>
      <c r="AI131" s="429" t="s">
        <v>131</v>
      </c>
      <c r="AJ131" s="426">
        <v>0.50790000000000002</v>
      </c>
      <c r="AK131" s="427">
        <v>-7.3000000000000001E-3</v>
      </c>
      <c r="AL131" s="427">
        <v>6.3E-3</v>
      </c>
      <c r="AM131" s="428">
        <v>0.1799</v>
      </c>
      <c r="AN131" s="429" t="s">
        <v>131</v>
      </c>
      <c r="AO131" s="426" t="s">
        <v>131</v>
      </c>
      <c r="AP131" s="427" t="s">
        <v>131</v>
      </c>
      <c r="AQ131" s="427" t="s">
        <v>131</v>
      </c>
      <c r="AR131" s="429" t="s">
        <v>131</v>
      </c>
    </row>
    <row r="132" spans="1:44" ht="15.4" customHeight="1">
      <c r="A132" s="431">
        <v>51</v>
      </c>
      <c r="B132" s="421" t="s">
        <v>3337</v>
      </c>
      <c r="C132" s="432">
        <v>4</v>
      </c>
      <c r="D132" s="433">
        <v>105581636</v>
      </c>
      <c r="E132" s="434">
        <v>106606353</v>
      </c>
      <c r="F132" s="432" t="s">
        <v>2445</v>
      </c>
      <c r="G132" s="432">
        <v>4</v>
      </c>
      <c r="H132" s="433">
        <v>106081636</v>
      </c>
      <c r="I132" s="432" t="s">
        <v>2978</v>
      </c>
      <c r="J132" s="432" t="s">
        <v>2432</v>
      </c>
      <c r="K132" s="432" t="s">
        <v>3163</v>
      </c>
      <c r="L132" s="432" t="s">
        <v>3152</v>
      </c>
      <c r="M132" s="34" t="s">
        <v>3244</v>
      </c>
      <c r="N132" s="435">
        <v>0</v>
      </c>
      <c r="O132" s="436">
        <v>10.163959999999999</v>
      </c>
      <c r="P132" s="437">
        <v>0.6099</v>
      </c>
      <c r="Q132" s="438">
        <v>-1.2500000000000001E-2</v>
      </c>
      <c r="R132" s="438">
        <v>1.9E-3</v>
      </c>
      <c r="S132" s="439">
        <v>2.8790000000000002E-11</v>
      </c>
      <c r="T132" s="440">
        <v>4.12916E-11</v>
      </c>
      <c r="U132" s="437">
        <v>0.88519999999999999</v>
      </c>
      <c r="V132" s="438">
        <v>-8.9999999999999998E-4</v>
      </c>
      <c r="W132" s="438">
        <v>1.4500000000000001E-2</v>
      </c>
      <c r="X132" s="439">
        <v>0.67379999999999995</v>
      </c>
      <c r="Y132" s="440" t="s">
        <v>131</v>
      </c>
      <c r="Z132" s="426">
        <v>0.38800000000000001</v>
      </c>
      <c r="AA132" s="438">
        <v>-5.5999999999999999E-3</v>
      </c>
      <c r="AB132" s="438">
        <v>4.7999999999999996E-3</v>
      </c>
      <c r="AC132" s="439">
        <v>0.27529999999999999</v>
      </c>
      <c r="AD132" s="440" t="s">
        <v>131</v>
      </c>
      <c r="AE132" s="426">
        <v>0.65769999999999995</v>
      </c>
      <c r="AF132" s="427">
        <v>-1.9900000000000001E-2</v>
      </c>
      <c r="AG132" s="427">
        <v>1.2E-2</v>
      </c>
      <c r="AH132" s="428">
        <v>6.3149999999999998E-2</v>
      </c>
      <c r="AI132" s="429" t="s">
        <v>131</v>
      </c>
      <c r="AJ132" s="426">
        <v>0.6008</v>
      </c>
      <c r="AK132" s="427">
        <v>-1.4E-2</v>
      </c>
      <c r="AL132" s="427">
        <v>6.4000000000000003E-3</v>
      </c>
      <c r="AM132" s="428">
        <v>2.5170000000000001E-2</v>
      </c>
      <c r="AN132" s="429" t="s">
        <v>131</v>
      </c>
      <c r="AO132" s="426" t="s">
        <v>131</v>
      </c>
      <c r="AP132" s="427" t="s">
        <v>131</v>
      </c>
      <c r="AQ132" s="427" t="s">
        <v>131</v>
      </c>
      <c r="AR132" s="429" t="s">
        <v>131</v>
      </c>
    </row>
    <row r="133" spans="1:44" s="3" customFormat="1" ht="15.4" customHeight="1">
      <c r="A133" s="420">
        <v>51</v>
      </c>
      <c r="B133" s="421" t="s">
        <v>3337</v>
      </c>
      <c r="C133" s="421">
        <v>4</v>
      </c>
      <c r="D133" s="422">
        <v>105581636</v>
      </c>
      <c r="E133" s="423">
        <v>106606353</v>
      </c>
      <c r="F133" s="421" t="s">
        <v>2445</v>
      </c>
      <c r="G133" s="421">
        <v>4</v>
      </c>
      <c r="H133" s="422">
        <v>106106353</v>
      </c>
      <c r="I133" s="421" t="s">
        <v>2723</v>
      </c>
      <c r="J133" s="421" t="s">
        <v>3337</v>
      </c>
      <c r="K133" s="421" t="s">
        <v>3151</v>
      </c>
      <c r="L133" s="421" t="s">
        <v>3152</v>
      </c>
      <c r="M133" s="33" t="s">
        <v>4472</v>
      </c>
      <c r="N133" s="424">
        <v>0</v>
      </c>
      <c r="O133" s="425">
        <v>10.834669999999999</v>
      </c>
      <c r="P133" s="426">
        <v>0.47660000000000002</v>
      </c>
      <c r="Q133" s="427">
        <v>1.21E-2</v>
      </c>
      <c r="R133" s="427">
        <v>1.9E-3</v>
      </c>
      <c r="S133" s="428">
        <v>4.0500000000000002E-11</v>
      </c>
      <c r="T133" s="429" t="s">
        <v>131</v>
      </c>
      <c r="U133" s="426">
        <v>0.48359999999999997</v>
      </c>
      <c r="V133" s="427">
        <v>4.5999999999999999E-3</v>
      </c>
      <c r="W133" s="427">
        <v>9.4000000000000004E-3</v>
      </c>
      <c r="X133" s="428">
        <v>0.55449999999999999</v>
      </c>
      <c r="Y133" s="429" t="s">
        <v>131</v>
      </c>
      <c r="Z133" s="426">
        <v>0.54859999999999998</v>
      </c>
      <c r="AA133" s="427">
        <v>6.0000000000000001E-3</v>
      </c>
      <c r="AB133" s="427">
        <v>4.8999999999999998E-3</v>
      </c>
      <c r="AC133" s="428">
        <v>0.2175</v>
      </c>
      <c r="AD133" s="429" t="s">
        <v>131</v>
      </c>
      <c r="AE133" s="426">
        <v>0.43</v>
      </c>
      <c r="AF133" s="427">
        <v>3.09E-2</v>
      </c>
      <c r="AG133" s="427">
        <v>1.14E-2</v>
      </c>
      <c r="AH133" s="428">
        <v>7.3220000000000004E-3</v>
      </c>
      <c r="AI133" s="429" t="s">
        <v>131</v>
      </c>
      <c r="AJ133" s="426">
        <v>0.52149999999999996</v>
      </c>
      <c r="AK133" s="427">
        <v>1.2999999999999999E-2</v>
      </c>
      <c r="AL133" s="427">
        <v>6.1999999999999998E-3</v>
      </c>
      <c r="AM133" s="428">
        <v>3.066E-2</v>
      </c>
      <c r="AN133" s="429" t="s">
        <v>131</v>
      </c>
      <c r="AO133" s="426" t="s">
        <v>131</v>
      </c>
      <c r="AP133" s="427" t="s">
        <v>131</v>
      </c>
      <c r="AQ133" s="427" t="s">
        <v>131</v>
      </c>
      <c r="AR133" s="429" t="s">
        <v>131</v>
      </c>
    </row>
    <row r="134" spans="1:44" ht="15.4" customHeight="1">
      <c r="A134" s="431">
        <v>52</v>
      </c>
      <c r="B134" s="421" t="s">
        <v>3337</v>
      </c>
      <c r="C134" s="432">
        <v>4</v>
      </c>
      <c r="D134" s="433">
        <v>110417626</v>
      </c>
      <c r="E134" s="434">
        <v>111444730</v>
      </c>
      <c r="F134" s="432" t="s">
        <v>122</v>
      </c>
      <c r="G134" s="432">
        <v>4</v>
      </c>
      <c r="H134" s="433">
        <v>110917626</v>
      </c>
      <c r="I134" s="432" t="s">
        <v>2977</v>
      </c>
      <c r="J134" s="432" t="s">
        <v>2433</v>
      </c>
      <c r="K134" s="432" t="s">
        <v>3151</v>
      </c>
      <c r="L134" s="432" t="s">
        <v>3152</v>
      </c>
      <c r="M134" s="34" t="s">
        <v>4473</v>
      </c>
      <c r="N134" s="435">
        <v>0</v>
      </c>
      <c r="O134" s="436">
        <v>10.671250000000001</v>
      </c>
      <c r="P134" s="442">
        <v>0.99850000000000005</v>
      </c>
      <c r="Q134" s="438">
        <v>-6.8099999999999994E-2</v>
      </c>
      <c r="R134" s="438">
        <v>4.6300000000000001E-2</v>
      </c>
      <c r="S134" s="439">
        <v>8.5489999999999997E-2</v>
      </c>
      <c r="T134" s="440" t="s">
        <v>131</v>
      </c>
      <c r="U134" s="442">
        <v>0.99619999999999997</v>
      </c>
      <c r="V134" s="438">
        <v>-7.6200000000000004E-2</v>
      </c>
      <c r="W134" s="438">
        <v>9.6600000000000005E-2</v>
      </c>
      <c r="X134" s="439">
        <v>0.22489999999999999</v>
      </c>
      <c r="Y134" s="440" t="s">
        <v>131</v>
      </c>
      <c r="Z134" s="426">
        <v>0.7429</v>
      </c>
      <c r="AA134" s="438">
        <v>2.1700000000000001E-2</v>
      </c>
      <c r="AB134" s="438">
        <v>3.0999999999999999E-3</v>
      </c>
      <c r="AC134" s="439">
        <v>1.449E-12</v>
      </c>
      <c r="AD134" s="440">
        <v>1.9528699999999999E-12</v>
      </c>
      <c r="AE134" s="426">
        <v>0.81279999999999997</v>
      </c>
      <c r="AF134" s="427">
        <v>2.2700000000000001E-2</v>
      </c>
      <c r="AG134" s="427">
        <v>1.06E-2</v>
      </c>
      <c r="AH134" s="428">
        <v>1.9689999999999999E-2</v>
      </c>
      <c r="AI134" s="429" t="s">
        <v>131</v>
      </c>
      <c r="AJ134" s="441">
        <v>0.99760000000000004</v>
      </c>
      <c r="AK134" s="427">
        <v>-1.41E-2</v>
      </c>
      <c r="AL134" s="427">
        <v>5.0700000000000002E-2</v>
      </c>
      <c r="AM134" s="428">
        <v>0.94440000000000002</v>
      </c>
      <c r="AN134" s="429" t="s">
        <v>131</v>
      </c>
      <c r="AO134" s="426">
        <v>0.99399999999999999</v>
      </c>
      <c r="AP134" s="427">
        <v>-7.0300000000000001E-2</v>
      </c>
      <c r="AQ134" s="427">
        <v>7.2999999999999995E-2</v>
      </c>
      <c r="AR134" s="429">
        <v>0.31890000000000002</v>
      </c>
    </row>
    <row r="135" spans="1:44" s="3" customFormat="1" ht="15.4" customHeight="1">
      <c r="A135" s="420">
        <v>52</v>
      </c>
      <c r="B135" s="421" t="s">
        <v>3337</v>
      </c>
      <c r="C135" s="421">
        <v>4</v>
      </c>
      <c r="D135" s="422">
        <v>110417626</v>
      </c>
      <c r="E135" s="423">
        <v>111444730</v>
      </c>
      <c r="F135" s="421" t="s">
        <v>122</v>
      </c>
      <c r="G135" s="421">
        <v>4</v>
      </c>
      <c r="H135" s="422">
        <v>110944730</v>
      </c>
      <c r="I135" s="421" t="s">
        <v>2722</v>
      </c>
      <c r="J135" s="421" t="s">
        <v>3337</v>
      </c>
      <c r="K135" s="421" t="s">
        <v>3163</v>
      </c>
      <c r="L135" s="421" t="s">
        <v>3157</v>
      </c>
      <c r="M135" s="33" t="s">
        <v>4473</v>
      </c>
      <c r="N135" s="424">
        <v>10612</v>
      </c>
      <c r="O135" s="425">
        <v>11.112120000000001</v>
      </c>
      <c r="P135" s="441">
        <v>1E-3</v>
      </c>
      <c r="Q135" s="427">
        <v>9.8699999999999996E-2</v>
      </c>
      <c r="R135" s="427">
        <v>5.04E-2</v>
      </c>
      <c r="S135" s="428">
        <v>3.5069999999999997E-2</v>
      </c>
      <c r="T135" s="429" t="s">
        <v>131</v>
      </c>
      <c r="U135" s="441">
        <v>5.1000000000000004E-3</v>
      </c>
      <c r="V135" s="427">
        <v>9.7000000000000003E-3</v>
      </c>
      <c r="W135" s="427">
        <v>7.1099999999999997E-2</v>
      </c>
      <c r="X135" s="428">
        <v>0.80659999999999998</v>
      </c>
      <c r="Y135" s="429" t="s">
        <v>131</v>
      </c>
      <c r="Z135" s="426">
        <v>0.25159999999999999</v>
      </c>
      <c r="AA135" s="427">
        <v>-2.1700000000000001E-2</v>
      </c>
      <c r="AB135" s="427">
        <v>3.2000000000000002E-3</v>
      </c>
      <c r="AC135" s="428">
        <v>1.675E-12</v>
      </c>
      <c r="AD135" s="429" t="s">
        <v>131</v>
      </c>
      <c r="AE135" s="426">
        <v>0.19059999999999999</v>
      </c>
      <c r="AF135" s="427">
        <v>-2.3800000000000002E-2</v>
      </c>
      <c r="AG135" s="427">
        <v>1.0500000000000001E-2</v>
      </c>
      <c r="AH135" s="428">
        <v>1.6369999999999999E-2</v>
      </c>
      <c r="AI135" s="429" t="s">
        <v>131</v>
      </c>
      <c r="AJ135" s="441">
        <v>2.2000000000000001E-3</v>
      </c>
      <c r="AK135" s="427">
        <v>-4.7000000000000002E-3</v>
      </c>
      <c r="AL135" s="427">
        <v>4.87E-2</v>
      </c>
      <c r="AM135" s="428">
        <v>0.82920000000000005</v>
      </c>
      <c r="AN135" s="429" t="s">
        <v>131</v>
      </c>
      <c r="AO135" s="426" t="s">
        <v>131</v>
      </c>
      <c r="AP135" s="427" t="s">
        <v>131</v>
      </c>
      <c r="AQ135" s="427" t="s">
        <v>131</v>
      </c>
      <c r="AR135" s="429" t="s">
        <v>131</v>
      </c>
    </row>
    <row r="136" spans="1:44" s="3" customFormat="1" ht="15.4" customHeight="1">
      <c r="A136" s="420">
        <v>53</v>
      </c>
      <c r="B136" s="421" t="s">
        <v>3337</v>
      </c>
      <c r="C136" s="421">
        <v>4</v>
      </c>
      <c r="D136" s="422">
        <v>130460220</v>
      </c>
      <c r="E136" s="423">
        <v>131460220</v>
      </c>
      <c r="F136" s="421" t="s">
        <v>122</v>
      </c>
      <c r="G136" s="421">
        <v>4</v>
      </c>
      <c r="H136" s="422">
        <v>130960220</v>
      </c>
      <c r="I136" s="421" t="s">
        <v>2721</v>
      </c>
      <c r="J136" s="421" t="s">
        <v>3337</v>
      </c>
      <c r="K136" s="421" t="s">
        <v>3163</v>
      </c>
      <c r="L136" s="421" t="s">
        <v>3157</v>
      </c>
      <c r="M136" s="33" t="s">
        <v>3509</v>
      </c>
      <c r="N136" s="424">
        <v>267587</v>
      </c>
      <c r="O136" s="425">
        <v>6.0001100000000003</v>
      </c>
      <c r="P136" s="441">
        <v>5.0000000000000001E-4</v>
      </c>
      <c r="Q136" s="427">
        <v>-6.88E-2</v>
      </c>
      <c r="R136" s="427">
        <v>0.16159999999999999</v>
      </c>
      <c r="S136" s="428">
        <v>0.96579999999999999</v>
      </c>
      <c r="T136" s="429" t="s">
        <v>131</v>
      </c>
      <c r="U136" s="441">
        <v>9.9000000000000008E-3</v>
      </c>
      <c r="V136" s="427">
        <v>-0.1004</v>
      </c>
      <c r="W136" s="427">
        <v>4.36E-2</v>
      </c>
      <c r="X136" s="428">
        <v>1.155E-3</v>
      </c>
      <c r="Y136" s="429" t="s">
        <v>131</v>
      </c>
      <c r="Z136" s="441">
        <v>2.0999999999999999E-3</v>
      </c>
      <c r="AA136" s="427">
        <v>-0.20200000000000001</v>
      </c>
      <c r="AB136" s="427">
        <v>8.77E-2</v>
      </c>
      <c r="AC136" s="428">
        <v>2.001E-2</v>
      </c>
      <c r="AD136" s="429" t="s">
        <v>131</v>
      </c>
      <c r="AE136" s="426" t="s">
        <v>131</v>
      </c>
      <c r="AF136" s="427" t="s">
        <v>131</v>
      </c>
      <c r="AG136" s="427" t="s">
        <v>131</v>
      </c>
      <c r="AH136" s="428" t="s">
        <v>131</v>
      </c>
      <c r="AI136" s="429" t="s">
        <v>131</v>
      </c>
      <c r="AJ136" s="441">
        <v>4.7000000000000002E-3</v>
      </c>
      <c r="AK136" s="427">
        <v>-0.14979999999999999</v>
      </c>
      <c r="AL136" s="427">
        <v>3.7199999999999997E-2</v>
      </c>
      <c r="AM136" s="428">
        <v>6.6749999999999996E-5</v>
      </c>
      <c r="AN136" s="429" t="s">
        <v>131</v>
      </c>
      <c r="AO136" s="426" t="s">
        <v>131</v>
      </c>
      <c r="AP136" s="427" t="s">
        <v>131</v>
      </c>
      <c r="AQ136" s="427" t="s">
        <v>131</v>
      </c>
      <c r="AR136" s="429" t="s">
        <v>131</v>
      </c>
    </row>
    <row r="137" spans="1:44" ht="15.4" customHeight="1">
      <c r="A137" s="431">
        <v>54</v>
      </c>
      <c r="B137" s="421" t="s">
        <v>3337</v>
      </c>
      <c r="C137" s="432">
        <v>4</v>
      </c>
      <c r="D137" s="433">
        <v>144159795</v>
      </c>
      <c r="E137" s="434">
        <v>146159064</v>
      </c>
      <c r="F137" s="432" t="s">
        <v>122</v>
      </c>
      <c r="G137" s="432">
        <v>4</v>
      </c>
      <c r="H137" s="433">
        <v>144659795</v>
      </c>
      <c r="I137" s="432" t="s">
        <v>2975</v>
      </c>
      <c r="J137" s="432" t="s">
        <v>2432</v>
      </c>
      <c r="K137" s="432" t="s">
        <v>3151</v>
      </c>
      <c r="L137" s="432" t="s">
        <v>3157</v>
      </c>
      <c r="M137" s="34" t="s">
        <v>4474</v>
      </c>
      <c r="N137" s="435">
        <v>37967</v>
      </c>
      <c r="O137" s="436">
        <v>22.98969</v>
      </c>
      <c r="P137" s="437">
        <v>0.3296</v>
      </c>
      <c r="Q137" s="438">
        <v>1.44E-2</v>
      </c>
      <c r="R137" s="438">
        <v>1.4E-3</v>
      </c>
      <c r="S137" s="439">
        <v>2.8079999999999997E-26</v>
      </c>
      <c r="T137" s="440">
        <v>3.2433399999999998E-24</v>
      </c>
      <c r="U137" s="437">
        <v>0.2913</v>
      </c>
      <c r="V137" s="438">
        <v>-6.4000000000000003E-3</v>
      </c>
      <c r="W137" s="438">
        <v>9.1000000000000004E-3</v>
      </c>
      <c r="X137" s="439">
        <v>0.85199999999999998</v>
      </c>
      <c r="Y137" s="440" t="s">
        <v>131</v>
      </c>
      <c r="Z137" s="426">
        <v>0.24840000000000001</v>
      </c>
      <c r="AA137" s="438">
        <v>2.7000000000000001E-3</v>
      </c>
      <c r="AB137" s="438">
        <v>3.2000000000000002E-3</v>
      </c>
      <c r="AC137" s="439">
        <v>0.37409999999999999</v>
      </c>
      <c r="AD137" s="440" t="s">
        <v>131</v>
      </c>
      <c r="AE137" s="426">
        <v>0.32500000000000001</v>
      </c>
      <c r="AF137" s="427">
        <v>2.1999999999999999E-2</v>
      </c>
      <c r="AG137" s="427">
        <v>8.6999999999999994E-3</v>
      </c>
      <c r="AH137" s="428">
        <v>2.1010000000000001E-2</v>
      </c>
      <c r="AI137" s="429" t="s">
        <v>131</v>
      </c>
      <c r="AJ137" s="426">
        <v>0.37840000000000001</v>
      </c>
      <c r="AK137" s="427">
        <v>1.35E-2</v>
      </c>
      <c r="AL137" s="427">
        <v>4.4000000000000003E-3</v>
      </c>
      <c r="AM137" s="428">
        <v>3.8210000000000002E-3</v>
      </c>
      <c r="AN137" s="429" t="s">
        <v>131</v>
      </c>
      <c r="AO137" s="426">
        <v>0.27700000000000002</v>
      </c>
      <c r="AP137" s="427">
        <v>-5.7999999999999996E-3</v>
      </c>
      <c r="AQ137" s="427">
        <v>1.2E-2</v>
      </c>
      <c r="AR137" s="429">
        <v>0.7419</v>
      </c>
    </row>
    <row r="138" spans="1:44" s="3" customFormat="1" ht="15.4" customHeight="1">
      <c r="A138" s="420">
        <v>54</v>
      </c>
      <c r="B138" s="421" t="s">
        <v>3337</v>
      </c>
      <c r="C138" s="421">
        <v>4</v>
      </c>
      <c r="D138" s="422">
        <v>144159795</v>
      </c>
      <c r="E138" s="423">
        <v>146159064</v>
      </c>
      <c r="F138" s="421" t="s">
        <v>122</v>
      </c>
      <c r="G138" s="421">
        <v>4</v>
      </c>
      <c r="H138" s="422">
        <v>144684229</v>
      </c>
      <c r="I138" s="421" t="s">
        <v>2720</v>
      </c>
      <c r="J138" s="421" t="s">
        <v>3337</v>
      </c>
      <c r="K138" s="421" t="s">
        <v>3151</v>
      </c>
      <c r="L138" s="421" t="s">
        <v>3163</v>
      </c>
      <c r="M138" s="33" t="s">
        <v>4474</v>
      </c>
      <c r="N138" s="424">
        <v>62401</v>
      </c>
      <c r="O138" s="425">
        <v>26.98433</v>
      </c>
      <c r="P138" s="426">
        <v>0.31940000000000002</v>
      </c>
      <c r="Q138" s="427">
        <v>1.49E-2</v>
      </c>
      <c r="R138" s="427">
        <v>1.5E-3</v>
      </c>
      <c r="S138" s="428">
        <v>1.612E-24</v>
      </c>
      <c r="T138" s="429" t="s">
        <v>131</v>
      </c>
      <c r="U138" s="426">
        <v>9.69E-2</v>
      </c>
      <c r="V138" s="427">
        <v>2.35E-2</v>
      </c>
      <c r="W138" s="427">
        <v>1.3899999999999999E-2</v>
      </c>
      <c r="X138" s="428">
        <v>3.6400000000000002E-2</v>
      </c>
      <c r="Y138" s="429" t="s">
        <v>131</v>
      </c>
      <c r="Z138" s="426">
        <v>5.7200000000000001E-2</v>
      </c>
      <c r="AA138" s="427">
        <v>1.49E-2</v>
      </c>
      <c r="AB138" s="427">
        <v>6.1999999999999998E-3</v>
      </c>
      <c r="AC138" s="428">
        <v>1.537E-2</v>
      </c>
      <c r="AD138" s="429" t="s">
        <v>131</v>
      </c>
      <c r="AE138" s="426">
        <v>0.3014</v>
      </c>
      <c r="AF138" s="427">
        <v>2.1000000000000001E-2</v>
      </c>
      <c r="AG138" s="427">
        <v>8.9999999999999993E-3</v>
      </c>
      <c r="AH138" s="428">
        <v>2.3879999999999998E-2</v>
      </c>
      <c r="AI138" s="429" t="s">
        <v>131</v>
      </c>
      <c r="AJ138" s="426">
        <v>0.30159999999999998</v>
      </c>
      <c r="AK138" s="427">
        <v>1.37E-2</v>
      </c>
      <c r="AL138" s="427">
        <v>4.7000000000000002E-3</v>
      </c>
      <c r="AM138" s="428">
        <v>4.5739999999999999E-3</v>
      </c>
      <c r="AN138" s="429" t="s">
        <v>131</v>
      </c>
      <c r="AO138" s="426">
        <v>8.4000000000000005E-2</v>
      </c>
      <c r="AP138" s="427">
        <v>2.1100000000000001E-2</v>
      </c>
      <c r="AQ138" s="427">
        <v>1.9199999999999998E-2</v>
      </c>
      <c r="AR138" s="429">
        <v>0.2079</v>
      </c>
    </row>
    <row r="139" spans="1:44" ht="15.4" customHeight="1">
      <c r="A139" s="431">
        <v>54</v>
      </c>
      <c r="B139" s="421" t="s">
        <v>3337</v>
      </c>
      <c r="C139" s="432">
        <v>4</v>
      </c>
      <c r="D139" s="433">
        <v>144159795</v>
      </c>
      <c r="E139" s="434">
        <v>146159064</v>
      </c>
      <c r="F139" s="432" t="s">
        <v>122</v>
      </c>
      <c r="G139" s="432">
        <v>4</v>
      </c>
      <c r="H139" s="433">
        <v>145128105</v>
      </c>
      <c r="I139" s="432" t="s">
        <v>2974</v>
      </c>
      <c r="J139" s="432" t="s">
        <v>2432</v>
      </c>
      <c r="K139" s="432" t="s">
        <v>3151</v>
      </c>
      <c r="L139" s="432" t="s">
        <v>3157</v>
      </c>
      <c r="M139" s="34" t="s">
        <v>4475</v>
      </c>
      <c r="N139" s="435">
        <v>66201</v>
      </c>
      <c r="O139" s="436">
        <v>8.4546500000000009</v>
      </c>
      <c r="P139" s="437">
        <v>3.5099999999999999E-2</v>
      </c>
      <c r="Q139" s="438">
        <v>-3.5999999999999997E-2</v>
      </c>
      <c r="R139" s="438">
        <v>6.1000000000000004E-3</v>
      </c>
      <c r="S139" s="439">
        <v>2.1799999999999998E-11</v>
      </c>
      <c r="T139" s="440">
        <v>7.3041299999999999E-10</v>
      </c>
      <c r="U139" s="442">
        <v>6.4999999999999997E-3</v>
      </c>
      <c r="V139" s="438">
        <v>-8.0100000000000005E-2</v>
      </c>
      <c r="W139" s="438">
        <v>7.1499999999999994E-2</v>
      </c>
      <c r="X139" s="439">
        <v>0.52239999999999998</v>
      </c>
      <c r="Y139" s="440" t="s">
        <v>131</v>
      </c>
      <c r="Z139" s="441">
        <v>2.7000000000000001E-3</v>
      </c>
      <c r="AA139" s="438">
        <v>-0.19059999999999999</v>
      </c>
      <c r="AB139" s="438">
        <v>0.155</v>
      </c>
      <c r="AC139" s="439">
        <v>0.20399999999999999</v>
      </c>
      <c r="AD139" s="440" t="s">
        <v>131</v>
      </c>
      <c r="AE139" s="426">
        <v>1.7399999999999999E-2</v>
      </c>
      <c r="AF139" s="427">
        <v>5.33E-2</v>
      </c>
      <c r="AG139" s="427">
        <v>3.73E-2</v>
      </c>
      <c r="AH139" s="428">
        <v>0.2462</v>
      </c>
      <c r="AI139" s="429" t="s">
        <v>131</v>
      </c>
      <c r="AJ139" s="426">
        <v>1.66E-2</v>
      </c>
      <c r="AK139" s="427">
        <v>-2.4799999999999999E-2</v>
      </c>
      <c r="AL139" s="427">
        <v>1.72E-2</v>
      </c>
      <c r="AM139" s="428">
        <v>0.19889999999999999</v>
      </c>
      <c r="AN139" s="429" t="s">
        <v>131</v>
      </c>
      <c r="AO139" s="426" t="s">
        <v>131</v>
      </c>
      <c r="AP139" s="430" t="s">
        <v>131</v>
      </c>
      <c r="AQ139" s="430" t="s">
        <v>131</v>
      </c>
      <c r="AR139" s="429" t="s">
        <v>131</v>
      </c>
    </row>
    <row r="140" spans="1:44" s="3" customFormat="1" ht="15.4" customHeight="1">
      <c r="A140" s="420">
        <v>54</v>
      </c>
      <c r="B140" s="421" t="s">
        <v>3337</v>
      </c>
      <c r="C140" s="421">
        <v>4</v>
      </c>
      <c r="D140" s="422">
        <v>144159795</v>
      </c>
      <c r="E140" s="423">
        <v>146159064</v>
      </c>
      <c r="F140" s="421" t="s">
        <v>122</v>
      </c>
      <c r="G140" s="421">
        <v>4</v>
      </c>
      <c r="H140" s="422">
        <v>145222284</v>
      </c>
      <c r="I140" s="421" t="s">
        <v>2719</v>
      </c>
      <c r="J140" s="421" t="s">
        <v>3337</v>
      </c>
      <c r="K140" s="421" t="s">
        <v>3163</v>
      </c>
      <c r="L140" s="421" t="s">
        <v>3152</v>
      </c>
      <c r="M140" s="33" t="s">
        <v>4475</v>
      </c>
      <c r="N140" s="424">
        <v>160380</v>
      </c>
      <c r="O140" s="425">
        <v>6.8815799999999996</v>
      </c>
      <c r="P140" s="426">
        <v>4.2200000000000001E-2</v>
      </c>
      <c r="Q140" s="427">
        <v>-2.2599999999999999E-2</v>
      </c>
      <c r="R140" s="427">
        <v>4.4000000000000003E-3</v>
      </c>
      <c r="S140" s="428">
        <v>1.6250000000000001E-9</v>
      </c>
      <c r="T140" s="429" t="s">
        <v>131</v>
      </c>
      <c r="U140" s="441">
        <v>8.0000000000000002E-3</v>
      </c>
      <c r="V140" s="427">
        <v>-3.2599999999999997E-2</v>
      </c>
      <c r="W140" s="427">
        <v>5.9499999999999997E-2</v>
      </c>
      <c r="X140" s="428">
        <v>0.56100000000000005</v>
      </c>
      <c r="Y140" s="429" t="s">
        <v>131</v>
      </c>
      <c r="Z140" s="426">
        <v>1.4999999999999999E-2</v>
      </c>
      <c r="AA140" s="427">
        <v>-5.62E-2</v>
      </c>
      <c r="AB140" s="427">
        <v>6.6000000000000003E-2</v>
      </c>
      <c r="AC140" s="428">
        <v>0.34429999999999999</v>
      </c>
      <c r="AD140" s="429" t="s">
        <v>131</v>
      </c>
      <c r="AE140" s="426">
        <v>2.3699999999999999E-2</v>
      </c>
      <c r="AF140" s="427">
        <v>-1.03E-2</v>
      </c>
      <c r="AG140" s="427">
        <v>3.5999999999999997E-2</v>
      </c>
      <c r="AH140" s="428">
        <v>0.80620000000000003</v>
      </c>
      <c r="AI140" s="429" t="s">
        <v>131</v>
      </c>
      <c r="AJ140" s="426">
        <v>1.9699999999999999E-2</v>
      </c>
      <c r="AK140" s="427">
        <v>-5.3E-3</v>
      </c>
      <c r="AL140" s="427">
        <v>1.7299999999999999E-2</v>
      </c>
      <c r="AM140" s="428">
        <v>0.90959999999999996</v>
      </c>
      <c r="AN140" s="429" t="s">
        <v>131</v>
      </c>
      <c r="AO140" s="426" t="s">
        <v>131</v>
      </c>
      <c r="AP140" s="430" t="s">
        <v>131</v>
      </c>
      <c r="AQ140" s="430" t="s">
        <v>131</v>
      </c>
      <c r="AR140" s="429" t="s">
        <v>131</v>
      </c>
    </row>
    <row r="141" spans="1:44" s="3" customFormat="1" ht="15.4" customHeight="1">
      <c r="A141" s="420">
        <v>54</v>
      </c>
      <c r="B141" s="421" t="s">
        <v>3337</v>
      </c>
      <c r="C141" s="421">
        <v>4</v>
      </c>
      <c r="D141" s="422">
        <v>144159795</v>
      </c>
      <c r="E141" s="423">
        <v>146159064</v>
      </c>
      <c r="F141" s="421" t="s">
        <v>2445</v>
      </c>
      <c r="G141" s="421">
        <v>4</v>
      </c>
      <c r="H141" s="422">
        <v>145321006</v>
      </c>
      <c r="I141" s="421" t="s">
        <v>2718</v>
      </c>
      <c r="J141" s="421" t="s">
        <v>3337</v>
      </c>
      <c r="K141" s="421" t="s">
        <v>3151</v>
      </c>
      <c r="L141" s="421" t="s">
        <v>3157</v>
      </c>
      <c r="M141" s="33" t="s">
        <v>4476</v>
      </c>
      <c r="N141" s="424">
        <v>243061</v>
      </c>
      <c r="O141" s="425">
        <v>7.0585199999999997</v>
      </c>
      <c r="P141" s="426">
        <v>0.24030000000000001</v>
      </c>
      <c r="Q141" s="427">
        <v>1.1900000000000001E-2</v>
      </c>
      <c r="R141" s="427">
        <v>2.2000000000000001E-3</v>
      </c>
      <c r="S141" s="428">
        <v>7.7649999999999997E-8</v>
      </c>
      <c r="T141" s="429" t="s">
        <v>131</v>
      </c>
      <c r="U141" s="426">
        <v>5.1900000000000002E-2</v>
      </c>
      <c r="V141" s="427">
        <v>2.9000000000000001E-2</v>
      </c>
      <c r="W141" s="427">
        <v>2.1399999999999999E-2</v>
      </c>
      <c r="X141" s="428">
        <v>0.15210000000000001</v>
      </c>
      <c r="Y141" s="429" t="s">
        <v>131</v>
      </c>
      <c r="Z141" s="426">
        <v>0.31740000000000002</v>
      </c>
      <c r="AA141" s="427">
        <v>3.8E-3</v>
      </c>
      <c r="AB141" s="427">
        <v>5.0000000000000001E-3</v>
      </c>
      <c r="AC141" s="428">
        <v>0.69240000000000002</v>
      </c>
      <c r="AD141" s="429" t="s">
        <v>131</v>
      </c>
      <c r="AE141" s="426">
        <v>8.8499999999999995E-2</v>
      </c>
      <c r="AF141" s="427">
        <v>6.8900000000000003E-2</v>
      </c>
      <c r="AG141" s="427">
        <v>2.01E-2</v>
      </c>
      <c r="AH141" s="428">
        <v>3.5629999999999999E-4</v>
      </c>
      <c r="AI141" s="429" t="s">
        <v>131</v>
      </c>
      <c r="AJ141" s="426">
        <v>0.1865</v>
      </c>
      <c r="AK141" s="427">
        <v>1.8499999999999999E-2</v>
      </c>
      <c r="AL141" s="427">
        <v>8.0000000000000002E-3</v>
      </c>
      <c r="AM141" s="428">
        <v>2.3699999999999999E-2</v>
      </c>
      <c r="AN141" s="429" t="s">
        <v>131</v>
      </c>
      <c r="AO141" s="426" t="s">
        <v>131</v>
      </c>
      <c r="AP141" s="430" t="s">
        <v>131</v>
      </c>
      <c r="AQ141" s="430" t="s">
        <v>131</v>
      </c>
      <c r="AR141" s="429" t="s">
        <v>131</v>
      </c>
    </row>
    <row r="142" spans="1:44" ht="15.4" customHeight="1">
      <c r="A142" s="431">
        <v>54</v>
      </c>
      <c r="B142" s="421" t="s">
        <v>3337</v>
      </c>
      <c r="C142" s="432">
        <v>4</v>
      </c>
      <c r="D142" s="433">
        <v>144159795</v>
      </c>
      <c r="E142" s="434">
        <v>146159064</v>
      </c>
      <c r="F142" s="432" t="s">
        <v>2445</v>
      </c>
      <c r="G142" s="432">
        <v>4</v>
      </c>
      <c r="H142" s="433">
        <v>145659064</v>
      </c>
      <c r="I142" s="432" t="s">
        <v>2973</v>
      </c>
      <c r="J142" s="432" t="s">
        <v>2432</v>
      </c>
      <c r="K142" s="432" t="s">
        <v>3163</v>
      </c>
      <c r="L142" s="432" t="s">
        <v>3152</v>
      </c>
      <c r="M142" s="34" t="s">
        <v>4477</v>
      </c>
      <c r="N142" s="435">
        <v>0</v>
      </c>
      <c r="O142" s="436">
        <v>6.0503999999999998</v>
      </c>
      <c r="P142" s="437">
        <v>0.91269999999999996</v>
      </c>
      <c r="Q142" s="438">
        <v>-2.0299999999999999E-2</v>
      </c>
      <c r="R142" s="438">
        <v>3.8999999999999998E-3</v>
      </c>
      <c r="S142" s="439">
        <v>2.8979999999999999E-8</v>
      </c>
      <c r="T142" s="440">
        <v>2.5334899999999999E-8</v>
      </c>
      <c r="U142" s="437">
        <v>0.98199999999999998</v>
      </c>
      <c r="V142" s="438">
        <v>2.0500000000000001E-2</v>
      </c>
      <c r="W142" s="438">
        <v>3.56E-2</v>
      </c>
      <c r="X142" s="439">
        <v>0.37869999999999998</v>
      </c>
      <c r="Y142" s="440" t="s">
        <v>131</v>
      </c>
      <c r="Z142" s="426">
        <v>0.98360000000000003</v>
      </c>
      <c r="AA142" s="438">
        <v>-8.0199999999999994E-2</v>
      </c>
      <c r="AB142" s="438">
        <v>7.3999999999999996E-2</v>
      </c>
      <c r="AC142" s="439">
        <v>0.2276</v>
      </c>
      <c r="AD142" s="440" t="s">
        <v>131</v>
      </c>
      <c r="AE142" s="426">
        <v>0.97560000000000002</v>
      </c>
      <c r="AF142" s="427">
        <v>-7.5200000000000003E-2</v>
      </c>
      <c r="AG142" s="427">
        <v>5.79E-2</v>
      </c>
      <c r="AH142" s="428">
        <v>0.18360000000000001</v>
      </c>
      <c r="AI142" s="429" t="s">
        <v>131</v>
      </c>
      <c r="AJ142" s="426">
        <v>0.9456</v>
      </c>
      <c r="AK142" s="427">
        <v>-7.3000000000000001E-3</v>
      </c>
      <c r="AL142" s="427">
        <v>1.4E-2</v>
      </c>
      <c r="AM142" s="428">
        <v>0.74160000000000004</v>
      </c>
      <c r="AN142" s="429" t="s">
        <v>131</v>
      </c>
      <c r="AO142" s="426" t="s">
        <v>131</v>
      </c>
      <c r="AP142" s="430" t="s">
        <v>131</v>
      </c>
      <c r="AQ142" s="430" t="s">
        <v>131</v>
      </c>
      <c r="AR142" s="429" t="s">
        <v>131</v>
      </c>
    </row>
    <row r="143" spans="1:44" s="3" customFormat="1" ht="15.4" customHeight="1">
      <c r="A143" s="420">
        <v>55</v>
      </c>
      <c r="B143" s="421" t="s">
        <v>3337</v>
      </c>
      <c r="C143" s="421">
        <v>4</v>
      </c>
      <c r="D143" s="422">
        <v>157170537</v>
      </c>
      <c r="E143" s="423">
        <v>158170537</v>
      </c>
      <c r="F143" s="421" t="s">
        <v>2445</v>
      </c>
      <c r="G143" s="421">
        <v>4</v>
      </c>
      <c r="H143" s="422">
        <v>157670537</v>
      </c>
      <c r="I143" s="421" t="s">
        <v>2716</v>
      </c>
      <c r="J143" s="421" t="s">
        <v>4437</v>
      </c>
      <c r="K143" s="421" t="s">
        <v>3163</v>
      </c>
      <c r="L143" s="421" t="s">
        <v>3152</v>
      </c>
      <c r="M143" s="33" t="s">
        <v>3254</v>
      </c>
      <c r="N143" s="424">
        <v>12225</v>
      </c>
      <c r="O143" s="425">
        <v>10.001049999999999</v>
      </c>
      <c r="P143" s="426">
        <v>0.68110000000000004</v>
      </c>
      <c r="Q143" s="427">
        <v>1.2500000000000001E-2</v>
      </c>
      <c r="R143" s="427">
        <v>2E-3</v>
      </c>
      <c r="S143" s="428">
        <v>4.039E-8</v>
      </c>
      <c r="T143" s="429">
        <v>4.9800000000000003E-8</v>
      </c>
      <c r="U143" s="426">
        <v>0.24610000000000001</v>
      </c>
      <c r="V143" s="427">
        <v>1.6500000000000001E-2</v>
      </c>
      <c r="W143" s="427">
        <v>1.0699999999999999E-2</v>
      </c>
      <c r="X143" s="428">
        <v>4.2009999999999999E-2</v>
      </c>
      <c r="Y143" s="429" t="s">
        <v>131</v>
      </c>
      <c r="Z143" s="426">
        <v>0.68410000000000004</v>
      </c>
      <c r="AA143" s="427">
        <v>8.8000000000000005E-3</v>
      </c>
      <c r="AB143" s="427">
        <v>5.0000000000000001E-3</v>
      </c>
      <c r="AC143" s="428">
        <v>5.7579999999999999E-2</v>
      </c>
      <c r="AD143" s="429" t="s">
        <v>131</v>
      </c>
      <c r="AE143" s="426">
        <v>0.38500000000000001</v>
      </c>
      <c r="AF143" s="427">
        <v>2.75E-2</v>
      </c>
      <c r="AG143" s="427">
        <v>1.1599999999999999E-2</v>
      </c>
      <c r="AH143" s="428">
        <v>2.6509999999999999E-2</v>
      </c>
      <c r="AI143" s="429" t="s">
        <v>131</v>
      </c>
      <c r="AJ143" s="426">
        <v>0.5988</v>
      </c>
      <c r="AK143" s="427">
        <v>1.72E-2</v>
      </c>
      <c r="AL143" s="427">
        <v>6.4999999999999997E-3</v>
      </c>
      <c r="AM143" s="428">
        <v>6.319E-3</v>
      </c>
      <c r="AN143" s="429" t="s">
        <v>131</v>
      </c>
      <c r="AO143" s="426" t="s">
        <v>131</v>
      </c>
      <c r="AP143" s="430" t="s">
        <v>131</v>
      </c>
      <c r="AQ143" s="430" t="s">
        <v>131</v>
      </c>
      <c r="AR143" s="429" t="s">
        <v>131</v>
      </c>
    </row>
    <row r="144" spans="1:44" s="3" customFormat="1" ht="15.4" customHeight="1">
      <c r="A144" s="420">
        <v>56</v>
      </c>
      <c r="B144" s="421" t="s">
        <v>3337</v>
      </c>
      <c r="C144" s="421">
        <v>4</v>
      </c>
      <c r="D144" s="422">
        <v>185226548</v>
      </c>
      <c r="E144" s="423">
        <v>186226548</v>
      </c>
      <c r="F144" s="421" t="s">
        <v>2452</v>
      </c>
      <c r="G144" s="421">
        <v>4</v>
      </c>
      <c r="H144" s="422">
        <v>185726548</v>
      </c>
      <c r="I144" s="421" t="s">
        <v>2715</v>
      </c>
      <c r="J144" s="421" t="s">
        <v>4437</v>
      </c>
      <c r="K144" s="421" t="s">
        <v>3163</v>
      </c>
      <c r="L144" s="421" t="s">
        <v>3152</v>
      </c>
      <c r="M144" s="33" t="s">
        <v>4478</v>
      </c>
      <c r="N144" s="424">
        <v>0</v>
      </c>
      <c r="O144" s="425">
        <v>9.0202000000000009</v>
      </c>
      <c r="P144" s="426">
        <v>0.39639999999999997</v>
      </c>
      <c r="Q144" s="427">
        <v>1.23E-2</v>
      </c>
      <c r="R144" s="427">
        <v>1.9E-3</v>
      </c>
      <c r="S144" s="428">
        <v>4.4470000000000003E-10</v>
      </c>
      <c r="T144" s="429">
        <v>7.3929900000000001E-10</v>
      </c>
      <c r="U144" s="426">
        <v>0.25850000000000001</v>
      </c>
      <c r="V144" s="427">
        <v>6.1000000000000004E-3</v>
      </c>
      <c r="W144" s="427">
        <v>7.7999999999999996E-3</v>
      </c>
      <c r="X144" s="428">
        <v>0.25040000000000001</v>
      </c>
      <c r="Y144" s="429" t="s">
        <v>131</v>
      </c>
      <c r="Z144" s="426">
        <v>0.629</v>
      </c>
      <c r="AA144" s="427">
        <v>4.1999999999999997E-3</v>
      </c>
      <c r="AB144" s="427">
        <v>4.4999999999999997E-3</v>
      </c>
      <c r="AC144" s="428">
        <v>0.22370000000000001</v>
      </c>
      <c r="AD144" s="429" t="s">
        <v>131</v>
      </c>
      <c r="AE144" s="426">
        <v>0.49149999999999999</v>
      </c>
      <c r="AF144" s="427">
        <v>9.1999999999999998E-3</v>
      </c>
      <c r="AG144" s="427">
        <v>1.1599999999999999E-2</v>
      </c>
      <c r="AH144" s="428">
        <v>0.36799999999999999</v>
      </c>
      <c r="AI144" s="429" t="s">
        <v>131</v>
      </c>
      <c r="AJ144" s="426">
        <v>0.51349999999999996</v>
      </c>
      <c r="AK144" s="427">
        <v>1.2200000000000001E-2</v>
      </c>
      <c r="AL144" s="427">
        <v>5.4000000000000003E-3</v>
      </c>
      <c r="AM144" s="428">
        <v>2.9899999999999999E-2</v>
      </c>
      <c r="AN144" s="429" t="s">
        <v>131</v>
      </c>
      <c r="AO144" s="426" t="s">
        <v>131</v>
      </c>
      <c r="AP144" s="430" t="s">
        <v>131</v>
      </c>
      <c r="AQ144" s="430" t="s">
        <v>131</v>
      </c>
      <c r="AR144" s="429" t="s">
        <v>131</v>
      </c>
    </row>
    <row r="145" spans="1:44" s="3" customFormat="1" ht="15.4" customHeight="1">
      <c r="A145" s="420">
        <v>57</v>
      </c>
      <c r="B145" s="421" t="s">
        <v>3337</v>
      </c>
      <c r="C145" s="421">
        <v>5</v>
      </c>
      <c r="D145" s="422">
        <v>6402715</v>
      </c>
      <c r="E145" s="423">
        <v>7402715</v>
      </c>
      <c r="F145" s="421" t="s">
        <v>122</v>
      </c>
      <c r="G145" s="421">
        <v>5</v>
      </c>
      <c r="H145" s="422">
        <v>6902715</v>
      </c>
      <c r="I145" s="421" t="s">
        <v>2714</v>
      </c>
      <c r="J145" s="421" t="s">
        <v>4479</v>
      </c>
      <c r="K145" s="421" t="s">
        <v>3152</v>
      </c>
      <c r="L145" s="421" t="s">
        <v>3157</v>
      </c>
      <c r="M145" s="33" t="s">
        <v>3511</v>
      </c>
      <c r="N145" s="424">
        <v>74681</v>
      </c>
      <c r="O145" s="425">
        <v>6.2002699999999997</v>
      </c>
      <c r="P145" s="426">
        <v>4.6899999999999997E-2</v>
      </c>
      <c r="Q145" s="427">
        <v>6.9999999999999999E-4</v>
      </c>
      <c r="R145" s="427">
        <v>3.7000000000000002E-3</v>
      </c>
      <c r="S145" s="428">
        <v>0.64090000000000003</v>
      </c>
      <c r="T145" s="429" t="s">
        <v>131</v>
      </c>
      <c r="U145" s="426">
        <v>0.14419999999999999</v>
      </c>
      <c r="V145" s="427">
        <v>6.8699999999999997E-2</v>
      </c>
      <c r="W145" s="427">
        <v>1.18E-2</v>
      </c>
      <c r="X145" s="428">
        <v>1.4909999999999999E-8</v>
      </c>
      <c r="Y145" s="429">
        <v>1.59025E-8</v>
      </c>
      <c r="Z145" s="441">
        <v>5.1999999999999998E-3</v>
      </c>
      <c r="AA145" s="427">
        <v>0.1062</v>
      </c>
      <c r="AB145" s="427">
        <v>5.5300000000000002E-2</v>
      </c>
      <c r="AC145" s="428">
        <v>5.5230000000000001E-2</v>
      </c>
      <c r="AD145" s="429" t="s">
        <v>131</v>
      </c>
      <c r="AE145" s="426">
        <v>2.6700000000000002E-2</v>
      </c>
      <c r="AF145" s="427">
        <v>-1.15E-2</v>
      </c>
      <c r="AG145" s="427">
        <v>2.5600000000000001E-2</v>
      </c>
      <c r="AH145" s="428">
        <v>0.2848</v>
      </c>
      <c r="AI145" s="429" t="s">
        <v>131</v>
      </c>
      <c r="AJ145" s="426">
        <v>6.6100000000000006E-2</v>
      </c>
      <c r="AK145" s="427">
        <v>3.0999999999999999E-3</v>
      </c>
      <c r="AL145" s="427">
        <v>8.6999999999999994E-3</v>
      </c>
      <c r="AM145" s="428">
        <v>0.4153</v>
      </c>
      <c r="AN145" s="429" t="s">
        <v>131</v>
      </c>
      <c r="AO145" s="426">
        <v>0.14499999999999999</v>
      </c>
      <c r="AP145" s="427">
        <v>-1.6799999999999999E-2</v>
      </c>
      <c r="AQ145" s="427">
        <v>1.4800000000000001E-2</v>
      </c>
      <c r="AR145" s="429">
        <v>0.2462</v>
      </c>
    </row>
    <row r="146" spans="1:44" s="3" customFormat="1" ht="15.4" customHeight="1">
      <c r="A146" s="420">
        <v>58</v>
      </c>
      <c r="B146" s="421" t="s">
        <v>3337</v>
      </c>
      <c r="C146" s="421">
        <v>5</v>
      </c>
      <c r="D146" s="422">
        <v>52772664</v>
      </c>
      <c r="E146" s="423">
        <v>53772664</v>
      </c>
      <c r="F146" s="421" t="s">
        <v>2445</v>
      </c>
      <c r="G146" s="421">
        <v>5</v>
      </c>
      <c r="H146" s="422">
        <v>53272664</v>
      </c>
      <c r="I146" s="421" t="s">
        <v>2713</v>
      </c>
      <c r="J146" s="421" t="s">
        <v>4437</v>
      </c>
      <c r="K146" s="421" t="s">
        <v>3151</v>
      </c>
      <c r="L146" s="421" t="s">
        <v>3157</v>
      </c>
      <c r="M146" s="33" t="s">
        <v>4480</v>
      </c>
      <c r="N146" s="424">
        <v>0</v>
      </c>
      <c r="O146" s="425">
        <v>18.679169999999999</v>
      </c>
      <c r="P146" s="426">
        <v>0.68069999999999997</v>
      </c>
      <c r="Q146" s="427">
        <v>1.6500000000000001E-2</v>
      </c>
      <c r="R146" s="427">
        <v>2E-3</v>
      </c>
      <c r="S146" s="428">
        <v>7.3290000000000004E-17</v>
      </c>
      <c r="T146" s="429">
        <v>1.5214999999999999E-16</v>
      </c>
      <c r="U146" s="426">
        <v>0.74460000000000004</v>
      </c>
      <c r="V146" s="427">
        <v>8.5000000000000006E-3</v>
      </c>
      <c r="W146" s="427">
        <v>1.0500000000000001E-2</v>
      </c>
      <c r="X146" s="428">
        <v>0.30919999999999997</v>
      </c>
      <c r="Y146" s="429" t="s">
        <v>131</v>
      </c>
      <c r="Z146" s="426">
        <v>0.87090000000000001</v>
      </c>
      <c r="AA146" s="427">
        <v>1.2999999999999999E-2</v>
      </c>
      <c r="AB146" s="427">
        <v>7.0000000000000001E-3</v>
      </c>
      <c r="AC146" s="428">
        <v>8.6059999999999998E-2</v>
      </c>
      <c r="AD146" s="429" t="s">
        <v>131</v>
      </c>
      <c r="AE146" s="426">
        <v>0.75039999999999996</v>
      </c>
      <c r="AF146" s="427">
        <v>3.8899999999999997E-2</v>
      </c>
      <c r="AG146" s="427">
        <v>1.34E-2</v>
      </c>
      <c r="AH146" s="428">
        <v>2.0739999999999999E-3</v>
      </c>
      <c r="AI146" s="429" t="s">
        <v>131</v>
      </c>
      <c r="AJ146" s="426">
        <v>0.80349999999999999</v>
      </c>
      <c r="AK146" s="427">
        <v>2.5600000000000001E-2</v>
      </c>
      <c r="AL146" s="427">
        <v>7.9000000000000008E-3</v>
      </c>
      <c r="AM146" s="428">
        <v>1.271E-3</v>
      </c>
      <c r="AN146" s="429" t="s">
        <v>131</v>
      </c>
      <c r="AO146" s="426" t="s">
        <v>131</v>
      </c>
      <c r="AP146" s="427" t="s">
        <v>131</v>
      </c>
      <c r="AQ146" s="427" t="s">
        <v>131</v>
      </c>
      <c r="AR146" s="429" t="s">
        <v>131</v>
      </c>
    </row>
    <row r="147" spans="1:44" s="3" customFormat="1" ht="15.4" customHeight="1">
      <c r="A147" s="420">
        <v>59</v>
      </c>
      <c r="B147" s="421" t="s">
        <v>3337</v>
      </c>
      <c r="C147" s="421">
        <v>5</v>
      </c>
      <c r="D147" s="422">
        <v>55306751</v>
      </c>
      <c r="E147" s="423">
        <v>56360781</v>
      </c>
      <c r="F147" s="421" t="s">
        <v>2445</v>
      </c>
      <c r="G147" s="421">
        <v>5</v>
      </c>
      <c r="H147" s="422">
        <v>55806751</v>
      </c>
      <c r="I147" s="421" t="s">
        <v>2712</v>
      </c>
      <c r="J147" s="421" t="s">
        <v>4437</v>
      </c>
      <c r="K147" s="421" t="s">
        <v>3151</v>
      </c>
      <c r="L147" s="421" t="s">
        <v>3157</v>
      </c>
      <c r="M147" s="33" t="s">
        <v>4481</v>
      </c>
      <c r="N147" s="424">
        <v>469</v>
      </c>
      <c r="O147" s="425">
        <v>29.978729999999999</v>
      </c>
      <c r="P147" s="426">
        <v>0.2666</v>
      </c>
      <c r="Q147" s="427">
        <v>-1.8100000000000002E-2</v>
      </c>
      <c r="R147" s="427">
        <v>2.0999999999999999E-3</v>
      </c>
      <c r="S147" s="428">
        <v>1.1229999999999999E-18</v>
      </c>
      <c r="T147" s="429">
        <v>5.2057200000000002E-22</v>
      </c>
      <c r="U147" s="426">
        <v>0.42349999999999999</v>
      </c>
      <c r="V147" s="427">
        <v>-3.4299999999999997E-2</v>
      </c>
      <c r="W147" s="427">
        <v>9.2999999999999992E-3</v>
      </c>
      <c r="X147" s="428">
        <v>2.006E-4</v>
      </c>
      <c r="Y147" s="429" t="s">
        <v>131</v>
      </c>
      <c r="Z147" s="426">
        <v>0.4955</v>
      </c>
      <c r="AA147" s="427">
        <v>-2.1899999999999999E-2</v>
      </c>
      <c r="AB147" s="427">
        <v>4.7000000000000002E-3</v>
      </c>
      <c r="AC147" s="428">
        <v>2.2879999999999999E-6</v>
      </c>
      <c r="AD147" s="429" t="s">
        <v>131</v>
      </c>
      <c r="AE147" s="426">
        <v>0.36270000000000002</v>
      </c>
      <c r="AF147" s="427">
        <v>-3.7499999999999999E-2</v>
      </c>
      <c r="AG147" s="427">
        <v>1.1900000000000001E-2</v>
      </c>
      <c r="AH147" s="428">
        <v>9.8790000000000011E-4</v>
      </c>
      <c r="AI147" s="429" t="s">
        <v>131</v>
      </c>
      <c r="AJ147" s="426">
        <v>0.27039999999999997</v>
      </c>
      <c r="AK147" s="427">
        <v>-3.3300000000000003E-2</v>
      </c>
      <c r="AL147" s="427">
        <v>7.1000000000000004E-3</v>
      </c>
      <c r="AM147" s="428">
        <v>6.0349999999999998E-6</v>
      </c>
      <c r="AN147" s="429" t="s">
        <v>131</v>
      </c>
      <c r="AO147" s="426" t="s">
        <v>131</v>
      </c>
      <c r="AP147" s="427" t="s">
        <v>131</v>
      </c>
      <c r="AQ147" s="427" t="s">
        <v>131</v>
      </c>
      <c r="AR147" s="429" t="s">
        <v>131</v>
      </c>
    </row>
    <row r="148" spans="1:44" s="3" customFormat="1" ht="15.4" customHeight="1">
      <c r="A148" s="420">
        <v>59</v>
      </c>
      <c r="B148" s="421" t="s">
        <v>3337</v>
      </c>
      <c r="C148" s="421">
        <v>5</v>
      </c>
      <c r="D148" s="422">
        <v>55306751</v>
      </c>
      <c r="E148" s="423">
        <v>56360781</v>
      </c>
      <c r="F148" s="421" t="s">
        <v>2452</v>
      </c>
      <c r="G148" s="421">
        <v>5</v>
      </c>
      <c r="H148" s="422">
        <v>55809127</v>
      </c>
      <c r="I148" s="421" t="s">
        <v>2710</v>
      </c>
      <c r="J148" s="421" t="s">
        <v>4437</v>
      </c>
      <c r="K148" s="421" t="s">
        <v>3163</v>
      </c>
      <c r="L148" s="421" t="s">
        <v>3152</v>
      </c>
      <c r="M148" s="33" t="s">
        <v>4481</v>
      </c>
      <c r="N148" s="424">
        <v>0</v>
      </c>
      <c r="O148" s="425">
        <v>11.80392</v>
      </c>
      <c r="P148" s="426">
        <v>0.75880000000000003</v>
      </c>
      <c r="Q148" s="427">
        <v>1.34E-2</v>
      </c>
      <c r="R148" s="427">
        <v>2.0999999999999999E-3</v>
      </c>
      <c r="S148" s="428">
        <v>5.4259999999999997E-10</v>
      </c>
      <c r="T148" s="429">
        <v>8.1264600000000005E-10</v>
      </c>
      <c r="U148" s="426">
        <v>0.69610000000000005</v>
      </c>
      <c r="V148" s="427">
        <v>6.4999999999999997E-3</v>
      </c>
      <c r="W148" s="427">
        <v>7.1999999999999998E-3</v>
      </c>
      <c r="X148" s="428">
        <v>0.26550000000000001</v>
      </c>
      <c r="Y148" s="429" t="s">
        <v>131</v>
      </c>
      <c r="Z148" s="426">
        <v>0.54630000000000001</v>
      </c>
      <c r="AA148" s="427">
        <v>1.12E-2</v>
      </c>
      <c r="AB148" s="427">
        <v>4.3E-3</v>
      </c>
      <c r="AC148" s="428">
        <v>3.4680000000000002E-3</v>
      </c>
      <c r="AD148" s="429" t="s">
        <v>131</v>
      </c>
      <c r="AE148" s="426">
        <v>0.65510000000000002</v>
      </c>
      <c r="AF148" s="427">
        <v>3.6200000000000003E-2</v>
      </c>
      <c r="AG148" s="427">
        <v>1.23E-2</v>
      </c>
      <c r="AH148" s="428">
        <v>1.1839999999999999E-3</v>
      </c>
      <c r="AI148" s="429" t="s">
        <v>131</v>
      </c>
      <c r="AJ148" s="426">
        <v>0.75439999999999996</v>
      </c>
      <c r="AK148" s="427">
        <v>7.4000000000000003E-3</v>
      </c>
      <c r="AL148" s="427">
        <v>6.1000000000000004E-3</v>
      </c>
      <c r="AM148" s="428">
        <v>9.3410000000000007E-2</v>
      </c>
      <c r="AN148" s="429" t="s">
        <v>131</v>
      </c>
      <c r="AO148" s="426" t="s">
        <v>131</v>
      </c>
      <c r="AP148" s="427" t="s">
        <v>131</v>
      </c>
      <c r="AQ148" s="427" t="s">
        <v>131</v>
      </c>
      <c r="AR148" s="429" t="s">
        <v>131</v>
      </c>
    </row>
    <row r="149" spans="1:44" ht="15.4" customHeight="1">
      <c r="A149" s="431">
        <v>59</v>
      </c>
      <c r="B149" s="421" t="s">
        <v>3337</v>
      </c>
      <c r="C149" s="432">
        <v>5</v>
      </c>
      <c r="D149" s="433">
        <v>55306751</v>
      </c>
      <c r="E149" s="434">
        <v>56360781</v>
      </c>
      <c r="F149" s="432" t="s">
        <v>2445</v>
      </c>
      <c r="G149" s="432">
        <v>5</v>
      </c>
      <c r="H149" s="433">
        <v>55860781</v>
      </c>
      <c r="I149" s="432" t="s">
        <v>2972</v>
      </c>
      <c r="J149" s="432" t="s">
        <v>2432</v>
      </c>
      <c r="K149" s="432" t="s">
        <v>3151</v>
      </c>
      <c r="L149" s="432" t="s">
        <v>3157</v>
      </c>
      <c r="M149" s="34" t="s">
        <v>4481</v>
      </c>
      <c r="N149" s="435">
        <v>0</v>
      </c>
      <c r="O149" s="436">
        <v>14.32686</v>
      </c>
      <c r="P149" s="437">
        <v>0.82430000000000003</v>
      </c>
      <c r="Q149" s="438">
        <v>-1.8700000000000001E-2</v>
      </c>
      <c r="R149" s="438">
        <v>2.5000000000000001E-3</v>
      </c>
      <c r="S149" s="439">
        <v>2.8120000000000001E-14</v>
      </c>
      <c r="T149" s="440">
        <v>1.14574E-17</v>
      </c>
      <c r="U149" s="437">
        <v>0.90380000000000005</v>
      </c>
      <c r="V149" s="438">
        <v>-1.1599999999999999E-2</v>
      </c>
      <c r="W149" s="438">
        <v>1.6500000000000001E-2</v>
      </c>
      <c r="X149" s="439">
        <v>0.23710000000000001</v>
      </c>
      <c r="Y149" s="440" t="s">
        <v>131</v>
      </c>
      <c r="Z149" s="426">
        <v>0.89419999999999999</v>
      </c>
      <c r="AA149" s="438">
        <v>-0.01</v>
      </c>
      <c r="AB149" s="438">
        <v>7.4999999999999997E-3</v>
      </c>
      <c r="AC149" s="439">
        <v>5.3080000000000002E-2</v>
      </c>
      <c r="AD149" s="440" t="s">
        <v>131</v>
      </c>
      <c r="AE149" s="426">
        <v>0.86319999999999997</v>
      </c>
      <c r="AF149" s="427">
        <v>-7.3000000000000001E-3</v>
      </c>
      <c r="AG149" s="427">
        <v>1.6799999999999999E-2</v>
      </c>
      <c r="AH149" s="428">
        <v>0.6472</v>
      </c>
      <c r="AI149" s="429" t="s">
        <v>131</v>
      </c>
      <c r="AJ149" s="426">
        <v>0.80769999999999997</v>
      </c>
      <c r="AK149" s="427">
        <v>-2.1299999999999999E-2</v>
      </c>
      <c r="AL149" s="427">
        <v>7.9000000000000008E-3</v>
      </c>
      <c r="AM149" s="428">
        <v>9.502E-3</v>
      </c>
      <c r="AN149" s="429" t="s">
        <v>131</v>
      </c>
      <c r="AO149" s="426" t="s">
        <v>131</v>
      </c>
      <c r="AP149" s="427" t="s">
        <v>131</v>
      </c>
      <c r="AQ149" s="427" t="s">
        <v>131</v>
      </c>
      <c r="AR149" s="429" t="s">
        <v>131</v>
      </c>
    </row>
    <row r="150" spans="1:44" ht="15.4" customHeight="1">
      <c r="A150" s="431">
        <v>60</v>
      </c>
      <c r="B150" s="421" t="s">
        <v>3337</v>
      </c>
      <c r="C150" s="432">
        <v>5</v>
      </c>
      <c r="D150" s="433">
        <v>75925867</v>
      </c>
      <c r="E150" s="434">
        <v>76935004</v>
      </c>
      <c r="F150" s="432" t="s">
        <v>2452</v>
      </c>
      <c r="G150" s="432">
        <v>5</v>
      </c>
      <c r="H150" s="433">
        <v>76425867</v>
      </c>
      <c r="I150" s="432" t="s">
        <v>2971</v>
      </c>
      <c r="J150" s="432" t="s">
        <v>2432</v>
      </c>
      <c r="K150" s="432" t="s">
        <v>3151</v>
      </c>
      <c r="L150" s="432" t="s">
        <v>3157</v>
      </c>
      <c r="M150" s="34" t="s">
        <v>4257</v>
      </c>
      <c r="N150" s="435">
        <v>0</v>
      </c>
      <c r="O150" s="436">
        <v>6.6723800000000004</v>
      </c>
      <c r="P150" s="437">
        <v>0.72519999999999996</v>
      </c>
      <c r="Q150" s="438">
        <v>-1.3299999999999999E-2</v>
      </c>
      <c r="R150" s="438">
        <v>1.9E-3</v>
      </c>
      <c r="S150" s="439">
        <v>1.2529999999999999E-9</v>
      </c>
      <c r="T150" s="440">
        <v>1.9776699999999999E-9</v>
      </c>
      <c r="U150" s="437">
        <v>0.83599999999999997</v>
      </c>
      <c r="V150" s="438">
        <v>-6.1000000000000004E-3</v>
      </c>
      <c r="W150" s="438">
        <v>1.06E-2</v>
      </c>
      <c r="X150" s="439">
        <v>0.59040000000000004</v>
      </c>
      <c r="Y150" s="440" t="s">
        <v>131</v>
      </c>
      <c r="Z150" s="426">
        <v>0.94399999999999995</v>
      </c>
      <c r="AA150" s="438">
        <v>-5.1000000000000004E-3</v>
      </c>
      <c r="AB150" s="438">
        <v>1.06E-2</v>
      </c>
      <c r="AC150" s="439">
        <v>0.55800000000000005</v>
      </c>
      <c r="AD150" s="440" t="s">
        <v>131</v>
      </c>
      <c r="AE150" s="426">
        <v>0.81020000000000003</v>
      </c>
      <c r="AF150" s="427">
        <v>4.4000000000000003E-3</v>
      </c>
      <c r="AG150" s="427">
        <v>1.49E-2</v>
      </c>
      <c r="AH150" s="428">
        <v>0.55779999999999996</v>
      </c>
      <c r="AI150" s="429" t="s">
        <v>131</v>
      </c>
      <c r="AJ150" s="426">
        <v>0.6845</v>
      </c>
      <c r="AK150" s="427">
        <v>-5.7999999999999996E-3</v>
      </c>
      <c r="AL150" s="427">
        <v>5.5999999999999999E-3</v>
      </c>
      <c r="AM150" s="428">
        <v>0.36720000000000003</v>
      </c>
      <c r="AN150" s="429" t="s">
        <v>131</v>
      </c>
      <c r="AO150" s="426" t="s">
        <v>131</v>
      </c>
      <c r="AP150" s="427" t="s">
        <v>131</v>
      </c>
      <c r="AQ150" s="427" t="s">
        <v>131</v>
      </c>
      <c r="AR150" s="429" t="s">
        <v>131</v>
      </c>
    </row>
    <row r="151" spans="1:44" s="3" customFormat="1" ht="15.4" customHeight="1">
      <c r="A151" s="420">
        <v>60</v>
      </c>
      <c r="B151" s="421" t="s">
        <v>3337</v>
      </c>
      <c r="C151" s="421">
        <v>5</v>
      </c>
      <c r="D151" s="422">
        <v>75925867</v>
      </c>
      <c r="E151" s="423">
        <v>76935004</v>
      </c>
      <c r="F151" s="421" t="s">
        <v>2452</v>
      </c>
      <c r="G151" s="421">
        <v>5</v>
      </c>
      <c r="H151" s="422">
        <v>76427311</v>
      </c>
      <c r="I151" s="421" t="s">
        <v>2709</v>
      </c>
      <c r="J151" s="421" t="s">
        <v>3337</v>
      </c>
      <c r="K151" s="421" t="s">
        <v>3151</v>
      </c>
      <c r="L151" s="421" t="s">
        <v>3157</v>
      </c>
      <c r="M151" s="33" t="s">
        <v>4257</v>
      </c>
      <c r="N151" s="424">
        <v>0</v>
      </c>
      <c r="O151" s="425">
        <v>7.0940899999999996</v>
      </c>
      <c r="P151" s="426">
        <v>0.71609999999999996</v>
      </c>
      <c r="Q151" s="427">
        <v>-1.2999999999999999E-2</v>
      </c>
      <c r="R151" s="427">
        <v>1.9E-3</v>
      </c>
      <c r="S151" s="428">
        <v>2.3600000000000001E-9</v>
      </c>
      <c r="T151" s="429" t="s">
        <v>131</v>
      </c>
      <c r="U151" s="426">
        <v>0.84179999999999999</v>
      </c>
      <c r="V151" s="427">
        <v>-1.0200000000000001E-2</v>
      </c>
      <c r="W151" s="427">
        <v>1.0699999999999999E-2</v>
      </c>
      <c r="X151" s="428">
        <v>0.36070000000000002</v>
      </c>
      <c r="Y151" s="429" t="s">
        <v>131</v>
      </c>
      <c r="Z151" s="426">
        <v>0.94389999999999996</v>
      </c>
      <c r="AA151" s="427">
        <v>-6.0000000000000001E-3</v>
      </c>
      <c r="AB151" s="427">
        <v>1.0500000000000001E-2</v>
      </c>
      <c r="AC151" s="428">
        <v>0.48270000000000002</v>
      </c>
      <c r="AD151" s="429" t="s">
        <v>131</v>
      </c>
      <c r="AE151" s="426">
        <v>0.79579999999999995</v>
      </c>
      <c r="AF151" s="427">
        <v>1.6000000000000001E-3</v>
      </c>
      <c r="AG151" s="427">
        <v>1.4500000000000001E-2</v>
      </c>
      <c r="AH151" s="428">
        <v>0.6169</v>
      </c>
      <c r="AI151" s="429" t="s">
        <v>131</v>
      </c>
      <c r="AJ151" s="426">
        <v>0.67859999999999998</v>
      </c>
      <c r="AK151" s="427">
        <v>-7.4000000000000003E-3</v>
      </c>
      <c r="AL151" s="427">
        <v>5.5999999999999999E-3</v>
      </c>
      <c r="AM151" s="428">
        <v>0.19450000000000001</v>
      </c>
      <c r="AN151" s="429" t="s">
        <v>131</v>
      </c>
      <c r="AO151" s="426" t="s">
        <v>131</v>
      </c>
      <c r="AP151" s="427" t="s">
        <v>131</v>
      </c>
      <c r="AQ151" s="427" t="s">
        <v>131</v>
      </c>
      <c r="AR151" s="429" t="s">
        <v>131</v>
      </c>
    </row>
    <row r="152" spans="1:44" s="3" customFormat="1" ht="15.4" customHeight="1">
      <c r="A152" s="420">
        <v>60</v>
      </c>
      <c r="B152" s="421" t="s">
        <v>3337</v>
      </c>
      <c r="C152" s="421">
        <v>5</v>
      </c>
      <c r="D152" s="422">
        <v>75925867</v>
      </c>
      <c r="E152" s="423">
        <v>76935004</v>
      </c>
      <c r="F152" s="421" t="s">
        <v>122</v>
      </c>
      <c r="G152" s="421">
        <v>5</v>
      </c>
      <c r="H152" s="422">
        <v>76435004</v>
      </c>
      <c r="I152" s="421" t="s">
        <v>2708</v>
      </c>
      <c r="J152" s="421" t="s">
        <v>3337</v>
      </c>
      <c r="K152" s="421" t="s">
        <v>3151</v>
      </c>
      <c r="L152" s="421" t="s">
        <v>3157</v>
      </c>
      <c r="M152" s="33" t="s">
        <v>4257</v>
      </c>
      <c r="N152" s="424">
        <v>0</v>
      </c>
      <c r="O152" s="425">
        <v>8.1470199999999995</v>
      </c>
      <c r="P152" s="426">
        <v>0.71089999999999998</v>
      </c>
      <c r="Q152" s="427">
        <v>-8.3000000000000001E-3</v>
      </c>
      <c r="R152" s="427">
        <v>1.4E-3</v>
      </c>
      <c r="S152" s="428">
        <v>6.7519999999999998E-8</v>
      </c>
      <c r="T152" s="429" t="s">
        <v>131</v>
      </c>
      <c r="U152" s="426">
        <v>0.91539999999999999</v>
      </c>
      <c r="V152" s="427">
        <v>-1.12E-2</v>
      </c>
      <c r="W152" s="427">
        <v>1.6899999999999998E-2</v>
      </c>
      <c r="X152" s="428">
        <v>0.40339999999999998</v>
      </c>
      <c r="Y152" s="429" t="s">
        <v>131</v>
      </c>
      <c r="Z152" s="426">
        <v>0.94179999999999997</v>
      </c>
      <c r="AA152" s="427">
        <v>-1.4999999999999999E-2</v>
      </c>
      <c r="AB152" s="427">
        <v>7.3000000000000001E-3</v>
      </c>
      <c r="AC152" s="428">
        <v>2.767E-2</v>
      </c>
      <c r="AD152" s="429" t="s">
        <v>131</v>
      </c>
      <c r="AE152" s="426">
        <v>0.81889999999999996</v>
      </c>
      <c r="AF152" s="427">
        <v>-1.5800000000000002E-2</v>
      </c>
      <c r="AG152" s="427">
        <v>1.0699999999999999E-2</v>
      </c>
      <c r="AH152" s="428">
        <v>0.67549999999999999</v>
      </c>
      <c r="AI152" s="429" t="s">
        <v>131</v>
      </c>
      <c r="AJ152" s="426">
        <v>0.70240000000000002</v>
      </c>
      <c r="AK152" s="427">
        <v>-1.35E-2</v>
      </c>
      <c r="AL152" s="427">
        <v>4.7000000000000002E-3</v>
      </c>
      <c r="AM152" s="428">
        <v>1.1480000000000001E-2</v>
      </c>
      <c r="AN152" s="429" t="s">
        <v>131</v>
      </c>
      <c r="AO152" s="426">
        <v>0.94699999999999995</v>
      </c>
      <c r="AP152" s="427">
        <v>-5.3900000000000003E-2</v>
      </c>
      <c r="AQ152" s="427">
        <v>2.3599999999999999E-2</v>
      </c>
      <c r="AR152" s="429">
        <v>2.6780000000000002E-2</v>
      </c>
    </row>
    <row r="153" spans="1:44" ht="15.4" customHeight="1">
      <c r="A153" s="431">
        <v>61</v>
      </c>
      <c r="B153" s="421" t="s">
        <v>3337</v>
      </c>
      <c r="C153" s="432">
        <v>5</v>
      </c>
      <c r="D153" s="433">
        <v>95196585</v>
      </c>
      <c r="E153" s="434">
        <v>96203329</v>
      </c>
      <c r="F153" s="432" t="s">
        <v>2452</v>
      </c>
      <c r="G153" s="432">
        <v>5</v>
      </c>
      <c r="H153" s="433">
        <v>95696585</v>
      </c>
      <c r="I153" s="432" t="s">
        <v>2969</v>
      </c>
      <c r="J153" s="432" t="s">
        <v>2432</v>
      </c>
      <c r="K153" s="432" t="s">
        <v>3163</v>
      </c>
      <c r="L153" s="432" t="s">
        <v>3152</v>
      </c>
      <c r="M153" s="34" t="s">
        <v>3257</v>
      </c>
      <c r="N153" s="435">
        <v>29454</v>
      </c>
      <c r="O153" s="436">
        <v>37.053379999999997</v>
      </c>
      <c r="P153" s="437">
        <v>0.70809999999999995</v>
      </c>
      <c r="Q153" s="438">
        <v>2.47E-2</v>
      </c>
      <c r="R153" s="438">
        <v>2E-3</v>
      </c>
      <c r="S153" s="439">
        <v>1.905E-34</v>
      </c>
      <c r="T153" s="440">
        <v>8.9747799999999994E-34</v>
      </c>
      <c r="U153" s="437">
        <v>0.66469999999999996</v>
      </c>
      <c r="V153" s="438">
        <v>9.7000000000000003E-3</v>
      </c>
      <c r="W153" s="438">
        <v>7.1000000000000004E-3</v>
      </c>
      <c r="X153" s="439">
        <v>0.11990000000000001</v>
      </c>
      <c r="Y153" s="440" t="s">
        <v>131</v>
      </c>
      <c r="Z153" s="426">
        <v>0.68459999999999999</v>
      </c>
      <c r="AA153" s="438">
        <v>1.29E-2</v>
      </c>
      <c r="AB153" s="438">
        <v>4.5999999999999999E-3</v>
      </c>
      <c r="AC153" s="439">
        <v>8.7060000000000002E-3</v>
      </c>
      <c r="AD153" s="440" t="s">
        <v>131</v>
      </c>
      <c r="AE153" s="426">
        <v>0.66100000000000003</v>
      </c>
      <c r="AF153" s="427">
        <v>2.86E-2</v>
      </c>
      <c r="AG153" s="427">
        <v>1.2200000000000001E-2</v>
      </c>
      <c r="AH153" s="428">
        <v>4.9169999999999997E-4</v>
      </c>
      <c r="AI153" s="429" t="s">
        <v>131</v>
      </c>
      <c r="AJ153" s="426">
        <v>0.75219999999999998</v>
      </c>
      <c r="AK153" s="427">
        <v>2.93E-2</v>
      </c>
      <c r="AL153" s="427">
        <v>6.1000000000000004E-3</v>
      </c>
      <c r="AM153" s="428">
        <v>1.17E-6</v>
      </c>
      <c r="AN153" s="429" t="s">
        <v>131</v>
      </c>
      <c r="AO153" s="426" t="s">
        <v>131</v>
      </c>
      <c r="AP153" s="427" t="s">
        <v>131</v>
      </c>
      <c r="AQ153" s="427" t="s">
        <v>131</v>
      </c>
      <c r="AR153" s="429" t="s">
        <v>131</v>
      </c>
    </row>
    <row r="154" spans="1:44" s="3" customFormat="1" ht="15.4" customHeight="1">
      <c r="A154" s="420">
        <v>61</v>
      </c>
      <c r="B154" s="421" t="s">
        <v>3337</v>
      </c>
      <c r="C154" s="421">
        <v>5</v>
      </c>
      <c r="D154" s="422">
        <v>95196585</v>
      </c>
      <c r="E154" s="423">
        <v>96203329</v>
      </c>
      <c r="F154" s="421" t="s">
        <v>2452</v>
      </c>
      <c r="G154" s="421">
        <v>5</v>
      </c>
      <c r="H154" s="422">
        <v>95703329</v>
      </c>
      <c r="I154" s="421" t="s">
        <v>2707</v>
      </c>
      <c r="J154" s="421" t="s">
        <v>3337</v>
      </c>
      <c r="K154" s="421" t="s">
        <v>3152</v>
      </c>
      <c r="L154" s="421" t="s">
        <v>3157</v>
      </c>
      <c r="M154" s="33" t="s">
        <v>3257</v>
      </c>
      <c r="N154" s="424">
        <v>22710</v>
      </c>
      <c r="O154" s="425">
        <v>39.579720000000002</v>
      </c>
      <c r="P154" s="426">
        <v>0.29299999999999998</v>
      </c>
      <c r="Q154" s="427">
        <v>-2.4199999999999999E-2</v>
      </c>
      <c r="R154" s="427">
        <v>2E-3</v>
      </c>
      <c r="S154" s="428">
        <v>3.0660000000000001E-33</v>
      </c>
      <c r="T154" s="429" t="s">
        <v>131</v>
      </c>
      <c r="U154" s="426">
        <v>0.23480000000000001</v>
      </c>
      <c r="V154" s="427">
        <v>-2.4199999999999999E-2</v>
      </c>
      <c r="W154" s="427">
        <v>7.7999999999999996E-3</v>
      </c>
      <c r="X154" s="428">
        <v>1.005E-3</v>
      </c>
      <c r="Y154" s="429" t="s">
        <v>131</v>
      </c>
      <c r="Z154" s="426">
        <v>0.31330000000000002</v>
      </c>
      <c r="AA154" s="427">
        <v>-1.3100000000000001E-2</v>
      </c>
      <c r="AB154" s="427">
        <v>4.5999999999999999E-3</v>
      </c>
      <c r="AC154" s="428">
        <v>8.7060000000000002E-3</v>
      </c>
      <c r="AD154" s="429" t="s">
        <v>131</v>
      </c>
      <c r="AE154" s="426">
        <v>0.33750000000000002</v>
      </c>
      <c r="AF154" s="427">
        <v>-2.8400000000000002E-2</v>
      </c>
      <c r="AG154" s="427">
        <v>1.2200000000000001E-2</v>
      </c>
      <c r="AH154" s="428">
        <v>5.532E-4</v>
      </c>
      <c r="AI154" s="429" t="s">
        <v>131</v>
      </c>
      <c r="AJ154" s="426">
        <v>0.23139999999999999</v>
      </c>
      <c r="AK154" s="427">
        <v>-2.9100000000000001E-2</v>
      </c>
      <c r="AL154" s="427">
        <v>6.1999999999999998E-3</v>
      </c>
      <c r="AM154" s="428">
        <v>1.361E-6</v>
      </c>
      <c r="AN154" s="429" t="s">
        <v>131</v>
      </c>
      <c r="AO154" s="426" t="s">
        <v>131</v>
      </c>
      <c r="AP154" s="427" t="s">
        <v>131</v>
      </c>
      <c r="AQ154" s="427" t="s">
        <v>131</v>
      </c>
      <c r="AR154" s="429" t="s">
        <v>131</v>
      </c>
    </row>
    <row r="155" spans="1:44" s="3" customFormat="1" ht="15.4" customHeight="1">
      <c r="A155" s="420">
        <v>62</v>
      </c>
      <c r="B155" s="421" t="s">
        <v>3337</v>
      </c>
      <c r="C155" s="421">
        <v>5</v>
      </c>
      <c r="D155" s="422">
        <v>101600576</v>
      </c>
      <c r="E155" s="423">
        <v>102600576</v>
      </c>
      <c r="F155" s="421" t="s">
        <v>2452</v>
      </c>
      <c r="G155" s="421">
        <v>5</v>
      </c>
      <c r="H155" s="422">
        <v>102100576</v>
      </c>
      <c r="I155" s="421" t="s">
        <v>2705</v>
      </c>
      <c r="J155" s="421" t="s">
        <v>4437</v>
      </c>
      <c r="K155" s="421" t="s">
        <v>3163</v>
      </c>
      <c r="L155" s="421" t="s">
        <v>3152</v>
      </c>
      <c r="M155" s="33" t="s">
        <v>4482</v>
      </c>
      <c r="N155" s="424">
        <v>93408</v>
      </c>
      <c r="O155" s="425">
        <v>6.7613000000000003</v>
      </c>
      <c r="P155" s="426">
        <v>4.9299999999999997E-2</v>
      </c>
      <c r="Q155" s="427">
        <v>-2.3199999999999998E-2</v>
      </c>
      <c r="R155" s="427">
        <v>4.4999999999999997E-3</v>
      </c>
      <c r="S155" s="428">
        <v>3.0850000000000002E-8</v>
      </c>
      <c r="T155" s="429">
        <v>2.3162299999999999E-8</v>
      </c>
      <c r="U155" s="441">
        <v>1.03E-2</v>
      </c>
      <c r="V155" s="427">
        <v>-1.83E-2</v>
      </c>
      <c r="W155" s="427">
        <v>4.1599999999999998E-2</v>
      </c>
      <c r="X155" s="428">
        <v>0.58460000000000001</v>
      </c>
      <c r="Y155" s="429" t="s">
        <v>131</v>
      </c>
      <c r="Z155" s="441">
        <v>6.0000000000000001E-3</v>
      </c>
      <c r="AA155" s="427">
        <v>-0.26879999999999998</v>
      </c>
      <c r="AB155" s="427">
        <v>0.13150000000000001</v>
      </c>
      <c r="AC155" s="428">
        <v>3.5520000000000003E-2</v>
      </c>
      <c r="AD155" s="429" t="s">
        <v>131</v>
      </c>
      <c r="AE155" s="426">
        <v>1.9599999999999999E-2</v>
      </c>
      <c r="AF155" s="427">
        <v>-1.7000000000000001E-2</v>
      </c>
      <c r="AG155" s="427">
        <v>5.3100000000000001E-2</v>
      </c>
      <c r="AH155" s="428">
        <v>0.74850000000000005</v>
      </c>
      <c r="AI155" s="429" t="s">
        <v>131</v>
      </c>
      <c r="AJ155" s="441">
        <v>1.44E-2</v>
      </c>
      <c r="AK155" s="427">
        <v>-3.0200000000000001E-2</v>
      </c>
      <c r="AL155" s="427">
        <v>2.3300000000000001E-2</v>
      </c>
      <c r="AM155" s="428">
        <v>0.251</v>
      </c>
      <c r="AN155" s="429" t="s">
        <v>131</v>
      </c>
      <c r="AO155" s="426" t="s">
        <v>131</v>
      </c>
      <c r="AP155" s="427" t="s">
        <v>131</v>
      </c>
      <c r="AQ155" s="427" t="s">
        <v>131</v>
      </c>
      <c r="AR155" s="429" t="s">
        <v>131</v>
      </c>
    </row>
    <row r="156" spans="1:44" s="3" customFormat="1" ht="15.4" customHeight="1">
      <c r="A156" s="420">
        <v>63</v>
      </c>
      <c r="B156" s="421" t="s">
        <v>3337</v>
      </c>
      <c r="C156" s="421">
        <v>5</v>
      </c>
      <c r="D156" s="422">
        <v>114826516</v>
      </c>
      <c r="E156" s="423">
        <v>115826516</v>
      </c>
      <c r="F156" s="421" t="s">
        <v>122</v>
      </c>
      <c r="G156" s="421">
        <v>5</v>
      </c>
      <c r="H156" s="422">
        <v>115326516</v>
      </c>
      <c r="I156" s="421" t="s">
        <v>2704</v>
      </c>
      <c r="J156" s="421" t="s">
        <v>3337</v>
      </c>
      <c r="K156" s="421" t="s">
        <v>3151</v>
      </c>
      <c r="L156" s="421" t="s">
        <v>3157</v>
      </c>
      <c r="M156" s="33" t="s">
        <v>3513</v>
      </c>
      <c r="N156" s="424">
        <v>0</v>
      </c>
      <c r="O156" s="425">
        <v>6.8795200000000003</v>
      </c>
      <c r="P156" s="426" t="s">
        <v>131</v>
      </c>
      <c r="Q156" s="427" t="s">
        <v>131</v>
      </c>
      <c r="R156" s="427" t="s">
        <v>131</v>
      </c>
      <c r="S156" s="428" t="s">
        <v>131</v>
      </c>
      <c r="T156" s="429" t="s">
        <v>131</v>
      </c>
      <c r="U156" s="441">
        <v>1.34E-2</v>
      </c>
      <c r="V156" s="427">
        <v>-0.17499999999999999</v>
      </c>
      <c r="W156" s="427">
        <v>4.3700000000000003E-2</v>
      </c>
      <c r="X156" s="428">
        <v>1.203E-5</v>
      </c>
      <c r="Y156" s="429" t="s">
        <v>131</v>
      </c>
      <c r="Z156" s="426" t="s">
        <v>131</v>
      </c>
      <c r="AA156" s="427" t="s">
        <v>131</v>
      </c>
      <c r="AB156" s="427" t="s">
        <v>131</v>
      </c>
      <c r="AC156" s="428" t="s">
        <v>131</v>
      </c>
      <c r="AD156" s="429" t="s">
        <v>131</v>
      </c>
      <c r="AE156" s="426" t="s">
        <v>131</v>
      </c>
      <c r="AF156" s="427" t="s">
        <v>131</v>
      </c>
      <c r="AG156" s="427" t="s">
        <v>131</v>
      </c>
      <c r="AH156" s="428" t="s">
        <v>131</v>
      </c>
      <c r="AI156" s="429" t="s">
        <v>131</v>
      </c>
      <c r="AJ156" s="441">
        <v>3.3999999999999998E-3</v>
      </c>
      <c r="AK156" s="427">
        <v>-0.21129999999999999</v>
      </c>
      <c r="AL156" s="427">
        <v>7.4800000000000005E-2</v>
      </c>
      <c r="AM156" s="428">
        <v>6.1989999999999996E-3</v>
      </c>
      <c r="AN156" s="429" t="s">
        <v>131</v>
      </c>
      <c r="AO156" s="426">
        <v>1.7999999999999999E-2</v>
      </c>
      <c r="AP156" s="427">
        <v>0.1426</v>
      </c>
      <c r="AQ156" s="427">
        <v>4.3700000000000003E-2</v>
      </c>
      <c r="AR156" s="429">
        <v>1.6999999999999999E-3</v>
      </c>
    </row>
    <row r="157" spans="1:44" s="3" customFormat="1" ht="15.4" customHeight="1">
      <c r="A157" s="420">
        <v>64</v>
      </c>
      <c r="B157" s="421" t="s">
        <v>3337</v>
      </c>
      <c r="C157" s="421">
        <v>5</v>
      </c>
      <c r="D157" s="422">
        <v>153536315</v>
      </c>
      <c r="E157" s="423">
        <v>154548367</v>
      </c>
      <c r="F157" s="421" t="s">
        <v>122</v>
      </c>
      <c r="G157" s="421">
        <v>5</v>
      </c>
      <c r="H157" s="422">
        <v>154036315</v>
      </c>
      <c r="I157" s="421" t="s">
        <v>2703</v>
      </c>
      <c r="J157" s="421" t="s">
        <v>3337</v>
      </c>
      <c r="K157" s="421" t="s">
        <v>3151</v>
      </c>
      <c r="L157" s="421" t="s">
        <v>3157</v>
      </c>
      <c r="M157" s="33" t="s">
        <v>3514</v>
      </c>
      <c r="N157" s="424">
        <v>29020</v>
      </c>
      <c r="O157" s="425">
        <v>7.3148299999999997</v>
      </c>
      <c r="P157" s="426">
        <v>0.87949999999999995</v>
      </c>
      <c r="Q157" s="427">
        <v>1.0699999999999999E-2</v>
      </c>
      <c r="R157" s="427">
        <v>2.0999999999999999E-3</v>
      </c>
      <c r="S157" s="428">
        <v>9.6419999999999999E-8</v>
      </c>
      <c r="T157" s="429" t="s">
        <v>131</v>
      </c>
      <c r="U157" s="426">
        <v>0.96740000000000004</v>
      </c>
      <c r="V157" s="427">
        <v>1.34E-2</v>
      </c>
      <c r="W157" s="427">
        <v>2.6800000000000001E-2</v>
      </c>
      <c r="X157" s="428">
        <v>0.40500000000000003</v>
      </c>
      <c r="Y157" s="429" t="s">
        <v>131</v>
      </c>
      <c r="Z157" s="426">
        <v>0.80500000000000005</v>
      </c>
      <c r="AA157" s="427">
        <v>6.7000000000000002E-3</v>
      </c>
      <c r="AB157" s="427">
        <v>3.7000000000000002E-3</v>
      </c>
      <c r="AC157" s="428">
        <v>8.4570000000000006E-2</v>
      </c>
      <c r="AD157" s="429" t="s">
        <v>131</v>
      </c>
      <c r="AE157" s="426">
        <v>0.88470000000000004</v>
      </c>
      <c r="AF157" s="427">
        <v>3.8E-3</v>
      </c>
      <c r="AG157" s="427">
        <v>1.29E-2</v>
      </c>
      <c r="AH157" s="428">
        <v>0.98609999999999998</v>
      </c>
      <c r="AI157" s="429" t="s">
        <v>131</v>
      </c>
      <c r="AJ157" s="426">
        <v>0.92710000000000004</v>
      </c>
      <c r="AK157" s="427">
        <v>1.7600000000000001E-2</v>
      </c>
      <c r="AL157" s="427">
        <v>8.3999999999999995E-3</v>
      </c>
      <c r="AM157" s="428">
        <v>1.0529999999999999E-2</v>
      </c>
      <c r="AN157" s="429" t="s">
        <v>131</v>
      </c>
      <c r="AO157" s="426">
        <v>0.97299999999999998</v>
      </c>
      <c r="AP157" s="427">
        <v>8.5000000000000006E-2</v>
      </c>
      <c r="AQ157" s="427">
        <v>3.3099999999999997E-2</v>
      </c>
      <c r="AR157" s="429">
        <v>3.0519999999999999E-2</v>
      </c>
    </row>
    <row r="158" spans="1:44" ht="15.4" customHeight="1">
      <c r="A158" s="431">
        <v>64</v>
      </c>
      <c r="B158" s="421" t="s">
        <v>3337</v>
      </c>
      <c r="C158" s="432">
        <v>5</v>
      </c>
      <c r="D158" s="433">
        <v>153536315</v>
      </c>
      <c r="E158" s="434">
        <v>154548367</v>
      </c>
      <c r="F158" s="432" t="s">
        <v>122</v>
      </c>
      <c r="G158" s="432">
        <v>5</v>
      </c>
      <c r="H158" s="433">
        <v>154048367</v>
      </c>
      <c r="I158" s="432" t="s">
        <v>2968</v>
      </c>
      <c r="J158" s="432" t="s">
        <v>2432</v>
      </c>
      <c r="K158" s="432" t="s">
        <v>3163</v>
      </c>
      <c r="L158" s="432" t="s">
        <v>3152</v>
      </c>
      <c r="M158" s="34" t="s">
        <v>3514</v>
      </c>
      <c r="N158" s="435">
        <v>16968</v>
      </c>
      <c r="O158" s="436">
        <v>6.2886899999999999</v>
      </c>
      <c r="P158" s="437">
        <v>0.63680000000000003</v>
      </c>
      <c r="Q158" s="438">
        <v>8.5000000000000006E-3</v>
      </c>
      <c r="R158" s="438">
        <v>1.4E-3</v>
      </c>
      <c r="S158" s="439">
        <v>1.987E-10</v>
      </c>
      <c r="T158" s="440">
        <v>3.65267E-10</v>
      </c>
      <c r="U158" s="437">
        <v>0.52390000000000003</v>
      </c>
      <c r="V158" s="438">
        <v>-4.4999999999999997E-3</v>
      </c>
      <c r="W158" s="438">
        <v>8.6E-3</v>
      </c>
      <c r="X158" s="439">
        <v>0.45650000000000002</v>
      </c>
      <c r="Y158" s="440" t="s">
        <v>131</v>
      </c>
      <c r="Z158" s="426">
        <v>0.30590000000000001</v>
      </c>
      <c r="AA158" s="438">
        <v>2.0999999999999999E-3</v>
      </c>
      <c r="AB158" s="438">
        <v>3.3E-3</v>
      </c>
      <c r="AC158" s="439">
        <v>0.53669999999999995</v>
      </c>
      <c r="AD158" s="440" t="s">
        <v>131</v>
      </c>
      <c r="AE158" s="426">
        <v>0.52780000000000005</v>
      </c>
      <c r="AF158" s="427">
        <v>3.5999999999999999E-3</v>
      </c>
      <c r="AG158" s="427">
        <v>8.3000000000000001E-3</v>
      </c>
      <c r="AH158" s="428">
        <v>0.96260000000000001</v>
      </c>
      <c r="AI158" s="429" t="s">
        <v>131</v>
      </c>
      <c r="AJ158" s="426">
        <v>0.48670000000000002</v>
      </c>
      <c r="AK158" s="427">
        <v>5.0000000000000001E-3</v>
      </c>
      <c r="AL158" s="427">
        <v>4.4999999999999997E-3</v>
      </c>
      <c r="AM158" s="428">
        <v>0.17199999999999999</v>
      </c>
      <c r="AN158" s="429" t="s">
        <v>131</v>
      </c>
      <c r="AO158" s="426">
        <v>0.53400000000000003</v>
      </c>
      <c r="AP158" s="427">
        <v>-1.1599999999999999E-2</v>
      </c>
      <c r="AQ158" s="427">
        <v>1.0699999999999999E-2</v>
      </c>
      <c r="AR158" s="429">
        <v>0.23080000000000001</v>
      </c>
    </row>
    <row r="159" spans="1:44" s="3" customFormat="1" ht="15.4" customHeight="1">
      <c r="A159" s="420">
        <v>65</v>
      </c>
      <c r="B159" s="421" t="s">
        <v>3337</v>
      </c>
      <c r="C159" s="421">
        <v>5</v>
      </c>
      <c r="D159" s="422">
        <v>155942657</v>
      </c>
      <c r="E159" s="423">
        <v>156942657</v>
      </c>
      <c r="F159" s="421" t="s">
        <v>122</v>
      </c>
      <c r="G159" s="421">
        <v>5</v>
      </c>
      <c r="H159" s="422">
        <v>156442657</v>
      </c>
      <c r="I159" s="421" t="s">
        <v>2701</v>
      </c>
      <c r="J159" s="421" t="s">
        <v>4437</v>
      </c>
      <c r="K159" s="421" t="s">
        <v>3151</v>
      </c>
      <c r="L159" s="421" t="s">
        <v>3157</v>
      </c>
      <c r="M159" s="33" t="s">
        <v>3259</v>
      </c>
      <c r="N159" s="424">
        <v>13873</v>
      </c>
      <c r="O159" s="425">
        <v>6.8800499999999998</v>
      </c>
      <c r="P159" s="426">
        <v>0.1724</v>
      </c>
      <c r="Q159" s="427">
        <v>-9.7000000000000003E-3</v>
      </c>
      <c r="R159" s="427">
        <v>1.6999999999999999E-3</v>
      </c>
      <c r="S159" s="428">
        <v>2.442E-8</v>
      </c>
      <c r="T159" s="429">
        <v>3.6329699999999999E-8</v>
      </c>
      <c r="U159" s="426">
        <v>0.2185</v>
      </c>
      <c r="V159" s="427">
        <v>-2.1600000000000001E-2</v>
      </c>
      <c r="W159" s="427">
        <v>1.01E-2</v>
      </c>
      <c r="X159" s="428">
        <v>9.0109999999999996E-2</v>
      </c>
      <c r="Y159" s="429" t="s">
        <v>131</v>
      </c>
      <c r="Z159" s="426">
        <v>2.3699999999999999E-2</v>
      </c>
      <c r="AA159" s="427">
        <v>-7.3000000000000001E-3</v>
      </c>
      <c r="AB159" s="427">
        <v>1.01E-2</v>
      </c>
      <c r="AC159" s="428">
        <v>0.53639999999999999</v>
      </c>
      <c r="AD159" s="429" t="s">
        <v>131</v>
      </c>
      <c r="AE159" s="426">
        <v>3.95E-2</v>
      </c>
      <c r="AF159" s="427">
        <v>-2.0999999999999999E-3</v>
      </c>
      <c r="AG159" s="427">
        <v>2.1299999999999999E-2</v>
      </c>
      <c r="AH159" s="428">
        <v>0.82469999999999999</v>
      </c>
      <c r="AI159" s="429" t="s">
        <v>131</v>
      </c>
      <c r="AJ159" s="426">
        <v>0.12609999999999999</v>
      </c>
      <c r="AK159" s="427">
        <v>-1.3100000000000001E-2</v>
      </c>
      <c r="AL159" s="427">
        <v>6.4999999999999997E-3</v>
      </c>
      <c r="AM159" s="428">
        <v>0.13469999999999999</v>
      </c>
      <c r="AN159" s="429" t="s">
        <v>131</v>
      </c>
      <c r="AO159" s="426">
        <v>0.20699999999999999</v>
      </c>
      <c r="AP159" s="427">
        <v>4.0000000000000001E-3</v>
      </c>
      <c r="AQ159" s="427">
        <v>1.3100000000000001E-2</v>
      </c>
      <c r="AR159" s="429">
        <v>0.78480000000000005</v>
      </c>
    </row>
    <row r="160" spans="1:44" s="3" customFormat="1" ht="15.4" customHeight="1">
      <c r="A160" s="420">
        <v>66</v>
      </c>
      <c r="B160" s="421" t="s">
        <v>3337</v>
      </c>
      <c r="C160" s="421">
        <v>5</v>
      </c>
      <c r="D160" s="422">
        <v>157468901</v>
      </c>
      <c r="E160" s="423">
        <v>158468901</v>
      </c>
      <c r="F160" s="421" t="s">
        <v>2445</v>
      </c>
      <c r="G160" s="421">
        <v>5</v>
      </c>
      <c r="H160" s="422">
        <v>157968901</v>
      </c>
      <c r="I160" s="421" t="s">
        <v>2700</v>
      </c>
      <c r="J160" s="421" t="s">
        <v>3337</v>
      </c>
      <c r="K160" s="421" t="s">
        <v>3151</v>
      </c>
      <c r="L160" s="421" t="s">
        <v>3157</v>
      </c>
      <c r="M160" s="33" t="s">
        <v>3515</v>
      </c>
      <c r="N160" s="424">
        <v>132120</v>
      </c>
      <c r="O160" s="425">
        <v>8.4757999999999996</v>
      </c>
      <c r="P160" s="426">
        <v>0.27089999999999997</v>
      </c>
      <c r="Q160" s="427">
        <v>-1.01E-2</v>
      </c>
      <c r="R160" s="427">
        <v>2.2000000000000001E-3</v>
      </c>
      <c r="S160" s="428">
        <v>5.6970000000000003E-7</v>
      </c>
      <c r="T160" s="429" t="s">
        <v>131</v>
      </c>
      <c r="U160" s="426">
        <v>0.14599999999999999</v>
      </c>
      <c r="V160" s="427">
        <v>-1.8599999999999998E-2</v>
      </c>
      <c r="W160" s="427">
        <v>1.3100000000000001E-2</v>
      </c>
      <c r="X160" s="428">
        <v>6.5570000000000003E-2</v>
      </c>
      <c r="Y160" s="429" t="s">
        <v>131</v>
      </c>
      <c r="Z160" s="426">
        <v>0.48480000000000001</v>
      </c>
      <c r="AA160" s="427">
        <v>-4.0000000000000001E-3</v>
      </c>
      <c r="AB160" s="427">
        <v>4.7000000000000002E-3</v>
      </c>
      <c r="AC160" s="428">
        <v>0.64939999999999998</v>
      </c>
      <c r="AD160" s="429" t="s">
        <v>131</v>
      </c>
      <c r="AE160" s="426">
        <v>0.16109999999999999</v>
      </c>
      <c r="AF160" s="427">
        <v>-3.7400000000000003E-2</v>
      </c>
      <c r="AG160" s="427">
        <v>1.55E-2</v>
      </c>
      <c r="AH160" s="428">
        <v>1.067E-3</v>
      </c>
      <c r="AI160" s="429" t="s">
        <v>131</v>
      </c>
      <c r="AJ160" s="426">
        <v>0.28389999999999999</v>
      </c>
      <c r="AK160" s="427">
        <v>-2.7799999999999998E-2</v>
      </c>
      <c r="AL160" s="427">
        <v>7.0000000000000001E-3</v>
      </c>
      <c r="AM160" s="428">
        <v>4.9169999999999998E-5</v>
      </c>
      <c r="AN160" s="429" t="s">
        <v>131</v>
      </c>
      <c r="AO160" s="426" t="s">
        <v>131</v>
      </c>
      <c r="AP160" s="427" t="s">
        <v>131</v>
      </c>
      <c r="AQ160" s="427" t="s">
        <v>131</v>
      </c>
      <c r="AR160" s="429" t="s">
        <v>131</v>
      </c>
    </row>
    <row r="161" spans="1:44" s="3" customFormat="1" ht="15.4" customHeight="1">
      <c r="A161" s="420">
        <v>67</v>
      </c>
      <c r="B161" s="421" t="s">
        <v>3337</v>
      </c>
      <c r="C161" s="421">
        <v>5</v>
      </c>
      <c r="D161" s="422">
        <v>167457554</v>
      </c>
      <c r="E161" s="423">
        <v>168457554</v>
      </c>
      <c r="F161" s="421" t="s">
        <v>2452</v>
      </c>
      <c r="G161" s="421">
        <v>5</v>
      </c>
      <c r="H161" s="422">
        <v>167957554</v>
      </c>
      <c r="I161" s="421" t="s">
        <v>2698</v>
      </c>
      <c r="J161" s="421" t="s">
        <v>3337</v>
      </c>
      <c r="K161" s="421" t="s">
        <v>3151</v>
      </c>
      <c r="L161" s="421" t="s">
        <v>3157</v>
      </c>
      <c r="M161" s="33" t="s">
        <v>3262</v>
      </c>
      <c r="N161" s="424">
        <v>0</v>
      </c>
      <c r="O161" s="425">
        <v>6.05321</v>
      </c>
      <c r="P161" s="426">
        <v>0.1615</v>
      </c>
      <c r="Q161" s="427">
        <v>1.01E-2</v>
      </c>
      <c r="R161" s="427">
        <v>2.2000000000000001E-3</v>
      </c>
      <c r="S161" s="428">
        <v>6.3350000000000003E-6</v>
      </c>
      <c r="T161" s="429" t="s">
        <v>131</v>
      </c>
      <c r="U161" s="426">
        <v>0.19400000000000001</v>
      </c>
      <c r="V161" s="427">
        <v>9.5999999999999992E-3</v>
      </c>
      <c r="W161" s="427">
        <v>8.5000000000000006E-3</v>
      </c>
      <c r="X161" s="428">
        <v>0.1699</v>
      </c>
      <c r="Y161" s="429" t="s">
        <v>131</v>
      </c>
      <c r="Z161" s="426">
        <v>0.4904</v>
      </c>
      <c r="AA161" s="427">
        <v>6.7999999999999996E-3</v>
      </c>
      <c r="AB161" s="427">
        <v>4.4000000000000003E-3</v>
      </c>
      <c r="AC161" s="428">
        <v>6.0389999999999999E-2</v>
      </c>
      <c r="AD161" s="429" t="s">
        <v>131</v>
      </c>
      <c r="AE161" s="426">
        <v>0.21609999999999999</v>
      </c>
      <c r="AF161" s="427">
        <v>1.6400000000000001E-2</v>
      </c>
      <c r="AG161" s="427">
        <v>1.4E-2</v>
      </c>
      <c r="AH161" s="428">
        <v>0.20960000000000001</v>
      </c>
      <c r="AI161" s="429" t="s">
        <v>131</v>
      </c>
      <c r="AJ161" s="426">
        <v>0.22439999999999999</v>
      </c>
      <c r="AK161" s="427">
        <v>1.11E-2</v>
      </c>
      <c r="AL161" s="427">
        <v>6.1999999999999998E-3</v>
      </c>
      <c r="AM161" s="428">
        <v>6.9830000000000003E-2</v>
      </c>
      <c r="AN161" s="429" t="s">
        <v>131</v>
      </c>
      <c r="AO161" s="426" t="s">
        <v>131</v>
      </c>
      <c r="AP161" s="427" t="s">
        <v>131</v>
      </c>
      <c r="AQ161" s="427" t="s">
        <v>131</v>
      </c>
      <c r="AR161" s="429" t="s">
        <v>131</v>
      </c>
    </row>
    <row r="162" spans="1:44" ht="15.4" customHeight="1">
      <c r="A162" s="431">
        <v>68</v>
      </c>
      <c r="B162" s="421" t="s">
        <v>3337</v>
      </c>
      <c r="C162" s="432">
        <v>6</v>
      </c>
      <c r="D162" s="433">
        <v>6731843</v>
      </c>
      <c r="E162" s="434">
        <v>7750270</v>
      </c>
      <c r="F162" s="432" t="s">
        <v>2452</v>
      </c>
      <c r="G162" s="432">
        <v>6</v>
      </c>
      <c r="H162" s="433">
        <v>7231843</v>
      </c>
      <c r="I162" s="432" t="s">
        <v>2967</v>
      </c>
      <c r="J162" s="432" t="s">
        <v>2432</v>
      </c>
      <c r="K162" s="432" t="s">
        <v>3151</v>
      </c>
      <c r="L162" s="432" t="s">
        <v>3157</v>
      </c>
      <c r="M162" s="34" t="s">
        <v>4262</v>
      </c>
      <c r="N162" s="435">
        <v>0</v>
      </c>
      <c r="O162" s="436">
        <v>6.1017200000000003</v>
      </c>
      <c r="P162" s="437">
        <v>0.12670000000000001</v>
      </c>
      <c r="Q162" s="438">
        <v>-1.2200000000000001E-2</v>
      </c>
      <c r="R162" s="438">
        <v>2.8999999999999998E-3</v>
      </c>
      <c r="S162" s="439">
        <v>5.2449999999999998E-6</v>
      </c>
      <c r="T162" s="440">
        <v>2.63788E-9</v>
      </c>
      <c r="U162" s="437">
        <v>3.6999999999999998E-2</v>
      </c>
      <c r="V162" s="438">
        <v>-2.5600000000000001E-2</v>
      </c>
      <c r="W162" s="438">
        <v>2.1499999999999998E-2</v>
      </c>
      <c r="X162" s="439">
        <v>0.26119999999999999</v>
      </c>
      <c r="Y162" s="440" t="s">
        <v>131</v>
      </c>
      <c r="Z162" s="426">
        <v>0.1603</v>
      </c>
      <c r="AA162" s="438">
        <v>-1.23E-2</v>
      </c>
      <c r="AB162" s="438">
        <v>6.0000000000000001E-3</v>
      </c>
      <c r="AC162" s="439">
        <v>3.0609999999999998E-2</v>
      </c>
      <c r="AD162" s="440" t="s">
        <v>131</v>
      </c>
      <c r="AE162" s="426">
        <v>9.9199999999999997E-2</v>
      </c>
      <c r="AF162" s="427">
        <v>-6.3200000000000006E-2</v>
      </c>
      <c r="AG162" s="427">
        <v>2.1000000000000001E-2</v>
      </c>
      <c r="AH162" s="428">
        <v>6.6340000000000001E-3</v>
      </c>
      <c r="AI162" s="429" t="s">
        <v>131</v>
      </c>
      <c r="AJ162" s="426">
        <v>9.7500000000000003E-2</v>
      </c>
      <c r="AK162" s="427">
        <v>-9.4999999999999998E-3</v>
      </c>
      <c r="AL162" s="427">
        <v>9.7000000000000003E-3</v>
      </c>
      <c r="AM162" s="428">
        <v>0.4138</v>
      </c>
      <c r="AN162" s="429" t="s">
        <v>131</v>
      </c>
      <c r="AO162" s="426" t="s">
        <v>131</v>
      </c>
      <c r="AP162" s="427" t="s">
        <v>131</v>
      </c>
      <c r="AQ162" s="427" t="s">
        <v>131</v>
      </c>
      <c r="AR162" s="429" t="s">
        <v>131</v>
      </c>
    </row>
    <row r="163" spans="1:44" s="3" customFormat="1" ht="15.4" customHeight="1">
      <c r="A163" s="420">
        <v>68</v>
      </c>
      <c r="B163" s="421" t="s">
        <v>3337</v>
      </c>
      <c r="C163" s="421">
        <v>6</v>
      </c>
      <c r="D163" s="422">
        <v>6731843</v>
      </c>
      <c r="E163" s="423">
        <v>7750270</v>
      </c>
      <c r="F163" s="421" t="s">
        <v>2452</v>
      </c>
      <c r="G163" s="421">
        <v>6</v>
      </c>
      <c r="H163" s="422">
        <v>7250270</v>
      </c>
      <c r="I163" s="421" t="s">
        <v>2697</v>
      </c>
      <c r="J163" s="421" t="s">
        <v>4437</v>
      </c>
      <c r="K163" s="421" t="s">
        <v>3151</v>
      </c>
      <c r="L163" s="421" t="s">
        <v>3157</v>
      </c>
      <c r="M163" s="33" t="s">
        <v>4262</v>
      </c>
      <c r="N163" s="424">
        <v>0</v>
      </c>
      <c r="O163" s="425">
        <v>17.258959999999998</v>
      </c>
      <c r="P163" s="426">
        <v>0.1915</v>
      </c>
      <c r="Q163" s="427">
        <v>-1.8599999999999998E-2</v>
      </c>
      <c r="R163" s="427">
        <v>2.0999999999999999E-3</v>
      </c>
      <c r="S163" s="428">
        <v>3.1570000000000001E-17</v>
      </c>
      <c r="T163" s="429">
        <v>3.3060900000000002E-20</v>
      </c>
      <c r="U163" s="426">
        <v>3.5200000000000002E-2</v>
      </c>
      <c r="V163" s="427">
        <v>-4.8399999999999999E-2</v>
      </c>
      <c r="W163" s="427">
        <v>1.84E-2</v>
      </c>
      <c r="X163" s="428">
        <v>5.9670000000000001E-3</v>
      </c>
      <c r="Y163" s="429" t="s">
        <v>131</v>
      </c>
      <c r="Z163" s="426">
        <v>3.8600000000000002E-2</v>
      </c>
      <c r="AA163" s="427">
        <v>-1.5900000000000001E-2</v>
      </c>
      <c r="AB163" s="427">
        <v>1.12E-2</v>
      </c>
      <c r="AC163" s="428">
        <v>0.10879999999999999</v>
      </c>
      <c r="AD163" s="429" t="s">
        <v>131</v>
      </c>
      <c r="AE163" s="426">
        <v>7.0900000000000005E-2</v>
      </c>
      <c r="AF163" s="427">
        <v>-1.8599999999999998E-2</v>
      </c>
      <c r="AG163" s="427">
        <v>2.4199999999999999E-2</v>
      </c>
      <c r="AH163" s="428">
        <v>0.4153</v>
      </c>
      <c r="AI163" s="429" t="s">
        <v>131</v>
      </c>
      <c r="AJ163" s="426">
        <v>5.7799999999999997E-2</v>
      </c>
      <c r="AK163" s="427">
        <v>-2.46E-2</v>
      </c>
      <c r="AL163" s="427">
        <v>1.11E-2</v>
      </c>
      <c r="AM163" s="428">
        <v>5.3629999999999997E-2</v>
      </c>
      <c r="AN163" s="429" t="s">
        <v>131</v>
      </c>
      <c r="AO163" s="426" t="s">
        <v>131</v>
      </c>
      <c r="AP163" s="427" t="s">
        <v>131</v>
      </c>
      <c r="AQ163" s="427" t="s">
        <v>131</v>
      </c>
      <c r="AR163" s="429" t="s">
        <v>131</v>
      </c>
    </row>
    <row r="164" spans="1:44" s="3" customFormat="1" ht="15.4" customHeight="1">
      <c r="A164" s="420">
        <v>68</v>
      </c>
      <c r="B164" s="421" t="s">
        <v>3337</v>
      </c>
      <c r="C164" s="421">
        <v>6</v>
      </c>
      <c r="D164" s="422">
        <v>6731843</v>
      </c>
      <c r="E164" s="423">
        <v>7750270</v>
      </c>
      <c r="F164" s="421" t="s">
        <v>122</v>
      </c>
      <c r="G164" s="421">
        <v>6</v>
      </c>
      <c r="H164" s="422">
        <v>7250270</v>
      </c>
      <c r="I164" s="421" t="s">
        <v>2697</v>
      </c>
      <c r="J164" s="421" t="s">
        <v>4437</v>
      </c>
      <c r="K164" s="421" t="s">
        <v>3151</v>
      </c>
      <c r="L164" s="421" t="s">
        <v>3157</v>
      </c>
      <c r="M164" s="33" t="s">
        <v>4262</v>
      </c>
      <c r="N164" s="424">
        <v>0</v>
      </c>
      <c r="O164" s="425">
        <v>8.35093</v>
      </c>
      <c r="P164" s="426">
        <v>0.18940000000000001</v>
      </c>
      <c r="Q164" s="427">
        <v>-1.06E-2</v>
      </c>
      <c r="R164" s="427">
        <v>1.6000000000000001E-3</v>
      </c>
      <c r="S164" s="428">
        <v>4.18E-11</v>
      </c>
      <c r="T164" s="429">
        <v>5.8173500000000002E-11</v>
      </c>
      <c r="U164" s="426">
        <v>3.27E-2</v>
      </c>
      <c r="V164" s="427">
        <v>1.9E-2</v>
      </c>
      <c r="W164" s="427">
        <v>2.3300000000000001E-2</v>
      </c>
      <c r="X164" s="428">
        <v>0.52839999999999998</v>
      </c>
      <c r="Y164" s="429" t="s">
        <v>131</v>
      </c>
      <c r="Z164" s="426">
        <v>3.6600000000000001E-2</v>
      </c>
      <c r="AA164" s="427">
        <v>1.9E-3</v>
      </c>
      <c r="AB164" s="427">
        <v>7.7000000000000002E-3</v>
      </c>
      <c r="AC164" s="428">
        <v>0.91720000000000002</v>
      </c>
      <c r="AD164" s="429" t="s">
        <v>131</v>
      </c>
      <c r="AE164" s="426">
        <v>5.7799999999999997E-2</v>
      </c>
      <c r="AF164" s="427">
        <v>1.4200000000000001E-2</v>
      </c>
      <c r="AG164" s="427">
        <v>1.8599999999999998E-2</v>
      </c>
      <c r="AH164" s="428">
        <v>0.94040000000000001</v>
      </c>
      <c r="AI164" s="429" t="s">
        <v>131</v>
      </c>
      <c r="AJ164" s="426">
        <v>6.5100000000000005E-2</v>
      </c>
      <c r="AK164" s="427">
        <v>-1.5699999999999999E-2</v>
      </c>
      <c r="AL164" s="427">
        <v>8.8000000000000005E-3</v>
      </c>
      <c r="AM164" s="428">
        <v>0.2402</v>
      </c>
      <c r="AN164" s="429" t="s">
        <v>131</v>
      </c>
      <c r="AO164" s="426" t="s">
        <v>131</v>
      </c>
      <c r="AP164" s="427" t="s">
        <v>131</v>
      </c>
      <c r="AQ164" s="427" t="s">
        <v>131</v>
      </c>
      <c r="AR164" s="429" t="s">
        <v>131</v>
      </c>
    </row>
    <row r="165" spans="1:44" s="3" customFormat="1" ht="15.4" customHeight="1">
      <c r="A165" s="420">
        <v>69</v>
      </c>
      <c r="B165" s="421" t="s">
        <v>3337</v>
      </c>
      <c r="C165" s="421">
        <v>6</v>
      </c>
      <c r="D165" s="422">
        <v>20176414</v>
      </c>
      <c r="E165" s="423">
        <v>21203952</v>
      </c>
      <c r="F165" s="421" t="s">
        <v>122</v>
      </c>
      <c r="G165" s="421">
        <v>6</v>
      </c>
      <c r="H165" s="422">
        <v>20676414</v>
      </c>
      <c r="I165" s="421" t="s">
        <v>2696</v>
      </c>
      <c r="J165" s="421" t="s">
        <v>3337</v>
      </c>
      <c r="K165" s="421" t="s">
        <v>3163</v>
      </c>
      <c r="L165" s="421" t="s">
        <v>4335</v>
      </c>
      <c r="M165" s="33" t="s">
        <v>4251</v>
      </c>
      <c r="N165" s="424">
        <v>0</v>
      </c>
      <c r="O165" s="425">
        <v>22.401299999999999</v>
      </c>
      <c r="P165" s="426">
        <v>0.72389999999999999</v>
      </c>
      <c r="Q165" s="427">
        <v>-9.7999999999999997E-3</v>
      </c>
      <c r="R165" s="427">
        <v>1.5E-3</v>
      </c>
      <c r="S165" s="428">
        <v>2.932E-12</v>
      </c>
      <c r="T165" s="429" t="s">
        <v>131</v>
      </c>
      <c r="U165" s="426">
        <v>0.40989999999999999</v>
      </c>
      <c r="V165" s="427">
        <v>-1.7600000000000001E-2</v>
      </c>
      <c r="W165" s="427">
        <v>8.3999999999999995E-3</v>
      </c>
      <c r="X165" s="428">
        <v>4.6719999999999998E-2</v>
      </c>
      <c r="Y165" s="429" t="s">
        <v>131</v>
      </c>
      <c r="Z165" s="426">
        <v>0.5988</v>
      </c>
      <c r="AA165" s="427">
        <v>-2.0299999999999999E-2</v>
      </c>
      <c r="AB165" s="427">
        <v>2.8E-3</v>
      </c>
      <c r="AC165" s="428">
        <v>1.0889999999999999E-12</v>
      </c>
      <c r="AD165" s="429" t="s">
        <v>131</v>
      </c>
      <c r="AE165" s="426">
        <v>0.76170000000000004</v>
      </c>
      <c r="AF165" s="427">
        <v>-2.52E-2</v>
      </c>
      <c r="AG165" s="427">
        <v>9.7000000000000003E-3</v>
      </c>
      <c r="AH165" s="428">
        <v>2.1739999999999999E-2</v>
      </c>
      <c r="AI165" s="429" t="s">
        <v>131</v>
      </c>
      <c r="AJ165" s="426">
        <v>0.68530000000000002</v>
      </c>
      <c r="AK165" s="427">
        <v>-1.14E-2</v>
      </c>
      <c r="AL165" s="427">
        <v>4.7000000000000002E-3</v>
      </c>
      <c r="AM165" s="428">
        <v>7.3660000000000002E-3</v>
      </c>
      <c r="AN165" s="429" t="s">
        <v>131</v>
      </c>
      <c r="AO165" s="426">
        <v>0.38900000000000001</v>
      </c>
      <c r="AP165" s="427">
        <v>-2.5000000000000001E-3</v>
      </c>
      <c r="AQ165" s="427">
        <v>1.11E-2</v>
      </c>
      <c r="AR165" s="429">
        <v>0.79079999999999995</v>
      </c>
    </row>
    <row r="166" spans="1:44" s="3" customFormat="1" ht="15.75">
      <c r="A166" s="420">
        <v>69</v>
      </c>
      <c r="B166" s="421" t="s">
        <v>3337</v>
      </c>
      <c r="C166" s="421">
        <v>6</v>
      </c>
      <c r="D166" s="422">
        <v>20176414</v>
      </c>
      <c r="E166" s="423">
        <v>21203952</v>
      </c>
      <c r="F166" s="421" t="s">
        <v>2449</v>
      </c>
      <c r="G166" s="421">
        <v>6</v>
      </c>
      <c r="H166" s="422">
        <v>20676414</v>
      </c>
      <c r="I166" s="421" t="s">
        <v>2696</v>
      </c>
      <c r="J166" s="421" t="s">
        <v>3337</v>
      </c>
      <c r="K166" s="421" t="s">
        <v>3163</v>
      </c>
      <c r="L166" s="421" t="s">
        <v>4335</v>
      </c>
      <c r="M166" s="33" t="s">
        <v>4251</v>
      </c>
      <c r="N166" s="424">
        <v>0</v>
      </c>
      <c r="O166" s="425">
        <v>7.5403500000000001</v>
      </c>
      <c r="P166" s="426">
        <v>0.71660000000000001</v>
      </c>
      <c r="Q166" s="427">
        <v>-3.7999999999999999E-2</v>
      </c>
      <c r="R166" s="427">
        <v>8.5000000000000006E-3</v>
      </c>
      <c r="S166" s="428">
        <v>1.9930000000000001E-5</v>
      </c>
      <c r="T166" s="429" t="s">
        <v>131</v>
      </c>
      <c r="U166" s="426">
        <v>0.40539999999999998</v>
      </c>
      <c r="V166" s="427">
        <v>-8.14E-2</v>
      </c>
      <c r="W166" s="427">
        <v>4.24E-2</v>
      </c>
      <c r="X166" s="428">
        <v>0.1976</v>
      </c>
      <c r="Y166" s="429" t="s">
        <v>131</v>
      </c>
      <c r="Z166" s="426">
        <v>0.52710000000000001</v>
      </c>
      <c r="AA166" s="427">
        <v>-0.11119999999999999</v>
      </c>
      <c r="AB166" s="427">
        <v>3.1099999999999999E-2</v>
      </c>
      <c r="AC166" s="428">
        <v>8.2589999999999996E-4</v>
      </c>
      <c r="AD166" s="429" t="s">
        <v>131</v>
      </c>
      <c r="AE166" s="426" t="s">
        <v>131</v>
      </c>
      <c r="AF166" s="427" t="s">
        <v>131</v>
      </c>
      <c r="AG166" s="427" t="s">
        <v>131</v>
      </c>
      <c r="AH166" s="428" t="s">
        <v>131</v>
      </c>
      <c r="AI166" s="429" t="s">
        <v>131</v>
      </c>
      <c r="AJ166" s="426">
        <v>0.69299999999999995</v>
      </c>
      <c r="AK166" s="427">
        <v>-7.22E-2</v>
      </c>
      <c r="AL166" s="427">
        <v>2.4400000000000002E-2</v>
      </c>
      <c r="AM166" s="428">
        <v>3.1470000000000001E-3</v>
      </c>
      <c r="AN166" s="429" t="s">
        <v>131</v>
      </c>
      <c r="AO166" s="426" t="s">
        <v>131</v>
      </c>
      <c r="AP166" s="427" t="s">
        <v>131</v>
      </c>
      <c r="AQ166" s="427" t="s">
        <v>131</v>
      </c>
      <c r="AR166" s="429" t="s">
        <v>131</v>
      </c>
    </row>
    <row r="167" spans="1:44" s="3" customFormat="1" ht="15.4" customHeight="1">
      <c r="A167" s="420">
        <v>69</v>
      </c>
      <c r="B167" s="421" t="s">
        <v>3337</v>
      </c>
      <c r="C167" s="421">
        <v>6</v>
      </c>
      <c r="D167" s="422">
        <v>20176414</v>
      </c>
      <c r="E167" s="423">
        <v>21203952</v>
      </c>
      <c r="F167" s="421" t="s">
        <v>2452</v>
      </c>
      <c r="G167" s="421">
        <v>6</v>
      </c>
      <c r="H167" s="422">
        <v>20680678</v>
      </c>
      <c r="I167" s="421" t="s">
        <v>2695</v>
      </c>
      <c r="J167" s="421" t="s">
        <v>4437</v>
      </c>
      <c r="K167" s="421" t="s">
        <v>3151</v>
      </c>
      <c r="L167" s="421" t="s">
        <v>3163</v>
      </c>
      <c r="M167" s="33" t="s">
        <v>4251</v>
      </c>
      <c r="N167" s="424">
        <v>0</v>
      </c>
      <c r="O167" s="425">
        <v>28.760950000000001</v>
      </c>
      <c r="P167" s="426">
        <v>0.28270000000000001</v>
      </c>
      <c r="Q167" s="427">
        <v>1.7600000000000001E-2</v>
      </c>
      <c r="R167" s="427">
        <v>1.8E-3</v>
      </c>
      <c r="S167" s="428">
        <v>4.4020000000000002E-20</v>
      </c>
      <c r="T167" s="429">
        <v>1.3924099999999999E-19</v>
      </c>
      <c r="U167" s="426">
        <v>0.19020000000000001</v>
      </c>
      <c r="V167" s="427">
        <v>2.4199999999999999E-2</v>
      </c>
      <c r="W167" s="427">
        <v>8.3999999999999995E-3</v>
      </c>
      <c r="X167" s="428">
        <v>8.5579999999999999E-4</v>
      </c>
      <c r="Y167" s="429" t="s">
        <v>131</v>
      </c>
      <c r="Z167" s="426">
        <v>0.39400000000000002</v>
      </c>
      <c r="AA167" s="427">
        <v>2.3099999999999999E-2</v>
      </c>
      <c r="AB167" s="427">
        <v>4.1999999999999997E-3</v>
      </c>
      <c r="AC167" s="428">
        <v>5.9340000000000001E-8</v>
      </c>
      <c r="AD167" s="429" t="s">
        <v>131</v>
      </c>
      <c r="AE167" s="426">
        <v>0.23949999999999999</v>
      </c>
      <c r="AF167" s="427">
        <v>3.4200000000000001E-2</v>
      </c>
      <c r="AG167" s="427">
        <v>1.3599999999999999E-2</v>
      </c>
      <c r="AH167" s="428">
        <v>1.3520000000000001E-2</v>
      </c>
      <c r="AI167" s="429" t="s">
        <v>131</v>
      </c>
      <c r="AJ167" s="426">
        <v>0.23580000000000001</v>
      </c>
      <c r="AK167" s="427">
        <v>2.0400000000000001E-2</v>
      </c>
      <c r="AL167" s="427">
        <v>6.1000000000000004E-3</v>
      </c>
      <c r="AM167" s="428">
        <v>5.0340000000000003E-3</v>
      </c>
      <c r="AN167" s="429" t="s">
        <v>131</v>
      </c>
      <c r="AO167" s="426" t="s">
        <v>131</v>
      </c>
      <c r="AP167" s="427" t="s">
        <v>131</v>
      </c>
      <c r="AQ167" s="427" t="s">
        <v>131</v>
      </c>
      <c r="AR167" s="429" t="s">
        <v>131</v>
      </c>
    </row>
    <row r="168" spans="1:44" ht="15.4" customHeight="1">
      <c r="A168" s="431">
        <v>69</v>
      </c>
      <c r="B168" s="421" t="s">
        <v>3337</v>
      </c>
      <c r="C168" s="432">
        <v>6</v>
      </c>
      <c r="D168" s="433">
        <v>20176414</v>
      </c>
      <c r="E168" s="434">
        <v>21203952</v>
      </c>
      <c r="F168" s="432" t="s">
        <v>122</v>
      </c>
      <c r="G168" s="432">
        <v>6</v>
      </c>
      <c r="H168" s="433">
        <v>20682622</v>
      </c>
      <c r="I168" s="432" t="s">
        <v>2966</v>
      </c>
      <c r="J168" s="432" t="s">
        <v>2433</v>
      </c>
      <c r="K168" s="432" t="s">
        <v>3163</v>
      </c>
      <c r="L168" s="432" t="s">
        <v>3152</v>
      </c>
      <c r="M168" s="34" t="s">
        <v>4251</v>
      </c>
      <c r="N168" s="435">
        <v>0</v>
      </c>
      <c r="O168" s="436">
        <v>21.887180000000001</v>
      </c>
      <c r="P168" s="437">
        <v>0.82089999999999996</v>
      </c>
      <c r="Q168" s="438">
        <v>-9.7999999999999997E-3</v>
      </c>
      <c r="R168" s="438">
        <v>1.6000000000000001E-3</v>
      </c>
      <c r="S168" s="439">
        <v>2.4669999999999999E-10</v>
      </c>
      <c r="T168" s="440" t="s">
        <v>131</v>
      </c>
      <c r="U168" s="437">
        <v>0.49469999999999997</v>
      </c>
      <c r="V168" s="438">
        <v>-1.5299999999999999E-2</v>
      </c>
      <c r="W168" s="438">
        <v>8.2000000000000007E-3</v>
      </c>
      <c r="X168" s="439">
        <v>8.4680000000000005E-2</v>
      </c>
      <c r="Y168" s="440" t="s">
        <v>131</v>
      </c>
      <c r="Z168" s="426">
        <v>0.6038</v>
      </c>
      <c r="AA168" s="438">
        <v>-2.12E-2</v>
      </c>
      <c r="AB168" s="438">
        <v>2.8E-3</v>
      </c>
      <c r="AC168" s="439">
        <v>6.5469999999999998E-14</v>
      </c>
      <c r="AD168" s="440">
        <v>5.0085399999999999E-14</v>
      </c>
      <c r="AE168" s="426">
        <v>0.77680000000000005</v>
      </c>
      <c r="AF168" s="427">
        <v>-3.09E-2</v>
      </c>
      <c r="AG168" s="427">
        <v>9.7999999999999997E-3</v>
      </c>
      <c r="AH168" s="428">
        <v>6.4180000000000001E-3</v>
      </c>
      <c r="AI168" s="429" t="s">
        <v>131</v>
      </c>
      <c r="AJ168" s="426">
        <v>0.75619999999999998</v>
      </c>
      <c r="AK168" s="427">
        <v>-1.15E-2</v>
      </c>
      <c r="AL168" s="427">
        <v>5.0000000000000001E-3</v>
      </c>
      <c r="AM168" s="428">
        <v>1.389E-2</v>
      </c>
      <c r="AN168" s="429" t="s">
        <v>131</v>
      </c>
      <c r="AO168" s="426">
        <v>0.48599999999999999</v>
      </c>
      <c r="AP168" s="427">
        <v>-8.0999999999999996E-3</v>
      </c>
      <c r="AQ168" s="427">
        <v>1.0800000000000001E-2</v>
      </c>
      <c r="AR168" s="429">
        <v>0.377</v>
      </c>
    </row>
    <row r="169" spans="1:44" ht="15.4" customHeight="1">
      <c r="A169" s="431">
        <v>69</v>
      </c>
      <c r="B169" s="421" t="s">
        <v>3337</v>
      </c>
      <c r="C169" s="432">
        <v>6</v>
      </c>
      <c r="D169" s="433">
        <v>20176414</v>
      </c>
      <c r="E169" s="434">
        <v>21203952</v>
      </c>
      <c r="F169" s="432" t="s">
        <v>122</v>
      </c>
      <c r="G169" s="432">
        <v>6</v>
      </c>
      <c r="H169" s="433">
        <v>20703952</v>
      </c>
      <c r="I169" s="432" t="s">
        <v>2965</v>
      </c>
      <c r="J169" s="432" t="s">
        <v>2432</v>
      </c>
      <c r="K169" s="432" t="s">
        <v>3151</v>
      </c>
      <c r="L169" s="432" t="s">
        <v>3157</v>
      </c>
      <c r="M169" s="34" t="s">
        <v>4251</v>
      </c>
      <c r="N169" s="435">
        <v>0</v>
      </c>
      <c r="O169" s="436">
        <v>18.924759999999999</v>
      </c>
      <c r="P169" s="437">
        <v>0.73099999999999998</v>
      </c>
      <c r="Q169" s="438">
        <v>-1.0200000000000001E-2</v>
      </c>
      <c r="R169" s="438">
        <v>1.4E-3</v>
      </c>
      <c r="S169" s="439">
        <v>1.181E-13</v>
      </c>
      <c r="T169" s="440">
        <v>5.4390299999999999E-14</v>
      </c>
      <c r="U169" s="437">
        <v>0.76559999999999995</v>
      </c>
      <c r="V169" s="438">
        <v>-8.0000000000000002E-3</v>
      </c>
      <c r="W169" s="438">
        <v>9.7999999999999997E-3</v>
      </c>
      <c r="X169" s="439">
        <v>0.34089999999999998</v>
      </c>
      <c r="Y169" s="440" t="s">
        <v>131</v>
      </c>
      <c r="Z169" s="426">
        <v>0.51119999999999999</v>
      </c>
      <c r="AA169" s="438">
        <v>-1.6899999999999998E-2</v>
      </c>
      <c r="AB169" s="438">
        <v>2.8E-3</v>
      </c>
      <c r="AC169" s="439">
        <v>2.678E-10</v>
      </c>
      <c r="AD169" s="440" t="s">
        <v>131</v>
      </c>
      <c r="AE169" s="426">
        <v>0.74890000000000001</v>
      </c>
      <c r="AF169" s="427">
        <v>-2.1700000000000001E-2</v>
      </c>
      <c r="AG169" s="427">
        <v>1.18E-2</v>
      </c>
      <c r="AH169" s="428">
        <v>0.1086</v>
      </c>
      <c r="AI169" s="429" t="s">
        <v>131</v>
      </c>
      <c r="AJ169" s="426">
        <v>0.73799999999999999</v>
      </c>
      <c r="AK169" s="427">
        <v>-5.7999999999999996E-3</v>
      </c>
      <c r="AL169" s="427">
        <v>4.8999999999999998E-3</v>
      </c>
      <c r="AM169" s="428">
        <v>0.1618</v>
      </c>
      <c r="AN169" s="429" t="s">
        <v>131</v>
      </c>
      <c r="AO169" s="426">
        <v>0.72199999999999998</v>
      </c>
      <c r="AP169" s="427">
        <v>1.2500000000000001E-2</v>
      </c>
      <c r="AQ169" s="427">
        <v>1.1900000000000001E-2</v>
      </c>
      <c r="AR169" s="429">
        <v>0.3115</v>
      </c>
    </row>
    <row r="170" spans="1:44" s="3" customFormat="1" ht="15.4" customHeight="1">
      <c r="A170" s="420">
        <v>70</v>
      </c>
      <c r="B170" s="421" t="s">
        <v>3337</v>
      </c>
      <c r="C170" s="421">
        <v>6</v>
      </c>
      <c r="D170" s="422">
        <v>24478511</v>
      </c>
      <c r="E170" s="423">
        <v>25478511</v>
      </c>
      <c r="F170" s="421" t="s">
        <v>122</v>
      </c>
      <c r="G170" s="421">
        <v>6</v>
      </c>
      <c r="H170" s="422">
        <v>24978511</v>
      </c>
      <c r="I170" s="421" t="s">
        <v>2694</v>
      </c>
      <c r="J170" s="421" t="s">
        <v>3337</v>
      </c>
      <c r="K170" s="421" t="s">
        <v>3152</v>
      </c>
      <c r="L170" s="421" t="s">
        <v>3157</v>
      </c>
      <c r="M170" s="33" t="s">
        <v>3517</v>
      </c>
      <c r="N170" s="424">
        <v>0</v>
      </c>
      <c r="O170" s="425">
        <v>6.1056299999999997</v>
      </c>
      <c r="P170" s="426">
        <v>0.94489999999999996</v>
      </c>
      <c r="Q170" s="427">
        <v>2.01E-2</v>
      </c>
      <c r="R170" s="427">
        <v>3.3999999999999998E-3</v>
      </c>
      <c r="S170" s="428">
        <v>5.8690000000000003E-9</v>
      </c>
      <c r="T170" s="429" t="s">
        <v>131</v>
      </c>
      <c r="U170" s="426">
        <v>0.98929999999999996</v>
      </c>
      <c r="V170" s="427">
        <v>1.4800000000000001E-2</v>
      </c>
      <c r="W170" s="427">
        <v>4.8399999999999999E-2</v>
      </c>
      <c r="X170" s="428">
        <v>0.76939999999999997</v>
      </c>
      <c r="Y170" s="429" t="s">
        <v>131</v>
      </c>
      <c r="Z170" s="426">
        <v>0.99309999999999998</v>
      </c>
      <c r="AA170" s="427">
        <v>-7.5999999999999998E-2</v>
      </c>
      <c r="AB170" s="427">
        <v>6.08E-2</v>
      </c>
      <c r="AC170" s="428">
        <v>0.20680000000000001</v>
      </c>
      <c r="AD170" s="429" t="s">
        <v>131</v>
      </c>
      <c r="AE170" s="426">
        <v>0.98350000000000004</v>
      </c>
      <c r="AF170" s="427">
        <v>2.07E-2</v>
      </c>
      <c r="AG170" s="427">
        <v>8.8900000000000007E-2</v>
      </c>
      <c r="AH170" s="428">
        <v>0.66049999999999998</v>
      </c>
      <c r="AI170" s="429" t="s">
        <v>131</v>
      </c>
      <c r="AJ170" s="426">
        <v>0.98170000000000002</v>
      </c>
      <c r="AK170" s="427">
        <v>-5.4000000000000003E-3</v>
      </c>
      <c r="AL170" s="427">
        <v>1.7999999999999999E-2</v>
      </c>
      <c r="AM170" s="428">
        <v>0.48670000000000002</v>
      </c>
      <c r="AN170" s="429" t="s">
        <v>131</v>
      </c>
      <c r="AO170" s="426" t="s">
        <v>131</v>
      </c>
      <c r="AP170" s="427" t="s">
        <v>131</v>
      </c>
      <c r="AQ170" s="427" t="s">
        <v>131</v>
      </c>
      <c r="AR170" s="429" t="s">
        <v>131</v>
      </c>
    </row>
    <row r="171" spans="1:44" s="3" customFormat="1" ht="15.4" customHeight="1">
      <c r="A171" s="420">
        <v>71</v>
      </c>
      <c r="B171" s="421" t="s">
        <v>3337</v>
      </c>
      <c r="C171" s="421">
        <v>6</v>
      </c>
      <c r="D171" s="422">
        <v>25078433</v>
      </c>
      <c r="E171" s="423">
        <v>26078433</v>
      </c>
      <c r="F171" s="421" t="s">
        <v>122</v>
      </c>
      <c r="G171" s="421">
        <v>6</v>
      </c>
      <c r="H171" s="422">
        <v>25578433</v>
      </c>
      <c r="I171" s="421" t="s">
        <v>2693</v>
      </c>
      <c r="J171" s="421" t="s">
        <v>3337</v>
      </c>
      <c r="K171" s="421" t="s">
        <v>3163</v>
      </c>
      <c r="L171" s="421" t="s">
        <v>3152</v>
      </c>
      <c r="M171" s="33" t="s">
        <v>3518</v>
      </c>
      <c r="N171" s="424">
        <v>0</v>
      </c>
      <c r="O171" s="425">
        <v>18.60117</v>
      </c>
      <c r="P171" s="426">
        <v>0.92259999999999998</v>
      </c>
      <c r="Q171" s="427">
        <v>2.0299999999999999E-2</v>
      </c>
      <c r="R171" s="427">
        <v>2.3999999999999998E-3</v>
      </c>
      <c r="S171" s="428">
        <v>1.229E-20</v>
      </c>
      <c r="T171" s="429" t="s">
        <v>131</v>
      </c>
      <c r="U171" s="426">
        <v>0.9819</v>
      </c>
      <c r="V171" s="427">
        <v>1.84E-2</v>
      </c>
      <c r="W171" s="427">
        <v>3.2899999999999999E-2</v>
      </c>
      <c r="X171" s="428">
        <v>0.28520000000000001</v>
      </c>
      <c r="Y171" s="429" t="s">
        <v>131</v>
      </c>
      <c r="Z171" s="426">
        <v>0.99170000000000003</v>
      </c>
      <c r="AA171" s="427">
        <v>1.29E-2</v>
      </c>
      <c r="AB171" s="427">
        <v>2.8000000000000001E-2</v>
      </c>
      <c r="AC171" s="428">
        <v>0.78</v>
      </c>
      <c r="AD171" s="429" t="s">
        <v>131</v>
      </c>
      <c r="AE171" s="426">
        <v>0.98450000000000004</v>
      </c>
      <c r="AF171" s="427">
        <v>-7.3000000000000001E-3</v>
      </c>
      <c r="AG171" s="427">
        <v>5.2499999999999998E-2</v>
      </c>
      <c r="AH171" s="428">
        <v>0.49469999999999997</v>
      </c>
      <c r="AI171" s="429" t="s">
        <v>131</v>
      </c>
      <c r="AJ171" s="426">
        <v>0.97529999999999994</v>
      </c>
      <c r="AK171" s="427">
        <v>8.0000000000000002E-3</v>
      </c>
      <c r="AL171" s="427">
        <v>1.43E-2</v>
      </c>
      <c r="AM171" s="428">
        <v>0.32379999999999998</v>
      </c>
      <c r="AN171" s="429" t="s">
        <v>131</v>
      </c>
      <c r="AO171" s="426" t="s">
        <v>131</v>
      </c>
      <c r="AP171" s="427" t="s">
        <v>131</v>
      </c>
      <c r="AQ171" s="427" t="s">
        <v>131</v>
      </c>
      <c r="AR171" s="429" t="s">
        <v>131</v>
      </c>
    </row>
    <row r="172" spans="1:44" s="3" customFormat="1" ht="15.4" customHeight="1">
      <c r="A172" s="420">
        <v>72</v>
      </c>
      <c r="B172" s="421" t="s">
        <v>3337</v>
      </c>
      <c r="C172" s="421">
        <v>6</v>
      </c>
      <c r="D172" s="422">
        <v>25591179</v>
      </c>
      <c r="E172" s="423">
        <v>26593141</v>
      </c>
      <c r="F172" s="421" t="s">
        <v>122</v>
      </c>
      <c r="G172" s="421">
        <v>6</v>
      </c>
      <c r="H172" s="422">
        <v>26091179</v>
      </c>
      <c r="I172" s="421" t="s">
        <v>2692</v>
      </c>
      <c r="J172" s="421" t="s">
        <v>4437</v>
      </c>
      <c r="K172" s="421" t="s">
        <v>3152</v>
      </c>
      <c r="L172" s="421" t="s">
        <v>3157</v>
      </c>
      <c r="M172" s="33" t="s">
        <v>4266</v>
      </c>
      <c r="N172" s="424">
        <v>0</v>
      </c>
      <c r="O172" s="425">
        <v>50.608339999999998</v>
      </c>
      <c r="P172" s="426">
        <v>0.85660000000000003</v>
      </c>
      <c r="Q172" s="427">
        <v>2.4500000000000001E-2</v>
      </c>
      <c r="R172" s="427">
        <v>1.8E-3</v>
      </c>
      <c r="S172" s="428">
        <v>3.3150000000000002E-47</v>
      </c>
      <c r="T172" s="429">
        <v>8.3886600000000002E-60</v>
      </c>
      <c r="U172" s="426">
        <v>0.96709999999999996</v>
      </c>
      <c r="V172" s="427">
        <v>2.92E-2</v>
      </c>
      <c r="W172" s="427">
        <v>2.3099999999999999E-2</v>
      </c>
      <c r="X172" s="428">
        <v>0.23480000000000001</v>
      </c>
      <c r="Y172" s="429" t="s">
        <v>131</v>
      </c>
      <c r="Z172" s="426">
        <v>0.96360000000000001</v>
      </c>
      <c r="AA172" s="427">
        <v>3.4799999999999998E-2</v>
      </c>
      <c r="AB172" s="427">
        <v>7.6E-3</v>
      </c>
      <c r="AC172" s="428">
        <v>2.8219999999999998E-6</v>
      </c>
      <c r="AD172" s="429" t="s">
        <v>131</v>
      </c>
      <c r="AE172" s="426">
        <v>0.91639999999999999</v>
      </c>
      <c r="AF172" s="427">
        <v>2.2100000000000002E-2</v>
      </c>
      <c r="AG172" s="427">
        <v>1.4800000000000001E-2</v>
      </c>
      <c r="AH172" s="428">
        <v>0.1394</v>
      </c>
      <c r="AI172" s="429" t="s">
        <v>131</v>
      </c>
      <c r="AJ172" s="426">
        <v>0.88229999999999997</v>
      </c>
      <c r="AK172" s="427">
        <v>2.47E-2</v>
      </c>
      <c r="AL172" s="427">
        <v>6.6E-3</v>
      </c>
      <c r="AM172" s="428">
        <v>8.4230000000000004E-4</v>
      </c>
      <c r="AN172" s="429" t="s">
        <v>131</v>
      </c>
      <c r="AO172" s="426">
        <v>0.97799999999999998</v>
      </c>
      <c r="AP172" s="427">
        <v>-3.5400000000000001E-2</v>
      </c>
      <c r="AQ172" s="427">
        <v>3.9100000000000003E-2</v>
      </c>
      <c r="AR172" s="429">
        <v>0.28389999999999999</v>
      </c>
    </row>
    <row r="173" spans="1:44" ht="15.4" customHeight="1">
      <c r="A173" s="431">
        <v>72</v>
      </c>
      <c r="B173" s="421" t="s">
        <v>3337</v>
      </c>
      <c r="C173" s="432">
        <v>6</v>
      </c>
      <c r="D173" s="433">
        <v>25591179</v>
      </c>
      <c r="E173" s="434">
        <v>26593141</v>
      </c>
      <c r="F173" s="432" t="s">
        <v>122</v>
      </c>
      <c r="G173" s="432">
        <v>6</v>
      </c>
      <c r="H173" s="433">
        <v>26093141</v>
      </c>
      <c r="I173" s="432" t="s">
        <v>2964</v>
      </c>
      <c r="J173" s="432" t="s">
        <v>2432</v>
      </c>
      <c r="K173" s="432" t="s">
        <v>3151</v>
      </c>
      <c r="L173" s="432" t="s">
        <v>3157</v>
      </c>
      <c r="M173" s="34" t="s">
        <v>4266</v>
      </c>
      <c r="N173" s="435">
        <v>0</v>
      </c>
      <c r="O173" s="436">
        <v>50.08278</v>
      </c>
      <c r="P173" s="437">
        <v>5.8799999999999998E-2</v>
      </c>
      <c r="Q173" s="438">
        <v>-3.8300000000000001E-2</v>
      </c>
      <c r="R173" s="438">
        <v>2.7000000000000001E-3</v>
      </c>
      <c r="S173" s="439">
        <v>2.3269999999999998E-50</v>
      </c>
      <c r="T173" s="440">
        <v>3.89935E-64</v>
      </c>
      <c r="U173" s="442">
        <v>1.26E-2</v>
      </c>
      <c r="V173" s="438">
        <v>-4.6699999999999998E-2</v>
      </c>
      <c r="W173" s="438">
        <v>3.6799999999999999E-2</v>
      </c>
      <c r="X173" s="439">
        <v>6.1019999999999998E-2</v>
      </c>
      <c r="Y173" s="440" t="s">
        <v>131</v>
      </c>
      <c r="Z173" s="426" t="s">
        <v>131</v>
      </c>
      <c r="AA173" s="438" t="s">
        <v>131</v>
      </c>
      <c r="AB173" s="438" t="s">
        <v>131</v>
      </c>
      <c r="AC173" s="439" t="s">
        <v>131</v>
      </c>
      <c r="AD173" s="440" t="s">
        <v>131</v>
      </c>
      <c r="AE173" s="441">
        <v>2.0999999999999999E-3</v>
      </c>
      <c r="AF173" s="427">
        <v>3.4500000000000003E-2</v>
      </c>
      <c r="AG173" s="427">
        <v>0.1293</v>
      </c>
      <c r="AH173" s="428">
        <v>0.7944</v>
      </c>
      <c r="AI173" s="429" t="s">
        <v>131</v>
      </c>
      <c r="AJ173" s="426">
        <v>1.9099999999999999E-2</v>
      </c>
      <c r="AK173" s="427">
        <v>-3.8899999999999997E-2</v>
      </c>
      <c r="AL173" s="427">
        <v>1.5699999999999999E-2</v>
      </c>
      <c r="AM173" s="428">
        <v>8.6540000000000002E-3</v>
      </c>
      <c r="AN173" s="429" t="s">
        <v>131</v>
      </c>
      <c r="AO173" s="426" t="s">
        <v>131</v>
      </c>
      <c r="AP173" s="430" t="s">
        <v>131</v>
      </c>
      <c r="AQ173" s="430" t="s">
        <v>131</v>
      </c>
      <c r="AR173" s="429" t="s">
        <v>131</v>
      </c>
    </row>
    <row r="174" spans="1:44" s="3" customFormat="1" ht="15.4" customHeight="1">
      <c r="A174" s="420">
        <v>73</v>
      </c>
      <c r="B174" s="421" t="s">
        <v>3337</v>
      </c>
      <c r="C174" s="421">
        <v>6</v>
      </c>
      <c r="D174" s="422">
        <v>26537080</v>
      </c>
      <c r="E174" s="423">
        <v>27537080</v>
      </c>
      <c r="F174" s="421" t="s">
        <v>122</v>
      </c>
      <c r="G174" s="421">
        <v>6</v>
      </c>
      <c r="H174" s="422">
        <v>27037080</v>
      </c>
      <c r="I174" s="421" t="s">
        <v>2691</v>
      </c>
      <c r="J174" s="421" t="s">
        <v>3337</v>
      </c>
      <c r="K174" s="421" t="s">
        <v>3163</v>
      </c>
      <c r="L174" s="421" t="s">
        <v>3152</v>
      </c>
      <c r="M174" s="33" t="s">
        <v>3519</v>
      </c>
      <c r="N174" s="424">
        <v>45327</v>
      </c>
      <c r="O174" s="425">
        <v>17.244599999999998</v>
      </c>
      <c r="P174" s="426">
        <v>7.1499999999999994E-2</v>
      </c>
      <c r="Q174" s="427">
        <v>-2.4299999999999999E-2</v>
      </c>
      <c r="R174" s="427">
        <v>2.7000000000000001E-3</v>
      </c>
      <c r="S174" s="428">
        <v>1.1949999999999999E-19</v>
      </c>
      <c r="T174" s="429" t="s">
        <v>131</v>
      </c>
      <c r="U174" s="426">
        <v>2.7699999999999999E-2</v>
      </c>
      <c r="V174" s="427">
        <v>7.6E-3</v>
      </c>
      <c r="W174" s="427">
        <v>2.7699999999999999E-2</v>
      </c>
      <c r="X174" s="428">
        <v>0.56510000000000005</v>
      </c>
      <c r="Y174" s="429" t="s">
        <v>131</v>
      </c>
      <c r="Z174" s="441">
        <v>8.3000000000000001E-3</v>
      </c>
      <c r="AA174" s="427">
        <v>-8.8700000000000001E-2</v>
      </c>
      <c r="AB174" s="427">
        <v>6.9400000000000003E-2</v>
      </c>
      <c r="AC174" s="428">
        <v>0.21299999999999999</v>
      </c>
      <c r="AD174" s="429" t="s">
        <v>131</v>
      </c>
      <c r="AE174" s="426">
        <v>1.8700000000000001E-2</v>
      </c>
      <c r="AF174" s="427">
        <v>-9.01E-2</v>
      </c>
      <c r="AG174" s="427">
        <v>9.9299999999999999E-2</v>
      </c>
      <c r="AH174" s="428">
        <v>0.30480000000000002</v>
      </c>
      <c r="AI174" s="429" t="s">
        <v>131</v>
      </c>
      <c r="AJ174" s="426">
        <v>3.0800000000000001E-2</v>
      </c>
      <c r="AK174" s="427">
        <v>-1.7100000000000001E-2</v>
      </c>
      <c r="AL174" s="427">
        <v>1.26E-2</v>
      </c>
      <c r="AM174" s="428">
        <v>0.23669999999999999</v>
      </c>
      <c r="AN174" s="429" t="s">
        <v>131</v>
      </c>
      <c r="AO174" s="426">
        <v>1.7000000000000001E-2</v>
      </c>
      <c r="AP174" s="427">
        <v>2.0400000000000001E-2</v>
      </c>
      <c r="AQ174" s="427">
        <v>4.6300000000000001E-2</v>
      </c>
      <c r="AR174" s="429">
        <v>0.59989999999999999</v>
      </c>
    </row>
    <row r="175" spans="1:44" s="3" customFormat="1" ht="15.4" customHeight="1">
      <c r="A175" s="420">
        <v>74</v>
      </c>
      <c r="B175" s="421" t="s">
        <v>3337</v>
      </c>
      <c r="C175" s="421">
        <v>6</v>
      </c>
      <c r="D175" s="422">
        <v>27441387</v>
      </c>
      <c r="E175" s="423">
        <v>28441387</v>
      </c>
      <c r="F175" s="421" t="s">
        <v>122</v>
      </c>
      <c r="G175" s="421">
        <v>6</v>
      </c>
      <c r="H175" s="422">
        <v>27941387</v>
      </c>
      <c r="I175" s="421" t="s">
        <v>2690</v>
      </c>
      <c r="J175" s="421" t="s">
        <v>3337</v>
      </c>
      <c r="K175" s="421" t="s">
        <v>3163</v>
      </c>
      <c r="L175" s="421" t="s">
        <v>3152</v>
      </c>
      <c r="M175" s="33" t="s">
        <v>3520</v>
      </c>
      <c r="N175" s="424">
        <v>15427</v>
      </c>
      <c r="O175" s="425">
        <v>12.360150000000001</v>
      </c>
      <c r="P175" s="426">
        <v>0.92700000000000005</v>
      </c>
      <c r="Q175" s="427">
        <v>1.9599999999999999E-2</v>
      </c>
      <c r="R175" s="427">
        <v>2.5999999999999999E-3</v>
      </c>
      <c r="S175" s="428">
        <v>2.4939999999999999E-15</v>
      </c>
      <c r="T175" s="429" t="s">
        <v>131</v>
      </c>
      <c r="U175" s="426">
        <v>0.98419999999999996</v>
      </c>
      <c r="V175" s="427">
        <v>3.1399999999999997E-2</v>
      </c>
      <c r="W175" s="427">
        <v>3.2399999999999998E-2</v>
      </c>
      <c r="X175" s="428">
        <v>0.3337</v>
      </c>
      <c r="Y175" s="429" t="s">
        <v>131</v>
      </c>
      <c r="Z175" s="426" t="s">
        <v>131</v>
      </c>
      <c r="AA175" s="427" t="s">
        <v>131</v>
      </c>
      <c r="AB175" s="427" t="s">
        <v>131</v>
      </c>
      <c r="AC175" s="428" t="s">
        <v>131</v>
      </c>
      <c r="AD175" s="429" t="s">
        <v>131</v>
      </c>
      <c r="AE175" s="426">
        <v>0.98</v>
      </c>
      <c r="AF175" s="427">
        <v>-0.1085</v>
      </c>
      <c r="AG175" s="427">
        <v>4.4400000000000002E-2</v>
      </c>
      <c r="AH175" s="428">
        <v>0.1401</v>
      </c>
      <c r="AI175" s="429" t="s">
        <v>131</v>
      </c>
      <c r="AJ175" s="426">
        <v>0.97589999999999999</v>
      </c>
      <c r="AK175" s="427">
        <v>1.1900000000000001E-2</v>
      </c>
      <c r="AL175" s="427">
        <v>1.41E-2</v>
      </c>
      <c r="AM175" s="428">
        <v>0.63009999999999999</v>
      </c>
      <c r="AN175" s="429" t="s">
        <v>131</v>
      </c>
      <c r="AO175" s="426" t="s">
        <v>131</v>
      </c>
      <c r="AP175" s="427" t="s">
        <v>131</v>
      </c>
      <c r="AQ175" s="427" t="s">
        <v>131</v>
      </c>
      <c r="AR175" s="429" t="s">
        <v>131</v>
      </c>
    </row>
    <row r="176" spans="1:44" s="3" customFormat="1" ht="15.4" customHeight="1">
      <c r="A176" s="420">
        <v>75</v>
      </c>
      <c r="B176" s="421" t="s">
        <v>3337</v>
      </c>
      <c r="C176" s="421">
        <v>6</v>
      </c>
      <c r="D176" s="422">
        <v>27949380</v>
      </c>
      <c r="E176" s="423">
        <v>28949380</v>
      </c>
      <c r="F176" s="421" t="s">
        <v>122</v>
      </c>
      <c r="G176" s="421">
        <v>6</v>
      </c>
      <c r="H176" s="422">
        <v>28449380</v>
      </c>
      <c r="I176" s="421" t="s">
        <v>2688</v>
      </c>
      <c r="J176" s="421" t="s">
        <v>3337</v>
      </c>
      <c r="K176" s="421" t="s">
        <v>3151</v>
      </c>
      <c r="L176" s="421" t="s">
        <v>3157</v>
      </c>
      <c r="M176" s="33" t="s">
        <v>3521</v>
      </c>
      <c r="N176" s="424">
        <v>21692</v>
      </c>
      <c r="O176" s="425">
        <v>10.587669999999999</v>
      </c>
      <c r="P176" s="426">
        <v>7.17E-2</v>
      </c>
      <c r="Q176" s="427">
        <v>-1.7500000000000002E-2</v>
      </c>
      <c r="R176" s="427">
        <v>2.5999999999999999E-3</v>
      </c>
      <c r="S176" s="428">
        <v>5.6000000000000004E-13</v>
      </c>
      <c r="T176" s="429" t="s">
        <v>131</v>
      </c>
      <c r="U176" s="426">
        <v>1.5900000000000001E-2</v>
      </c>
      <c r="V176" s="427">
        <v>-3.85E-2</v>
      </c>
      <c r="W176" s="427">
        <v>3.2899999999999999E-2</v>
      </c>
      <c r="X176" s="428">
        <v>0.2021</v>
      </c>
      <c r="Y176" s="429" t="s">
        <v>131</v>
      </c>
      <c r="Z176" s="441">
        <v>1.6999999999999999E-3</v>
      </c>
      <c r="AA176" s="427">
        <v>7.8E-2</v>
      </c>
      <c r="AB176" s="427">
        <v>9.7699999999999995E-2</v>
      </c>
      <c r="AC176" s="428">
        <v>0.4748</v>
      </c>
      <c r="AD176" s="429" t="s">
        <v>131</v>
      </c>
      <c r="AE176" s="441">
        <v>8.0000000000000004E-4</v>
      </c>
      <c r="AF176" s="427">
        <v>0.18679999999999999</v>
      </c>
      <c r="AG176" s="427">
        <v>0.43880000000000002</v>
      </c>
      <c r="AH176" s="428">
        <v>0.73899999999999999</v>
      </c>
      <c r="AI176" s="429" t="s">
        <v>131</v>
      </c>
      <c r="AJ176" s="426">
        <v>2.47E-2</v>
      </c>
      <c r="AK176" s="427">
        <v>-5.7999999999999996E-3</v>
      </c>
      <c r="AL176" s="427">
        <v>1.4E-2</v>
      </c>
      <c r="AM176" s="428">
        <v>0.96419999999999995</v>
      </c>
      <c r="AN176" s="429" t="s">
        <v>131</v>
      </c>
      <c r="AO176" s="426" t="s">
        <v>131</v>
      </c>
      <c r="AP176" s="427" t="s">
        <v>131</v>
      </c>
      <c r="AQ176" s="427" t="s">
        <v>131</v>
      </c>
      <c r="AR176" s="429" t="s">
        <v>131</v>
      </c>
    </row>
    <row r="177" spans="1:44" s="3" customFormat="1" ht="15.4" customHeight="1">
      <c r="A177" s="420">
        <v>76</v>
      </c>
      <c r="B177" s="421" t="s">
        <v>3337</v>
      </c>
      <c r="C177" s="421">
        <v>6</v>
      </c>
      <c r="D177" s="422">
        <v>28484755</v>
      </c>
      <c r="E177" s="423">
        <v>29484755</v>
      </c>
      <c r="F177" s="421" t="s">
        <v>122</v>
      </c>
      <c r="G177" s="421">
        <v>6</v>
      </c>
      <c r="H177" s="422">
        <v>28984755</v>
      </c>
      <c r="I177" s="421" t="s">
        <v>2687</v>
      </c>
      <c r="J177" s="421" t="s">
        <v>3337</v>
      </c>
      <c r="K177" s="421" t="s">
        <v>3163</v>
      </c>
      <c r="L177" s="421" t="s">
        <v>3157</v>
      </c>
      <c r="M177" s="33" t="s">
        <v>3522</v>
      </c>
      <c r="N177" s="424">
        <v>11718</v>
      </c>
      <c r="O177" s="425">
        <v>7.4269299999999996</v>
      </c>
      <c r="P177" s="426">
        <v>0.24329999999999999</v>
      </c>
      <c r="Q177" s="427">
        <v>-1.12E-2</v>
      </c>
      <c r="R177" s="427">
        <v>1.9E-3</v>
      </c>
      <c r="S177" s="428">
        <v>2.6620000000000002E-10</v>
      </c>
      <c r="T177" s="429" t="s">
        <v>131</v>
      </c>
      <c r="U177" s="426">
        <v>4.8800000000000003E-2</v>
      </c>
      <c r="V177" s="427">
        <v>3.0999999999999999E-3</v>
      </c>
      <c r="W177" s="427">
        <v>2.76E-2</v>
      </c>
      <c r="X177" s="428">
        <v>0.87519999999999998</v>
      </c>
      <c r="Y177" s="429" t="s">
        <v>131</v>
      </c>
      <c r="Z177" s="426">
        <v>0.10539999999999999</v>
      </c>
      <c r="AA177" s="427">
        <v>-5.5999999999999999E-3</v>
      </c>
      <c r="AB177" s="427">
        <v>7.1000000000000004E-3</v>
      </c>
      <c r="AC177" s="428">
        <v>0.46039999999999998</v>
      </c>
      <c r="AD177" s="429" t="s">
        <v>131</v>
      </c>
      <c r="AE177" s="426">
        <v>8.2600000000000007E-2</v>
      </c>
      <c r="AF177" s="427">
        <v>1.09E-2</v>
      </c>
      <c r="AG177" s="427">
        <v>1.6400000000000001E-2</v>
      </c>
      <c r="AH177" s="428">
        <v>0.67130000000000001</v>
      </c>
      <c r="AI177" s="429" t="s">
        <v>131</v>
      </c>
      <c r="AJ177" s="426">
        <v>0.1323</v>
      </c>
      <c r="AK177" s="427">
        <v>-2.8999999999999998E-3</v>
      </c>
      <c r="AL177" s="427">
        <v>6.4000000000000003E-3</v>
      </c>
      <c r="AM177" s="428">
        <v>0.43990000000000001</v>
      </c>
      <c r="AN177" s="429" t="s">
        <v>131</v>
      </c>
      <c r="AO177" s="426" t="s">
        <v>131</v>
      </c>
      <c r="AP177" s="427" t="s">
        <v>131</v>
      </c>
      <c r="AQ177" s="427" t="s">
        <v>131</v>
      </c>
      <c r="AR177" s="429" t="s">
        <v>131</v>
      </c>
    </row>
    <row r="178" spans="1:44" s="3" customFormat="1" ht="15.4" customHeight="1">
      <c r="A178" s="420">
        <v>77</v>
      </c>
      <c r="B178" s="421" t="s">
        <v>3337</v>
      </c>
      <c r="C178" s="421">
        <v>6</v>
      </c>
      <c r="D178" s="422">
        <v>30984550</v>
      </c>
      <c r="E178" s="423">
        <v>32055392</v>
      </c>
      <c r="F178" s="421" t="s">
        <v>2445</v>
      </c>
      <c r="G178" s="421">
        <v>6</v>
      </c>
      <c r="H178" s="422">
        <v>31484550</v>
      </c>
      <c r="I178" s="421" t="s">
        <v>2686</v>
      </c>
      <c r="J178" s="421" t="s">
        <v>3337</v>
      </c>
      <c r="K178" s="421" t="s">
        <v>3151</v>
      </c>
      <c r="L178" s="421" t="s">
        <v>3163</v>
      </c>
      <c r="M178" s="33" t="s">
        <v>4483</v>
      </c>
      <c r="N178" s="424">
        <v>5649</v>
      </c>
      <c r="O178" s="425">
        <v>7.4257400000000002</v>
      </c>
      <c r="P178" s="426">
        <v>0.22170000000000001</v>
      </c>
      <c r="Q178" s="427">
        <v>-1.3599999999999999E-2</v>
      </c>
      <c r="R178" s="427">
        <v>2.7000000000000001E-3</v>
      </c>
      <c r="S178" s="428">
        <v>1.307E-7</v>
      </c>
      <c r="T178" s="429" t="s">
        <v>131</v>
      </c>
      <c r="U178" s="426">
        <v>0.16200000000000001</v>
      </c>
      <c r="V178" s="427">
        <v>-1.2E-2</v>
      </c>
      <c r="W178" s="427">
        <v>1.4200000000000001E-2</v>
      </c>
      <c r="X178" s="428">
        <v>0.34610000000000002</v>
      </c>
      <c r="Y178" s="429" t="s">
        <v>131</v>
      </c>
      <c r="Z178" s="426">
        <v>0.12970000000000001</v>
      </c>
      <c r="AA178" s="427">
        <v>-1.32E-2</v>
      </c>
      <c r="AB178" s="427">
        <v>7.4999999999999997E-3</v>
      </c>
      <c r="AC178" s="428">
        <v>4.795E-2</v>
      </c>
      <c r="AD178" s="429" t="s">
        <v>131</v>
      </c>
      <c r="AE178" s="426">
        <v>0.19020000000000001</v>
      </c>
      <c r="AF178" s="427">
        <v>-2.1100000000000001E-2</v>
      </c>
      <c r="AG178" s="427">
        <v>1.4800000000000001E-2</v>
      </c>
      <c r="AH178" s="428">
        <v>0.1171</v>
      </c>
      <c r="AI178" s="429" t="s">
        <v>131</v>
      </c>
      <c r="AJ178" s="426">
        <v>0.16420000000000001</v>
      </c>
      <c r="AK178" s="427">
        <v>-8.0999999999999996E-3</v>
      </c>
      <c r="AL178" s="427">
        <v>8.3999999999999995E-3</v>
      </c>
      <c r="AM178" s="428">
        <v>0.2326</v>
      </c>
      <c r="AN178" s="429" t="s">
        <v>131</v>
      </c>
      <c r="AO178" s="426" t="s">
        <v>131</v>
      </c>
      <c r="AP178" s="427" t="s">
        <v>131</v>
      </c>
      <c r="AQ178" s="427" t="s">
        <v>131</v>
      </c>
      <c r="AR178" s="429" t="s">
        <v>131</v>
      </c>
    </row>
    <row r="179" spans="1:44" ht="15.4" customHeight="1">
      <c r="A179" s="431">
        <v>77</v>
      </c>
      <c r="B179" s="421" t="s">
        <v>3337</v>
      </c>
      <c r="C179" s="432">
        <v>6</v>
      </c>
      <c r="D179" s="433">
        <v>30984550</v>
      </c>
      <c r="E179" s="434">
        <v>32055392</v>
      </c>
      <c r="F179" s="432" t="s">
        <v>122</v>
      </c>
      <c r="G179" s="432">
        <v>6</v>
      </c>
      <c r="H179" s="433">
        <v>31522669</v>
      </c>
      <c r="I179" s="432" t="s">
        <v>2963</v>
      </c>
      <c r="J179" s="432" t="s">
        <v>2432</v>
      </c>
      <c r="K179" s="432" t="s">
        <v>3151</v>
      </c>
      <c r="L179" s="432" t="s">
        <v>3157</v>
      </c>
      <c r="M179" s="34" t="s">
        <v>4309</v>
      </c>
      <c r="N179" s="435">
        <v>0</v>
      </c>
      <c r="O179" s="436">
        <v>9.7699099999999994</v>
      </c>
      <c r="P179" s="437">
        <v>0.17199999999999999</v>
      </c>
      <c r="Q179" s="438">
        <v>-9.1999999999999998E-3</v>
      </c>
      <c r="R179" s="438">
        <v>1.6999999999999999E-3</v>
      </c>
      <c r="S179" s="439">
        <v>3.2560000000000002E-8</v>
      </c>
      <c r="T179" s="440">
        <v>1.1882299999999999E-9</v>
      </c>
      <c r="U179" s="437">
        <v>0.29749999999999999</v>
      </c>
      <c r="V179" s="438">
        <v>-2.8400000000000002E-2</v>
      </c>
      <c r="W179" s="438">
        <v>8.8999999999999999E-3</v>
      </c>
      <c r="X179" s="439">
        <v>6.2760000000000003E-3</v>
      </c>
      <c r="Y179" s="440" t="s">
        <v>131</v>
      </c>
      <c r="Z179" s="426">
        <v>0.37769999999999998</v>
      </c>
      <c r="AA179" s="438">
        <v>-4.1000000000000003E-3</v>
      </c>
      <c r="AB179" s="438">
        <v>2.8999999999999998E-3</v>
      </c>
      <c r="AC179" s="439">
        <v>0.13420000000000001</v>
      </c>
      <c r="AD179" s="440" t="s">
        <v>131</v>
      </c>
      <c r="AE179" s="426">
        <v>0.18140000000000001</v>
      </c>
      <c r="AF179" s="427">
        <v>-7.9000000000000008E-3</v>
      </c>
      <c r="AG179" s="427">
        <v>1.0699999999999999E-2</v>
      </c>
      <c r="AH179" s="428">
        <v>0.74909999999999999</v>
      </c>
      <c r="AI179" s="429" t="s">
        <v>131</v>
      </c>
      <c r="AJ179" s="426">
        <v>0.23949999999999999</v>
      </c>
      <c r="AK179" s="427">
        <v>-1.8499999999999999E-2</v>
      </c>
      <c r="AL179" s="427">
        <v>5.0000000000000001E-3</v>
      </c>
      <c r="AM179" s="428">
        <v>3.5770000000000002E-4</v>
      </c>
      <c r="AN179" s="429" t="s">
        <v>131</v>
      </c>
      <c r="AO179" s="426">
        <v>0.28999999999999998</v>
      </c>
      <c r="AP179" s="427">
        <v>-2.1700000000000001E-2</v>
      </c>
      <c r="AQ179" s="427">
        <v>1.2500000000000001E-2</v>
      </c>
      <c r="AR179" s="429">
        <v>7.3080000000000006E-2</v>
      </c>
    </row>
    <row r="180" spans="1:44" s="3" customFormat="1" ht="15.4" customHeight="1">
      <c r="A180" s="420">
        <v>77</v>
      </c>
      <c r="B180" s="421" t="s">
        <v>3337</v>
      </c>
      <c r="C180" s="421">
        <v>6</v>
      </c>
      <c r="D180" s="422">
        <v>30984550</v>
      </c>
      <c r="E180" s="423">
        <v>32055392</v>
      </c>
      <c r="F180" s="421" t="s">
        <v>122</v>
      </c>
      <c r="G180" s="421">
        <v>6</v>
      </c>
      <c r="H180" s="422">
        <v>31555392</v>
      </c>
      <c r="I180" s="421" t="s">
        <v>2685</v>
      </c>
      <c r="J180" s="421" t="s">
        <v>3337</v>
      </c>
      <c r="K180" s="421" t="s">
        <v>3151</v>
      </c>
      <c r="L180" s="421" t="s">
        <v>3152</v>
      </c>
      <c r="M180" s="33" t="s">
        <v>4299</v>
      </c>
      <c r="N180" s="424">
        <v>0</v>
      </c>
      <c r="O180" s="425">
        <v>11.26507</v>
      </c>
      <c r="P180" s="426">
        <v>0.17780000000000001</v>
      </c>
      <c r="Q180" s="427">
        <v>-8.8000000000000005E-3</v>
      </c>
      <c r="R180" s="427">
        <v>1.8E-3</v>
      </c>
      <c r="S180" s="428">
        <v>4.5110000000000001E-7</v>
      </c>
      <c r="T180" s="429" t="s">
        <v>131</v>
      </c>
      <c r="U180" s="426">
        <v>0.35709999999999997</v>
      </c>
      <c r="V180" s="427">
        <v>-2.6499999999999999E-2</v>
      </c>
      <c r="W180" s="427">
        <v>8.6E-3</v>
      </c>
      <c r="X180" s="428">
        <v>3.8960000000000002E-3</v>
      </c>
      <c r="Y180" s="429" t="s">
        <v>131</v>
      </c>
      <c r="Z180" s="426">
        <v>0.37969999999999998</v>
      </c>
      <c r="AA180" s="427">
        <v>-6.1000000000000004E-3</v>
      </c>
      <c r="AB180" s="427">
        <v>3.0999999999999999E-3</v>
      </c>
      <c r="AC180" s="428">
        <v>3.0849999999999999E-2</v>
      </c>
      <c r="AD180" s="429" t="s">
        <v>131</v>
      </c>
      <c r="AE180" s="426">
        <v>0.1734</v>
      </c>
      <c r="AF180" s="427">
        <v>-1.32E-2</v>
      </c>
      <c r="AG180" s="427">
        <v>1.09E-2</v>
      </c>
      <c r="AH180" s="428">
        <v>0.34649999999999997</v>
      </c>
      <c r="AI180" s="429" t="s">
        <v>131</v>
      </c>
      <c r="AJ180" s="426">
        <v>0.25650000000000001</v>
      </c>
      <c r="AK180" s="427">
        <v>-2.06E-2</v>
      </c>
      <c r="AL180" s="427">
        <v>4.8999999999999998E-3</v>
      </c>
      <c r="AM180" s="428">
        <v>4.545E-5</v>
      </c>
      <c r="AN180" s="429" t="s">
        <v>131</v>
      </c>
      <c r="AO180" s="426">
        <v>0.435</v>
      </c>
      <c r="AP180" s="427">
        <v>-2.9499999999999998E-2</v>
      </c>
      <c r="AQ180" s="427">
        <v>1.15E-2</v>
      </c>
      <c r="AR180" s="429">
        <v>8.2869999999999992E-3</v>
      </c>
    </row>
    <row r="181" spans="1:44" s="3" customFormat="1" ht="15.4" customHeight="1">
      <c r="A181" s="420">
        <v>78</v>
      </c>
      <c r="B181" s="421" t="s">
        <v>3337</v>
      </c>
      <c r="C181" s="421">
        <v>6</v>
      </c>
      <c r="D181" s="422">
        <v>31881939</v>
      </c>
      <c r="E181" s="423">
        <v>32881939</v>
      </c>
      <c r="F181" s="421" t="s">
        <v>122</v>
      </c>
      <c r="G181" s="421">
        <v>6</v>
      </c>
      <c r="H181" s="422">
        <v>32381939</v>
      </c>
      <c r="I181" s="421" t="s">
        <v>2684</v>
      </c>
      <c r="J181" s="421" t="s">
        <v>3337</v>
      </c>
      <c r="K181" s="421" t="s">
        <v>3163</v>
      </c>
      <c r="L181" s="421" t="s">
        <v>3152</v>
      </c>
      <c r="M181" s="33" t="s">
        <v>4484</v>
      </c>
      <c r="N181" s="424">
        <v>7039</v>
      </c>
      <c r="O181" s="425">
        <v>8.9507300000000001</v>
      </c>
      <c r="P181" s="426">
        <v>0.64700000000000002</v>
      </c>
      <c r="Q181" s="427">
        <v>-5.4999999999999997E-3</v>
      </c>
      <c r="R181" s="427">
        <v>1.8E-3</v>
      </c>
      <c r="S181" s="428">
        <v>7.7949999999999997E-5</v>
      </c>
      <c r="T181" s="429" t="s">
        <v>131</v>
      </c>
      <c r="U181" s="426">
        <v>0.7006</v>
      </c>
      <c r="V181" s="427">
        <v>-4.2200000000000001E-2</v>
      </c>
      <c r="W181" s="427">
        <v>1.23E-2</v>
      </c>
      <c r="X181" s="428">
        <v>3.4480000000000002E-5</v>
      </c>
      <c r="Y181" s="429" t="s">
        <v>131</v>
      </c>
      <c r="Z181" s="426">
        <v>0.86409999999999998</v>
      </c>
      <c r="AA181" s="427">
        <v>-1.18E-2</v>
      </c>
      <c r="AB181" s="427">
        <v>4.4999999999999997E-3</v>
      </c>
      <c r="AC181" s="428">
        <v>4.9959999999999996E-3</v>
      </c>
      <c r="AD181" s="429" t="s">
        <v>131</v>
      </c>
      <c r="AE181" s="426">
        <v>0.83550000000000002</v>
      </c>
      <c r="AF181" s="427">
        <v>-2.2499999999999999E-2</v>
      </c>
      <c r="AG181" s="427">
        <v>1.4E-2</v>
      </c>
      <c r="AH181" s="428">
        <v>8.2339999999999997E-2</v>
      </c>
      <c r="AI181" s="429" t="s">
        <v>131</v>
      </c>
      <c r="AJ181" s="426">
        <v>0.75900000000000001</v>
      </c>
      <c r="AK181" s="427">
        <v>-1.4800000000000001E-2</v>
      </c>
      <c r="AL181" s="427">
        <v>5.0000000000000001E-3</v>
      </c>
      <c r="AM181" s="428">
        <v>1.433E-3</v>
      </c>
      <c r="AN181" s="429" t="s">
        <v>131</v>
      </c>
      <c r="AO181" s="426">
        <v>0.751</v>
      </c>
      <c r="AP181" s="427">
        <v>-1.9400000000000001E-2</v>
      </c>
      <c r="AQ181" s="427">
        <v>1.3100000000000001E-2</v>
      </c>
      <c r="AR181" s="429">
        <v>0.12620000000000001</v>
      </c>
    </row>
    <row r="182" spans="1:44" ht="15.4" customHeight="1">
      <c r="A182" s="431">
        <v>79</v>
      </c>
      <c r="B182" s="421" t="s">
        <v>3337</v>
      </c>
      <c r="C182" s="432">
        <v>6</v>
      </c>
      <c r="D182" s="433">
        <v>33722201</v>
      </c>
      <c r="E182" s="434">
        <v>34739989</v>
      </c>
      <c r="F182" s="432" t="s">
        <v>2445</v>
      </c>
      <c r="G182" s="432">
        <v>6</v>
      </c>
      <c r="H182" s="433">
        <v>34222201</v>
      </c>
      <c r="I182" s="432" t="s">
        <v>2962</v>
      </c>
      <c r="J182" s="432" t="s">
        <v>2432</v>
      </c>
      <c r="K182" s="432" t="s">
        <v>3163</v>
      </c>
      <c r="L182" s="432" t="s">
        <v>3157</v>
      </c>
      <c r="M182" s="34" t="s">
        <v>4485</v>
      </c>
      <c r="N182" s="435">
        <v>5316</v>
      </c>
      <c r="O182" s="436">
        <v>10.81493</v>
      </c>
      <c r="P182" s="437">
        <v>3.9899999999999998E-2</v>
      </c>
      <c r="Q182" s="438">
        <v>4.2799999999999998E-2</v>
      </c>
      <c r="R182" s="438">
        <v>5.8999999999999999E-3</v>
      </c>
      <c r="S182" s="439">
        <v>1.4230000000000001E-11</v>
      </c>
      <c r="T182" s="440">
        <v>3.2870500000000003E-11</v>
      </c>
      <c r="U182" s="442">
        <v>1.15E-2</v>
      </c>
      <c r="V182" s="438">
        <v>4.8500000000000001E-2</v>
      </c>
      <c r="W182" s="438">
        <v>5.5599999999999997E-2</v>
      </c>
      <c r="X182" s="439">
        <v>0.47410000000000002</v>
      </c>
      <c r="Y182" s="440" t="s">
        <v>131</v>
      </c>
      <c r="Z182" s="441">
        <v>1.12E-2</v>
      </c>
      <c r="AA182" s="438">
        <v>1.3100000000000001E-2</v>
      </c>
      <c r="AB182" s="438">
        <v>3.1699999999999999E-2</v>
      </c>
      <c r="AC182" s="439">
        <v>0.78249999999999997</v>
      </c>
      <c r="AD182" s="440" t="s">
        <v>131</v>
      </c>
      <c r="AE182" s="441">
        <v>1.35E-2</v>
      </c>
      <c r="AF182" s="427">
        <v>2.8899999999999999E-2</v>
      </c>
      <c r="AG182" s="427">
        <v>5.1299999999999998E-2</v>
      </c>
      <c r="AH182" s="428">
        <v>0.34899999999999998</v>
      </c>
      <c r="AI182" s="429" t="s">
        <v>131</v>
      </c>
      <c r="AJ182" s="426">
        <v>1.6E-2</v>
      </c>
      <c r="AK182" s="427">
        <v>5.5599999999999997E-2</v>
      </c>
      <c r="AL182" s="427">
        <v>2.5499999999999998E-2</v>
      </c>
      <c r="AM182" s="428">
        <v>1.289E-2</v>
      </c>
      <c r="AN182" s="429" t="s">
        <v>131</v>
      </c>
      <c r="AO182" s="426" t="s">
        <v>131</v>
      </c>
      <c r="AP182" s="427" t="s">
        <v>131</v>
      </c>
      <c r="AQ182" s="427" t="s">
        <v>131</v>
      </c>
      <c r="AR182" s="429" t="s">
        <v>131</v>
      </c>
    </row>
    <row r="183" spans="1:44" ht="15.4" customHeight="1">
      <c r="A183" s="431">
        <v>79</v>
      </c>
      <c r="B183" s="421" t="s">
        <v>3337</v>
      </c>
      <c r="C183" s="432">
        <v>6</v>
      </c>
      <c r="D183" s="433">
        <v>33722201</v>
      </c>
      <c r="E183" s="434">
        <v>34739989</v>
      </c>
      <c r="F183" s="432" t="s">
        <v>2445</v>
      </c>
      <c r="G183" s="432">
        <v>6</v>
      </c>
      <c r="H183" s="433">
        <v>34236973</v>
      </c>
      <c r="I183" s="432" t="s">
        <v>2961</v>
      </c>
      <c r="J183" s="432" t="s">
        <v>2432</v>
      </c>
      <c r="K183" s="432" t="s">
        <v>3151</v>
      </c>
      <c r="L183" s="432" t="s">
        <v>3157</v>
      </c>
      <c r="M183" s="34" t="s">
        <v>4486</v>
      </c>
      <c r="N183" s="435">
        <v>17999</v>
      </c>
      <c r="O183" s="436">
        <v>15.7789</v>
      </c>
      <c r="P183" s="437">
        <v>0.95550000000000002</v>
      </c>
      <c r="Q183" s="438">
        <v>3.9199999999999999E-2</v>
      </c>
      <c r="R183" s="438">
        <v>6.3E-3</v>
      </c>
      <c r="S183" s="439">
        <v>1.064E-9</v>
      </c>
      <c r="T183" s="440">
        <v>2.7004299999999999E-9</v>
      </c>
      <c r="U183" s="437">
        <v>0.90469999999999995</v>
      </c>
      <c r="V183" s="438">
        <v>5.4600000000000003E-2</v>
      </c>
      <c r="W183" s="438">
        <v>1.9199999999999998E-2</v>
      </c>
      <c r="X183" s="439">
        <v>7.3499999999999998E-3</v>
      </c>
      <c r="Y183" s="440" t="s">
        <v>131</v>
      </c>
      <c r="Z183" s="426">
        <v>0.90600000000000003</v>
      </c>
      <c r="AA183" s="438">
        <v>1.32E-2</v>
      </c>
      <c r="AB183" s="438">
        <v>9.2999999999999992E-3</v>
      </c>
      <c r="AC183" s="439">
        <v>2.334E-2</v>
      </c>
      <c r="AD183" s="440" t="s">
        <v>131</v>
      </c>
      <c r="AE183" s="426">
        <v>0.96689999999999998</v>
      </c>
      <c r="AF183" s="427">
        <v>4.1000000000000003E-3</v>
      </c>
      <c r="AG183" s="427">
        <v>3.49E-2</v>
      </c>
      <c r="AH183" s="428">
        <v>0.8669</v>
      </c>
      <c r="AI183" s="429" t="s">
        <v>131</v>
      </c>
      <c r="AJ183" s="426">
        <v>0.77010000000000001</v>
      </c>
      <c r="AK183" s="427">
        <v>4.3999999999999997E-2</v>
      </c>
      <c r="AL183" s="427">
        <v>7.9000000000000008E-3</v>
      </c>
      <c r="AM183" s="428">
        <v>2.407E-8</v>
      </c>
      <c r="AN183" s="429" t="s">
        <v>131</v>
      </c>
      <c r="AO183" s="426" t="s">
        <v>131</v>
      </c>
      <c r="AP183" s="427" t="s">
        <v>131</v>
      </c>
      <c r="AQ183" s="427" t="s">
        <v>131</v>
      </c>
      <c r="AR183" s="429" t="s">
        <v>131</v>
      </c>
    </row>
    <row r="184" spans="1:44" s="3" customFormat="1" ht="15.4" customHeight="1">
      <c r="A184" s="420">
        <v>79</v>
      </c>
      <c r="B184" s="421" t="s">
        <v>3337</v>
      </c>
      <c r="C184" s="421">
        <v>6</v>
      </c>
      <c r="D184" s="422">
        <v>33722201</v>
      </c>
      <c r="E184" s="423">
        <v>34739989</v>
      </c>
      <c r="F184" s="421" t="s">
        <v>2445</v>
      </c>
      <c r="G184" s="421">
        <v>6</v>
      </c>
      <c r="H184" s="422">
        <v>34239989</v>
      </c>
      <c r="I184" s="421" t="s">
        <v>2683</v>
      </c>
      <c r="J184" s="421" t="s">
        <v>4457</v>
      </c>
      <c r="K184" s="421" t="s">
        <v>3151</v>
      </c>
      <c r="L184" s="421" t="s">
        <v>3157</v>
      </c>
      <c r="M184" s="34" t="s">
        <v>4486</v>
      </c>
      <c r="N184" s="424">
        <v>14983</v>
      </c>
      <c r="O184" s="425">
        <v>16.033550000000002</v>
      </c>
      <c r="P184" s="426">
        <v>3.0800000000000001E-2</v>
      </c>
      <c r="Q184" s="427">
        <v>-2.93E-2</v>
      </c>
      <c r="R184" s="427">
        <v>6.6E-3</v>
      </c>
      <c r="S184" s="428">
        <v>1.413E-5</v>
      </c>
      <c r="T184" s="429" t="s">
        <v>131</v>
      </c>
      <c r="U184" s="426">
        <v>0.12039999999999999</v>
      </c>
      <c r="V184" s="427">
        <v>-6.3299999999999995E-2</v>
      </c>
      <c r="W184" s="427">
        <v>1.4999999999999999E-2</v>
      </c>
      <c r="X184" s="428">
        <v>2.508E-5</v>
      </c>
      <c r="Y184" s="429" t="s">
        <v>131</v>
      </c>
      <c r="Z184" s="426">
        <v>0.1026</v>
      </c>
      <c r="AA184" s="427">
        <v>-1.9E-2</v>
      </c>
      <c r="AB184" s="427">
        <v>8.3999999999999995E-3</v>
      </c>
      <c r="AC184" s="428">
        <v>8.5139999999999999E-4</v>
      </c>
      <c r="AD184" s="429" t="s">
        <v>131</v>
      </c>
      <c r="AE184" s="426">
        <v>2.6800000000000001E-2</v>
      </c>
      <c r="AF184" s="427">
        <v>-1.1299999999999999E-2</v>
      </c>
      <c r="AG184" s="427">
        <v>3.7699999999999997E-2</v>
      </c>
      <c r="AH184" s="428">
        <v>0.66800000000000004</v>
      </c>
      <c r="AI184" s="429" t="s">
        <v>131</v>
      </c>
      <c r="AJ184" s="426">
        <v>0.24149999999999999</v>
      </c>
      <c r="AK184" s="427">
        <v>-4.2200000000000001E-2</v>
      </c>
      <c r="AL184" s="427">
        <v>7.6E-3</v>
      </c>
      <c r="AM184" s="428">
        <v>1.095E-8</v>
      </c>
      <c r="AN184" s="429">
        <v>1.01821E-8</v>
      </c>
      <c r="AO184" s="426" t="s">
        <v>131</v>
      </c>
      <c r="AP184" s="427" t="s">
        <v>131</v>
      </c>
      <c r="AQ184" s="427" t="s">
        <v>131</v>
      </c>
      <c r="AR184" s="429" t="s">
        <v>131</v>
      </c>
    </row>
    <row r="185" spans="1:44" ht="15.4" customHeight="1">
      <c r="A185" s="431">
        <v>80</v>
      </c>
      <c r="B185" s="421" t="s">
        <v>3337</v>
      </c>
      <c r="C185" s="432">
        <v>6</v>
      </c>
      <c r="D185" s="433">
        <v>38534095</v>
      </c>
      <c r="E185" s="434">
        <v>39546794</v>
      </c>
      <c r="F185" s="432" t="s">
        <v>2452</v>
      </c>
      <c r="G185" s="432">
        <v>6</v>
      </c>
      <c r="H185" s="433">
        <v>39034095</v>
      </c>
      <c r="I185" s="432" t="s">
        <v>2960</v>
      </c>
      <c r="J185" s="432" t="s">
        <v>2432</v>
      </c>
      <c r="K185" s="432" t="s">
        <v>3163</v>
      </c>
      <c r="L185" s="432" t="s">
        <v>3152</v>
      </c>
      <c r="M185" s="34" t="s">
        <v>4487</v>
      </c>
      <c r="N185" s="435">
        <v>0</v>
      </c>
      <c r="O185" s="436">
        <v>10.939590000000001</v>
      </c>
      <c r="P185" s="437">
        <v>9.3700000000000006E-2</v>
      </c>
      <c r="Q185" s="438">
        <v>2.35E-2</v>
      </c>
      <c r="R185" s="438">
        <v>3.2000000000000002E-3</v>
      </c>
      <c r="S185" s="439">
        <v>1.209E-14</v>
      </c>
      <c r="T185" s="440">
        <v>9.3804000000000001E-14</v>
      </c>
      <c r="U185" s="437">
        <v>5.2900000000000003E-2</v>
      </c>
      <c r="V185" s="438">
        <v>1.15E-2</v>
      </c>
      <c r="W185" s="438">
        <v>1.49E-2</v>
      </c>
      <c r="X185" s="439">
        <v>0.44769999999999999</v>
      </c>
      <c r="Y185" s="440" t="s">
        <v>131</v>
      </c>
      <c r="Z185" s="441">
        <v>1.47E-2</v>
      </c>
      <c r="AA185" s="438">
        <v>2.87E-2</v>
      </c>
      <c r="AB185" s="438">
        <v>2.4500000000000001E-2</v>
      </c>
      <c r="AC185" s="439">
        <v>0.59019999999999995</v>
      </c>
      <c r="AD185" s="440" t="s">
        <v>131</v>
      </c>
      <c r="AE185" s="426">
        <v>7.51E-2</v>
      </c>
      <c r="AF185" s="427">
        <v>-3.5000000000000001E-3</v>
      </c>
      <c r="AG185" s="427">
        <v>2.24E-2</v>
      </c>
      <c r="AH185" s="428">
        <v>0.99429999999999996</v>
      </c>
      <c r="AI185" s="429" t="s">
        <v>131</v>
      </c>
      <c r="AJ185" s="426">
        <v>0.1875</v>
      </c>
      <c r="AK185" s="427">
        <v>6.1000000000000004E-3</v>
      </c>
      <c r="AL185" s="427">
        <v>6.7999999999999996E-3</v>
      </c>
      <c r="AM185" s="428">
        <v>0.33960000000000001</v>
      </c>
      <c r="AN185" s="429" t="s">
        <v>131</v>
      </c>
      <c r="AO185" s="426" t="s">
        <v>131</v>
      </c>
      <c r="AP185" s="427" t="s">
        <v>131</v>
      </c>
      <c r="AQ185" s="427" t="s">
        <v>131</v>
      </c>
      <c r="AR185" s="429" t="s">
        <v>131</v>
      </c>
    </row>
    <row r="186" spans="1:44" s="3" customFormat="1" ht="15.4" customHeight="1">
      <c r="A186" s="420">
        <v>80</v>
      </c>
      <c r="B186" s="421" t="s">
        <v>3337</v>
      </c>
      <c r="C186" s="421">
        <v>6</v>
      </c>
      <c r="D186" s="422">
        <v>38534095</v>
      </c>
      <c r="E186" s="423">
        <v>39546794</v>
      </c>
      <c r="F186" s="421" t="s">
        <v>2452</v>
      </c>
      <c r="G186" s="421">
        <v>6</v>
      </c>
      <c r="H186" s="422">
        <v>39046794</v>
      </c>
      <c r="I186" s="421" t="s">
        <v>2682</v>
      </c>
      <c r="J186" s="421" t="s">
        <v>4437</v>
      </c>
      <c r="K186" s="421" t="s">
        <v>3151</v>
      </c>
      <c r="L186" s="421" t="s">
        <v>3157</v>
      </c>
      <c r="M186" s="33" t="s">
        <v>4487</v>
      </c>
      <c r="N186" s="424">
        <v>0</v>
      </c>
      <c r="O186" s="425">
        <v>14.468489999999999</v>
      </c>
      <c r="P186" s="441">
        <v>1.44E-2</v>
      </c>
      <c r="Q186" s="427">
        <v>-7.6300000000000007E-2</v>
      </c>
      <c r="R186" s="427">
        <v>0.01</v>
      </c>
      <c r="S186" s="428">
        <v>7.501E-16</v>
      </c>
      <c r="T186" s="429">
        <v>5.6361499999999999E-15</v>
      </c>
      <c r="U186" s="441">
        <v>3.2000000000000002E-3</v>
      </c>
      <c r="V186" s="427">
        <v>-0.21149999999999999</v>
      </c>
      <c r="W186" s="427">
        <v>0.1065</v>
      </c>
      <c r="X186" s="428">
        <v>8.6559999999999998E-2</v>
      </c>
      <c r="Y186" s="429" t="s">
        <v>131</v>
      </c>
      <c r="Z186" s="426" t="s">
        <v>131</v>
      </c>
      <c r="AA186" s="427" t="s">
        <v>131</v>
      </c>
      <c r="AB186" s="427" t="s">
        <v>131</v>
      </c>
      <c r="AC186" s="428" t="s">
        <v>131</v>
      </c>
      <c r="AD186" s="429" t="s">
        <v>131</v>
      </c>
      <c r="AE186" s="441">
        <v>2.5999999999999999E-3</v>
      </c>
      <c r="AF186" s="427">
        <v>0.33610000000000001</v>
      </c>
      <c r="AG186" s="427">
        <v>0.28089999999999998</v>
      </c>
      <c r="AH186" s="428">
        <v>0.24179999999999999</v>
      </c>
      <c r="AI186" s="429" t="s">
        <v>131</v>
      </c>
      <c r="AJ186" s="441">
        <v>8.0000000000000002E-3</v>
      </c>
      <c r="AK186" s="427">
        <v>-5.62E-2</v>
      </c>
      <c r="AL186" s="427">
        <v>3.39E-2</v>
      </c>
      <c r="AM186" s="428">
        <v>5.5960000000000003E-2</v>
      </c>
      <c r="AN186" s="429" t="s">
        <v>131</v>
      </c>
      <c r="AO186" s="426" t="s">
        <v>131</v>
      </c>
      <c r="AP186" s="427" t="s">
        <v>131</v>
      </c>
      <c r="AQ186" s="427" t="s">
        <v>131</v>
      </c>
      <c r="AR186" s="429" t="s">
        <v>131</v>
      </c>
    </row>
    <row r="187" spans="1:44" s="3" customFormat="1" ht="15.4" customHeight="1">
      <c r="A187" s="420">
        <v>81</v>
      </c>
      <c r="B187" s="421" t="s">
        <v>3337</v>
      </c>
      <c r="C187" s="421">
        <v>6</v>
      </c>
      <c r="D187" s="422">
        <v>41050466</v>
      </c>
      <c r="E187" s="423">
        <v>42050466</v>
      </c>
      <c r="F187" s="421" t="s">
        <v>2445</v>
      </c>
      <c r="G187" s="421">
        <v>6</v>
      </c>
      <c r="H187" s="422">
        <v>41550466</v>
      </c>
      <c r="I187" s="421" t="s">
        <v>2681</v>
      </c>
      <c r="J187" s="421" t="s">
        <v>3337</v>
      </c>
      <c r="K187" s="421" t="s">
        <v>3152</v>
      </c>
      <c r="L187" s="421" t="s">
        <v>3241</v>
      </c>
      <c r="M187" s="33" t="s">
        <v>3525</v>
      </c>
      <c r="N187" s="424">
        <v>0</v>
      </c>
      <c r="O187" s="425">
        <v>6.4016900000000003</v>
      </c>
      <c r="P187" s="426">
        <v>0.3115</v>
      </c>
      <c r="Q187" s="427">
        <v>-7.6E-3</v>
      </c>
      <c r="R187" s="427">
        <v>2.5000000000000001E-3</v>
      </c>
      <c r="S187" s="428">
        <v>1.5299999999999999E-3</v>
      </c>
      <c r="T187" s="429" t="s">
        <v>131</v>
      </c>
      <c r="U187" s="426">
        <v>0.4824</v>
      </c>
      <c r="V187" s="427">
        <v>-3.5000000000000001E-3</v>
      </c>
      <c r="W187" s="427">
        <v>9.7000000000000003E-3</v>
      </c>
      <c r="X187" s="428">
        <v>0.75049999999999994</v>
      </c>
      <c r="Y187" s="429" t="s">
        <v>131</v>
      </c>
      <c r="Z187" s="426">
        <v>0.30659999999999998</v>
      </c>
      <c r="AA187" s="427">
        <v>-1.14E-2</v>
      </c>
      <c r="AB187" s="427">
        <v>5.4000000000000003E-3</v>
      </c>
      <c r="AC187" s="428">
        <v>4.4409999999999998E-2</v>
      </c>
      <c r="AD187" s="429" t="s">
        <v>131</v>
      </c>
      <c r="AE187" s="426">
        <v>0.31590000000000001</v>
      </c>
      <c r="AF187" s="427">
        <v>-3.4299999999999997E-2</v>
      </c>
      <c r="AG187" s="427">
        <v>1.23E-2</v>
      </c>
      <c r="AH187" s="428">
        <v>2.2569999999999999E-3</v>
      </c>
      <c r="AI187" s="429" t="s">
        <v>131</v>
      </c>
      <c r="AJ187" s="426">
        <v>0.40410000000000001</v>
      </c>
      <c r="AK187" s="427">
        <v>-2.9899999999999999E-2</v>
      </c>
      <c r="AL187" s="427">
        <v>7.0000000000000001E-3</v>
      </c>
      <c r="AM187" s="428">
        <v>2.1009999999999999E-6</v>
      </c>
      <c r="AN187" s="429" t="s">
        <v>131</v>
      </c>
      <c r="AO187" s="426" t="s">
        <v>131</v>
      </c>
      <c r="AP187" s="427" t="s">
        <v>131</v>
      </c>
      <c r="AQ187" s="427" t="s">
        <v>131</v>
      </c>
      <c r="AR187" s="429" t="s">
        <v>131</v>
      </c>
    </row>
    <row r="188" spans="1:44" s="3" customFormat="1" ht="15.4" customHeight="1">
      <c r="A188" s="420">
        <v>82</v>
      </c>
      <c r="B188" s="421" t="s">
        <v>3337</v>
      </c>
      <c r="C188" s="421">
        <v>6</v>
      </c>
      <c r="D188" s="422">
        <v>43257896</v>
      </c>
      <c r="E188" s="423">
        <v>44316377</v>
      </c>
      <c r="F188" s="421" t="s">
        <v>2445</v>
      </c>
      <c r="G188" s="421">
        <v>6</v>
      </c>
      <c r="H188" s="422">
        <v>43757896</v>
      </c>
      <c r="I188" s="421" t="s">
        <v>2680</v>
      </c>
      <c r="J188" s="421" t="s">
        <v>4437</v>
      </c>
      <c r="K188" s="421" t="s">
        <v>3151</v>
      </c>
      <c r="L188" s="421" t="s">
        <v>3152</v>
      </c>
      <c r="M188" s="33" t="s">
        <v>4488</v>
      </c>
      <c r="N188" s="424">
        <v>3673</v>
      </c>
      <c r="O188" s="425">
        <v>8.6491000000000007</v>
      </c>
      <c r="P188" s="426">
        <v>0.48499999999999999</v>
      </c>
      <c r="Q188" s="427">
        <v>1.23E-2</v>
      </c>
      <c r="R188" s="427">
        <v>1.9E-3</v>
      </c>
      <c r="S188" s="428">
        <v>2.314E-10</v>
      </c>
      <c r="T188" s="429">
        <v>1.1681000000000001E-10</v>
      </c>
      <c r="U188" s="426">
        <v>0.20030000000000001</v>
      </c>
      <c r="V188" s="427">
        <v>1.34E-2</v>
      </c>
      <c r="W188" s="427">
        <v>1.17E-2</v>
      </c>
      <c r="X188" s="428">
        <v>0.22969999999999999</v>
      </c>
      <c r="Y188" s="429" t="s">
        <v>131</v>
      </c>
      <c r="Z188" s="426">
        <v>0.54449999999999998</v>
      </c>
      <c r="AA188" s="427">
        <v>4.3E-3</v>
      </c>
      <c r="AB188" s="427">
        <v>5.0000000000000001E-3</v>
      </c>
      <c r="AC188" s="428">
        <v>0.5827</v>
      </c>
      <c r="AD188" s="429" t="s">
        <v>131</v>
      </c>
      <c r="AE188" s="426">
        <v>0.65880000000000005</v>
      </c>
      <c r="AF188" s="427">
        <v>7.9000000000000008E-3</v>
      </c>
      <c r="AG188" s="427">
        <v>1.26E-2</v>
      </c>
      <c r="AH188" s="428">
        <v>0.46920000000000001</v>
      </c>
      <c r="AI188" s="429" t="s">
        <v>131</v>
      </c>
      <c r="AJ188" s="426">
        <v>0.50670000000000004</v>
      </c>
      <c r="AK188" s="427">
        <v>1.4999999999999999E-2</v>
      </c>
      <c r="AL188" s="427">
        <v>6.3E-3</v>
      </c>
      <c r="AM188" s="428">
        <v>2.017E-2</v>
      </c>
      <c r="AN188" s="429" t="s">
        <v>131</v>
      </c>
      <c r="AO188" s="426" t="s">
        <v>131</v>
      </c>
      <c r="AP188" s="427" t="s">
        <v>131</v>
      </c>
      <c r="AQ188" s="427" t="s">
        <v>131</v>
      </c>
      <c r="AR188" s="429" t="s">
        <v>131</v>
      </c>
    </row>
    <row r="189" spans="1:44" ht="15.4" customHeight="1">
      <c r="A189" s="431">
        <v>82</v>
      </c>
      <c r="B189" s="421" t="s">
        <v>3337</v>
      </c>
      <c r="C189" s="432">
        <v>6</v>
      </c>
      <c r="D189" s="433">
        <v>43257896</v>
      </c>
      <c r="E189" s="434">
        <v>44316377</v>
      </c>
      <c r="F189" s="432" t="s">
        <v>2445</v>
      </c>
      <c r="G189" s="432">
        <v>6</v>
      </c>
      <c r="H189" s="433">
        <v>43809802</v>
      </c>
      <c r="I189" s="432" t="s">
        <v>2959</v>
      </c>
      <c r="J189" s="432" t="s">
        <v>2432</v>
      </c>
      <c r="K189" s="432" t="s">
        <v>3163</v>
      </c>
      <c r="L189" s="432" t="s">
        <v>3152</v>
      </c>
      <c r="M189" s="34" t="s">
        <v>4489</v>
      </c>
      <c r="N189" s="435">
        <v>48962</v>
      </c>
      <c r="O189" s="436">
        <v>6.0557299999999996</v>
      </c>
      <c r="P189" s="437">
        <v>0.70079999999999998</v>
      </c>
      <c r="Q189" s="438">
        <v>1.0999999999999999E-2</v>
      </c>
      <c r="R189" s="438">
        <v>2.2000000000000001E-3</v>
      </c>
      <c r="S189" s="439">
        <v>4.2130000000000001E-8</v>
      </c>
      <c r="T189" s="440">
        <v>1.9518099999999999E-8</v>
      </c>
      <c r="U189" s="437">
        <v>0.85009999999999997</v>
      </c>
      <c r="V189" s="438">
        <v>0</v>
      </c>
      <c r="W189" s="438">
        <v>1.3899999999999999E-2</v>
      </c>
      <c r="X189" s="439">
        <v>0.58620000000000005</v>
      </c>
      <c r="Y189" s="440" t="s">
        <v>131</v>
      </c>
      <c r="Z189" s="426">
        <v>0.86939999999999995</v>
      </c>
      <c r="AA189" s="438">
        <v>7.3000000000000001E-3</v>
      </c>
      <c r="AB189" s="438">
        <v>7.7999999999999996E-3</v>
      </c>
      <c r="AC189" s="439">
        <v>0.52739999999999998</v>
      </c>
      <c r="AD189" s="440" t="s">
        <v>131</v>
      </c>
      <c r="AE189" s="426">
        <v>0.77839999999999998</v>
      </c>
      <c r="AF189" s="427">
        <v>1.6899999999999998E-2</v>
      </c>
      <c r="AG189" s="427">
        <v>1.4E-2</v>
      </c>
      <c r="AH189" s="428">
        <v>0.1245</v>
      </c>
      <c r="AI189" s="429" t="s">
        <v>131</v>
      </c>
      <c r="AJ189" s="426">
        <v>0.80259999999999998</v>
      </c>
      <c r="AK189" s="427">
        <v>7.6E-3</v>
      </c>
      <c r="AL189" s="427">
        <v>8.0000000000000002E-3</v>
      </c>
      <c r="AM189" s="428">
        <v>0.312</v>
      </c>
      <c r="AN189" s="429" t="s">
        <v>131</v>
      </c>
      <c r="AO189" s="426" t="s">
        <v>131</v>
      </c>
      <c r="AP189" s="427" t="s">
        <v>131</v>
      </c>
      <c r="AQ189" s="427" t="s">
        <v>131</v>
      </c>
      <c r="AR189" s="429" t="s">
        <v>131</v>
      </c>
    </row>
    <row r="190" spans="1:44" s="3" customFormat="1" ht="15.4" customHeight="1">
      <c r="A190" s="420">
        <v>82</v>
      </c>
      <c r="B190" s="421" t="s">
        <v>3337</v>
      </c>
      <c r="C190" s="421">
        <v>6</v>
      </c>
      <c r="D190" s="422">
        <v>43257896</v>
      </c>
      <c r="E190" s="423">
        <v>44316377</v>
      </c>
      <c r="F190" s="421" t="s">
        <v>2452</v>
      </c>
      <c r="G190" s="421">
        <v>6</v>
      </c>
      <c r="H190" s="422">
        <v>43816377</v>
      </c>
      <c r="I190" s="421" t="s">
        <v>2679</v>
      </c>
      <c r="J190" s="421" t="s">
        <v>3337</v>
      </c>
      <c r="K190" s="421" t="s">
        <v>3163</v>
      </c>
      <c r="L190" s="421" t="s">
        <v>3152</v>
      </c>
      <c r="M190" s="33" t="s">
        <v>4489</v>
      </c>
      <c r="N190" s="424">
        <v>42387</v>
      </c>
      <c r="O190" s="425">
        <v>7.2696800000000001</v>
      </c>
      <c r="P190" s="426">
        <v>0.55349999999999999</v>
      </c>
      <c r="Q190" s="427">
        <v>8.3000000000000001E-3</v>
      </c>
      <c r="R190" s="427">
        <v>1.6999999999999999E-3</v>
      </c>
      <c r="S190" s="428">
        <v>1.962E-6</v>
      </c>
      <c r="T190" s="429" t="s">
        <v>131</v>
      </c>
      <c r="U190" s="426">
        <v>0.81589999999999996</v>
      </c>
      <c r="V190" s="427">
        <v>2.4500000000000001E-2</v>
      </c>
      <c r="W190" s="427">
        <v>9.7000000000000003E-3</v>
      </c>
      <c r="X190" s="428">
        <v>1.115E-2</v>
      </c>
      <c r="Y190" s="429" t="s">
        <v>131</v>
      </c>
      <c r="Z190" s="426">
        <v>0.72860000000000003</v>
      </c>
      <c r="AA190" s="427">
        <v>1.2999999999999999E-3</v>
      </c>
      <c r="AB190" s="427">
        <v>5.1999999999999998E-3</v>
      </c>
      <c r="AC190" s="428">
        <v>0.80449999999999999</v>
      </c>
      <c r="AD190" s="429" t="s">
        <v>131</v>
      </c>
      <c r="AE190" s="426">
        <v>0.64410000000000001</v>
      </c>
      <c r="AF190" s="427">
        <v>2.29E-2</v>
      </c>
      <c r="AG190" s="427">
        <v>1.24E-2</v>
      </c>
      <c r="AH190" s="428">
        <v>9.8559999999999995E-2</v>
      </c>
      <c r="AI190" s="429" t="s">
        <v>131</v>
      </c>
      <c r="AJ190" s="426">
        <v>0.58309999999999995</v>
      </c>
      <c r="AK190" s="427">
        <v>1.4800000000000001E-2</v>
      </c>
      <c r="AL190" s="427">
        <v>5.3E-3</v>
      </c>
      <c r="AM190" s="428">
        <v>1.792E-3</v>
      </c>
      <c r="AN190" s="429" t="s">
        <v>131</v>
      </c>
      <c r="AO190" s="426" t="s">
        <v>131</v>
      </c>
      <c r="AP190" s="427" t="s">
        <v>131</v>
      </c>
      <c r="AQ190" s="427" t="s">
        <v>131</v>
      </c>
      <c r="AR190" s="429" t="s">
        <v>131</v>
      </c>
    </row>
    <row r="191" spans="1:44" s="3" customFormat="1" ht="15.4" customHeight="1">
      <c r="A191" s="420">
        <v>83</v>
      </c>
      <c r="B191" s="421" t="s">
        <v>3337</v>
      </c>
      <c r="C191" s="421">
        <v>6</v>
      </c>
      <c r="D191" s="422">
        <v>109236253</v>
      </c>
      <c r="E191" s="423">
        <v>110236253</v>
      </c>
      <c r="F191" s="421" t="s">
        <v>122</v>
      </c>
      <c r="G191" s="421">
        <v>6</v>
      </c>
      <c r="H191" s="422">
        <v>109736253</v>
      </c>
      <c r="I191" s="421" t="s">
        <v>2677</v>
      </c>
      <c r="J191" s="421" t="s">
        <v>3337</v>
      </c>
      <c r="K191" s="421" t="s">
        <v>3163</v>
      </c>
      <c r="L191" s="421" t="s">
        <v>3152</v>
      </c>
      <c r="M191" s="33" t="s">
        <v>4284</v>
      </c>
      <c r="N191" s="424">
        <v>0</v>
      </c>
      <c r="O191" s="425">
        <v>6.15395</v>
      </c>
      <c r="P191" s="426">
        <v>0.29980000000000001</v>
      </c>
      <c r="Q191" s="427">
        <v>-6.4000000000000003E-3</v>
      </c>
      <c r="R191" s="427">
        <v>1.4E-3</v>
      </c>
      <c r="S191" s="428">
        <v>1.7430000000000001E-6</v>
      </c>
      <c r="T191" s="429" t="s">
        <v>131</v>
      </c>
      <c r="U191" s="426">
        <v>0.14380000000000001</v>
      </c>
      <c r="V191" s="427">
        <v>2E-3</v>
      </c>
      <c r="W191" s="427">
        <v>1.18E-2</v>
      </c>
      <c r="X191" s="428">
        <v>0.91149999999999998</v>
      </c>
      <c r="Y191" s="429" t="s">
        <v>131</v>
      </c>
      <c r="Z191" s="426">
        <v>0.1925</v>
      </c>
      <c r="AA191" s="427">
        <v>-1.09E-2</v>
      </c>
      <c r="AB191" s="427">
        <v>3.5000000000000001E-3</v>
      </c>
      <c r="AC191" s="428">
        <v>2.7560000000000002E-3</v>
      </c>
      <c r="AD191" s="429" t="s">
        <v>131</v>
      </c>
      <c r="AE191" s="426">
        <v>0.224</v>
      </c>
      <c r="AF191" s="427">
        <v>-1.43E-2</v>
      </c>
      <c r="AG191" s="427">
        <v>9.7000000000000003E-3</v>
      </c>
      <c r="AH191" s="428">
        <v>0.1588</v>
      </c>
      <c r="AI191" s="429" t="s">
        <v>131</v>
      </c>
      <c r="AJ191" s="426">
        <v>0.2114</v>
      </c>
      <c r="AK191" s="427">
        <v>-2.3E-3</v>
      </c>
      <c r="AL191" s="427">
        <v>5.4000000000000003E-3</v>
      </c>
      <c r="AM191" s="428">
        <v>0.73440000000000005</v>
      </c>
      <c r="AN191" s="429" t="s">
        <v>131</v>
      </c>
      <c r="AO191" s="426">
        <v>0.11</v>
      </c>
      <c r="AP191" s="427">
        <v>-6.6E-3</v>
      </c>
      <c r="AQ191" s="427">
        <v>1.72E-2</v>
      </c>
      <c r="AR191" s="429">
        <v>0.72619999999999996</v>
      </c>
    </row>
    <row r="192" spans="1:44" s="3" customFormat="1" ht="15.4" customHeight="1">
      <c r="A192" s="420">
        <v>84</v>
      </c>
      <c r="B192" s="421" t="s">
        <v>3337</v>
      </c>
      <c r="C192" s="421">
        <v>6</v>
      </c>
      <c r="D192" s="422">
        <v>116759777</v>
      </c>
      <c r="E192" s="423">
        <v>117759777</v>
      </c>
      <c r="F192" s="421" t="s">
        <v>2452</v>
      </c>
      <c r="G192" s="421">
        <v>6</v>
      </c>
      <c r="H192" s="422">
        <v>117259777</v>
      </c>
      <c r="I192" s="421" t="s">
        <v>2676</v>
      </c>
      <c r="J192" s="421" t="s">
        <v>3337</v>
      </c>
      <c r="K192" s="421" t="s">
        <v>3151</v>
      </c>
      <c r="L192" s="421" t="s">
        <v>3152</v>
      </c>
      <c r="M192" s="33" t="s">
        <v>3526</v>
      </c>
      <c r="N192" s="424">
        <v>6451</v>
      </c>
      <c r="O192" s="425">
        <v>7.5231700000000004</v>
      </c>
      <c r="P192" s="426">
        <v>0.67649999999999999</v>
      </c>
      <c r="Q192" s="427">
        <v>9.4999999999999998E-3</v>
      </c>
      <c r="R192" s="427">
        <v>1.9E-3</v>
      </c>
      <c r="S192" s="428">
        <v>7.1230000000000005E-7</v>
      </c>
      <c r="T192" s="429" t="s">
        <v>131</v>
      </c>
      <c r="U192" s="426">
        <v>0.69279999999999997</v>
      </c>
      <c r="V192" s="427">
        <v>3.0000000000000001E-3</v>
      </c>
      <c r="W192" s="427">
        <v>7.1000000000000004E-3</v>
      </c>
      <c r="X192" s="428">
        <v>0.86129999999999995</v>
      </c>
      <c r="Y192" s="429" t="s">
        <v>131</v>
      </c>
      <c r="Z192" s="426">
        <v>0.60870000000000002</v>
      </c>
      <c r="AA192" s="427">
        <v>1.29E-2</v>
      </c>
      <c r="AB192" s="427">
        <v>4.3E-3</v>
      </c>
      <c r="AC192" s="428">
        <v>1.6740000000000001E-2</v>
      </c>
      <c r="AD192" s="429" t="s">
        <v>131</v>
      </c>
      <c r="AE192" s="426">
        <v>0.58389999999999997</v>
      </c>
      <c r="AF192" s="427">
        <v>3.6999999999999998E-2</v>
      </c>
      <c r="AG192" s="427">
        <v>1.2E-2</v>
      </c>
      <c r="AH192" s="428">
        <v>5.5640000000000004E-3</v>
      </c>
      <c r="AI192" s="429" t="s">
        <v>131</v>
      </c>
      <c r="AJ192" s="426">
        <v>0.6825</v>
      </c>
      <c r="AK192" s="427">
        <v>6.1999999999999998E-3</v>
      </c>
      <c r="AL192" s="427">
        <v>5.5999999999999999E-3</v>
      </c>
      <c r="AM192" s="428">
        <v>6.4769999999999994E-2</v>
      </c>
      <c r="AN192" s="429" t="s">
        <v>131</v>
      </c>
      <c r="AO192" s="426" t="s">
        <v>131</v>
      </c>
      <c r="AP192" s="427" t="s">
        <v>131</v>
      </c>
      <c r="AQ192" s="427" t="s">
        <v>131</v>
      </c>
      <c r="AR192" s="429" t="s">
        <v>131</v>
      </c>
    </row>
    <row r="193" spans="1:44" ht="15.4" customHeight="1">
      <c r="A193" s="431">
        <v>85</v>
      </c>
      <c r="B193" s="421" t="s">
        <v>3337</v>
      </c>
      <c r="C193" s="432">
        <v>6</v>
      </c>
      <c r="D193" s="433">
        <v>126949246</v>
      </c>
      <c r="E193" s="434">
        <v>127952935</v>
      </c>
      <c r="F193" s="432" t="s">
        <v>2445</v>
      </c>
      <c r="G193" s="432">
        <v>6</v>
      </c>
      <c r="H193" s="433">
        <v>127449246</v>
      </c>
      <c r="I193" s="432" t="s">
        <v>2958</v>
      </c>
      <c r="J193" s="432" t="s">
        <v>2432</v>
      </c>
      <c r="K193" s="432" t="s">
        <v>3151</v>
      </c>
      <c r="L193" s="432" t="s">
        <v>3157</v>
      </c>
      <c r="M193" s="34" t="s">
        <v>4490</v>
      </c>
      <c r="N193" s="435">
        <v>0</v>
      </c>
      <c r="O193" s="436">
        <v>14.262409999999999</v>
      </c>
      <c r="P193" s="437">
        <v>0.48630000000000001</v>
      </c>
      <c r="Q193" s="438">
        <v>-1.47E-2</v>
      </c>
      <c r="R193" s="438">
        <v>1.8E-3</v>
      </c>
      <c r="S193" s="439">
        <v>3.0189999999999999E-16</v>
      </c>
      <c r="T193" s="440">
        <v>5.4335799999999998E-16</v>
      </c>
      <c r="U193" s="437">
        <v>0.40060000000000001</v>
      </c>
      <c r="V193" s="438">
        <v>-1.38E-2</v>
      </c>
      <c r="W193" s="438">
        <v>9.1000000000000004E-3</v>
      </c>
      <c r="X193" s="439">
        <v>0.23580000000000001</v>
      </c>
      <c r="Y193" s="440" t="s">
        <v>131</v>
      </c>
      <c r="Z193" s="426">
        <v>0.39069999999999999</v>
      </c>
      <c r="AA193" s="438">
        <v>3.0000000000000001E-3</v>
      </c>
      <c r="AB193" s="438">
        <v>4.7000000000000002E-3</v>
      </c>
      <c r="AC193" s="439">
        <v>0.27389999999999998</v>
      </c>
      <c r="AD193" s="440" t="s">
        <v>131</v>
      </c>
      <c r="AE193" s="426">
        <v>0.46010000000000001</v>
      </c>
      <c r="AF193" s="427">
        <v>-2.5399999999999999E-2</v>
      </c>
      <c r="AG193" s="427">
        <v>1.14E-2</v>
      </c>
      <c r="AH193" s="428">
        <v>9.0570000000000008E-3</v>
      </c>
      <c r="AI193" s="429" t="s">
        <v>131</v>
      </c>
      <c r="AJ193" s="426">
        <v>0.41139999999999999</v>
      </c>
      <c r="AK193" s="427">
        <v>-1.23E-2</v>
      </c>
      <c r="AL193" s="427">
        <v>6.4000000000000003E-3</v>
      </c>
      <c r="AM193" s="428">
        <v>3.1980000000000001E-2</v>
      </c>
      <c r="AN193" s="429" t="s">
        <v>131</v>
      </c>
      <c r="AO193" s="426" t="s">
        <v>131</v>
      </c>
      <c r="AP193" s="427" t="s">
        <v>131</v>
      </c>
      <c r="AQ193" s="427" t="s">
        <v>131</v>
      </c>
      <c r="AR193" s="429" t="s">
        <v>131</v>
      </c>
    </row>
    <row r="194" spans="1:44" s="3" customFormat="1" ht="15.4" customHeight="1">
      <c r="A194" s="420">
        <v>85</v>
      </c>
      <c r="B194" s="421" t="s">
        <v>3337</v>
      </c>
      <c r="C194" s="421">
        <v>6</v>
      </c>
      <c r="D194" s="422">
        <v>126949246</v>
      </c>
      <c r="E194" s="423">
        <v>127952935</v>
      </c>
      <c r="F194" s="421" t="s">
        <v>2445</v>
      </c>
      <c r="G194" s="421">
        <v>6</v>
      </c>
      <c r="H194" s="422">
        <v>127452935</v>
      </c>
      <c r="I194" s="421" t="s">
        <v>2675</v>
      </c>
      <c r="J194" s="421" t="s">
        <v>3337</v>
      </c>
      <c r="K194" s="421" t="s">
        <v>3163</v>
      </c>
      <c r="L194" s="421" t="s">
        <v>3152</v>
      </c>
      <c r="M194" s="33" t="s">
        <v>4490</v>
      </c>
      <c r="N194" s="424">
        <v>0</v>
      </c>
      <c r="O194" s="425">
        <v>14.306089999999999</v>
      </c>
      <c r="P194" s="426">
        <v>0.51659999999999995</v>
      </c>
      <c r="Q194" s="427">
        <v>1.46E-2</v>
      </c>
      <c r="R194" s="427">
        <v>1.8E-3</v>
      </c>
      <c r="S194" s="428">
        <v>4.6300000000000003E-16</v>
      </c>
      <c r="T194" s="429" t="s">
        <v>131</v>
      </c>
      <c r="U194" s="426">
        <v>0.59989999999999999</v>
      </c>
      <c r="V194" s="427">
        <v>1.43E-2</v>
      </c>
      <c r="W194" s="427">
        <v>9.1000000000000004E-3</v>
      </c>
      <c r="X194" s="428">
        <v>0.2407</v>
      </c>
      <c r="Y194" s="429" t="s">
        <v>131</v>
      </c>
      <c r="Z194" s="426">
        <v>0.60329999999999995</v>
      </c>
      <c r="AA194" s="427">
        <v>-3.3E-3</v>
      </c>
      <c r="AB194" s="427">
        <v>4.7000000000000002E-3</v>
      </c>
      <c r="AC194" s="428">
        <v>0.23469999999999999</v>
      </c>
      <c r="AD194" s="429" t="s">
        <v>131</v>
      </c>
      <c r="AE194" s="426">
        <v>0.53959999999999997</v>
      </c>
      <c r="AF194" s="427">
        <v>2.5499999999999998E-2</v>
      </c>
      <c r="AG194" s="427">
        <v>1.14E-2</v>
      </c>
      <c r="AH194" s="428">
        <v>8.5640000000000004E-3</v>
      </c>
      <c r="AI194" s="429" t="s">
        <v>131</v>
      </c>
      <c r="AJ194" s="426">
        <v>0.5887</v>
      </c>
      <c r="AK194" s="427">
        <v>1.2E-2</v>
      </c>
      <c r="AL194" s="427">
        <v>6.4000000000000003E-3</v>
      </c>
      <c r="AM194" s="428">
        <v>3.6220000000000002E-2</v>
      </c>
      <c r="AN194" s="429" t="s">
        <v>131</v>
      </c>
      <c r="AO194" s="426" t="s">
        <v>131</v>
      </c>
      <c r="AP194" s="427" t="s">
        <v>131</v>
      </c>
      <c r="AQ194" s="427" t="s">
        <v>131</v>
      </c>
      <c r="AR194" s="429" t="s">
        <v>131</v>
      </c>
    </row>
    <row r="195" spans="1:44" s="3" customFormat="1" ht="15.4" customHeight="1">
      <c r="A195" s="420">
        <v>86</v>
      </c>
      <c r="B195" s="421" t="s">
        <v>3337</v>
      </c>
      <c r="C195" s="421">
        <v>6</v>
      </c>
      <c r="D195" s="422">
        <v>134911228</v>
      </c>
      <c r="E195" s="423">
        <v>135919631</v>
      </c>
      <c r="F195" s="421" t="s">
        <v>122</v>
      </c>
      <c r="G195" s="421">
        <v>6</v>
      </c>
      <c r="H195" s="422">
        <v>135411228</v>
      </c>
      <c r="I195" s="421" t="s">
        <v>2674</v>
      </c>
      <c r="J195" s="421" t="s">
        <v>4437</v>
      </c>
      <c r="K195" s="421" t="s">
        <v>3163</v>
      </c>
      <c r="L195" s="421" t="s">
        <v>3152</v>
      </c>
      <c r="M195" s="33" t="s">
        <v>4491</v>
      </c>
      <c r="N195" s="424">
        <v>35192</v>
      </c>
      <c r="O195" s="425">
        <v>73.946010000000001</v>
      </c>
      <c r="P195" s="426">
        <v>0.73309999999999997</v>
      </c>
      <c r="Q195" s="427">
        <v>2.47E-2</v>
      </c>
      <c r="R195" s="427">
        <v>1.4E-3</v>
      </c>
      <c r="S195" s="428">
        <v>1.897E-62</v>
      </c>
      <c r="T195" s="429">
        <v>3.65058E-61</v>
      </c>
      <c r="U195" s="426">
        <v>0.95089999999999997</v>
      </c>
      <c r="V195" s="427">
        <v>1.7999999999999999E-2</v>
      </c>
      <c r="W195" s="427">
        <v>1.9800000000000002E-2</v>
      </c>
      <c r="X195" s="428">
        <v>0.50900000000000001</v>
      </c>
      <c r="Y195" s="429" t="s">
        <v>131</v>
      </c>
      <c r="Z195" s="426">
        <v>0.71460000000000001</v>
      </c>
      <c r="AA195" s="427">
        <v>2.3300000000000001E-2</v>
      </c>
      <c r="AB195" s="427">
        <v>3.0000000000000001E-3</v>
      </c>
      <c r="AC195" s="428">
        <v>1.549E-13</v>
      </c>
      <c r="AD195" s="429" t="s">
        <v>131</v>
      </c>
      <c r="AE195" s="426">
        <v>0.89500000000000002</v>
      </c>
      <c r="AF195" s="427">
        <v>1.7899999999999999E-2</v>
      </c>
      <c r="AG195" s="427">
        <v>1.37E-2</v>
      </c>
      <c r="AH195" s="428">
        <v>7.5920000000000001E-2</v>
      </c>
      <c r="AI195" s="429" t="s">
        <v>131</v>
      </c>
      <c r="AJ195" s="426">
        <v>0.85499999999999998</v>
      </c>
      <c r="AK195" s="427">
        <v>2.3699999999999999E-2</v>
      </c>
      <c r="AL195" s="427">
        <v>6.1000000000000004E-3</v>
      </c>
      <c r="AM195" s="428">
        <v>2.0680000000000001E-4</v>
      </c>
      <c r="AN195" s="429" t="s">
        <v>131</v>
      </c>
      <c r="AO195" s="426">
        <v>0.98899999999999999</v>
      </c>
      <c r="AP195" s="427">
        <v>5.74E-2</v>
      </c>
      <c r="AQ195" s="427">
        <v>5.0200000000000002E-2</v>
      </c>
      <c r="AR195" s="429">
        <v>0.17080000000000001</v>
      </c>
    </row>
    <row r="196" spans="1:44" ht="15.4" customHeight="1">
      <c r="A196" s="431">
        <v>86</v>
      </c>
      <c r="B196" s="421" t="s">
        <v>3337</v>
      </c>
      <c r="C196" s="432">
        <v>6</v>
      </c>
      <c r="D196" s="433">
        <v>134911228</v>
      </c>
      <c r="E196" s="434">
        <v>135919631</v>
      </c>
      <c r="F196" s="432" t="s">
        <v>122</v>
      </c>
      <c r="G196" s="432">
        <v>6</v>
      </c>
      <c r="H196" s="433">
        <v>135419631</v>
      </c>
      <c r="I196" s="432" t="s">
        <v>2957</v>
      </c>
      <c r="J196" s="432" t="s">
        <v>2433</v>
      </c>
      <c r="K196" s="432" t="s">
        <v>3151</v>
      </c>
      <c r="L196" s="432" t="s">
        <v>3157</v>
      </c>
      <c r="M196" s="34" t="s">
        <v>4491</v>
      </c>
      <c r="N196" s="435">
        <v>43595</v>
      </c>
      <c r="O196" s="436">
        <v>61.527979999999999</v>
      </c>
      <c r="P196" s="437">
        <v>0.72929999999999995</v>
      </c>
      <c r="Q196" s="438">
        <v>2.2800000000000001E-2</v>
      </c>
      <c r="R196" s="438">
        <v>1.5E-3</v>
      </c>
      <c r="S196" s="439">
        <v>1.6149999999999999E-51</v>
      </c>
      <c r="T196" s="440" t="s">
        <v>131</v>
      </c>
      <c r="U196" s="437">
        <v>0.79039999999999999</v>
      </c>
      <c r="V196" s="438">
        <v>5.3E-3</v>
      </c>
      <c r="W196" s="438">
        <v>1.0500000000000001E-2</v>
      </c>
      <c r="X196" s="439">
        <v>0.48220000000000002</v>
      </c>
      <c r="Y196" s="440" t="s">
        <v>131</v>
      </c>
      <c r="Z196" s="426">
        <v>0.71009999999999995</v>
      </c>
      <c r="AA196" s="438">
        <v>2.5100000000000001E-2</v>
      </c>
      <c r="AB196" s="438">
        <v>3.0999999999999999E-3</v>
      </c>
      <c r="AC196" s="439">
        <v>3.5150000000000001E-15</v>
      </c>
      <c r="AD196" s="440">
        <v>2.63801E-15</v>
      </c>
      <c r="AE196" s="426">
        <v>0.8821</v>
      </c>
      <c r="AF196" s="427">
        <v>1.26E-2</v>
      </c>
      <c r="AG196" s="427">
        <v>1.29E-2</v>
      </c>
      <c r="AH196" s="428">
        <v>0.1094</v>
      </c>
      <c r="AI196" s="429" t="s">
        <v>131</v>
      </c>
      <c r="AJ196" s="426">
        <v>0.82020000000000004</v>
      </c>
      <c r="AK196" s="427">
        <v>1.6899999999999998E-2</v>
      </c>
      <c r="AL196" s="427">
        <v>5.5999999999999999E-3</v>
      </c>
      <c r="AM196" s="428">
        <v>3.9690000000000003E-3</v>
      </c>
      <c r="AN196" s="429" t="s">
        <v>131</v>
      </c>
      <c r="AO196" s="426">
        <v>0.82699999999999996</v>
      </c>
      <c r="AP196" s="427">
        <v>-5.0000000000000001E-4</v>
      </c>
      <c r="AQ196" s="427">
        <v>1.43E-2</v>
      </c>
      <c r="AR196" s="429">
        <v>0.88180000000000003</v>
      </c>
    </row>
    <row r="197" spans="1:44" s="3" customFormat="1" ht="15.4" customHeight="1">
      <c r="A197" s="420">
        <v>87</v>
      </c>
      <c r="B197" s="421" t="s">
        <v>3337</v>
      </c>
      <c r="C197" s="421">
        <v>6</v>
      </c>
      <c r="D197" s="422">
        <v>139334012</v>
      </c>
      <c r="E197" s="423">
        <v>140334012</v>
      </c>
      <c r="F197" s="421" t="s">
        <v>2445</v>
      </c>
      <c r="G197" s="421">
        <v>6</v>
      </c>
      <c r="H197" s="422">
        <v>139834012</v>
      </c>
      <c r="I197" s="421" t="s">
        <v>2673</v>
      </c>
      <c r="J197" s="421" t="s">
        <v>3337</v>
      </c>
      <c r="K197" s="421" t="s">
        <v>3163</v>
      </c>
      <c r="L197" s="421" t="s">
        <v>3157</v>
      </c>
      <c r="M197" s="33" t="s">
        <v>4492</v>
      </c>
      <c r="N197" s="424">
        <v>38279</v>
      </c>
      <c r="O197" s="425">
        <v>8.6991499999999995</v>
      </c>
      <c r="P197" s="426">
        <v>0.3952</v>
      </c>
      <c r="Q197" s="427">
        <v>7.7999999999999996E-3</v>
      </c>
      <c r="R197" s="427">
        <v>1.9E-3</v>
      </c>
      <c r="S197" s="428">
        <v>1.3689999999999999E-5</v>
      </c>
      <c r="T197" s="429" t="s">
        <v>131</v>
      </c>
      <c r="U197" s="426">
        <v>0.52539999999999998</v>
      </c>
      <c r="V197" s="427">
        <v>3.1300000000000001E-2</v>
      </c>
      <c r="W197" s="427">
        <v>9.4000000000000004E-3</v>
      </c>
      <c r="X197" s="428">
        <v>1.9000000000000001E-4</v>
      </c>
      <c r="Y197" s="429" t="s">
        <v>131</v>
      </c>
      <c r="Z197" s="426">
        <v>0.70509999999999995</v>
      </c>
      <c r="AA197" s="427">
        <v>1.66E-2</v>
      </c>
      <c r="AB197" s="427">
        <v>5.0000000000000001E-3</v>
      </c>
      <c r="AC197" s="428">
        <v>5.0469999999999996E-4</v>
      </c>
      <c r="AD197" s="429" t="s">
        <v>131</v>
      </c>
      <c r="AE197" s="426">
        <v>0.2722</v>
      </c>
      <c r="AF197" s="427">
        <v>-1.47E-2</v>
      </c>
      <c r="AG197" s="427">
        <v>1.26E-2</v>
      </c>
      <c r="AH197" s="428">
        <v>0.26300000000000001</v>
      </c>
      <c r="AI197" s="429" t="s">
        <v>131</v>
      </c>
      <c r="AJ197" s="426">
        <v>0.42880000000000001</v>
      </c>
      <c r="AK197" s="427">
        <v>2.1100000000000001E-2</v>
      </c>
      <c r="AL197" s="427">
        <v>6.3E-3</v>
      </c>
      <c r="AM197" s="428">
        <v>9.7759999999999991E-4</v>
      </c>
      <c r="AN197" s="429" t="s">
        <v>131</v>
      </c>
      <c r="AO197" s="426" t="s">
        <v>131</v>
      </c>
      <c r="AP197" s="430" t="s">
        <v>131</v>
      </c>
      <c r="AQ197" s="430" t="s">
        <v>131</v>
      </c>
      <c r="AR197" s="429" t="s">
        <v>131</v>
      </c>
    </row>
    <row r="198" spans="1:44" s="3" customFormat="1" ht="15.4" customHeight="1">
      <c r="A198" s="420">
        <v>88</v>
      </c>
      <c r="B198" s="421" t="s">
        <v>3337</v>
      </c>
      <c r="C198" s="421">
        <v>6</v>
      </c>
      <c r="D198" s="422">
        <v>152931125</v>
      </c>
      <c r="E198" s="423">
        <v>153931125</v>
      </c>
      <c r="F198" s="421" t="s">
        <v>2452</v>
      </c>
      <c r="G198" s="421">
        <v>6</v>
      </c>
      <c r="H198" s="422">
        <v>153431125</v>
      </c>
      <c r="I198" s="421" t="s">
        <v>2671</v>
      </c>
      <c r="J198" s="421" t="s">
        <v>4437</v>
      </c>
      <c r="K198" s="421" t="s">
        <v>3163</v>
      </c>
      <c r="L198" s="421" t="s">
        <v>3152</v>
      </c>
      <c r="M198" s="33" t="s">
        <v>3275</v>
      </c>
      <c r="N198" s="424">
        <v>0</v>
      </c>
      <c r="O198" s="425">
        <v>10.954269999999999</v>
      </c>
      <c r="P198" s="426">
        <v>0.42420000000000002</v>
      </c>
      <c r="Q198" s="427">
        <v>1.2E-2</v>
      </c>
      <c r="R198" s="427">
        <v>1.6999999999999999E-3</v>
      </c>
      <c r="S198" s="428">
        <v>1.166E-11</v>
      </c>
      <c r="T198" s="429">
        <v>6.0571999999999997E-12</v>
      </c>
      <c r="U198" s="426">
        <v>0.49080000000000001</v>
      </c>
      <c r="V198" s="427">
        <v>-4.7000000000000002E-3</v>
      </c>
      <c r="W198" s="427">
        <v>6.6E-3</v>
      </c>
      <c r="X198" s="428">
        <v>0.71550000000000002</v>
      </c>
      <c r="Y198" s="429" t="s">
        <v>131</v>
      </c>
      <c r="Z198" s="426">
        <v>0.83</v>
      </c>
      <c r="AA198" s="427">
        <v>1.09E-2</v>
      </c>
      <c r="AB198" s="427">
        <v>5.5999999999999999E-3</v>
      </c>
      <c r="AC198" s="428">
        <v>0.1021</v>
      </c>
      <c r="AD198" s="429" t="s">
        <v>131</v>
      </c>
      <c r="AE198" s="426">
        <v>0.59589999999999999</v>
      </c>
      <c r="AF198" s="427">
        <v>3.2500000000000001E-2</v>
      </c>
      <c r="AG198" s="427">
        <v>1.1900000000000001E-2</v>
      </c>
      <c r="AH198" s="428">
        <v>1.9919999999999998E-3</v>
      </c>
      <c r="AI198" s="429" t="s">
        <v>131</v>
      </c>
      <c r="AJ198" s="426">
        <v>0.438</v>
      </c>
      <c r="AK198" s="427">
        <v>7.6E-3</v>
      </c>
      <c r="AL198" s="427">
        <v>5.1999999999999998E-3</v>
      </c>
      <c r="AM198" s="428">
        <v>0.2157</v>
      </c>
      <c r="AN198" s="429" t="s">
        <v>131</v>
      </c>
      <c r="AO198" s="426" t="s">
        <v>131</v>
      </c>
      <c r="AP198" s="430" t="s">
        <v>131</v>
      </c>
      <c r="AQ198" s="430" t="s">
        <v>131</v>
      </c>
      <c r="AR198" s="429" t="s">
        <v>131</v>
      </c>
    </row>
    <row r="199" spans="1:44" ht="15.4" customHeight="1">
      <c r="A199" s="431">
        <v>89</v>
      </c>
      <c r="B199" s="421" t="s">
        <v>3337</v>
      </c>
      <c r="C199" s="432">
        <v>6</v>
      </c>
      <c r="D199" s="433">
        <v>163626233</v>
      </c>
      <c r="E199" s="434">
        <v>164633001</v>
      </c>
      <c r="F199" s="432" t="s">
        <v>2445</v>
      </c>
      <c r="G199" s="432">
        <v>6</v>
      </c>
      <c r="H199" s="433">
        <v>164126233</v>
      </c>
      <c r="I199" s="432" t="s">
        <v>2956</v>
      </c>
      <c r="J199" s="432" t="s">
        <v>2432</v>
      </c>
      <c r="K199" s="432" t="s">
        <v>3151</v>
      </c>
      <c r="L199" s="432" t="s">
        <v>3152</v>
      </c>
      <c r="M199" s="34" t="s">
        <v>3527</v>
      </c>
      <c r="N199" s="435">
        <v>126605</v>
      </c>
      <c r="O199" s="436">
        <v>8.1231100000000005</v>
      </c>
      <c r="P199" s="437">
        <v>0.12820000000000001</v>
      </c>
      <c r="Q199" s="438">
        <v>-1.7999999999999999E-2</v>
      </c>
      <c r="R199" s="438">
        <v>3.2000000000000002E-3</v>
      </c>
      <c r="S199" s="439">
        <v>2.084E-8</v>
      </c>
      <c r="T199" s="440">
        <v>1.9667700000000001E-8</v>
      </c>
      <c r="U199" s="437">
        <v>7.6399999999999996E-2</v>
      </c>
      <c r="V199" s="438">
        <v>-1.12E-2</v>
      </c>
      <c r="W199" s="438">
        <v>1.7600000000000001E-2</v>
      </c>
      <c r="X199" s="439">
        <v>0.59030000000000005</v>
      </c>
      <c r="Y199" s="440" t="s">
        <v>131</v>
      </c>
      <c r="Z199" s="426">
        <v>9.6100000000000005E-2</v>
      </c>
      <c r="AA199" s="438">
        <v>-1.35E-2</v>
      </c>
      <c r="AB199" s="438">
        <v>8.5000000000000006E-3</v>
      </c>
      <c r="AC199" s="439">
        <v>7.9839999999999994E-2</v>
      </c>
      <c r="AD199" s="440" t="s">
        <v>131</v>
      </c>
      <c r="AE199" s="426">
        <v>0.1116</v>
      </c>
      <c r="AF199" s="427">
        <v>-1.1900000000000001E-2</v>
      </c>
      <c r="AG199" s="427">
        <v>1.7899999999999999E-2</v>
      </c>
      <c r="AH199" s="428">
        <v>0.4279</v>
      </c>
      <c r="AI199" s="429" t="s">
        <v>131</v>
      </c>
      <c r="AJ199" s="426">
        <v>0.27960000000000002</v>
      </c>
      <c r="AK199" s="427">
        <v>-1.54E-2</v>
      </c>
      <c r="AL199" s="427">
        <v>7.1999999999999998E-3</v>
      </c>
      <c r="AM199" s="428">
        <v>2.716E-2</v>
      </c>
      <c r="AN199" s="429" t="s">
        <v>131</v>
      </c>
      <c r="AO199" s="426" t="s">
        <v>131</v>
      </c>
      <c r="AP199" s="430" t="s">
        <v>131</v>
      </c>
      <c r="AQ199" s="430" t="s">
        <v>131</v>
      </c>
      <c r="AR199" s="429" t="s">
        <v>131</v>
      </c>
    </row>
    <row r="200" spans="1:44" s="3" customFormat="1" ht="15.4" customHeight="1">
      <c r="A200" s="420">
        <v>89</v>
      </c>
      <c r="B200" s="421" t="s">
        <v>3337</v>
      </c>
      <c r="C200" s="421">
        <v>6</v>
      </c>
      <c r="D200" s="422">
        <v>163626233</v>
      </c>
      <c r="E200" s="423">
        <v>164633001</v>
      </c>
      <c r="F200" s="421" t="s">
        <v>2445</v>
      </c>
      <c r="G200" s="421">
        <v>6</v>
      </c>
      <c r="H200" s="422">
        <v>164133001</v>
      </c>
      <c r="I200" s="421" t="s">
        <v>2670</v>
      </c>
      <c r="J200" s="421" t="s">
        <v>3337</v>
      </c>
      <c r="K200" s="421" t="s">
        <v>3163</v>
      </c>
      <c r="L200" s="421" t="s">
        <v>3152</v>
      </c>
      <c r="M200" s="33" t="s">
        <v>3527</v>
      </c>
      <c r="N200" s="424">
        <v>133373</v>
      </c>
      <c r="O200" s="425">
        <v>8.7794100000000004</v>
      </c>
      <c r="P200" s="426">
        <v>0.12740000000000001</v>
      </c>
      <c r="Q200" s="427">
        <v>-1.77E-2</v>
      </c>
      <c r="R200" s="427">
        <v>3.3E-3</v>
      </c>
      <c r="S200" s="428">
        <v>2.9650000000000001E-8</v>
      </c>
      <c r="T200" s="429" t="s">
        <v>131</v>
      </c>
      <c r="U200" s="426">
        <v>3.6999999999999998E-2</v>
      </c>
      <c r="V200" s="427">
        <v>-4.2999999999999997E-2</v>
      </c>
      <c r="W200" s="427">
        <v>2.5999999999999999E-2</v>
      </c>
      <c r="X200" s="428">
        <v>0.3165</v>
      </c>
      <c r="Y200" s="429" t="s">
        <v>131</v>
      </c>
      <c r="Z200" s="426">
        <v>9.6100000000000005E-2</v>
      </c>
      <c r="AA200" s="427">
        <v>-1.43E-2</v>
      </c>
      <c r="AB200" s="427">
        <v>8.3999999999999995E-3</v>
      </c>
      <c r="AC200" s="428">
        <v>6.8400000000000002E-2</v>
      </c>
      <c r="AD200" s="429" t="s">
        <v>131</v>
      </c>
      <c r="AE200" s="426">
        <v>0.1118</v>
      </c>
      <c r="AF200" s="427">
        <v>-1.12E-2</v>
      </c>
      <c r="AG200" s="427">
        <v>1.7899999999999999E-2</v>
      </c>
      <c r="AH200" s="428">
        <v>0.43730000000000002</v>
      </c>
      <c r="AI200" s="429" t="s">
        <v>131</v>
      </c>
      <c r="AJ200" s="426">
        <v>0.27200000000000002</v>
      </c>
      <c r="AK200" s="427">
        <v>-2.0199999999999999E-2</v>
      </c>
      <c r="AL200" s="427">
        <v>7.3000000000000001E-3</v>
      </c>
      <c r="AM200" s="428">
        <v>5.7559999999999998E-3</v>
      </c>
      <c r="AN200" s="429" t="s">
        <v>131</v>
      </c>
      <c r="AO200" s="426" t="s">
        <v>131</v>
      </c>
      <c r="AP200" s="430" t="s">
        <v>131</v>
      </c>
      <c r="AQ200" s="430" t="s">
        <v>131</v>
      </c>
      <c r="AR200" s="429" t="s">
        <v>131</v>
      </c>
    </row>
    <row r="201" spans="1:44" ht="15.4" customHeight="1">
      <c r="A201" s="431">
        <v>90</v>
      </c>
      <c r="B201" s="421" t="s">
        <v>3337</v>
      </c>
      <c r="C201" s="432">
        <v>7</v>
      </c>
      <c r="D201" s="433">
        <v>14419852</v>
      </c>
      <c r="E201" s="434">
        <v>15564309</v>
      </c>
      <c r="F201" s="432" t="s">
        <v>2452</v>
      </c>
      <c r="G201" s="432">
        <v>7</v>
      </c>
      <c r="H201" s="433">
        <v>14919852</v>
      </c>
      <c r="I201" s="432" t="s">
        <v>2954</v>
      </c>
      <c r="J201" s="432" t="s">
        <v>2432</v>
      </c>
      <c r="K201" s="432" t="s">
        <v>3151</v>
      </c>
      <c r="L201" s="432" t="s">
        <v>3157</v>
      </c>
      <c r="M201" s="34" t="s">
        <v>3277</v>
      </c>
      <c r="N201" s="435">
        <v>38777</v>
      </c>
      <c r="O201" s="436">
        <v>40.005470000000003</v>
      </c>
      <c r="P201" s="437">
        <v>0.82150000000000001</v>
      </c>
      <c r="Q201" s="438">
        <v>-2.8400000000000002E-2</v>
      </c>
      <c r="R201" s="438">
        <v>2.2000000000000001E-3</v>
      </c>
      <c r="S201" s="439">
        <v>2.0880000000000001E-35</v>
      </c>
      <c r="T201" s="440">
        <v>3.0105099999999998E-35</v>
      </c>
      <c r="U201" s="437">
        <v>0.67620000000000002</v>
      </c>
      <c r="V201" s="438">
        <v>-2.9999999999999997E-4</v>
      </c>
      <c r="W201" s="438">
        <v>7.4999999999999997E-3</v>
      </c>
      <c r="X201" s="439">
        <v>0.94950000000000001</v>
      </c>
      <c r="Y201" s="440" t="s">
        <v>131</v>
      </c>
      <c r="Z201" s="426">
        <v>0.55940000000000001</v>
      </c>
      <c r="AA201" s="438">
        <v>-2.3900000000000001E-2</v>
      </c>
      <c r="AB201" s="438">
        <v>4.1999999999999997E-3</v>
      </c>
      <c r="AC201" s="439">
        <v>5.8040000000000002E-8</v>
      </c>
      <c r="AD201" s="440" t="s">
        <v>131</v>
      </c>
      <c r="AE201" s="426">
        <v>0.61599999999999999</v>
      </c>
      <c r="AF201" s="427">
        <v>-4.3299999999999998E-2</v>
      </c>
      <c r="AG201" s="427">
        <v>1.23E-2</v>
      </c>
      <c r="AH201" s="428">
        <v>1.749E-5</v>
      </c>
      <c r="AI201" s="429" t="s">
        <v>131</v>
      </c>
      <c r="AJ201" s="426">
        <v>0.61870000000000003</v>
      </c>
      <c r="AK201" s="427">
        <v>-1.35E-2</v>
      </c>
      <c r="AL201" s="427">
        <v>5.7000000000000002E-3</v>
      </c>
      <c r="AM201" s="428">
        <v>3.8010000000000002E-2</v>
      </c>
      <c r="AN201" s="429" t="s">
        <v>131</v>
      </c>
      <c r="AO201" s="426" t="s">
        <v>131</v>
      </c>
      <c r="AP201" s="430" t="s">
        <v>131</v>
      </c>
      <c r="AQ201" s="430" t="s">
        <v>131</v>
      </c>
      <c r="AR201" s="429" t="s">
        <v>131</v>
      </c>
    </row>
    <row r="202" spans="1:44" ht="15.4" customHeight="1">
      <c r="A202" s="431">
        <v>90</v>
      </c>
      <c r="B202" s="421" t="s">
        <v>3337</v>
      </c>
      <c r="C202" s="432">
        <v>7</v>
      </c>
      <c r="D202" s="433">
        <v>14419852</v>
      </c>
      <c r="E202" s="434">
        <v>15564309</v>
      </c>
      <c r="F202" s="432" t="s">
        <v>2452</v>
      </c>
      <c r="G202" s="432">
        <v>7</v>
      </c>
      <c r="H202" s="433">
        <v>14941556</v>
      </c>
      <c r="I202" s="432" t="s">
        <v>2953</v>
      </c>
      <c r="J202" s="432" t="s">
        <v>2433</v>
      </c>
      <c r="K202" s="432" t="s">
        <v>3163</v>
      </c>
      <c r="L202" s="432" t="s">
        <v>3152</v>
      </c>
      <c r="M202" s="34" t="s">
        <v>3277</v>
      </c>
      <c r="N202" s="435">
        <v>60481</v>
      </c>
      <c r="O202" s="436">
        <v>8.94557</v>
      </c>
      <c r="P202" s="437">
        <v>0.61119999999999997</v>
      </c>
      <c r="Q202" s="438">
        <v>-8.0000000000000004E-4</v>
      </c>
      <c r="R202" s="438">
        <v>1.8E-3</v>
      </c>
      <c r="S202" s="439">
        <v>0.7631</v>
      </c>
      <c r="T202" s="440" t="s">
        <v>131</v>
      </c>
      <c r="U202" s="437">
        <v>0.26829999999999998</v>
      </c>
      <c r="V202" s="438">
        <v>-4.4000000000000003E-3</v>
      </c>
      <c r="W202" s="438">
        <v>9.1000000000000004E-3</v>
      </c>
      <c r="X202" s="439">
        <v>0.36170000000000002</v>
      </c>
      <c r="Y202" s="440" t="s">
        <v>131</v>
      </c>
      <c r="Z202" s="426">
        <v>0.52610000000000001</v>
      </c>
      <c r="AA202" s="438">
        <v>3.04E-2</v>
      </c>
      <c r="AB202" s="438">
        <v>4.5999999999999999E-3</v>
      </c>
      <c r="AC202" s="439">
        <v>1.298E-11</v>
      </c>
      <c r="AD202" s="440">
        <v>3.15449E-11</v>
      </c>
      <c r="AE202" s="426">
        <v>0.55079999999999996</v>
      </c>
      <c r="AF202" s="427">
        <v>6.1000000000000004E-3</v>
      </c>
      <c r="AG202" s="427">
        <v>1.2699999999999999E-2</v>
      </c>
      <c r="AH202" s="428">
        <v>0.68979999999999997</v>
      </c>
      <c r="AI202" s="429" t="s">
        <v>131</v>
      </c>
      <c r="AJ202" s="426">
        <v>0.52339999999999998</v>
      </c>
      <c r="AK202" s="427">
        <v>3.7000000000000002E-3</v>
      </c>
      <c r="AL202" s="427">
        <v>5.3E-3</v>
      </c>
      <c r="AM202" s="428">
        <v>0.75560000000000005</v>
      </c>
      <c r="AN202" s="429" t="s">
        <v>131</v>
      </c>
      <c r="AO202" s="426" t="s">
        <v>131</v>
      </c>
      <c r="AP202" s="430" t="s">
        <v>131</v>
      </c>
      <c r="AQ202" s="430" t="s">
        <v>131</v>
      </c>
      <c r="AR202" s="429" t="s">
        <v>131</v>
      </c>
    </row>
    <row r="203" spans="1:44" ht="15.4" customHeight="1">
      <c r="A203" s="431">
        <v>90</v>
      </c>
      <c r="B203" s="421" t="s">
        <v>3337</v>
      </c>
      <c r="C203" s="432">
        <v>7</v>
      </c>
      <c r="D203" s="433">
        <v>14419852</v>
      </c>
      <c r="E203" s="434">
        <v>15564309</v>
      </c>
      <c r="F203" s="432" t="s">
        <v>2452</v>
      </c>
      <c r="G203" s="432">
        <v>7</v>
      </c>
      <c r="H203" s="433">
        <v>15053878</v>
      </c>
      <c r="I203" s="432" t="s">
        <v>2952</v>
      </c>
      <c r="J203" s="432" t="s">
        <v>2433</v>
      </c>
      <c r="K203" s="432" t="s">
        <v>3152</v>
      </c>
      <c r="L203" s="432" t="s">
        <v>3157</v>
      </c>
      <c r="M203" s="34" t="s">
        <v>3277</v>
      </c>
      <c r="N203" s="435">
        <v>172803</v>
      </c>
      <c r="O203" s="436">
        <v>59.457909999999998</v>
      </c>
      <c r="P203" s="437">
        <v>0.4556</v>
      </c>
      <c r="Q203" s="438">
        <v>-2.3900000000000001E-2</v>
      </c>
      <c r="R203" s="438">
        <v>1.6000000000000001E-3</v>
      </c>
      <c r="S203" s="439">
        <v>1.512E-43</v>
      </c>
      <c r="T203" s="440" t="s">
        <v>131</v>
      </c>
      <c r="U203" s="437">
        <v>0.28789999999999999</v>
      </c>
      <c r="V203" s="438">
        <v>-5.7999999999999996E-3</v>
      </c>
      <c r="W203" s="438">
        <v>7.1999999999999998E-3</v>
      </c>
      <c r="X203" s="439">
        <v>0.40860000000000002</v>
      </c>
      <c r="Y203" s="440" t="s">
        <v>131</v>
      </c>
      <c r="Z203" s="426">
        <v>0.27910000000000001</v>
      </c>
      <c r="AA203" s="438">
        <v>-3.2500000000000001E-2</v>
      </c>
      <c r="AB203" s="438">
        <v>4.4999999999999997E-3</v>
      </c>
      <c r="AC203" s="439">
        <v>1.5229999999999999E-13</v>
      </c>
      <c r="AD203" s="440">
        <v>3.6821100000000003E-13</v>
      </c>
      <c r="AE203" s="426">
        <v>0.37759999999999999</v>
      </c>
      <c r="AF203" s="427">
        <v>-5.1999999999999998E-2</v>
      </c>
      <c r="AG203" s="427">
        <v>1.2E-2</v>
      </c>
      <c r="AH203" s="428">
        <v>1.345E-5</v>
      </c>
      <c r="AI203" s="429" t="s">
        <v>131</v>
      </c>
      <c r="AJ203" s="426">
        <v>0.49580000000000002</v>
      </c>
      <c r="AK203" s="427">
        <v>-2.41E-2</v>
      </c>
      <c r="AL203" s="427">
        <v>5.3E-3</v>
      </c>
      <c r="AM203" s="428">
        <v>2.7840000000000001E-5</v>
      </c>
      <c r="AN203" s="429" t="s">
        <v>131</v>
      </c>
      <c r="AO203" s="426" t="s">
        <v>131</v>
      </c>
      <c r="AP203" s="430" t="s">
        <v>131</v>
      </c>
      <c r="AQ203" s="430" t="s">
        <v>131</v>
      </c>
      <c r="AR203" s="429" t="s">
        <v>131</v>
      </c>
    </row>
    <row r="204" spans="1:44" ht="15.4" customHeight="1">
      <c r="A204" s="431">
        <v>90</v>
      </c>
      <c r="B204" s="421" t="s">
        <v>3337</v>
      </c>
      <c r="C204" s="432">
        <v>7</v>
      </c>
      <c r="D204" s="433">
        <v>14419852</v>
      </c>
      <c r="E204" s="434">
        <v>15564309</v>
      </c>
      <c r="F204" s="432" t="s">
        <v>122</v>
      </c>
      <c r="G204" s="432">
        <v>7</v>
      </c>
      <c r="H204" s="433">
        <v>15060429</v>
      </c>
      <c r="I204" s="432" t="s">
        <v>2950</v>
      </c>
      <c r="J204" s="432" t="s">
        <v>2432</v>
      </c>
      <c r="K204" s="432" t="s">
        <v>3151</v>
      </c>
      <c r="L204" s="432" t="s">
        <v>3163</v>
      </c>
      <c r="M204" s="34" t="s">
        <v>3277</v>
      </c>
      <c r="N204" s="435">
        <v>179354</v>
      </c>
      <c r="O204" s="436">
        <v>14.185790000000001</v>
      </c>
      <c r="P204" s="437">
        <v>0.50529999999999997</v>
      </c>
      <c r="Q204" s="438">
        <v>8.8999999999999999E-3</v>
      </c>
      <c r="R204" s="438">
        <v>1.2999999999999999E-3</v>
      </c>
      <c r="S204" s="439">
        <v>8.6919999999999997E-14</v>
      </c>
      <c r="T204" s="440">
        <v>4.2961600000000003E-14</v>
      </c>
      <c r="U204" s="437">
        <v>0.43830000000000002</v>
      </c>
      <c r="V204" s="438">
        <v>-1.01E-2</v>
      </c>
      <c r="W204" s="438">
        <v>8.5000000000000006E-3</v>
      </c>
      <c r="X204" s="439">
        <v>0.99129999999999996</v>
      </c>
      <c r="Y204" s="440" t="s">
        <v>131</v>
      </c>
      <c r="Z204" s="426">
        <v>0.57999999999999996</v>
      </c>
      <c r="AA204" s="438">
        <v>6.6E-3</v>
      </c>
      <c r="AB204" s="438">
        <v>2.8E-3</v>
      </c>
      <c r="AC204" s="439">
        <v>2.3099999999999999E-2</v>
      </c>
      <c r="AD204" s="440" t="s">
        <v>131</v>
      </c>
      <c r="AE204" s="426">
        <v>0.58609999999999995</v>
      </c>
      <c r="AF204" s="427">
        <v>7.1000000000000004E-3</v>
      </c>
      <c r="AG204" s="427">
        <v>8.3000000000000001E-3</v>
      </c>
      <c r="AH204" s="428">
        <v>0.2495</v>
      </c>
      <c r="AI204" s="429" t="s">
        <v>131</v>
      </c>
      <c r="AJ204" s="426">
        <v>0.43690000000000001</v>
      </c>
      <c r="AK204" s="427">
        <v>9.7999999999999997E-3</v>
      </c>
      <c r="AL204" s="427">
        <v>4.3E-3</v>
      </c>
      <c r="AM204" s="428">
        <v>1.1939999999999999E-2</v>
      </c>
      <c r="AN204" s="429" t="s">
        <v>131</v>
      </c>
      <c r="AO204" s="426">
        <v>0.41899999999999998</v>
      </c>
      <c r="AP204" s="427">
        <v>1.17E-2</v>
      </c>
      <c r="AQ204" s="427">
        <v>1.11E-2</v>
      </c>
      <c r="AR204" s="429">
        <v>0.311</v>
      </c>
    </row>
    <row r="205" spans="1:44" ht="15.4" customHeight="1">
      <c r="A205" s="431">
        <v>90</v>
      </c>
      <c r="B205" s="421" t="s">
        <v>3337</v>
      </c>
      <c r="C205" s="432">
        <v>7</v>
      </c>
      <c r="D205" s="433">
        <v>14419852</v>
      </c>
      <c r="E205" s="434">
        <v>15564309</v>
      </c>
      <c r="F205" s="432" t="s">
        <v>2452</v>
      </c>
      <c r="G205" s="432">
        <v>7</v>
      </c>
      <c r="H205" s="433">
        <v>15063430</v>
      </c>
      <c r="I205" s="432" t="s">
        <v>2948</v>
      </c>
      <c r="J205" s="432" t="s">
        <v>2432</v>
      </c>
      <c r="K205" s="432" t="s">
        <v>3151</v>
      </c>
      <c r="L205" s="432" t="s">
        <v>3163</v>
      </c>
      <c r="M205" s="34" t="s">
        <v>4493</v>
      </c>
      <c r="N205" s="435">
        <v>176512</v>
      </c>
      <c r="O205" s="436">
        <v>69.145859999999999</v>
      </c>
      <c r="P205" s="437">
        <v>0.47560000000000002</v>
      </c>
      <c r="Q205" s="438">
        <v>-2.6100000000000002E-2</v>
      </c>
      <c r="R205" s="438">
        <v>1.6000000000000001E-3</v>
      </c>
      <c r="S205" s="439">
        <v>4.6189999999999998E-52</v>
      </c>
      <c r="T205" s="440">
        <v>7.2159699999999999E-54</v>
      </c>
      <c r="U205" s="437">
        <v>0.2757</v>
      </c>
      <c r="V205" s="438">
        <v>-9.1000000000000004E-3</v>
      </c>
      <c r="W205" s="438">
        <v>7.4999999999999997E-3</v>
      </c>
      <c r="X205" s="439">
        <v>0.22620000000000001</v>
      </c>
      <c r="Y205" s="440" t="s">
        <v>131</v>
      </c>
      <c r="Z205" s="426">
        <v>0.32419999999999999</v>
      </c>
      <c r="AA205" s="438">
        <v>-2.9399999999999999E-2</v>
      </c>
      <c r="AB205" s="438">
        <v>4.3E-3</v>
      </c>
      <c r="AC205" s="439">
        <v>3.3630000000000001E-12</v>
      </c>
      <c r="AD205" s="440" t="s">
        <v>131</v>
      </c>
      <c r="AE205" s="426">
        <v>0.37019999999999997</v>
      </c>
      <c r="AF205" s="427">
        <v>-5.0999999999999997E-2</v>
      </c>
      <c r="AG205" s="427">
        <v>1.2E-2</v>
      </c>
      <c r="AH205" s="428">
        <v>1.3859999999999999E-5</v>
      </c>
      <c r="AI205" s="429" t="s">
        <v>131</v>
      </c>
      <c r="AJ205" s="426">
        <v>0.50229999999999997</v>
      </c>
      <c r="AK205" s="427">
        <v>-2.7699999999999999E-2</v>
      </c>
      <c r="AL205" s="427">
        <v>5.3E-3</v>
      </c>
      <c r="AM205" s="428">
        <v>1.2500000000000001E-6</v>
      </c>
      <c r="AN205" s="429" t="s">
        <v>131</v>
      </c>
      <c r="AO205" s="426" t="s">
        <v>131</v>
      </c>
      <c r="AP205" s="427" t="s">
        <v>131</v>
      </c>
      <c r="AQ205" s="427" t="s">
        <v>131</v>
      </c>
      <c r="AR205" s="429" t="s">
        <v>131</v>
      </c>
    </row>
    <row r="206" spans="1:44" s="3" customFormat="1" ht="15.4" customHeight="1">
      <c r="A206" s="420">
        <v>90</v>
      </c>
      <c r="B206" s="421" t="s">
        <v>3337</v>
      </c>
      <c r="C206" s="421">
        <v>7</v>
      </c>
      <c r="D206" s="422">
        <v>14419852</v>
      </c>
      <c r="E206" s="423">
        <v>15564309</v>
      </c>
      <c r="F206" s="421" t="s">
        <v>2452</v>
      </c>
      <c r="G206" s="421">
        <v>7</v>
      </c>
      <c r="H206" s="422">
        <v>15064190</v>
      </c>
      <c r="I206" s="421" t="s">
        <v>2669</v>
      </c>
      <c r="J206" s="421" t="s">
        <v>3337</v>
      </c>
      <c r="K206" s="421" t="s">
        <v>3152</v>
      </c>
      <c r="L206" s="421" t="s">
        <v>3157</v>
      </c>
      <c r="M206" s="33" t="s">
        <v>4493</v>
      </c>
      <c r="N206" s="424">
        <v>175752</v>
      </c>
      <c r="O206" s="425">
        <v>69.922920000000005</v>
      </c>
      <c r="P206" s="426">
        <v>0.4773</v>
      </c>
      <c r="Q206" s="427">
        <v>-2.6100000000000002E-2</v>
      </c>
      <c r="R206" s="427">
        <v>1.6000000000000001E-3</v>
      </c>
      <c r="S206" s="428">
        <v>7.282E-52</v>
      </c>
      <c r="T206" s="429" t="s">
        <v>131</v>
      </c>
      <c r="U206" s="426">
        <v>0.42980000000000002</v>
      </c>
      <c r="V206" s="427">
        <v>-9.4000000000000004E-3</v>
      </c>
      <c r="W206" s="427">
        <v>6.7000000000000002E-3</v>
      </c>
      <c r="X206" s="428">
        <v>0.1321</v>
      </c>
      <c r="Y206" s="429" t="s">
        <v>131</v>
      </c>
      <c r="Z206" s="426">
        <v>0.32890000000000003</v>
      </c>
      <c r="AA206" s="427">
        <v>-2.9600000000000001E-2</v>
      </c>
      <c r="AB206" s="427">
        <v>4.3E-3</v>
      </c>
      <c r="AC206" s="428">
        <v>5.2599999999999998E-12</v>
      </c>
      <c r="AD206" s="429" t="s">
        <v>131</v>
      </c>
      <c r="AE206" s="426">
        <v>0.37330000000000002</v>
      </c>
      <c r="AF206" s="427">
        <v>-5.1200000000000002E-2</v>
      </c>
      <c r="AG206" s="427">
        <v>1.2E-2</v>
      </c>
      <c r="AH206" s="428">
        <v>8.8200000000000003E-6</v>
      </c>
      <c r="AI206" s="429" t="s">
        <v>131</v>
      </c>
      <c r="AJ206" s="426">
        <v>0.53180000000000005</v>
      </c>
      <c r="AK206" s="427">
        <v>-2.9000000000000001E-2</v>
      </c>
      <c r="AL206" s="427">
        <v>5.1999999999999998E-3</v>
      </c>
      <c r="AM206" s="428">
        <v>1.17E-7</v>
      </c>
      <c r="AN206" s="429" t="s">
        <v>131</v>
      </c>
      <c r="AO206" s="426" t="s">
        <v>131</v>
      </c>
      <c r="AP206" s="427" t="s">
        <v>131</v>
      </c>
      <c r="AQ206" s="427" t="s">
        <v>131</v>
      </c>
      <c r="AR206" s="429" t="s">
        <v>131</v>
      </c>
    </row>
    <row r="207" spans="1:44" s="3" customFormat="1" ht="15.4" customHeight="1">
      <c r="A207" s="420">
        <v>90</v>
      </c>
      <c r="B207" s="421" t="s">
        <v>3337</v>
      </c>
      <c r="C207" s="421">
        <v>7</v>
      </c>
      <c r="D207" s="422">
        <v>14419852</v>
      </c>
      <c r="E207" s="423">
        <v>15564309</v>
      </c>
      <c r="F207" s="421" t="s">
        <v>122</v>
      </c>
      <c r="G207" s="421">
        <v>7</v>
      </c>
      <c r="H207" s="422">
        <v>15064309</v>
      </c>
      <c r="I207" s="421" t="s">
        <v>2668</v>
      </c>
      <c r="J207" s="421" t="s">
        <v>3337</v>
      </c>
      <c r="K207" s="421" t="s">
        <v>3163</v>
      </c>
      <c r="L207" s="421" t="s">
        <v>3157</v>
      </c>
      <c r="M207" s="33" t="s">
        <v>4493</v>
      </c>
      <c r="N207" s="424">
        <v>175633</v>
      </c>
      <c r="O207" s="425">
        <v>14.70603</v>
      </c>
      <c r="P207" s="426">
        <v>0.52659999999999996</v>
      </c>
      <c r="Q207" s="427">
        <v>8.2000000000000007E-3</v>
      </c>
      <c r="R207" s="427">
        <v>1.2999999999999999E-3</v>
      </c>
      <c r="S207" s="428">
        <v>1.8739999999999999E-12</v>
      </c>
      <c r="T207" s="429" t="s">
        <v>131</v>
      </c>
      <c r="U207" s="426">
        <v>0.5706</v>
      </c>
      <c r="V207" s="427">
        <v>1.8E-3</v>
      </c>
      <c r="W207" s="427">
        <v>8.3999999999999995E-3</v>
      </c>
      <c r="X207" s="428">
        <v>0.25850000000000001</v>
      </c>
      <c r="Y207" s="429" t="s">
        <v>131</v>
      </c>
      <c r="Z207" s="426">
        <v>0.67600000000000005</v>
      </c>
      <c r="AA207" s="427">
        <v>8.3999999999999995E-3</v>
      </c>
      <c r="AB207" s="427">
        <v>2.8999999999999998E-3</v>
      </c>
      <c r="AC207" s="428">
        <v>3.5790000000000001E-3</v>
      </c>
      <c r="AD207" s="429" t="s">
        <v>131</v>
      </c>
      <c r="AE207" s="426">
        <v>0.63170000000000004</v>
      </c>
      <c r="AF207" s="427">
        <v>8.8000000000000005E-3</v>
      </c>
      <c r="AG207" s="427">
        <v>8.5000000000000006E-3</v>
      </c>
      <c r="AH207" s="428">
        <v>0.14530000000000001</v>
      </c>
      <c r="AI207" s="429" t="s">
        <v>131</v>
      </c>
      <c r="AJ207" s="426">
        <v>0.4884</v>
      </c>
      <c r="AK207" s="427">
        <v>1.03E-2</v>
      </c>
      <c r="AL207" s="427">
        <v>4.3E-3</v>
      </c>
      <c r="AM207" s="428">
        <v>8.8030000000000001E-3</v>
      </c>
      <c r="AN207" s="429" t="s">
        <v>131</v>
      </c>
      <c r="AO207" s="426">
        <v>0.52200000000000002</v>
      </c>
      <c r="AP207" s="427">
        <v>1.01E-2</v>
      </c>
      <c r="AQ207" s="427">
        <v>1.0699999999999999E-2</v>
      </c>
      <c r="AR207" s="429">
        <v>0.46079999999999999</v>
      </c>
    </row>
    <row r="208" spans="1:44" s="3" customFormat="1" ht="15.4" customHeight="1">
      <c r="A208" s="420">
        <v>91</v>
      </c>
      <c r="B208" s="421" t="s">
        <v>3337</v>
      </c>
      <c r="C208" s="421">
        <v>7</v>
      </c>
      <c r="D208" s="422">
        <v>16350355</v>
      </c>
      <c r="E208" s="423">
        <v>17350355</v>
      </c>
      <c r="F208" s="421" t="s">
        <v>122</v>
      </c>
      <c r="G208" s="421">
        <v>7</v>
      </c>
      <c r="H208" s="422">
        <v>16850355</v>
      </c>
      <c r="I208" s="421" t="s">
        <v>2667</v>
      </c>
      <c r="J208" s="421" t="s">
        <v>3337</v>
      </c>
      <c r="K208" s="421" t="s">
        <v>3163</v>
      </c>
      <c r="L208" s="421" t="s">
        <v>3152</v>
      </c>
      <c r="M208" s="33" t="s">
        <v>3529</v>
      </c>
      <c r="N208" s="424">
        <v>5617</v>
      </c>
      <c r="O208" s="425">
        <v>6.6566299999999998</v>
      </c>
      <c r="P208" s="426" t="s">
        <v>131</v>
      </c>
      <c r="Q208" s="427" t="s">
        <v>131</v>
      </c>
      <c r="R208" s="427" t="s">
        <v>131</v>
      </c>
      <c r="S208" s="428" t="s">
        <v>131</v>
      </c>
      <c r="T208" s="429" t="s">
        <v>131</v>
      </c>
      <c r="U208" s="441">
        <v>4.1999999999999997E-3</v>
      </c>
      <c r="V208" s="427">
        <v>0.22969999999999999</v>
      </c>
      <c r="W208" s="427">
        <v>7.2800000000000004E-2</v>
      </c>
      <c r="X208" s="428">
        <v>1.1349999999999999E-3</v>
      </c>
      <c r="Y208" s="429" t="s">
        <v>131</v>
      </c>
      <c r="Z208" s="426" t="s">
        <v>131</v>
      </c>
      <c r="AA208" s="427" t="s">
        <v>131</v>
      </c>
      <c r="AB208" s="427" t="s">
        <v>131</v>
      </c>
      <c r="AC208" s="428" t="s">
        <v>131</v>
      </c>
      <c r="AD208" s="429" t="s">
        <v>131</v>
      </c>
      <c r="AE208" s="426" t="s">
        <v>131</v>
      </c>
      <c r="AF208" s="427" t="s">
        <v>131</v>
      </c>
      <c r="AG208" s="427" t="s">
        <v>131</v>
      </c>
      <c r="AH208" s="428" t="s">
        <v>131</v>
      </c>
      <c r="AI208" s="429" t="s">
        <v>131</v>
      </c>
      <c r="AJ208" s="443">
        <v>5.9999999999999995E-4</v>
      </c>
      <c r="AK208" s="427">
        <v>0.26369999999999999</v>
      </c>
      <c r="AL208" s="427">
        <v>0.1069</v>
      </c>
      <c r="AM208" s="428">
        <v>7.4739999999999997E-3</v>
      </c>
      <c r="AN208" s="429" t="s">
        <v>131</v>
      </c>
      <c r="AO208" s="441">
        <v>8.0000000000000002E-3</v>
      </c>
      <c r="AP208" s="427">
        <v>0.23680000000000001</v>
      </c>
      <c r="AQ208" s="427">
        <v>5.7799999999999997E-2</v>
      </c>
      <c r="AR208" s="429">
        <v>2.815E-5</v>
      </c>
    </row>
    <row r="209" spans="1:44" s="3" customFormat="1" ht="15.4" customHeight="1">
      <c r="A209" s="420">
        <v>92</v>
      </c>
      <c r="B209" s="421" t="s">
        <v>3337</v>
      </c>
      <c r="C209" s="421">
        <v>7</v>
      </c>
      <c r="D209" s="422">
        <v>27689411</v>
      </c>
      <c r="E209" s="423">
        <v>28689411</v>
      </c>
      <c r="F209" s="421" t="s">
        <v>2452</v>
      </c>
      <c r="G209" s="421">
        <v>7</v>
      </c>
      <c r="H209" s="422">
        <v>28189411</v>
      </c>
      <c r="I209" s="421" t="s">
        <v>2665</v>
      </c>
      <c r="J209" s="421" t="s">
        <v>3337</v>
      </c>
      <c r="K209" s="421" t="s">
        <v>3163</v>
      </c>
      <c r="L209" s="421" t="s">
        <v>3152</v>
      </c>
      <c r="M209" s="33" t="s">
        <v>3278</v>
      </c>
      <c r="N209" s="424">
        <v>0</v>
      </c>
      <c r="O209" s="425">
        <v>7.2202200000000003</v>
      </c>
      <c r="P209" s="426">
        <v>0.50519999999999998</v>
      </c>
      <c r="Q209" s="427">
        <v>8.2000000000000007E-3</v>
      </c>
      <c r="R209" s="427">
        <v>1.6000000000000001E-3</v>
      </c>
      <c r="S209" s="428">
        <v>1.223E-7</v>
      </c>
      <c r="T209" s="429" t="s">
        <v>131</v>
      </c>
      <c r="U209" s="426">
        <v>0.71909999999999996</v>
      </c>
      <c r="V209" s="427">
        <v>1.01E-2</v>
      </c>
      <c r="W209" s="427">
        <v>7.3000000000000001E-3</v>
      </c>
      <c r="X209" s="428">
        <v>0.23930000000000001</v>
      </c>
      <c r="Y209" s="429" t="s">
        <v>131</v>
      </c>
      <c r="Z209" s="426">
        <v>0.76319999999999999</v>
      </c>
      <c r="AA209" s="427">
        <v>5.4000000000000003E-3</v>
      </c>
      <c r="AB209" s="427">
        <v>4.7000000000000002E-3</v>
      </c>
      <c r="AC209" s="428">
        <v>0.1101</v>
      </c>
      <c r="AD209" s="429" t="s">
        <v>131</v>
      </c>
      <c r="AE209" s="426">
        <v>0.71230000000000004</v>
      </c>
      <c r="AF209" s="427">
        <v>4.8999999999999998E-3</v>
      </c>
      <c r="AG209" s="427">
        <v>1.29E-2</v>
      </c>
      <c r="AH209" s="428">
        <v>0.73070000000000002</v>
      </c>
      <c r="AI209" s="429" t="s">
        <v>131</v>
      </c>
      <c r="AJ209" s="426">
        <v>0.61280000000000001</v>
      </c>
      <c r="AK209" s="427">
        <v>9.4000000000000004E-3</v>
      </c>
      <c r="AL209" s="427">
        <v>5.4000000000000003E-3</v>
      </c>
      <c r="AM209" s="428">
        <v>2.3869999999999999E-2</v>
      </c>
      <c r="AN209" s="429" t="s">
        <v>131</v>
      </c>
      <c r="AO209" s="426" t="s">
        <v>131</v>
      </c>
      <c r="AP209" s="427" t="s">
        <v>131</v>
      </c>
      <c r="AQ209" s="427" t="s">
        <v>131</v>
      </c>
      <c r="AR209" s="429" t="s">
        <v>131</v>
      </c>
    </row>
    <row r="210" spans="1:44" ht="15.4" customHeight="1">
      <c r="A210" s="431">
        <v>93</v>
      </c>
      <c r="B210" s="421" t="s">
        <v>3337</v>
      </c>
      <c r="C210" s="432">
        <v>7</v>
      </c>
      <c r="D210" s="433">
        <v>43645178</v>
      </c>
      <c r="E210" s="434">
        <v>44755643</v>
      </c>
      <c r="F210" s="432" t="s">
        <v>2452</v>
      </c>
      <c r="G210" s="432">
        <v>7</v>
      </c>
      <c r="H210" s="433">
        <v>44145178</v>
      </c>
      <c r="I210" s="432" t="s">
        <v>2946</v>
      </c>
      <c r="J210" s="432" t="s">
        <v>2432</v>
      </c>
      <c r="K210" s="432" t="s">
        <v>3152</v>
      </c>
      <c r="L210" s="432" t="s">
        <v>3157</v>
      </c>
      <c r="M210" s="34" t="s">
        <v>4494</v>
      </c>
      <c r="N210" s="435">
        <v>0</v>
      </c>
      <c r="O210" s="436">
        <v>7.7778099999999997</v>
      </c>
      <c r="P210" s="437">
        <v>0.77829999999999999</v>
      </c>
      <c r="Q210" s="438">
        <v>8.6E-3</v>
      </c>
      <c r="R210" s="438">
        <v>2.2000000000000001E-3</v>
      </c>
      <c r="S210" s="439">
        <v>1.006E-5</v>
      </c>
      <c r="T210" s="440">
        <v>5.3775299999999996E-16</v>
      </c>
      <c r="U210" s="437">
        <v>0.93759999999999999</v>
      </c>
      <c r="V210" s="438">
        <v>4.0500000000000001E-2</v>
      </c>
      <c r="W210" s="438">
        <v>1.5299999999999999E-2</v>
      </c>
      <c r="X210" s="439">
        <v>2.1789999999999999E-3</v>
      </c>
      <c r="Y210" s="440" t="s">
        <v>131</v>
      </c>
      <c r="Z210" s="426">
        <v>0.77639999999999998</v>
      </c>
      <c r="AA210" s="438">
        <v>1.84E-2</v>
      </c>
      <c r="AB210" s="438">
        <v>5.3E-3</v>
      </c>
      <c r="AC210" s="439">
        <v>1.013E-3</v>
      </c>
      <c r="AD210" s="440" t="s">
        <v>131</v>
      </c>
      <c r="AE210" s="426">
        <v>0.91769999999999996</v>
      </c>
      <c r="AF210" s="427">
        <v>-2.6499999999999999E-2</v>
      </c>
      <c r="AG210" s="427">
        <v>2.3199999999999998E-2</v>
      </c>
      <c r="AH210" s="428">
        <v>0.16739999999999999</v>
      </c>
      <c r="AI210" s="429" t="s">
        <v>131</v>
      </c>
      <c r="AJ210" s="426">
        <v>0.76149999999999995</v>
      </c>
      <c r="AK210" s="427">
        <v>1.6199999999999999E-2</v>
      </c>
      <c r="AL210" s="427">
        <v>6.1000000000000004E-3</v>
      </c>
      <c r="AM210" s="428">
        <v>3.7030000000000001E-3</v>
      </c>
      <c r="AN210" s="429" t="s">
        <v>131</v>
      </c>
      <c r="AO210" s="426" t="s">
        <v>131</v>
      </c>
      <c r="AP210" s="427" t="s">
        <v>131</v>
      </c>
      <c r="AQ210" s="427" t="s">
        <v>131</v>
      </c>
      <c r="AR210" s="429" t="s">
        <v>131</v>
      </c>
    </row>
    <row r="211" spans="1:44" ht="15.4" customHeight="1">
      <c r="A211" s="431">
        <v>93</v>
      </c>
      <c r="B211" s="421" t="s">
        <v>3337</v>
      </c>
      <c r="C211" s="432">
        <v>7</v>
      </c>
      <c r="D211" s="433">
        <v>43645178</v>
      </c>
      <c r="E211" s="434">
        <v>44755643</v>
      </c>
      <c r="F211" s="432" t="s">
        <v>2452</v>
      </c>
      <c r="G211" s="432">
        <v>7</v>
      </c>
      <c r="H211" s="433">
        <v>44211337</v>
      </c>
      <c r="I211" s="432" t="s">
        <v>2945</v>
      </c>
      <c r="J211" s="432" t="s">
        <v>2432</v>
      </c>
      <c r="K211" s="432" t="s">
        <v>3163</v>
      </c>
      <c r="L211" s="432" t="s">
        <v>3152</v>
      </c>
      <c r="M211" s="34" t="s">
        <v>4240</v>
      </c>
      <c r="N211" s="435">
        <v>0</v>
      </c>
      <c r="O211" s="436">
        <v>130.08904999999999</v>
      </c>
      <c r="P211" s="437">
        <v>0.77059999999999995</v>
      </c>
      <c r="Q211" s="438">
        <v>-4.2599999999999999E-2</v>
      </c>
      <c r="R211" s="438">
        <v>2E-3</v>
      </c>
      <c r="S211" s="439">
        <v>1.2400000000000001E-104</v>
      </c>
      <c r="T211" s="440">
        <v>4.4221199999999999E-21</v>
      </c>
      <c r="U211" s="437">
        <v>0.80669999999999997</v>
      </c>
      <c r="V211" s="438">
        <v>-4.0500000000000001E-2</v>
      </c>
      <c r="W211" s="438">
        <v>8.8999999999999999E-3</v>
      </c>
      <c r="X211" s="439">
        <v>7.1510000000000004E-7</v>
      </c>
      <c r="Y211" s="440" t="s">
        <v>131</v>
      </c>
      <c r="Z211" s="426">
        <v>0.85070000000000001</v>
      </c>
      <c r="AA211" s="438">
        <v>-4.1799999999999997E-2</v>
      </c>
      <c r="AB211" s="438">
        <v>6.6E-3</v>
      </c>
      <c r="AC211" s="439">
        <v>2.5310000000000001E-11</v>
      </c>
      <c r="AD211" s="440" t="s">
        <v>131</v>
      </c>
      <c r="AE211" s="426">
        <v>0.7611</v>
      </c>
      <c r="AF211" s="427">
        <v>-4.6300000000000001E-2</v>
      </c>
      <c r="AG211" s="427">
        <v>1.37E-2</v>
      </c>
      <c r="AH211" s="428">
        <v>6.7440000000000005E-5</v>
      </c>
      <c r="AI211" s="429" t="s">
        <v>131</v>
      </c>
      <c r="AJ211" s="426">
        <v>0.77190000000000003</v>
      </c>
      <c r="AK211" s="427">
        <v>-4.36E-2</v>
      </c>
      <c r="AL211" s="427">
        <v>6.1999999999999998E-3</v>
      </c>
      <c r="AM211" s="428">
        <v>4.4070000000000002E-14</v>
      </c>
      <c r="AN211" s="429" t="s">
        <v>131</v>
      </c>
      <c r="AO211" s="426" t="s">
        <v>131</v>
      </c>
      <c r="AP211" s="427" t="s">
        <v>131</v>
      </c>
      <c r="AQ211" s="427" t="s">
        <v>131</v>
      </c>
      <c r="AR211" s="429" t="s">
        <v>131</v>
      </c>
    </row>
    <row r="212" spans="1:44" ht="15.4" customHeight="1">
      <c r="A212" s="431">
        <v>93</v>
      </c>
      <c r="B212" s="421" t="s">
        <v>3337</v>
      </c>
      <c r="C212" s="432">
        <v>7</v>
      </c>
      <c r="D212" s="433">
        <v>43645178</v>
      </c>
      <c r="E212" s="434">
        <v>44755643</v>
      </c>
      <c r="F212" s="432" t="s">
        <v>122</v>
      </c>
      <c r="G212" s="432">
        <v>7</v>
      </c>
      <c r="H212" s="433">
        <v>44219705</v>
      </c>
      <c r="I212" s="432" t="s">
        <v>2944</v>
      </c>
      <c r="J212" s="432" t="s">
        <v>2432</v>
      </c>
      <c r="K212" s="432" t="s">
        <v>3163</v>
      </c>
      <c r="L212" s="432" t="s">
        <v>3152</v>
      </c>
      <c r="M212" s="34" t="s">
        <v>4240</v>
      </c>
      <c r="N212" s="435">
        <v>0</v>
      </c>
      <c r="O212" s="436">
        <v>62.143979999999999</v>
      </c>
      <c r="P212" s="437">
        <v>0.77380000000000004</v>
      </c>
      <c r="Q212" s="438">
        <v>-2.41E-2</v>
      </c>
      <c r="R212" s="438">
        <v>1.6000000000000001E-3</v>
      </c>
      <c r="S212" s="439">
        <v>4.018E-55</v>
      </c>
      <c r="T212" s="440">
        <v>4.70946E-12</v>
      </c>
      <c r="U212" s="437">
        <v>0.8629</v>
      </c>
      <c r="V212" s="438">
        <v>-1.8499999999999999E-2</v>
      </c>
      <c r="W212" s="438">
        <v>1.2200000000000001E-2</v>
      </c>
      <c r="X212" s="439">
        <v>5.2600000000000001E-2</v>
      </c>
      <c r="Y212" s="440" t="s">
        <v>131</v>
      </c>
      <c r="Z212" s="426">
        <v>0.87339999999999995</v>
      </c>
      <c r="AA212" s="438">
        <v>-1.83E-2</v>
      </c>
      <c r="AB212" s="438">
        <v>5.0000000000000001E-3</v>
      </c>
      <c r="AC212" s="439">
        <v>1.039E-4</v>
      </c>
      <c r="AD212" s="440" t="s">
        <v>131</v>
      </c>
      <c r="AE212" s="426">
        <v>0.78039999999999998</v>
      </c>
      <c r="AF212" s="427">
        <v>-3.6299999999999999E-2</v>
      </c>
      <c r="AG212" s="427">
        <v>1.0200000000000001E-2</v>
      </c>
      <c r="AH212" s="428">
        <v>9.0700000000000004E-4</v>
      </c>
      <c r="AI212" s="429" t="s">
        <v>131</v>
      </c>
      <c r="AJ212" s="426">
        <v>0.78720000000000001</v>
      </c>
      <c r="AK212" s="427">
        <v>-2.3300000000000001E-2</v>
      </c>
      <c r="AL212" s="427">
        <v>5.3E-3</v>
      </c>
      <c r="AM212" s="428">
        <v>7.9449999999999993E-6</v>
      </c>
      <c r="AN212" s="429" t="s">
        <v>131</v>
      </c>
      <c r="AO212" s="426">
        <v>0.86299999999999999</v>
      </c>
      <c r="AP212" s="427">
        <v>-2.06E-2</v>
      </c>
      <c r="AQ212" s="427">
        <v>1.54E-2</v>
      </c>
      <c r="AR212" s="429">
        <v>0.24249999999999999</v>
      </c>
    </row>
    <row r="213" spans="1:44" ht="15.4" customHeight="1">
      <c r="A213" s="431">
        <v>93</v>
      </c>
      <c r="B213" s="421" t="s">
        <v>3337</v>
      </c>
      <c r="C213" s="432">
        <v>7</v>
      </c>
      <c r="D213" s="433">
        <v>43645178</v>
      </c>
      <c r="E213" s="434">
        <v>44755643</v>
      </c>
      <c r="F213" s="432" t="s">
        <v>2452</v>
      </c>
      <c r="G213" s="432">
        <v>7</v>
      </c>
      <c r="H213" s="433">
        <v>44226101</v>
      </c>
      <c r="I213" s="432" t="s">
        <v>2943</v>
      </c>
      <c r="J213" s="432" t="s">
        <v>2433</v>
      </c>
      <c r="K213" s="432" t="s">
        <v>3163</v>
      </c>
      <c r="L213" s="432" t="s">
        <v>3152</v>
      </c>
      <c r="M213" s="34" t="s">
        <v>4240</v>
      </c>
      <c r="N213" s="435">
        <v>0</v>
      </c>
      <c r="O213" s="436">
        <v>230.24802</v>
      </c>
      <c r="P213" s="437">
        <v>0.1661</v>
      </c>
      <c r="Q213" s="438">
        <v>6.13E-2</v>
      </c>
      <c r="R213" s="438">
        <v>2.2000000000000001E-3</v>
      </c>
      <c r="S213" s="439">
        <v>1.8800000000000001E-165</v>
      </c>
      <c r="T213" s="440" t="s">
        <v>131</v>
      </c>
      <c r="U213" s="437">
        <v>0.1757</v>
      </c>
      <c r="V213" s="438">
        <v>6.1100000000000002E-2</v>
      </c>
      <c r="W213" s="438">
        <v>8.6999999999999994E-3</v>
      </c>
      <c r="X213" s="439">
        <v>1.102E-13</v>
      </c>
      <c r="Y213" s="440" t="s">
        <v>131</v>
      </c>
      <c r="Z213" s="426">
        <v>0.19800000000000001</v>
      </c>
      <c r="AA213" s="438">
        <v>5.74E-2</v>
      </c>
      <c r="AB213" s="438">
        <v>5.1000000000000004E-3</v>
      </c>
      <c r="AC213" s="439">
        <v>3.5680000000000001E-31</v>
      </c>
      <c r="AD213" s="440">
        <v>4.2948599999999999E-31</v>
      </c>
      <c r="AE213" s="426">
        <v>0.1206</v>
      </c>
      <c r="AF213" s="427">
        <v>7.46E-2</v>
      </c>
      <c r="AG213" s="427">
        <v>1.77E-2</v>
      </c>
      <c r="AH213" s="428">
        <v>7.3300000000000001E-7</v>
      </c>
      <c r="AI213" s="429" t="s">
        <v>131</v>
      </c>
      <c r="AJ213" s="426">
        <v>0.20430000000000001</v>
      </c>
      <c r="AK213" s="427">
        <v>6.59E-2</v>
      </c>
      <c r="AL213" s="427">
        <v>6.4000000000000003E-3</v>
      </c>
      <c r="AM213" s="428">
        <v>1.5399999999999999E-26</v>
      </c>
      <c r="AN213" s="429" t="s">
        <v>131</v>
      </c>
      <c r="AO213" s="426" t="s">
        <v>131</v>
      </c>
      <c r="AP213" s="427" t="s">
        <v>131</v>
      </c>
      <c r="AQ213" s="427" t="s">
        <v>131</v>
      </c>
      <c r="AR213" s="429" t="s">
        <v>131</v>
      </c>
    </row>
    <row r="214" spans="1:44" ht="15.4" customHeight="1">
      <c r="A214" s="431">
        <v>93</v>
      </c>
      <c r="B214" s="421" t="s">
        <v>3337</v>
      </c>
      <c r="C214" s="432">
        <v>7</v>
      </c>
      <c r="D214" s="433">
        <v>43645178</v>
      </c>
      <c r="E214" s="434">
        <v>44755643</v>
      </c>
      <c r="F214" s="432" t="s">
        <v>122</v>
      </c>
      <c r="G214" s="432">
        <v>7</v>
      </c>
      <c r="H214" s="433">
        <v>44226101</v>
      </c>
      <c r="I214" s="432" t="s">
        <v>2943</v>
      </c>
      <c r="J214" s="432" t="s">
        <v>2432</v>
      </c>
      <c r="K214" s="432" t="s">
        <v>3163</v>
      </c>
      <c r="L214" s="432" t="s">
        <v>3152</v>
      </c>
      <c r="M214" s="34" t="s">
        <v>4240</v>
      </c>
      <c r="N214" s="435">
        <v>0</v>
      </c>
      <c r="O214" s="436">
        <v>126.78412</v>
      </c>
      <c r="P214" s="437">
        <v>0.16930000000000001</v>
      </c>
      <c r="Q214" s="438">
        <v>3.1600000000000003E-2</v>
      </c>
      <c r="R214" s="438">
        <v>1.6999999999999999E-3</v>
      </c>
      <c r="S214" s="439">
        <v>5.1000000000000005E-88</v>
      </c>
      <c r="T214" s="440">
        <v>4.0450600000000002E-27</v>
      </c>
      <c r="U214" s="437">
        <v>0.1754</v>
      </c>
      <c r="V214" s="438">
        <v>3.7400000000000003E-2</v>
      </c>
      <c r="W214" s="438">
        <v>1.0699999999999999E-2</v>
      </c>
      <c r="X214" s="439">
        <v>5.3039999999999999E-4</v>
      </c>
      <c r="Y214" s="440" t="s">
        <v>131</v>
      </c>
      <c r="Z214" s="426">
        <v>0.19400000000000001</v>
      </c>
      <c r="AA214" s="438">
        <v>3.3300000000000003E-2</v>
      </c>
      <c r="AB214" s="438">
        <v>3.3999999999999998E-3</v>
      </c>
      <c r="AC214" s="439">
        <v>8.4589999999999998E-23</v>
      </c>
      <c r="AD214" s="440" t="s">
        <v>131</v>
      </c>
      <c r="AE214" s="426">
        <v>0.1207</v>
      </c>
      <c r="AF214" s="427">
        <v>5.5899999999999998E-2</v>
      </c>
      <c r="AG214" s="427">
        <v>1.24E-2</v>
      </c>
      <c r="AH214" s="428">
        <v>1.9300000000000002E-6</v>
      </c>
      <c r="AI214" s="429" t="s">
        <v>131</v>
      </c>
      <c r="AJ214" s="426">
        <v>0.2036</v>
      </c>
      <c r="AK214" s="427">
        <v>3.8800000000000001E-2</v>
      </c>
      <c r="AL214" s="427">
        <v>5.3E-3</v>
      </c>
      <c r="AM214" s="428">
        <v>2.7599999999999999E-13</v>
      </c>
      <c r="AN214" s="429" t="s">
        <v>131</v>
      </c>
      <c r="AO214" s="426">
        <v>0.223</v>
      </c>
      <c r="AP214" s="427">
        <v>5.04E-2</v>
      </c>
      <c r="AQ214" s="427">
        <v>1.2800000000000001E-2</v>
      </c>
      <c r="AR214" s="429">
        <v>1.2420000000000001E-4</v>
      </c>
    </row>
    <row r="215" spans="1:44" s="3" customFormat="1" ht="15.4" customHeight="1">
      <c r="A215" s="420">
        <v>93</v>
      </c>
      <c r="B215" s="421" t="s">
        <v>3337</v>
      </c>
      <c r="C215" s="421">
        <v>7</v>
      </c>
      <c r="D215" s="422">
        <v>43645178</v>
      </c>
      <c r="E215" s="423">
        <v>44755643</v>
      </c>
      <c r="F215" s="421" t="s">
        <v>2452</v>
      </c>
      <c r="G215" s="421">
        <v>7</v>
      </c>
      <c r="H215" s="422">
        <v>44229068</v>
      </c>
      <c r="I215" s="421" t="s">
        <v>2664</v>
      </c>
      <c r="J215" s="421" t="s">
        <v>4457</v>
      </c>
      <c r="K215" s="421" t="s">
        <v>3163</v>
      </c>
      <c r="L215" s="421" t="s">
        <v>3152</v>
      </c>
      <c r="M215" s="33" t="s">
        <v>4240</v>
      </c>
      <c r="N215" s="424">
        <v>46</v>
      </c>
      <c r="O215" s="425">
        <v>231.95946000000001</v>
      </c>
      <c r="P215" s="426">
        <v>0.16619999999999999</v>
      </c>
      <c r="Q215" s="427">
        <v>6.1699999999999998E-2</v>
      </c>
      <c r="R215" s="427">
        <v>2.2000000000000001E-3</v>
      </c>
      <c r="S215" s="428">
        <v>2.51E-167</v>
      </c>
      <c r="T215" s="429" t="s">
        <v>131</v>
      </c>
      <c r="U215" s="426">
        <v>0.1757</v>
      </c>
      <c r="V215" s="427">
        <v>6.0900000000000003E-2</v>
      </c>
      <c r="W215" s="427">
        <v>8.6999999999999994E-3</v>
      </c>
      <c r="X215" s="428">
        <v>1.2850000000000001E-13</v>
      </c>
      <c r="Y215" s="429" t="s">
        <v>131</v>
      </c>
      <c r="Z215" s="426">
        <v>0.1981</v>
      </c>
      <c r="AA215" s="427">
        <v>5.7099999999999998E-2</v>
      </c>
      <c r="AB215" s="427">
        <v>5.1000000000000004E-3</v>
      </c>
      <c r="AC215" s="428">
        <v>6.6819999999999999E-31</v>
      </c>
      <c r="AD215" s="429" t="s">
        <v>131</v>
      </c>
      <c r="AE215" s="426">
        <v>0.12089999999999999</v>
      </c>
      <c r="AF215" s="427">
        <v>7.3700000000000002E-2</v>
      </c>
      <c r="AG215" s="427">
        <v>1.7600000000000001E-2</v>
      </c>
      <c r="AH215" s="428">
        <v>1.0270000000000001E-6</v>
      </c>
      <c r="AI215" s="429" t="s">
        <v>131</v>
      </c>
      <c r="AJ215" s="426">
        <v>0.20380000000000001</v>
      </c>
      <c r="AK215" s="427">
        <v>6.6600000000000006E-2</v>
      </c>
      <c r="AL215" s="427">
        <v>6.4000000000000003E-3</v>
      </c>
      <c r="AM215" s="428">
        <v>5.2289999999999998E-27</v>
      </c>
      <c r="AN215" s="429">
        <v>7.0526600000000003E-27</v>
      </c>
      <c r="AO215" s="426" t="s">
        <v>131</v>
      </c>
      <c r="AP215" s="427" t="s">
        <v>131</v>
      </c>
      <c r="AQ215" s="427" t="s">
        <v>131</v>
      </c>
      <c r="AR215" s="429" t="s">
        <v>131</v>
      </c>
    </row>
    <row r="216" spans="1:44" ht="15.4" customHeight="1">
      <c r="A216" s="431">
        <v>93</v>
      </c>
      <c r="B216" s="421" t="s">
        <v>3337</v>
      </c>
      <c r="C216" s="432">
        <v>7</v>
      </c>
      <c r="D216" s="433">
        <v>43645178</v>
      </c>
      <c r="E216" s="434">
        <v>44755643</v>
      </c>
      <c r="F216" s="432" t="s">
        <v>122</v>
      </c>
      <c r="G216" s="432">
        <v>7</v>
      </c>
      <c r="H216" s="433">
        <v>44229068</v>
      </c>
      <c r="I216" s="432" t="s">
        <v>2664</v>
      </c>
      <c r="J216" s="432" t="s">
        <v>4495</v>
      </c>
      <c r="K216" s="432" t="s">
        <v>3163</v>
      </c>
      <c r="L216" s="432" t="s">
        <v>3152</v>
      </c>
      <c r="M216" s="34" t="s">
        <v>4240</v>
      </c>
      <c r="N216" s="435">
        <v>46</v>
      </c>
      <c r="O216" s="436">
        <v>126.8433</v>
      </c>
      <c r="P216" s="437">
        <v>0.16930000000000001</v>
      </c>
      <c r="Q216" s="438">
        <v>3.15E-2</v>
      </c>
      <c r="R216" s="438">
        <v>1.6999999999999999E-3</v>
      </c>
      <c r="S216" s="439">
        <v>1.622E-87</v>
      </c>
      <c r="T216" s="440" t="s">
        <v>131</v>
      </c>
      <c r="U216" s="437">
        <v>0.17510000000000001</v>
      </c>
      <c r="V216" s="438">
        <v>3.6799999999999999E-2</v>
      </c>
      <c r="W216" s="438">
        <v>1.0699999999999999E-2</v>
      </c>
      <c r="X216" s="439">
        <v>6.0400000000000004E-4</v>
      </c>
      <c r="Y216" s="440" t="s">
        <v>131</v>
      </c>
      <c r="Z216" s="426">
        <v>0.19409999999999999</v>
      </c>
      <c r="AA216" s="438">
        <v>3.3300000000000003E-2</v>
      </c>
      <c r="AB216" s="438">
        <v>3.3999999999999998E-3</v>
      </c>
      <c r="AC216" s="439">
        <v>1.5750000000000001E-23</v>
      </c>
      <c r="AD216" s="440">
        <v>2.8135699999999999E-23</v>
      </c>
      <c r="AE216" s="426">
        <v>0.1205</v>
      </c>
      <c r="AF216" s="427">
        <v>5.6099999999999997E-2</v>
      </c>
      <c r="AG216" s="427">
        <v>1.24E-2</v>
      </c>
      <c r="AH216" s="428">
        <v>1.8080000000000001E-6</v>
      </c>
      <c r="AI216" s="429" t="s">
        <v>131</v>
      </c>
      <c r="AJ216" s="426">
        <v>0.2029</v>
      </c>
      <c r="AK216" s="427">
        <v>3.8800000000000001E-2</v>
      </c>
      <c r="AL216" s="427">
        <v>5.3E-3</v>
      </c>
      <c r="AM216" s="428">
        <v>2.3719999999999999E-13</v>
      </c>
      <c r="AN216" s="429">
        <v>2.2064700000000001E-13</v>
      </c>
      <c r="AO216" s="426">
        <v>0.223</v>
      </c>
      <c r="AP216" s="427">
        <v>5.0700000000000002E-2</v>
      </c>
      <c r="AQ216" s="427">
        <v>1.2800000000000001E-2</v>
      </c>
      <c r="AR216" s="429">
        <v>1.115E-4</v>
      </c>
    </row>
    <row r="217" spans="1:44" ht="15.4" customHeight="1">
      <c r="A217" s="431">
        <v>93</v>
      </c>
      <c r="B217" s="421" t="s">
        <v>3337</v>
      </c>
      <c r="C217" s="432">
        <v>7</v>
      </c>
      <c r="D217" s="433">
        <v>43645178</v>
      </c>
      <c r="E217" s="434">
        <v>44755643</v>
      </c>
      <c r="F217" s="432" t="s">
        <v>2452</v>
      </c>
      <c r="G217" s="432">
        <v>7</v>
      </c>
      <c r="H217" s="433">
        <v>44231216</v>
      </c>
      <c r="I217" s="432" t="s">
        <v>2942</v>
      </c>
      <c r="J217" s="432" t="s">
        <v>2432</v>
      </c>
      <c r="K217" s="432" t="s">
        <v>3163</v>
      </c>
      <c r="L217" s="432" t="s">
        <v>3157</v>
      </c>
      <c r="M217" s="34" t="s">
        <v>4240</v>
      </c>
      <c r="N217" s="435">
        <v>2194</v>
      </c>
      <c r="O217" s="436">
        <v>168.23938999999999</v>
      </c>
      <c r="P217" s="437">
        <v>0.49209999999999998</v>
      </c>
      <c r="Q217" s="438">
        <v>4.1599999999999998E-2</v>
      </c>
      <c r="R217" s="438">
        <v>1.6999999999999999E-3</v>
      </c>
      <c r="S217" s="439">
        <v>5.9400000000000002E-133</v>
      </c>
      <c r="T217" s="440">
        <v>2.61246E-12</v>
      </c>
      <c r="U217" s="437">
        <v>0.6764</v>
      </c>
      <c r="V217" s="438">
        <v>2.8899999999999999E-2</v>
      </c>
      <c r="W217" s="438">
        <v>8.3000000000000001E-3</v>
      </c>
      <c r="X217" s="439">
        <v>2.386E-4</v>
      </c>
      <c r="Y217" s="440" t="s">
        <v>131</v>
      </c>
      <c r="Z217" s="426">
        <v>0.56169999999999998</v>
      </c>
      <c r="AA217" s="438">
        <v>3.9300000000000002E-2</v>
      </c>
      <c r="AB217" s="438">
        <v>4.7999999999999996E-3</v>
      </c>
      <c r="AC217" s="439">
        <v>1.12E-18</v>
      </c>
      <c r="AD217" s="440" t="s">
        <v>131</v>
      </c>
      <c r="AE217" s="426">
        <v>0.4849</v>
      </c>
      <c r="AF217" s="427">
        <v>4.99E-2</v>
      </c>
      <c r="AG217" s="427">
        <v>1.1599999999999999E-2</v>
      </c>
      <c r="AH217" s="428">
        <v>7.0139999999999997E-7</v>
      </c>
      <c r="AI217" s="429" t="s">
        <v>131</v>
      </c>
      <c r="AJ217" s="426">
        <v>0.52880000000000005</v>
      </c>
      <c r="AK217" s="427">
        <v>3.5499999999999997E-2</v>
      </c>
      <c r="AL217" s="427">
        <v>5.1999999999999998E-3</v>
      </c>
      <c r="AM217" s="428">
        <v>4.702E-12</v>
      </c>
      <c r="AN217" s="429" t="s">
        <v>131</v>
      </c>
      <c r="AO217" s="426" t="s">
        <v>131</v>
      </c>
      <c r="AP217" s="427" t="s">
        <v>131</v>
      </c>
      <c r="AQ217" s="427" t="s">
        <v>131</v>
      </c>
      <c r="AR217" s="429" t="s">
        <v>131</v>
      </c>
    </row>
    <row r="218" spans="1:44" ht="15.4" customHeight="1">
      <c r="A218" s="431">
        <v>93</v>
      </c>
      <c r="B218" s="421" t="s">
        <v>3337</v>
      </c>
      <c r="C218" s="432">
        <v>7</v>
      </c>
      <c r="D218" s="433">
        <v>43645178</v>
      </c>
      <c r="E218" s="434">
        <v>44755643</v>
      </c>
      <c r="F218" s="432" t="s">
        <v>122</v>
      </c>
      <c r="G218" s="432">
        <v>7</v>
      </c>
      <c r="H218" s="433">
        <v>44231216</v>
      </c>
      <c r="I218" s="432" t="s">
        <v>2942</v>
      </c>
      <c r="J218" s="432" t="s">
        <v>2432</v>
      </c>
      <c r="K218" s="432" t="s">
        <v>3163</v>
      </c>
      <c r="L218" s="432" t="s">
        <v>3157</v>
      </c>
      <c r="M218" s="34" t="s">
        <v>4240</v>
      </c>
      <c r="N218" s="435">
        <v>2194</v>
      </c>
      <c r="O218" s="436">
        <v>83.892930000000007</v>
      </c>
      <c r="P218" s="437">
        <v>0.49990000000000001</v>
      </c>
      <c r="Q218" s="438">
        <v>2.1999999999999999E-2</v>
      </c>
      <c r="R218" s="438">
        <v>1.2999999999999999E-3</v>
      </c>
      <c r="S218" s="439">
        <v>4.2499999999999999E-71</v>
      </c>
      <c r="T218" s="440">
        <v>5.3820799999999998E-18</v>
      </c>
      <c r="U218" s="437">
        <v>0.69730000000000003</v>
      </c>
      <c r="V218" s="438">
        <v>2.69E-2</v>
      </c>
      <c r="W218" s="438">
        <v>0.01</v>
      </c>
      <c r="X218" s="439">
        <v>1.9390000000000001E-2</v>
      </c>
      <c r="Y218" s="440" t="s">
        <v>131</v>
      </c>
      <c r="Z218" s="426">
        <v>0.55559999999999998</v>
      </c>
      <c r="AA218" s="438">
        <v>1.9099999999999999E-2</v>
      </c>
      <c r="AB218" s="438">
        <v>3.2000000000000002E-3</v>
      </c>
      <c r="AC218" s="439">
        <v>4.5229999999999998E-10</v>
      </c>
      <c r="AD218" s="440" t="s">
        <v>131</v>
      </c>
      <c r="AE218" s="426">
        <v>0.49840000000000001</v>
      </c>
      <c r="AF218" s="427">
        <v>1.67E-2</v>
      </c>
      <c r="AG218" s="427">
        <v>8.0999999999999996E-3</v>
      </c>
      <c r="AH218" s="428">
        <v>5.6270000000000001E-3</v>
      </c>
      <c r="AI218" s="429" t="s">
        <v>131</v>
      </c>
      <c r="AJ218" s="426">
        <v>0.54690000000000005</v>
      </c>
      <c r="AK218" s="427">
        <v>2.0299999999999999E-2</v>
      </c>
      <c r="AL218" s="427">
        <v>4.3E-3</v>
      </c>
      <c r="AM218" s="428">
        <v>4.355E-7</v>
      </c>
      <c r="AN218" s="429" t="s">
        <v>131</v>
      </c>
      <c r="AO218" s="426">
        <v>0.69899999999999995</v>
      </c>
      <c r="AP218" s="427">
        <v>-4.8999999999999998E-3</v>
      </c>
      <c r="AQ218" s="427">
        <v>1.18E-2</v>
      </c>
      <c r="AR218" s="429">
        <v>0.56889999999999996</v>
      </c>
    </row>
    <row r="219" spans="1:44" s="3" customFormat="1" ht="15.75">
      <c r="A219" s="420">
        <v>93</v>
      </c>
      <c r="B219" s="421" t="s">
        <v>3337</v>
      </c>
      <c r="C219" s="421">
        <v>7</v>
      </c>
      <c r="D219" s="422">
        <v>43645178</v>
      </c>
      <c r="E219" s="423">
        <v>44755643</v>
      </c>
      <c r="F219" s="421" t="s">
        <v>2449</v>
      </c>
      <c r="G219" s="421">
        <v>7</v>
      </c>
      <c r="H219" s="422">
        <v>44231778</v>
      </c>
      <c r="I219" s="421" t="s">
        <v>2663</v>
      </c>
      <c r="J219" s="421" t="s">
        <v>4457</v>
      </c>
      <c r="K219" s="421" t="s">
        <v>3163</v>
      </c>
      <c r="L219" s="421" t="s">
        <v>3152</v>
      </c>
      <c r="M219" s="33" t="s">
        <v>4240</v>
      </c>
      <c r="N219" s="424">
        <v>2756</v>
      </c>
      <c r="O219" s="425">
        <v>39.198720000000002</v>
      </c>
      <c r="P219" s="426">
        <v>0.20680000000000001</v>
      </c>
      <c r="Q219" s="427">
        <v>0.10340000000000001</v>
      </c>
      <c r="R219" s="427">
        <v>9.9000000000000008E-3</v>
      </c>
      <c r="S219" s="428">
        <v>3.821E-28</v>
      </c>
      <c r="T219" s="429" t="s">
        <v>131</v>
      </c>
      <c r="U219" s="426">
        <v>0.50680000000000003</v>
      </c>
      <c r="V219" s="427">
        <v>-9.4000000000000004E-3</v>
      </c>
      <c r="W219" s="427">
        <v>4.5999999999999999E-2</v>
      </c>
      <c r="X219" s="428">
        <v>0.85950000000000004</v>
      </c>
      <c r="Y219" s="429" t="s">
        <v>131</v>
      </c>
      <c r="Z219" s="426">
        <v>0.36940000000000001</v>
      </c>
      <c r="AA219" s="427">
        <v>0.17030000000000001</v>
      </c>
      <c r="AB219" s="427">
        <v>3.85E-2</v>
      </c>
      <c r="AC219" s="428">
        <v>2.251E-7</v>
      </c>
      <c r="AD219" s="429" t="s">
        <v>131</v>
      </c>
      <c r="AE219" s="426" t="s">
        <v>131</v>
      </c>
      <c r="AF219" s="427" t="s">
        <v>131</v>
      </c>
      <c r="AG219" s="427" t="s">
        <v>131</v>
      </c>
      <c r="AH219" s="428" t="s">
        <v>131</v>
      </c>
      <c r="AI219" s="429" t="s">
        <v>131</v>
      </c>
      <c r="AJ219" s="426">
        <v>0.26690000000000003</v>
      </c>
      <c r="AK219" s="427">
        <v>0.14069999999999999</v>
      </c>
      <c r="AL219" s="427">
        <v>2.3199999999999998E-2</v>
      </c>
      <c r="AM219" s="428">
        <v>1.8610000000000001E-10</v>
      </c>
      <c r="AN219" s="429">
        <v>1.9831999999999999E-10</v>
      </c>
      <c r="AO219" s="426" t="s">
        <v>131</v>
      </c>
      <c r="AP219" s="427" t="s">
        <v>131</v>
      </c>
      <c r="AQ219" s="427" t="s">
        <v>131</v>
      </c>
      <c r="AR219" s="429" t="s">
        <v>131</v>
      </c>
    </row>
    <row r="220" spans="1:44" ht="15.4" customHeight="1">
      <c r="A220" s="431">
        <v>93</v>
      </c>
      <c r="B220" s="421" t="s">
        <v>3337</v>
      </c>
      <c r="C220" s="432">
        <v>7</v>
      </c>
      <c r="D220" s="433">
        <v>43645178</v>
      </c>
      <c r="E220" s="434">
        <v>44755643</v>
      </c>
      <c r="F220" s="432" t="s">
        <v>2452</v>
      </c>
      <c r="G220" s="432">
        <v>7</v>
      </c>
      <c r="H220" s="433">
        <v>44231886</v>
      </c>
      <c r="I220" s="432" t="s">
        <v>2941</v>
      </c>
      <c r="J220" s="432" t="s">
        <v>2432</v>
      </c>
      <c r="K220" s="432" t="s">
        <v>3163</v>
      </c>
      <c r="L220" s="432" t="s">
        <v>3152</v>
      </c>
      <c r="M220" s="34" t="s">
        <v>4240</v>
      </c>
      <c r="N220" s="435">
        <v>2864</v>
      </c>
      <c r="O220" s="436">
        <v>225.25908999999999</v>
      </c>
      <c r="P220" s="437">
        <v>0.83579999999999999</v>
      </c>
      <c r="Q220" s="438">
        <v>-6.1499999999999999E-2</v>
      </c>
      <c r="R220" s="438">
        <v>2.2000000000000001E-3</v>
      </c>
      <c r="S220" s="439">
        <v>4.6600000000000002E-167</v>
      </c>
      <c r="T220" s="440">
        <v>3.17765E-16</v>
      </c>
      <c r="U220" s="437">
        <v>0.89859999999999995</v>
      </c>
      <c r="V220" s="438">
        <v>-7.1400000000000005E-2</v>
      </c>
      <c r="W220" s="438">
        <v>1.1299999999999999E-2</v>
      </c>
      <c r="X220" s="439">
        <v>1.6049999999999999E-10</v>
      </c>
      <c r="Y220" s="440" t="s">
        <v>131</v>
      </c>
      <c r="Z220" s="426">
        <v>0.80730000000000002</v>
      </c>
      <c r="AA220" s="438">
        <v>-5.74E-2</v>
      </c>
      <c r="AB220" s="438">
        <v>5.1999999999999998E-3</v>
      </c>
      <c r="AC220" s="439">
        <v>1.635E-29</v>
      </c>
      <c r="AD220" s="440" t="s">
        <v>131</v>
      </c>
      <c r="AE220" s="426">
        <v>0.87890000000000001</v>
      </c>
      <c r="AF220" s="427">
        <v>-7.1400000000000005E-2</v>
      </c>
      <c r="AG220" s="427">
        <v>1.7600000000000001E-2</v>
      </c>
      <c r="AH220" s="428">
        <v>1.7540000000000001E-6</v>
      </c>
      <c r="AI220" s="429" t="s">
        <v>131</v>
      </c>
      <c r="AJ220" s="426">
        <v>0.81200000000000006</v>
      </c>
      <c r="AK220" s="427">
        <v>-6.7100000000000007E-2</v>
      </c>
      <c r="AL220" s="427">
        <v>6.6E-3</v>
      </c>
      <c r="AM220" s="428">
        <v>4.852E-25</v>
      </c>
      <c r="AN220" s="429" t="s">
        <v>131</v>
      </c>
      <c r="AO220" s="426" t="s">
        <v>131</v>
      </c>
      <c r="AP220" s="427" t="s">
        <v>131</v>
      </c>
      <c r="AQ220" s="427" t="s">
        <v>131</v>
      </c>
      <c r="AR220" s="429" t="s">
        <v>131</v>
      </c>
    </row>
    <row r="221" spans="1:44" ht="15.4" customHeight="1">
      <c r="A221" s="431">
        <v>93</v>
      </c>
      <c r="B221" s="421" t="s">
        <v>3337</v>
      </c>
      <c r="C221" s="432">
        <v>7</v>
      </c>
      <c r="D221" s="433">
        <v>43645178</v>
      </c>
      <c r="E221" s="434">
        <v>44755643</v>
      </c>
      <c r="F221" s="432" t="s">
        <v>2452</v>
      </c>
      <c r="G221" s="432">
        <v>7</v>
      </c>
      <c r="H221" s="433">
        <v>44234737</v>
      </c>
      <c r="I221" s="432" t="s">
        <v>2662</v>
      </c>
      <c r="J221" s="432" t="s">
        <v>1</v>
      </c>
      <c r="K221" s="432" t="s">
        <v>3163</v>
      </c>
      <c r="L221" s="432" t="s">
        <v>3152</v>
      </c>
      <c r="M221" s="34" t="s">
        <v>4240</v>
      </c>
      <c r="N221" s="435">
        <v>5715</v>
      </c>
      <c r="O221" s="436">
        <v>225.99968999999999</v>
      </c>
      <c r="P221" s="437">
        <v>0.1661</v>
      </c>
      <c r="Q221" s="438">
        <v>6.1199999999999997E-2</v>
      </c>
      <c r="R221" s="438">
        <v>2.2000000000000001E-3</v>
      </c>
      <c r="S221" s="439">
        <v>1.8800000000000001E-165</v>
      </c>
      <c r="T221" s="440" t="s">
        <v>131</v>
      </c>
      <c r="U221" s="437">
        <v>0.17660000000000001</v>
      </c>
      <c r="V221" s="438">
        <v>6.2600000000000003E-2</v>
      </c>
      <c r="W221" s="438">
        <v>8.6999999999999994E-3</v>
      </c>
      <c r="X221" s="439">
        <v>3.4510000000000003E-14</v>
      </c>
      <c r="Y221" s="440">
        <v>3.3625199999999997E-14</v>
      </c>
      <c r="Z221" s="426">
        <v>0.2087</v>
      </c>
      <c r="AA221" s="438">
        <v>5.2299999999999999E-2</v>
      </c>
      <c r="AB221" s="438">
        <v>5.0000000000000001E-3</v>
      </c>
      <c r="AC221" s="439">
        <v>1.824E-27</v>
      </c>
      <c r="AD221" s="440" t="s">
        <v>131</v>
      </c>
      <c r="AE221" s="426">
        <v>0.122</v>
      </c>
      <c r="AF221" s="427">
        <v>7.0699999999999999E-2</v>
      </c>
      <c r="AG221" s="427">
        <v>1.7600000000000001E-2</v>
      </c>
      <c r="AH221" s="428">
        <v>2.232E-6</v>
      </c>
      <c r="AI221" s="429" t="s">
        <v>131</v>
      </c>
      <c r="AJ221" s="426">
        <v>0.20399999999999999</v>
      </c>
      <c r="AK221" s="427">
        <v>6.6199999999999995E-2</v>
      </c>
      <c r="AL221" s="427">
        <v>6.4000000000000003E-3</v>
      </c>
      <c r="AM221" s="428">
        <v>1.4179999999999999E-26</v>
      </c>
      <c r="AN221" s="429" t="s">
        <v>131</v>
      </c>
      <c r="AO221" s="426" t="s">
        <v>131</v>
      </c>
      <c r="AP221" s="427" t="s">
        <v>131</v>
      </c>
      <c r="AQ221" s="427" t="s">
        <v>131</v>
      </c>
      <c r="AR221" s="429" t="s">
        <v>131</v>
      </c>
    </row>
    <row r="222" spans="1:44" s="3" customFormat="1" ht="15.4" customHeight="1">
      <c r="A222" s="420">
        <v>93</v>
      </c>
      <c r="B222" s="421" t="s">
        <v>3337</v>
      </c>
      <c r="C222" s="421">
        <v>7</v>
      </c>
      <c r="D222" s="422">
        <v>43645178</v>
      </c>
      <c r="E222" s="423">
        <v>44755643</v>
      </c>
      <c r="F222" s="421" t="s">
        <v>122</v>
      </c>
      <c r="G222" s="421">
        <v>7</v>
      </c>
      <c r="H222" s="422">
        <v>44234737</v>
      </c>
      <c r="I222" s="421" t="s">
        <v>2662</v>
      </c>
      <c r="J222" s="421" t="s">
        <v>3337</v>
      </c>
      <c r="K222" s="421" t="s">
        <v>3163</v>
      </c>
      <c r="L222" s="421" t="s">
        <v>3152</v>
      </c>
      <c r="M222" s="33" t="s">
        <v>4240</v>
      </c>
      <c r="N222" s="424">
        <v>5715</v>
      </c>
      <c r="O222" s="425">
        <v>127.13942</v>
      </c>
      <c r="P222" s="426">
        <v>0.16919999999999999</v>
      </c>
      <c r="Q222" s="427">
        <v>3.15E-2</v>
      </c>
      <c r="R222" s="427">
        <v>1.6999999999999999E-3</v>
      </c>
      <c r="S222" s="428">
        <v>1.622E-87</v>
      </c>
      <c r="T222" s="429" t="s">
        <v>131</v>
      </c>
      <c r="U222" s="426">
        <v>0.17580000000000001</v>
      </c>
      <c r="V222" s="427">
        <v>3.73E-2</v>
      </c>
      <c r="W222" s="427">
        <v>1.0800000000000001E-2</v>
      </c>
      <c r="X222" s="428">
        <v>5.4719999999999997E-4</v>
      </c>
      <c r="Y222" s="429" t="s">
        <v>131</v>
      </c>
      <c r="Z222" s="426">
        <v>0.20549999999999999</v>
      </c>
      <c r="AA222" s="427">
        <v>3.2300000000000002E-2</v>
      </c>
      <c r="AB222" s="427">
        <v>3.3999999999999998E-3</v>
      </c>
      <c r="AC222" s="428">
        <v>2.3459999999999999E-23</v>
      </c>
      <c r="AD222" s="429" t="s">
        <v>131</v>
      </c>
      <c r="AE222" s="426">
        <v>0.122</v>
      </c>
      <c r="AF222" s="427">
        <v>5.4600000000000003E-2</v>
      </c>
      <c r="AG222" s="427">
        <v>1.24E-2</v>
      </c>
      <c r="AH222" s="428">
        <v>3.016E-6</v>
      </c>
      <c r="AI222" s="429" t="s">
        <v>131</v>
      </c>
      <c r="AJ222" s="426">
        <v>0.20319999999999999</v>
      </c>
      <c r="AK222" s="427">
        <v>3.8800000000000001E-2</v>
      </c>
      <c r="AL222" s="427">
        <v>5.3E-3</v>
      </c>
      <c r="AM222" s="428">
        <v>2.3719999999999999E-13</v>
      </c>
      <c r="AN222" s="429" t="s">
        <v>131</v>
      </c>
      <c r="AO222" s="426">
        <v>0.216</v>
      </c>
      <c r="AP222" s="427">
        <v>5.2999999999999999E-2</v>
      </c>
      <c r="AQ222" s="427">
        <v>1.2999999999999999E-2</v>
      </c>
      <c r="AR222" s="429">
        <v>6.2349999999999998E-5</v>
      </c>
    </row>
    <row r="223" spans="1:44" ht="15.4" customHeight="1">
      <c r="A223" s="431">
        <v>93</v>
      </c>
      <c r="B223" s="421" t="s">
        <v>3337</v>
      </c>
      <c r="C223" s="432">
        <v>7</v>
      </c>
      <c r="D223" s="433">
        <v>43645178</v>
      </c>
      <c r="E223" s="434">
        <v>44755643</v>
      </c>
      <c r="F223" s="432" t="s">
        <v>2452</v>
      </c>
      <c r="G223" s="432">
        <v>7</v>
      </c>
      <c r="H223" s="433">
        <v>44235694</v>
      </c>
      <c r="I223" s="432" t="s">
        <v>2940</v>
      </c>
      <c r="J223" s="432" t="s">
        <v>2432</v>
      </c>
      <c r="K223" s="432" t="s">
        <v>3151</v>
      </c>
      <c r="L223" s="432" t="s">
        <v>3163</v>
      </c>
      <c r="M223" s="34" t="s">
        <v>4496</v>
      </c>
      <c r="N223" s="435">
        <v>4883</v>
      </c>
      <c r="O223" s="436">
        <v>16.080570000000002</v>
      </c>
      <c r="P223" s="437">
        <v>0.97860000000000003</v>
      </c>
      <c r="Q223" s="438">
        <v>5.9700000000000003E-2</v>
      </c>
      <c r="R223" s="438">
        <v>7.1000000000000004E-3</v>
      </c>
      <c r="S223" s="439">
        <v>4.078E-17</v>
      </c>
      <c r="T223" s="440">
        <v>2.7561800000000001E-10</v>
      </c>
      <c r="U223" s="442">
        <v>0.99529999999999996</v>
      </c>
      <c r="V223" s="438">
        <v>0.19450000000000001</v>
      </c>
      <c r="W223" s="438">
        <v>0.1104</v>
      </c>
      <c r="X223" s="439">
        <v>5.9049999999999998E-2</v>
      </c>
      <c r="Y223" s="440" t="s">
        <v>131</v>
      </c>
      <c r="Z223" s="441">
        <v>0.99780000000000002</v>
      </c>
      <c r="AA223" s="438">
        <v>0.20019999999999999</v>
      </c>
      <c r="AB223" s="438">
        <v>0.2233</v>
      </c>
      <c r="AC223" s="439">
        <v>0.62680000000000002</v>
      </c>
      <c r="AD223" s="440" t="s">
        <v>131</v>
      </c>
      <c r="AE223" s="441">
        <v>0.99609999999999999</v>
      </c>
      <c r="AF223" s="427">
        <v>5.4600000000000003E-2</v>
      </c>
      <c r="AG223" s="427">
        <v>0.15870000000000001</v>
      </c>
      <c r="AH223" s="428">
        <v>0.89080000000000004</v>
      </c>
      <c r="AI223" s="429" t="s">
        <v>131</v>
      </c>
      <c r="AJ223" s="441">
        <v>0.9929</v>
      </c>
      <c r="AK223" s="427">
        <v>7.0300000000000001E-2</v>
      </c>
      <c r="AL223" s="427">
        <v>3.8300000000000001E-2</v>
      </c>
      <c r="AM223" s="428">
        <v>4.9799999999999997E-2</v>
      </c>
      <c r="AN223" s="429" t="s">
        <v>131</v>
      </c>
      <c r="AO223" s="426" t="s">
        <v>131</v>
      </c>
      <c r="AP223" s="427" t="s">
        <v>131</v>
      </c>
      <c r="AQ223" s="427" t="s">
        <v>131</v>
      </c>
      <c r="AR223" s="429" t="s">
        <v>131</v>
      </c>
    </row>
    <row r="224" spans="1:44" ht="15.4" customHeight="1">
      <c r="A224" s="431">
        <v>93</v>
      </c>
      <c r="B224" s="421" t="s">
        <v>3337</v>
      </c>
      <c r="C224" s="432">
        <v>7</v>
      </c>
      <c r="D224" s="433">
        <v>43645178</v>
      </c>
      <c r="E224" s="434">
        <v>44755643</v>
      </c>
      <c r="F224" s="432" t="s">
        <v>2452</v>
      </c>
      <c r="G224" s="432">
        <v>7</v>
      </c>
      <c r="H224" s="433">
        <v>44255643</v>
      </c>
      <c r="I224" s="432" t="s">
        <v>2939</v>
      </c>
      <c r="J224" s="432" t="s">
        <v>2432</v>
      </c>
      <c r="K224" s="432" t="s">
        <v>3151</v>
      </c>
      <c r="L224" s="432" t="s">
        <v>3157</v>
      </c>
      <c r="M224" s="34" t="s">
        <v>4497</v>
      </c>
      <c r="N224" s="435">
        <v>1105</v>
      </c>
      <c r="O224" s="436">
        <v>201.64249000000001</v>
      </c>
      <c r="P224" s="437">
        <v>0.24440000000000001</v>
      </c>
      <c r="Q224" s="438">
        <v>5.4899999999999997E-2</v>
      </c>
      <c r="R224" s="438">
        <v>2E-3</v>
      </c>
      <c r="S224" s="439">
        <v>2.6499999999999998E-174</v>
      </c>
      <c r="T224" s="440">
        <v>1.29178E-10</v>
      </c>
      <c r="U224" s="437">
        <v>0.47170000000000001</v>
      </c>
      <c r="V224" s="438">
        <v>3.5999999999999997E-2</v>
      </c>
      <c r="W224" s="438">
        <v>7.7999999999999996E-3</v>
      </c>
      <c r="X224" s="439">
        <v>1.48E-6</v>
      </c>
      <c r="Y224" s="440" t="s">
        <v>131</v>
      </c>
      <c r="Z224" s="426">
        <v>0.37</v>
      </c>
      <c r="AA224" s="438">
        <v>4.53E-2</v>
      </c>
      <c r="AB224" s="438">
        <v>5.0000000000000001E-3</v>
      </c>
      <c r="AC224" s="439">
        <v>5.2589999999999999E-22</v>
      </c>
      <c r="AD224" s="440" t="s">
        <v>131</v>
      </c>
      <c r="AE224" s="426">
        <v>0.25359999999999999</v>
      </c>
      <c r="AF224" s="427">
        <v>5.2499999999999998E-2</v>
      </c>
      <c r="AG224" s="427">
        <v>1.3599999999999999E-2</v>
      </c>
      <c r="AH224" s="428">
        <v>1.0380000000000001E-5</v>
      </c>
      <c r="AI224" s="429" t="s">
        <v>131</v>
      </c>
      <c r="AJ224" s="426">
        <v>0.3574</v>
      </c>
      <c r="AK224" s="427">
        <v>3.1E-2</v>
      </c>
      <c r="AL224" s="427">
        <v>5.4999999999999997E-3</v>
      </c>
      <c r="AM224" s="428">
        <v>1.679E-8</v>
      </c>
      <c r="AN224" s="429" t="s">
        <v>131</v>
      </c>
      <c r="AO224" s="426" t="s">
        <v>131</v>
      </c>
      <c r="AP224" s="427" t="s">
        <v>131</v>
      </c>
      <c r="AQ224" s="427" t="s">
        <v>131</v>
      </c>
      <c r="AR224" s="429" t="s">
        <v>131</v>
      </c>
    </row>
    <row r="225" spans="1:44" ht="15.75">
      <c r="A225" s="431">
        <v>93</v>
      </c>
      <c r="B225" s="421" t="s">
        <v>3337</v>
      </c>
      <c r="C225" s="432">
        <v>7</v>
      </c>
      <c r="D225" s="433">
        <v>43645178</v>
      </c>
      <c r="E225" s="434">
        <v>44755643</v>
      </c>
      <c r="F225" s="432" t="s">
        <v>2449</v>
      </c>
      <c r="G225" s="432">
        <v>7</v>
      </c>
      <c r="H225" s="433">
        <v>44255643</v>
      </c>
      <c r="I225" s="432" t="s">
        <v>2939</v>
      </c>
      <c r="J225" s="432" t="s">
        <v>2432</v>
      </c>
      <c r="K225" s="432" t="s">
        <v>3151</v>
      </c>
      <c r="L225" s="432" t="s">
        <v>3157</v>
      </c>
      <c r="M225" s="34" t="s">
        <v>4497</v>
      </c>
      <c r="N225" s="435">
        <v>1105</v>
      </c>
      <c r="O225" s="436">
        <v>34.646439999999998</v>
      </c>
      <c r="P225" s="437">
        <v>0.24260000000000001</v>
      </c>
      <c r="Q225" s="438">
        <v>9.9000000000000005E-2</v>
      </c>
      <c r="R225" s="438">
        <v>9.4000000000000004E-3</v>
      </c>
      <c r="S225" s="439">
        <v>1.2539999999999999E-28</v>
      </c>
      <c r="T225" s="440">
        <v>1.37608E-28</v>
      </c>
      <c r="U225" s="437">
        <v>0.48270000000000002</v>
      </c>
      <c r="V225" s="438">
        <v>-2.0500000000000001E-2</v>
      </c>
      <c r="W225" s="438">
        <v>4.65E-2</v>
      </c>
      <c r="X225" s="439">
        <v>0.91700000000000004</v>
      </c>
      <c r="Y225" s="440" t="s">
        <v>131</v>
      </c>
      <c r="Z225" s="426">
        <v>0.36070000000000002</v>
      </c>
      <c r="AA225" s="438">
        <v>0.17119999999999999</v>
      </c>
      <c r="AB225" s="438">
        <v>4.19E-2</v>
      </c>
      <c r="AC225" s="439">
        <v>2.6749999999999998E-6</v>
      </c>
      <c r="AD225" s="440" t="s">
        <v>131</v>
      </c>
      <c r="AE225" s="426" t="s">
        <v>131</v>
      </c>
      <c r="AF225" s="427" t="s">
        <v>131</v>
      </c>
      <c r="AG225" s="427" t="s">
        <v>131</v>
      </c>
      <c r="AH225" s="428" t="s">
        <v>131</v>
      </c>
      <c r="AI225" s="429" t="s">
        <v>131</v>
      </c>
      <c r="AJ225" s="426">
        <v>0.35639999999999999</v>
      </c>
      <c r="AK225" s="427">
        <v>9.2399999999999996E-2</v>
      </c>
      <c r="AL225" s="427">
        <v>2.1399999999999999E-2</v>
      </c>
      <c r="AM225" s="428">
        <v>1.9970000000000001E-6</v>
      </c>
      <c r="AN225" s="429" t="s">
        <v>131</v>
      </c>
      <c r="AO225" s="426" t="s">
        <v>131</v>
      </c>
      <c r="AP225" s="427" t="s">
        <v>131</v>
      </c>
      <c r="AQ225" s="427" t="s">
        <v>131</v>
      </c>
      <c r="AR225" s="429" t="s">
        <v>131</v>
      </c>
    </row>
    <row r="226" spans="1:44" s="3" customFormat="1" ht="15.4" customHeight="1">
      <c r="A226" s="420">
        <v>94</v>
      </c>
      <c r="B226" s="421" t="s">
        <v>3337</v>
      </c>
      <c r="C226" s="421">
        <v>7</v>
      </c>
      <c r="D226" s="422">
        <v>44287312</v>
      </c>
      <c r="E226" s="423">
        <v>45287312</v>
      </c>
      <c r="F226" s="421" t="s">
        <v>2452</v>
      </c>
      <c r="G226" s="421">
        <v>7</v>
      </c>
      <c r="H226" s="422">
        <v>44787312</v>
      </c>
      <c r="I226" s="421" t="s">
        <v>2661</v>
      </c>
      <c r="J226" s="421" t="s">
        <v>3337</v>
      </c>
      <c r="K226" s="421" t="s">
        <v>3152</v>
      </c>
      <c r="L226" s="421" t="s">
        <v>3157</v>
      </c>
      <c r="M226" s="33" t="s">
        <v>3530</v>
      </c>
      <c r="N226" s="424">
        <v>852</v>
      </c>
      <c r="O226" s="425">
        <v>6.2211100000000004</v>
      </c>
      <c r="P226" s="443">
        <v>8.0000000000000004E-4</v>
      </c>
      <c r="Q226" s="427">
        <v>0.49399999999999999</v>
      </c>
      <c r="R226" s="427">
        <v>0.1343</v>
      </c>
      <c r="S226" s="428">
        <v>9.1409999999999998E-3</v>
      </c>
      <c r="T226" s="429" t="s">
        <v>131</v>
      </c>
      <c r="U226" s="426">
        <v>5.3499999999999999E-2</v>
      </c>
      <c r="V226" s="427">
        <v>6.83E-2</v>
      </c>
      <c r="W226" s="427">
        <v>1.5299999999999999E-2</v>
      </c>
      <c r="X226" s="428">
        <v>2.0370000000000001E-6</v>
      </c>
      <c r="Y226" s="429" t="s">
        <v>131</v>
      </c>
      <c r="Z226" s="426" t="s">
        <v>131</v>
      </c>
      <c r="AA226" s="427" t="s">
        <v>131</v>
      </c>
      <c r="AB226" s="427" t="s">
        <v>131</v>
      </c>
      <c r="AC226" s="428" t="s">
        <v>131</v>
      </c>
      <c r="AD226" s="429" t="s">
        <v>131</v>
      </c>
      <c r="AE226" s="441">
        <v>4.3E-3</v>
      </c>
      <c r="AF226" s="427">
        <v>0.3594</v>
      </c>
      <c r="AG226" s="427">
        <v>0.65310000000000001</v>
      </c>
      <c r="AH226" s="428">
        <v>0.44180000000000003</v>
      </c>
      <c r="AI226" s="429" t="s">
        <v>131</v>
      </c>
      <c r="AJ226" s="441">
        <v>1.12E-2</v>
      </c>
      <c r="AK226" s="427">
        <v>5.8700000000000002E-2</v>
      </c>
      <c r="AL226" s="427">
        <v>2.86E-2</v>
      </c>
      <c r="AM226" s="428">
        <v>2.7519999999999999E-2</v>
      </c>
      <c r="AN226" s="429" t="s">
        <v>131</v>
      </c>
      <c r="AO226" s="426" t="s">
        <v>131</v>
      </c>
      <c r="AP226" s="427" t="s">
        <v>131</v>
      </c>
      <c r="AQ226" s="427" t="s">
        <v>131</v>
      </c>
      <c r="AR226" s="429" t="s">
        <v>131</v>
      </c>
    </row>
    <row r="227" spans="1:44" s="3" customFormat="1" ht="15.4" customHeight="1">
      <c r="A227" s="420">
        <v>95</v>
      </c>
      <c r="B227" s="421" t="s">
        <v>3337</v>
      </c>
      <c r="C227" s="421">
        <v>7</v>
      </c>
      <c r="D227" s="422">
        <v>50254679</v>
      </c>
      <c r="E227" s="423">
        <v>51286663</v>
      </c>
      <c r="F227" s="421" t="s">
        <v>2445</v>
      </c>
      <c r="G227" s="421">
        <v>7</v>
      </c>
      <c r="H227" s="422">
        <v>50754679</v>
      </c>
      <c r="I227" s="421" t="s">
        <v>2660</v>
      </c>
      <c r="J227" s="421" t="s">
        <v>3337</v>
      </c>
      <c r="K227" s="421" t="s">
        <v>3151</v>
      </c>
      <c r="L227" s="421" t="s">
        <v>3157</v>
      </c>
      <c r="M227" s="33" t="s">
        <v>4498</v>
      </c>
      <c r="N227" s="424">
        <v>0</v>
      </c>
      <c r="O227" s="425">
        <v>6.6347100000000001</v>
      </c>
      <c r="P227" s="426">
        <v>0.23080000000000001</v>
      </c>
      <c r="Q227" s="427">
        <v>-1.1299999999999999E-2</v>
      </c>
      <c r="R227" s="427">
        <v>2.5000000000000001E-3</v>
      </c>
      <c r="S227" s="428">
        <v>1.6730000000000001E-5</v>
      </c>
      <c r="T227" s="429" t="s">
        <v>131</v>
      </c>
      <c r="U227" s="426">
        <v>0.3019</v>
      </c>
      <c r="V227" s="427">
        <v>-1.2200000000000001E-2</v>
      </c>
      <c r="W227" s="427">
        <v>9.9000000000000008E-3</v>
      </c>
      <c r="X227" s="428">
        <v>0.28199999999999997</v>
      </c>
      <c r="Y227" s="429" t="s">
        <v>131</v>
      </c>
      <c r="Z227" s="426">
        <v>0.50280000000000002</v>
      </c>
      <c r="AA227" s="427">
        <v>-1.03E-2</v>
      </c>
      <c r="AB227" s="427">
        <v>4.8999999999999998E-3</v>
      </c>
      <c r="AC227" s="428">
        <v>6.0789999999999997E-2</v>
      </c>
      <c r="AD227" s="429" t="s">
        <v>131</v>
      </c>
      <c r="AE227" s="426">
        <v>0.24410000000000001</v>
      </c>
      <c r="AF227" s="427">
        <v>0.01</v>
      </c>
      <c r="AG227" s="427">
        <v>1.32E-2</v>
      </c>
      <c r="AH227" s="428">
        <v>0.74339999999999995</v>
      </c>
      <c r="AI227" s="429" t="s">
        <v>131</v>
      </c>
      <c r="AJ227" s="426">
        <v>0.31090000000000001</v>
      </c>
      <c r="AK227" s="427">
        <v>-2.76E-2</v>
      </c>
      <c r="AL227" s="427">
        <v>6.7999999999999996E-3</v>
      </c>
      <c r="AM227" s="428">
        <v>2.5720000000000001E-5</v>
      </c>
      <c r="AN227" s="429" t="s">
        <v>131</v>
      </c>
      <c r="AO227" s="426" t="s">
        <v>131</v>
      </c>
      <c r="AP227" s="427" t="s">
        <v>131</v>
      </c>
      <c r="AQ227" s="427" t="s">
        <v>131</v>
      </c>
      <c r="AR227" s="429" t="s">
        <v>131</v>
      </c>
    </row>
    <row r="228" spans="1:44" s="3" customFormat="1" ht="15.4" customHeight="1">
      <c r="A228" s="420">
        <v>95</v>
      </c>
      <c r="B228" s="421" t="s">
        <v>3337</v>
      </c>
      <c r="C228" s="421">
        <v>7</v>
      </c>
      <c r="D228" s="422">
        <v>50254679</v>
      </c>
      <c r="E228" s="423">
        <v>51286663</v>
      </c>
      <c r="F228" s="421" t="s">
        <v>2452</v>
      </c>
      <c r="G228" s="421">
        <v>7</v>
      </c>
      <c r="H228" s="422">
        <v>50786663</v>
      </c>
      <c r="I228" s="421" t="s">
        <v>2659</v>
      </c>
      <c r="J228" s="421" t="s">
        <v>4437</v>
      </c>
      <c r="K228" s="421" t="s">
        <v>3151</v>
      </c>
      <c r="L228" s="421" t="s">
        <v>3157</v>
      </c>
      <c r="M228" s="33" t="s">
        <v>4498</v>
      </c>
      <c r="N228" s="424">
        <v>0</v>
      </c>
      <c r="O228" s="425">
        <v>18.052569999999999</v>
      </c>
      <c r="P228" s="426">
        <v>0.66439999999999999</v>
      </c>
      <c r="Q228" s="427">
        <v>-1.5800000000000002E-2</v>
      </c>
      <c r="R228" s="427">
        <v>1.8E-3</v>
      </c>
      <c r="S228" s="428">
        <v>1.2469999999999999E-15</v>
      </c>
      <c r="T228" s="429">
        <v>1.09629E-14</v>
      </c>
      <c r="U228" s="426">
        <v>0.29270000000000002</v>
      </c>
      <c r="V228" s="427">
        <v>3.8E-3</v>
      </c>
      <c r="W228" s="427">
        <v>7.3000000000000001E-3</v>
      </c>
      <c r="X228" s="428">
        <v>0.78090000000000004</v>
      </c>
      <c r="Y228" s="429" t="s">
        <v>131</v>
      </c>
      <c r="Z228" s="426">
        <v>0.69699999999999995</v>
      </c>
      <c r="AA228" s="427">
        <v>-1.1900000000000001E-2</v>
      </c>
      <c r="AB228" s="427">
        <v>4.4000000000000003E-3</v>
      </c>
      <c r="AC228" s="428">
        <v>1.099E-2</v>
      </c>
      <c r="AD228" s="429" t="s">
        <v>131</v>
      </c>
      <c r="AE228" s="426">
        <v>0.68789999999999996</v>
      </c>
      <c r="AF228" s="427">
        <v>-1.41E-2</v>
      </c>
      <c r="AG228" s="427">
        <v>1.2500000000000001E-2</v>
      </c>
      <c r="AH228" s="428">
        <v>5.491E-2</v>
      </c>
      <c r="AI228" s="429" t="s">
        <v>131</v>
      </c>
      <c r="AJ228" s="426">
        <v>0.5242</v>
      </c>
      <c r="AK228" s="427">
        <v>-2.52E-2</v>
      </c>
      <c r="AL228" s="427">
        <v>5.3E-3</v>
      </c>
      <c r="AM228" s="428">
        <v>4.2440000000000002E-7</v>
      </c>
      <c r="AN228" s="429" t="s">
        <v>131</v>
      </c>
      <c r="AO228" s="426" t="s">
        <v>131</v>
      </c>
      <c r="AP228" s="427" t="s">
        <v>131</v>
      </c>
      <c r="AQ228" s="427" t="s">
        <v>131</v>
      </c>
      <c r="AR228" s="429" t="s">
        <v>131</v>
      </c>
    </row>
    <row r="229" spans="1:44" ht="15.4" customHeight="1">
      <c r="A229" s="431">
        <v>95</v>
      </c>
      <c r="B229" s="421" t="s">
        <v>3337</v>
      </c>
      <c r="C229" s="432">
        <v>7</v>
      </c>
      <c r="D229" s="433">
        <v>50254679</v>
      </c>
      <c r="E229" s="434">
        <v>51286663</v>
      </c>
      <c r="F229" s="432" t="s">
        <v>2445</v>
      </c>
      <c r="G229" s="432">
        <v>7</v>
      </c>
      <c r="H229" s="433">
        <v>50786663</v>
      </c>
      <c r="I229" s="432" t="s">
        <v>2659</v>
      </c>
      <c r="J229" s="432" t="s">
        <v>2432</v>
      </c>
      <c r="K229" s="432" t="s">
        <v>3151</v>
      </c>
      <c r="L229" s="432" t="s">
        <v>3157</v>
      </c>
      <c r="M229" s="34" t="s">
        <v>4498</v>
      </c>
      <c r="N229" s="435">
        <v>0</v>
      </c>
      <c r="O229" s="436">
        <v>4.5994999999999999</v>
      </c>
      <c r="P229" s="437">
        <v>0.65500000000000003</v>
      </c>
      <c r="Q229" s="438">
        <v>-1.15E-2</v>
      </c>
      <c r="R229" s="438">
        <v>2E-3</v>
      </c>
      <c r="S229" s="439">
        <v>1.133E-8</v>
      </c>
      <c r="T229" s="440">
        <v>1.39509E-8</v>
      </c>
      <c r="U229" s="437">
        <v>0.28699999999999998</v>
      </c>
      <c r="V229" s="438">
        <v>-6.9999999999999999E-4</v>
      </c>
      <c r="W229" s="438">
        <v>1.01E-2</v>
      </c>
      <c r="X229" s="439">
        <v>0.6532</v>
      </c>
      <c r="Y229" s="440" t="s">
        <v>131</v>
      </c>
      <c r="Z229" s="426">
        <v>0.69989999999999997</v>
      </c>
      <c r="AA229" s="438">
        <v>5.7000000000000002E-3</v>
      </c>
      <c r="AB229" s="438">
        <v>5.0000000000000001E-3</v>
      </c>
      <c r="AC229" s="439">
        <v>0.39750000000000002</v>
      </c>
      <c r="AD229" s="440" t="s">
        <v>131</v>
      </c>
      <c r="AE229" s="426">
        <v>0.68500000000000005</v>
      </c>
      <c r="AF229" s="427">
        <v>-7.7000000000000002E-3</v>
      </c>
      <c r="AG229" s="427">
        <v>1.2200000000000001E-2</v>
      </c>
      <c r="AH229" s="428">
        <v>0.45190000000000002</v>
      </c>
      <c r="AI229" s="429" t="s">
        <v>131</v>
      </c>
      <c r="AJ229" s="426">
        <v>0.51880000000000004</v>
      </c>
      <c r="AK229" s="427">
        <v>-1.5E-3</v>
      </c>
      <c r="AL229" s="427">
        <v>6.4000000000000003E-3</v>
      </c>
      <c r="AM229" s="428">
        <v>0.70440000000000003</v>
      </c>
      <c r="AN229" s="429" t="s">
        <v>131</v>
      </c>
      <c r="AO229" s="426" t="s">
        <v>131</v>
      </c>
      <c r="AP229" s="427" t="s">
        <v>131</v>
      </c>
      <c r="AQ229" s="427" t="s">
        <v>131</v>
      </c>
      <c r="AR229" s="429" t="s">
        <v>131</v>
      </c>
    </row>
    <row r="230" spans="1:44" s="3" customFormat="1" ht="15.4" customHeight="1">
      <c r="A230" s="420">
        <v>96</v>
      </c>
      <c r="B230" s="421" t="s">
        <v>3337</v>
      </c>
      <c r="C230" s="421">
        <v>7</v>
      </c>
      <c r="D230" s="422">
        <v>72512042</v>
      </c>
      <c r="E230" s="423">
        <v>73525975</v>
      </c>
      <c r="F230" s="421" t="s">
        <v>122</v>
      </c>
      <c r="G230" s="421">
        <v>7</v>
      </c>
      <c r="H230" s="422">
        <v>73012042</v>
      </c>
      <c r="I230" s="421" t="s">
        <v>2657</v>
      </c>
      <c r="J230" s="421" t="s">
        <v>3337</v>
      </c>
      <c r="K230" s="421" t="s">
        <v>3151</v>
      </c>
      <c r="L230" s="421" t="s">
        <v>3157</v>
      </c>
      <c r="M230" s="33" t="s">
        <v>3286</v>
      </c>
      <c r="N230" s="424">
        <v>0</v>
      </c>
      <c r="O230" s="425">
        <v>8.7548999999999992</v>
      </c>
      <c r="P230" s="426">
        <v>0.1245</v>
      </c>
      <c r="Q230" s="427">
        <v>1.12E-2</v>
      </c>
      <c r="R230" s="427">
        <v>2E-3</v>
      </c>
      <c r="S230" s="428">
        <v>4.6569999999999999E-9</v>
      </c>
      <c r="T230" s="429" t="s">
        <v>131</v>
      </c>
      <c r="U230" s="426">
        <v>7.8200000000000006E-2</v>
      </c>
      <c r="V230" s="427">
        <v>-6.9999999999999999E-4</v>
      </c>
      <c r="W230" s="427">
        <v>1.61E-2</v>
      </c>
      <c r="X230" s="428">
        <v>0.90369999999999995</v>
      </c>
      <c r="Y230" s="429" t="s">
        <v>131</v>
      </c>
      <c r="Z230" s="426">
        <v>0.104</v>
      </c>
      <c r="AA230" s="427">
        <v>1.17E-2</v>
      </c>
      <c r="AB230" s="427">
        <v>4.7999999999999996E-3</v>
      </c>
      <c r="AC230" s="428">
        <v>5.7120000000000001E-3</v>
      </c>
      <c r="AD230" s="429" t="s">
        <v>131</v>
      </c>
      <c r="AE230" s="426">
        <v>7.0699999999999999E-2</v>
      </c>
      <c r="AF230" s="427">
        <v>2.24E-2</v>
      </c>
      <c r="AG230" s="427">
        <v>1.6799999999999999E-2</v>
      </c>
      <c r="AH230" s="428">
        <v>0.34100000000000003</v>
      </c>
      <c r="AI230" s="429" t="s">
        <v>131</v>
      </c>
      <c r="AJ230" s="426">
        <v>7.0699999999999999E-2</v>
      </c>
      <c r="AK230" s="427">
        <v>4.0000000000000001E-3</v>
      </c>
      <c r="AL230" s="427">
        <v>8.3999999999999995E-3</v>
      </c>
      <c r="AM230" s="428">
        <v>0.3251</v>
      </c>
      <c r="AN230" s="429" t="s">
        <v>131</v>
      </c>
      <c r="AO230" s="426">
        <v>7.0999999999999994E-2</v>
      </c>
      <c r="AP230" s="427">
        <v>1.6500000000000001E-2</v>
      </c>
      <c r="AQ230" s="427">
        <v>2.1000000000000001E-2</v>
      </c>
      <c r="AR230" s="429">
        <v>0.3518</v>
      </c>
    </row>
    <row r="231" spans="1:44" ht="15.4" customHeight="1">
      <c r="A231" s="431">
        <v>96</v>
      </c>
      <c r="B231" s="421" t="s">
        <v>3337</v>
      </c>
      <c r="C231" s="432">
        <v>7</v>
      </c>
      <c r="D231" s="433">
        <v>72512042</v>
      </c>
      <c r="E231" s="434">
        <v>73525975</v>
      </c>
      <c r="F231" s="432" t="s">
        <v>122</v>
      </c>
      <c r="G231" s="432">
        <v>7</v>
      </c>
      <c r="H231" s="433">
        <v>73025975</v>
      </c>
      <c r="I231" s="432" t="s">
        <v>2938</v>
      </c>
      <c r="J231" s="432" t="s">
        <v>2432</v>
      </c>
      <c r="K231" s="432" t="s">
        <v>3151</v>
      </c>
      <c r="L231" s="432" t="s">
        <v>3157</v>
      </c>
      <c r="M231" s="34" t="s">
        <v>3286</v>
      </c>
      <c r="N231" s="435">
        <v>0</v>
      </c>
      <c r="O231" s="436">
        <v>7.8266099999999996</v>
      </c>
      <c r="P231" s="437">
        <v>0.87470000000000003</v>
      </c>
      <c r="Q231" s="438">
        <v>-1.1299999999999999E-2</v>
      </c>
      <c r="R231" s="438">
        <v>2E-3</v>
      </c>
      <c r="S231" s="439">
        <v>2.0609999999999998E-9</v>
      </c>
      <c r="T231" s="440">
        <v>2.4288199999999999E-9</v>
      </c>
      <c r="U231" s="437">
        <v>0.94399999999999995</v>
      </c>
      <c r="V231" s="438">
        <v>1.2E-2</v>
      </c>
      <c r="W231" s="438">
        <v>1.95E-2</v>
      </c>
      <c r="X231" s="439">
        <v>0.5726</v>
      </c>
      <c r="Y231" s="440" t="s">
        <v>131</v>
      </c>
      <c r="Z231" s="426">
        <v>0.8861</v>
      </c>
      <c r="AA231" s="438">
        <v>-7.9000000000000008E-3</v>
      </c>
      <c r="AB231" s="438">
        <v>5.0000000000000001E-3</v>
      </c>
      <c r="AC231" s="439">
        <v>4.0890000000000003E-2</v>
      </c>
      <c r="AD231" s="440" t="s">
        <v>131</v>
      </c>
      <c r="AE231" s="426">
        <v>0.92879999999999996</v>
      </c>
      <c r="AF231" s="427">
        <v>-2.1600000000000001E-2</v>
      </c>
      <c r="AG231" s="427">
        <v>1.6899999999999998E-2</v>
      </c>
      <c r="AH231" s="428">
        <v>0.50970000000000004</v>
      </c>
      <c r="AI231" s="429" t="s">
        <v>131</v>
      </c>
      <c r="AJ231" s="426">
        <v>0.93230000000000002</v>
      </c>
      <c r="AK231" s="427">
        <v>-3.5999999999999999E-3</v>
      </c>
      <c r="AL231" s="427">
        <v>8.6999999999999994E-3</v>
      </c>
      <c r="AM231" s="428">
        <v>0.38379999999999997</v>
      </c>
      <c r="AN231" s="429" t="s">
        <v>131</v>
      </c>
      <c r="AO231" s="426">
        <v>0.96399999999999997</v>
      </c>
      <c r="AP231" s="427">
        <v>7.7999999999999996E-3</v>
      </c>
      <c r="AQ231" s="427">
        <v>2.92E-2</v>
      </c>
      <c r="AR231" s="429">
        <v>0.89590000000000003</v>
      </c>
    </row>
    <row r="232" spans="1:44" ht="15.4" customHeight="1">
      <c r="A232" s="431">
        <v>97</v>
      </c>
      <c r="B232" s="421" t="s">
        <v>3337</v>
      </c>
      <c r="C232" s="432">
        <v>7</v>
      </c>
      <c r="D232" s="433">
        <v>75154574</v>
      </c>
      <c r="E232" s="434">
        <v>76336023</v>
      </c>
      <c r="F232" s="432" t="s">
        <v>2452</v>
      </c>
      <c r="G232" s="432">
        <v>7</v>
      </c>
      <c r="H232" s="433">
        <v>75654574</v>
      </c>
      <c r="I232" s="432" t="s">
        <v>2937</v>
      </c>
      <c r="J232" s="432" t="s">
        <v>2432</v>
      </c>
      <c r="K232" s="432" t="s">
        <v>3163</v>
      </c>
      <c r="L232" s="432" t="s">
        <v>3152</v>
      </c>
      <c r="M232" s="34" t="s">
        <v>4499</v>
      </c>
      <c r="N232" s="435">
        <v>0</v>
      </c>
      <c r="O232" s="436">
        <v>6.4321000000000002</v>
      </c>
      <c r="P232" s="437">
        <v>3.39E-2</v>
      </c>
      <c r="Q232" s="438">
        <v>3.0599999999999999E-2</v>
      </c>
      <c r="R232" s="438">
        <v>5.3E-3</v>
      </c>
      <c r="S232" s="439">
        <v>5.8209999999999996E-9</v>
      </c>
      <c r="T232" s="440">
        <v>5.0428899999999997E-9</v>
      </c>
      <c r="U232" s="437">
        <v>0.27510000000000001</v>
      </c>
      <c r="V232" s="438">
        <v>6.8999999999999999E-3</v>
      </c>
      <c r="W232" s="438">
        <v>7.4000000000000003E-3</v>
      </c>
      <c r="X232" s="439">
        <v>0.27050000000000002</v>
      </c>
      <c r="Y232" s="440" t="s">
        <v>131</v>
      </c>
      <c r="Z232" s="426">
        <v>0.1633</v>
      </c>
      <c r="AA232" s="438">
        <v>1.23E-2</v>
      </c>
      <c r="AB232" s="438">
        <v>5.7000000000000002E-3</v>
      </c>
      <c r="AC232" s="439">
        <v>5.6480000000000002E-2</v>
      </c>
      <c r="AD232" s="440" t="s">
        <v>131</v>
      </c>
      <c r="AE232" s="426">
        <v>7.9399999999999998E-2</v>
      </c>
      <c r="AF232" s="427">
        <v>2.1000000000000001E-2</v>
      </c>
      <c r="AG232" s="427">
        <v>2.1600000000000001E-2</v>
      </c>
      <c r="AH232" s="428">
        <v>0.1043</v>
      </c>
      <c r="AI232" s="429" t="s">
        <v>131</v>
      </c>
      <c r="AJ232" s="426">
        <v>0.1113</v>
      </c>
      <c r="AK232" s="427">
        <v>8.8000000000000005E-3</v>
      </c>
      <c r="AL232" s="427">
        <v>8.3000000000000001E-3</v>
      </c>
      <c r="AM232" s="428">
        <v>0.36709999999999998</v>
      </c>
      <c r="AN232" s="429" t="s">
        <v>131</v>
      </c>
      <c r="AO232" s="426" t="s">
        <v>131</v>
      </c>
      <c r="AP232" s="430" t="s">
        <v>131</v>
      </c>
      <c r="AQ232" s="430" t="s">
        <v>131</v>
      </c>
      <c r="AR232" s="429" t="s">
        <v>131</v>
      </c>
    </row>
    <row r="233" spans="1:44" s="3" customFormat="1" ht="15.4" customHeight="1">
      <c r="A233" s="420">
        <v>97</v>
      </c>
      <c r="B233" s="421" t="s">
        <v>3337</v>
      </c>
      <c r="C233" s="421">
        <v>7</v>
      </c>
      <c r="D233" s="422">
        <v>75154574</v>
      </c>
      <c r="E233" s="423">
        <v>76336023</v>
      </c>
      <c r="F233" s="421" t="s">
        <v>2452</v>
      </c>
      <c r="G233" s="421">
        <v>7</v>
      </c>
      <c r="H233" s="422">
        <v>75836023</v>
      </c>
      <c r="I233" s="421" t="s">
        <v>2656</v>
      </c>
      <c r="J233" s="421" t="s">
        <v>3337</v>
      </c>
      <c r="K233" s="421" t="s">
        <v>3163</v>
      </c>
      <c r="L233" s="421" t="s">
        <v>3152</v>
      </c>
      <c r="M233" s="33" t="s">
        <v>4500</v>
      </c>
      <c r="N233" s="424">
        <v>0</v>
      </c>
      <c r="O233" s="425">
        <v>8.4561100000000007</v>
      </c>
      <c r="P233" s="426">
        <v>3.3500000000000002E-2</v>
      </c>
      <c r="Q233" s="427">
        <v>3.0800000000000001E-2</v>
      </c>
      <c r="R233" s="427">
        <v>5.4999999999999997E-3</v>
      </c>
      <c r="S233" s="428">
        <v>1.6020000000000001E-8</v>
      </c>
      <c r="T233" s="429" t="s">
        <v>131</v>
      </c>
      <c r="U233" s="426">
        <v>7.3999999999999996E-2</v>
      </c>
      <c r="V233" s="427">
        <v>2.3300000000000001E-2</v>
      </c>
      <c r="W233" s="427">
        <v>1.32E-2</v>
      </c>
      <c r="X233" s="428">
        <v>2.494E-2</v>
      </c>
      <c r="Y233" s="429" t="s">
        <v>131</v>
      </c>
      <c r="Z233" s="426">
        <v>0.1636</v>
      </c>
      <c r="AA233" s="427">
        <v>1.2999999999999999E-2</v>
      </c>
      <c r="AB233" s="427">
        <v>6.4000000000000003E-3</v>
      </c>
      <c r="AC233" s="428">
        <v>7.2139999999999996E-2</v>
      </c>
      <c r="AD233" s="429" t="s">
        <v>131</v>
      </c>
      <c r="AE233" s="426">
        <v>7.2800000000000004E-2</v>
      </c>
      <c r="AF233" s="427">
        <v>2.7099999999999999E-2</v>
      </c>
      <c r="AG233" s="427">
        <v>2.2700000000000001E-2</v>
      </c>
      <c r="AH233" s="428">
        <v>0.1149</v>
      </c>
      <c r="AI233" s="429" t="s">
        <v>131</v>
      </c>
      <c r="AJ233" s="426">
        <v>7.9299999999999995E-2</v>
      </c>
      <c r="AK233" s="427">
        <v>2.2800000000000001E-2</v>
      </c>
      <c r="AL233" s="427">
        <v>9.7000000000000003E-3</v>
      </c>
      <c r="AM233" s="428">
        <v>2.8879999999999999E-2</v>
      </c>
      <c r="AN233" s="429" t="s">
        <v>131</v>
      </c>
      <c r="AO233" s="426" t="s">
        <v>131</v>
      </c>
      <c r="AP233" s="430" t="s">
        <v>131</v>
      </c>
      <c r="AQ233" s="430" t="s">
        <v>131</v>
      </c>
      <c r="AR233" s="429" t="s">
        <v>131</v>
      </c>
    </row>
    <row r="234" spans="1:44" s="3" customFormat="1" ht="15.4" customHeight="1">
      <c r="A234" s="420">
        <v>98</v>
      </c>
      <c r="B234" s="421" t="s">
        <v>3337</v>
      </c>
      <c r="C234" s="421">
        <v>7</v>
      </c>
      <c r="D234" s="422">
        <v>77037964</v>
      </c>
      <c r="E234" s="423">
        <v>78037964</v>
      </c>
      <c r="F234" s="421" t="s">
        <v>2445</v>
      </c>
      <c r="G234" s="421">
        <v>7</v>
      </c>
      <c r="H234" s="422">
        <v>77537964</v>
      </c>
      <c r="I234" s="421" t="s">
        <v>2654</v>
      </c>
      <c r="J234" s="421" t="s">
        <v>3337</v>
      </c>
      <c r="K234" s="421" t="s">
        <v>3151</v>
      </c>
      <c r="L234" s="421" t="s">
        <v>3157</v>
      </c>
      <c r="M234" s="33" t="s">
        <v>3290</v>
      </c>
      <c r="N234" s="424">
        <v>0</v>
      </c>
      <c r="O234" s="425">
        <v>6.1726999999999999</v>
      </c>
      <c r="P234" s="426">
        <v>0.7369</v>
      </c>
      <c r="Q234" s="427">
        <v>8.8999999999999999E-3</v>
      </c>
      <c r="R234" s="427">
        <v>2.0999999999999999E-3</v>
      </c>
      <c r="S234" s="428">
        <v>9.2539999999999998E-6</v>
      </c>
      <c r="T234" s="429" t="s">
        <v>131</v>
      </c>
      <c r="U234" s="426">
        <v>0.76470000000000005</v>
      </c>
      <c r="V234" s="427">
        <v>-6.1000000000000004E-3</v>
      </c>
      <c r="W234" s="427">
        <v>1.0699999999999999E-2</v>
      </c>
      <c r="X234" s="428">
        <v>0.75880000000000003</v>
      </c>
      <c r="Y234" s="429" t="s">
        <v>131</v>
      </c>
      <c r="Z234" s="426">
        <v>0.84330000000000005</v>
      </c>
      <c r="AA234" s="427">
        <v>2.53E-2</v>
      </c>
      <c r="AB234" s="427">
        <v>6.3E-3</v>
      </c>
      <c r="AC234" s="428">
        <v>4.0550000000000003E-5</v>
      </c>
      <c r="AD234" s="429" t="s">
        <v>131</v>
      </c>
      <c r="AE234" s="426">
        <v>0.70809999999999995</v>
      </c>
      <c r="AF234" s="427">
        <v>1.47E-2</v>
      </c>
      <c r="AG234" s="427">
        <v>1.2500000000000001E-2</v>
      </c>
      <c r="AH234" s="428">
        <v>0.23930000000000001</v>
      </c>
      <c r="AI234" s="429" t="s">
        <v>131</v>
      </c>
      <c r="AJ234" s="426">
        <v>0.75870000000000004</v>
      </c>
      <c r="AK234" s="427">
        <v>1.01E-2</v>
      </c>
      <c r="AL234" s="427">
        <v>7.3000000000000001E-3</v>
      </c>
      <c r="AM234" s="428">
        <v>0.24790000000000001</v>
      </c>
      <c r="AN234" s="429" t="s">
        <v>131</v>
      </c>
      <c r="AO234" s="426" t="s">
        <v>131</v>
      </c>
      <c r="AP234" s="430" t="s">
        <v>131</v>
      </c>
      <c r="AQ234" s="430" t="s">
        <v>131</v>
      </c>
      <c r="AR234" s="429" t="s">
        <v>131</v>
      </c>
    </row>
    <row r="235" spans="1:44" ht="15.4" customHeight="1">
      <c r="A235" s="431">
        <v>99</v>
      </c>
      <c r="B235" s="421" t="s">
        <v>3337</v>
      </c>
      <c r="C235" s="432">
        <v>7</v>
      </c>
      <c r="D235" s="433">
        <v>89300053</v>
      </c>
      <c r="E235" s="434">
        <v>90354446</v>
      </c>
      <c r="F235" s="432" t="s">
        <v>2452</v>
      </c>
      <c r="G235" s="432">
        <v>7</v>
      </c>
      <c r="H235" s="433">
        <v>89800053</v>
      </c>
      <c r="I235" s="432" t="s">
        <v>2935</v>
      </c>
      <c r="J235" s="432" t="s">
        <v>2432</v>
      </c>
      <c r="K235" s="432" t="s">
        <v>3151</v>
      </c>
      <c r="L235" s="432" t="s">
        <v>3163</v>
      </c>
      <c r="M235" s="34" t="s">
        <v>4501</v>
      </c>
      <c r="N235" s="435">
        <v>0</v>
      </c>
      <c r="O235" s="436">
        <v>8.2977699999999999</v>
      </c>
      <c r="P235" s="437">
        <v>0.4642</v>
      </c>
      <c r="Q235" s="438">
        <v>-9.7000000000000003E-3</v>
      </c>
      <c r="R235" s="438">
        <v>1.6999999999999999E-3</v>
      </c>
      <c r="S235" s="439">
        <v>9.2720000000000002E-9</v>
      </c>
      <c r="T235" s="440">
        <v>5.77278E-9</v>
      </c>
      <c r="U235" s="437">
        <v>0.51980000000000004</v>
      </c>
      <c r="V235" s="438">
        <v>-9.4999999999999998E-3</v>
      </c>
      <c r="W235" s="438">
        <v>6.6E-3</v>
      </c>
      <c r="X235" s="439">
        <v>0.33579999999999999</v>
      </c>
      <c r="Y235" s="440" t="s">
        <v>131</v>
      </c>
      <c r="Z235" s="426">
        <v>0.78510000000000002</v>
      </c>
      <c r="AA235" s="438">
        <v>-1.15E-2</v>
      </c>
      <c r="AB235" s="438">
        <v>4.8999999999999998E-3</v>
      </c>
      <c r="AC235" s="439">
        <v>8.7679999999999994E-2</v>
      </c>
      <c r="AD235" s="440" t="s">
        <v>131</v>
      </c>
      <c r="AE235" s="426">
        <v>0.63129999999999997</v>
      </c>
      <c r="AF235" s="427">
        <v>-1.7000000000000001E-2</v>
      </c>
      <c r="AG235" s="427">
        <v>1.1900000000000001E-2</v>
      </c>
      <c r="AH235" s="428">
        <v>0.32950000000000002</v>
      </c>
      <c r="AI235" s="429" t="s">
        <v>131</v>
      </c>
      <c r="AJ235" s="426">
        <v>0.5554</v>
      </c>
      <c r="AK235" s="427">
        <v>-9.7000000000000003E-3</v>
      </c>
      <c r="AL235" s="427">
        <v>5.1999999999999998E-3</v>
      </c>
      <c r="AM235" s="428">
        <v>7.6490000000000002E-2</v>
      </c>
      <c r="AN235" s="429" t="s">
        <v>131</v>
      </c>
      <c r="AO235" s="426" t="s">
        <v>131</v>
      </c>
      <c r="AP235" s="430" t="s">
        <v>131</v>
      </c>
      <c r="AQ235" s="430" t="s">
        <v>131</v>
      </c>
      <c r="AR235" s="429" t="s">
        <v>131</v>
      </c>
    </row>
    <row r="236" spans="1:44" s="3" customFormat="1" ht="15.4" customHeight="1">
      <c r="A236" s="420">
        <v>99</v>
      </c>
      <c r="B236" s="421" t="s">
        <v>3337</v>
      </c>
      <c r="C236" s="421">
        <v>7</v>
      </c>
      <c r="D236" s="422">
        <v>89300053</v>
      </c>
      <c r="E236" s="423">
        <v>90354446</v>
      </c>
      <c r="F236" s="421" t="s">
        <v>2452</v>
      </c>
      <c r="G236" s="421">
        <v>7</v>
      </c>
      <c r="H236" s="422">
        <v>89854446</v>
      </c>
      <c r="I236" s="421" t="s">
        <v>2653</v>
      </c>
      <c r="J236" s="421" t="s">
        <v>3337</v>
      </c>
      <c r="K236" s="421" t="s">
        <v>3163</v>
      </c>
      <c r="L236" s="421" t="s">
        <v>3157</v>
      </c>
      <c r="M236" s="33" t="s">
        <v>4502</v>
      </c>
      <c r="N236" s="424">
        <v>0</v>
      </c>
      <c r="O236" s="425">
        <v>8.9696999999999996</v>
      </c>
      <c r="P236" s="426">
        <v>0.44669999999999999</v>
      </c>
      <c r="Q236" s="427">
        <v>-9.4000000000000004E-3</v>
      </c>
      <c r="R236" s="427">
        <v>1.6999999999999999E-3</v>
      </c>
      <c r="S236" s="428">
        <v>1.1409999999999999E-8</v>
      </c>
      <c r="T236" s="429" t="s">
        <v>131</v>
      </c>
      <c r="U236" s="426">
        <v>0.66859999999999997</v>
      </c>
      <c r="V236" s="427">
        <v>-1.54E-2</v>
      </c>
      <c r="W236" s="427">
        <v>7.0000000000000001E-3</v>
      </c>
      <c r="X236" s="428">
        <v>9.3450000000000005E-2</v>
      </c>
      <c r="Y236" s="429" t="s">
        <v>131</v>
      </c>
      <c r="Z236" s="426">
        <v>0.78969999999999996</v>
      </c>
      <c r="AA236" s="427">
        <v>-1.3899999999999999E-2</v>
      </c>
      <c r="AB236" s="427">
        <v>5.1999999999999998E-3</v>
      </c>
      <c r="AC236" s="428">
        <v>4.2209999999999998E-2</v>
      </c>
      <c r="AD236" s="429" t="s">
        <v>131</v>
      </c>
      <c r="AE236" s="426">
        <v>0.62219999999999998</v>
      </c>
      <c r="AF236" s="427">
        <v>-1.3599999999999999E-2</v>
      </c>
      <c r="AG236" s="427">
        <v>1.1900000000000001E-2</v>
      </c>
      <c r="AH236" s="428">
        <v>0.41389999999999999</v>
      </c>
      <c r="AI236" s="429" t="s">
        <v>131</v>
      </c>
      <c r="AJ236" s="426">
        <v>0.57899999999999996</v>
      </c>
      <c r="AK236" s="427">
        <v>-8.3999999999999995E-3</v>
      </c>
      <c r="AL236" s="427">
        <v>5.3E-3</v>
      </c>
      <c r="AM236" s="428">
        <v>0.1183</v>
      </c>
      <c r="AN236" s="429" t="s">
        <v>131</v>
      </c>
      <c r="AO236" s="426" t="s">
        <v>131</v>
      </c>
      <c r="AP236" s="430" t="s">
        <v>131</v>
      </c>
      <c r="AQ236" s="430" t="s">
        <v>131</v>
      </c>
      <c r="AR236" s="429" t="s">
        <v>131</v>
      </c>
    </row>
    <row r="237" spans="1:44" s="3" customFormat="1" ht="15.4" customHeight="1">
      <c r="A237" s="420">
        <v>100</v>
      </c>
      <c r="B237" s="421" t="s">
        <v>3337</v>
      </c>
      <c r="C237" s="421">
        <v>7</v>
      </c>
      <c r="D237" s="422">
        <v>98431105</v>
      </c>
      <c r="E237" s="423">
        <v>99431105</v>
      </c>
      <c r="F237" s="421" t="s">
        <v>122</v>
      </c>
      <c r="G237" s="421">
        <v>7</v>
      </c>
      <c r="H237" s="422">
        <v>98931105</v>
      </c>
      <c r="I237" s="421" t="s">
        <v>2651</v>
      </c>
      <c r="J237" s="421" t="s">
        <v>3337</v>
      </c>
      <c r="K237" s="421" t="s">
        <v>3151</v>
      </c>
      <c r="L237" s="421" t="s">
        <v>3157</v>
      </c>
      <c r="M237" s="33" t="s">
        <v>3531</v>
      </c>
      <c r="N237" s="424">
        <v>0</v>
      </c>
      <c r="O237" s="425">
        <v>8.8902599999999996</v>
      </c>
      <c r="P237" s="426">
        <v>0.93120000000000003</v>
      </c>
      <c r="Q237" s="427">
        <v>-1.1900000000000001E-2</v>
      </c>
      <c r="R237" s="427">
        <v>2.7000000000000001E-3</v>
      </c>
      <c r="S237" s="428">
        <v>7.875E-6</v>
      </c>
      <c r="T237" s="429" t="s">
        <v>131</v>
      </c>
      <c r="U237" s="426">
        <v>0.79120000000000001</v>
      </c>
      <c r="V237" s="427">
        <v>-1.9E-2</v>
      </c>
      <c r="W237" s="427">
        <v>1.01E-2</v>
      </c>
      <c r="X237" s="428">
        <v>1.187E-2</v>
      </c>
      <c r="Y237" s="429" t="s">
        <v>131</v>
      </c>
      <c r="Z237" s="426">
        <v>0.64690000000000003</v>
      </c>
      <c r="AA237" s="427">
        <v>-8.6999999999999994E-3</v>
      </c>
      <c r="AB237" s="427">
        <v>2.8999999999999998E-3</v>
      </c>
      <c r="AC237" s="428">
        <v>2.6359999999999999E-3</v>
      </c>
      <c r="AD237" s="429" t="s">
        <v>131</v>
      </c>
      <c r="AE237" s="426">
        <v>0.67979999999999996</v>
      </c>
      <c r="AF237" s="427">
        <v>-1.78E-2</v>
      </c>
      <c r="AG237" s="427">
        <v>8.8000000000000005E-3</v>
      </c>
      <c r="AH237" s="428">
        <v>1.7989999999999999E-2</v>
      </c>
      <c r="AI237" s="429" t="s">
        <v>131</v>
      </c>
      <c r="AJ237" s="426">
        <v>0.84250000000000003</v>
      </c>
      <c r="AK237" s="427">
        <v>-9.4999999999999998E-3</v>
      </c>
      <c r="AL237" s="427">
        <v>6.0000000000000001E-3</v>
      </c>
      <c r="AM237" s="428">
        <v>9.178E-2</v>
      </c>
      <c r="AN237" s="429" t="s">
        <v>131</v>
      </c>
      <c r="AO237" s="426">
        <v>0.82699999999999996</v>
      </c>
      <c r="AP237" s="427">
        <v>-2.1999999999999999E-2</v>
      </c>
      <c r="AQ237" s="427">
        <v>1.4E-2</v>
      </c>
      <c r="AR237" s="429">
        <v>0.13009999999999999</v>
      </c>
    </row>
    <row r="238" spans="1:44" ht="15.4" customHeight="1">
      <c r="A238" s="431">
        <v>101</v>
      </c>
      <c r="B238" s="421" t="s">
        <v>3337</v>
      </c>
      <c r="C238" s="432">
        <v>7</v>
      </c>
      <c r="D238" s="433">
        <v>122783949</v>
      </c>
      <c r="E238" s="434">
        <v>123911910</v>
      </c>
      <c r="F238" s="432" t="s">
        <v>122</v>
      </c>
      <c r="G238" s="432">
        <v>7</v>
      </c>
      <c r="H238" s="433">
        <v>123283949</v>
      </c>
      <c r="I238" s="432" t="s">
        <v>2934</v>
      </c>
      <c r="J238" s="432" t="s">
        <v>2432</v>
      </c>
      <c r="K238" s="432" t="s">
        <v>3163</v>
      </c>
      <c r="L238" s="432" t="s">
        <v>3152</v>
      </c>
      <c r="M238" s="34" t="s">
        <v>4503</v>
      </c>
      <c r="N238" s="435">
        <v>6015</v>
      </c>
      <c r="O238" s="436">
        <v>6.0912100000000002</v>
      </c>
      <c r="P238" s="437">
        <v>0.95789999999999997</v>
      </c>
      <c r="Q238" s="438">
        <v>1.9599999999999999E-2</v>
      </c>
      <c r="R238" s="438">
        <v>3.7000000000000002E-3</v>
      </c>
      <c r="S238" s="439">
        <v>4.9040000000000001E-8</v>
      </c>
      <c r="T238" s="440">
        <v>4.4442399999999997E-8</v>
      </c>
      <c r="U238" s="437">
        <v>0.99160000000000004</v>
      </c>
      <c r="V238" s="438">
        <v>8.0999999999999996E-3</v>
      </c>
      <c r="W238" s="438">
        <v>5.04E-2</v>
      </c>
      <c r="X238" s="439">
        <v>0.69650000000000001</v>
      </c>
      <c r="Y238" s="440" t="s">
        <v>131</v>
      </c>
      <c r="Z238" s="441">
        <v>0.99070000000000003</v>
      </c>
      <c r="AA238" s="438">
        <v>5.6500000000000002E-2</v>
      </c>
      <c r="AB238" s="438">
        <v>4.2200000000000001E-2</v>
      </c>
      <c r="AC238" s="439">
        <v>0.1143</v>
      </c>
      <c r="AD238" s="440" t="s">
        <v>131</v>
      </c>
      <c r="AE238" s="426">
        <v>0.98209999999999997</v>
      </c>
      <c r="AF238" s="427">
        <v>-3.3000000000000002E-2</v>
      </c>
      <c r="AG238" s="427">
        <v>4.7199999999999999E-2</v>
      </c>
      <c r="AH238" s="428">
        <v>0.85229999999999995</v>
      </c>
      <c r="AI238" s="429" t="s">
        <v>131</v>
      </c>
      <c r="AJ238" s="426">
        <v>0.96960000000000002</v>
      </c>
      <c r="AK238" s="427">
        <v>4.1000000000000003E-3</v>
      </c>
      <c r="AL238" s="427">
        <v>1.29E-2</v>
      </c>
      <c r="AM238" s="428">
        <v>0.40710000000000002</v>
      </c>
      <c r="AN238" s="429" t="s">
        <v>131</v>
      </c>
      <c r="AO238" s="426">
        <v>0.98399999999999999</v>
      </c>
      <c r="AP238" s="427">
        <v>5.1299999999999998E-2</v>
      </c>
      <c r="AQ238" s="427">
        <v>4.3099999999999999E-2</v>
      </c>
      <c r="AR238" s="429">
        <v>0.19969999999999999</v>
      </c>
    </row>
    <row r="239" spans="1:44" s="3" customFormat="1" ht="15.4" customHeight="1">
      <c r="A239" s="420">
        <v>101</v>
      </c>
      <c r="B239" s="421" t="s">
        <v>3337</v>
      </c>
      <c r="C239" s="421">
        <v>7</v>
      </c>
      <c r="D239" s="422">
        <v>122783949</v>
      </c>
      <c r="E239" s="423">
        <v>123911910</v>
      </c>
      <c r="F239" s="421" t="s">
        <v>122</v>
      </c>
      <c r="G239" s="421">
        <v>7</v>
      </c>
      <c r="H239" s="422">
        <v>123411910</v>
      </c>
      <c r="I239" s="421" t="s">
        <v>2650</v>
      </c>
      <c r="J239" s="421" t="s">
        <v>3337</v>
      </c>
      <c r="K239" s="421" t="s">
        <v>3163</v>
      </c>
      <c r="L239" s="421" t="s">
        <v>3152</v>
      </c>
      <c r="M239" s="33" t="s">
        <v>3532</v>
      </c>
      <c r="N239" s="424">
        <v>18750</v>
      </c>
      <c r="O239" s="425">
        <v>10.032539999999999</v>
      </c>
      <c r="P239" s="426">
        <v>8.7599999999999997E-2</v>
      </c>
      <c r="Q239" s="427">
        <v>-1.2E-2</v>
      </c>
      <c r="R239" s="427">
        <v>2.3999999999999998E-3</v>
      </c>
      <c r="S239" s="428">
        <v>5.362E-8</v>
      </c>
      <c r="T239" s="429" t="s">
        <v>131</v>
      </c>
      <c r="U239" s="426">
        <v>2.2499999999999999E-2</v>
      </c>
      <c r="V239" s="427">
        <v>-2.4199999999999999E-2</v>
      </c>
      <c r="W239" s="427">
        <v>2.8400000000000002E-2</v>
      </c>
      <c r="X239" s="428">
        <v>0.80920000000000003</v>
      </c>
      <c r="Y239" s="429" t="s">
        <v>131</v>
      </c>
      <c r="Z239" s="426">
        <v>0.12139999999999999</v>
      </c>
      <c r="AA239" s="427">
        <v>-1.46E-2</v>
      </c>
      <c r="AB239" s="427">
        <v>4.4000000000000003E-3</v>
      </c>
      <c r="AC239" s="428">
        <v>4.9870000000000003E-4</v>
      </c>
      <c r="AD239" s="429" t="s">
        <v>131</v>
      </c>
      <c r="AE239" s="426">
        <v>3.9899999999999998E-2</v>
      </c>
      <c r="AF239" s="427">
        <v>-1.7999999999999999E-2</v>
      </c>
      <c r="AG239" s="427">
        <v>2.18E-2</v>
      </c>
      <c r="AH239" s="428">
        <v>0.38030000000000003</v>
      </c>
      <c r="AI239" s="429" t="s">
        <v>131</v>
      </c>
      <c r="AJ239" s="426">
        <v>6.0999999999999999E-2</v>
      </c>
      <c r="AK239" s="427">
        <v>-1.6799999999999999E-2</v>
      </c>
      <c r="AL239" s="427">
        <v>8.8999999999999999E-3</v>
      </c>
      <c r="AM239" s="428">
        <v>2.1229999999999999E-2</v>
      </c>
      <c r="AN239" s="429" t="s">
        <v>131</v>
      </c>
      <c r="AO239" s="426">
        <v>2.5000000000000001E-2</v>
      </c>
      <c r="AP239" s="427">
        <v>-4.3400000000000001E-2</v>
      </c>
      <c r="AQ239" s="427">
        <v>3.4200000000000001E-2</v>
      </c>
      <c r="AR239" s="429">
        <v>0.156</v>
      </c>
    </row>
    <row r="240" spans="1:44" s="3" customFormat="1" ht="15.4" customHeight="1">
      <c r="A240" s="420">
        <v>102</v>
      </c>
      <c r="B240" s="421" t="s">
        <v>3337</v>
      </c>
      <c r="C240" s="421">
        <v>7</v>
      </c>
      <c r="D240" s="422">
        <v>129929186</v>
      </c>
      <c r="E240" s="423">
        <v>130966854</v>
      </c>
      <c r="F240" s="421" t="s">
        <v>2445</v>
      </c>
      <c r="G240" s="421">
        <v>7</v>
      </c>
      <c r="H240" s="422">
        <v>130429186</v>
      </c>
      <c r="I240" s="421" t="s">
        <v>2649</v>
      </c>
      <c r="J240" s="421" t="s">
        <v>3337</v>
      </c>
      <c r="K240" s="421" t="s">
        <v>3151</v>
      </c>
      <c r="L240" s="421" t="s">
        <v>3163</v>
      </c>
      <c r="M240" s="33" t="s">
        <v>3296</v>
      </c>
      <c r="N240" s="424">
        <v>10326</v>
      </c>
      <c r="O240" s="425">
        <v>10.255549999999999</v>
      </c>
      <c r="P240" s="426">
        <v>0.4793</v>
      </c>
      <c r="Q240" s="427">
        <v>-1.0800000000000001E-2</v>
      </c>
      <c r="R240" s="427">
        <v>1.9E-3</v>
      </c>
      <c r="S240" s="428">
        <v>1.2720000000000001E-8</v>
      </c>
      <c r="T240" s="429" t="s">
        <v>131</v>
      </c>
      <c r="U240" s="426">
        <v>0.20119999999999999</v>
      </c>
      <c r="V240" s="427">
        <v>-2.0999999999999999E-3</v>
      </c>
      <c r="W240" s="427">
        <v>1.1599999999999999E-2</v>
      </c>
      <c r="X240" s="428">
        <v>0.80730000000000002</v>
      </c>
      <c r="Y240" s="429" t="s">
        <v>131</v>
      </c>
      <c r="Z240" s="426">
        <v>0.30309999999999998</v>
      </c>
      <c r="AA240" s="427">
        <v>-6.8999999999999999E-3</v>
      </c>
      <c r="AB240" s="427">
        <v>5.1000000000000004E-3</v>
      </c>
      <c r="AC240" s="428">
        <v>0.1101</v>
      </c>
      <c r="AD240" s="429" t="s">
        <v>131</v>
      </c>
      <c r="AE240" s="426">
        <v>0.40560000000000002</v>
      </c>
      <c r="AF240" s="427">
        <v>-2.9000000000000001E-2</v>
      </c>
      <c r="AG240" s="427">
        <v>1.1599999999999999E-2</v>
      </c>
      <c r="AH240" s="428">
        <v>9.6509999999999999E-3</v>
      </c>
      <c r="AI240" s="429" t="s">
        <v>131</v>
      </c>
      <c r="AJ240" s="426">
        <v>0.37969999999999998</v>
      </c>
      <c r="AK240" s="427">
        <v>-2.2499999999999999E-2</v>
      </c>
      <c r="AL240" s="427">
        <v>6.4000000000000003E-3</v>
      </c>
      <c r="AM240" s="428">
        <v>1.683E-4</v>
      </c>
      <c r="AN240" s="429" t="s">
        <v>131</v>
      </c>
      <c r="AO240" s="426" t="s">
        <v>131</v>
      </c>
      <c r="AP240" s="427" t="s">
        <v>131</v>
      </c>
      <c r="AQ240" s="427" t="s">
        <v>131</v>
      </c>
      <c r="AR240" s="429" t="s">
        <v>131</v>
      </c>
    </row>
    <row r="241" spans="1:44" ht="15.4" customHeight="1">
      <c r="A241" s="431">
        <v>102</v>
      </c>
      <c r="B241" s="421" t="s">
        <v>3337</v>
      </c>
      <c r="C241" s="432">
        <v>7</v>
      </c>
      <c r="D241" s="433">
        <v>129929186</v>
      </c>
      <c r="E241" s="434">
        <v>130966854</v>
      </c>
      <c r="F241" s="432" t="s">
        <v>2445</v>
      </c>
      <c r="G241" s="432">
        <v>7</v>
      </c>
      <c r="H241" s="433">
        <v>130466854</v>
      </c>
      <c r="I241" s="432" t="s">
        <v>2932</v>
      </c>
      <c r="J241" s="432" t="s">
        <v>2432</v>
      </c>
      <c r="K241" s="432" t="s">
        <v>3151</v>
      </c>
      <c r="L241" s="432" t="s">
        <v>3157</v>
      </c>
      <c r="M241" s="34" t="s">
        <v>3296</v>
      </c>
      <c r="N241" s="435">
        <v>47994</v>
      </c>
      <c r="O241" s="436">
        <v>8.7980199999999993</v>
      </c>
      <c r="P241" s="437">
        <v>0.47389999999999999</v>
      </c>
      <c r="Q241" s="438">
        <v>-1.0500000000000001E-2</v>
      </c>
      <c r="R241" s="438">
        <v>1.9E-3</v>
      </c>
      <c r="S241" s="439">
        <v>1.0929999999999999E-8</v>
      </c>
      <c r="T241" s="440">
        <v>1.4593800000000001E-8</v>
      </c>
      <c r="U241" s="437">
        <v>0.17469999999999999</v>
      </c>
      <c r="V241" s="438">
        <v>-6.3E-3</v>
      </c>
      <c r="W241" s="438">
        <v>1.2800000000000001E-2</v>
      </c>
      <c r="X241" s="439">
        <v>0.63449999999999995</v>
      </c>
      <c r="Y241" s="440" t="s">
        <v>131</v>
      </c>
      <c r="Z241" s="426">
        <v>0.30649999999999999</v>
      </c>
      <c r="AA241" s="438">
        <v>-3.0999999999999999E-3</v>
      </c>
      <c r="AB241" s="438">
        <v>5.1000000000000004E-3</v>
      </c>
      <c r="AC241" s="439">
        <v>0.54710000000000003</v>
      </c>
      <c r="AD241" s="440" t="s">
        <v>131</v>
      </c>
      <c r="AE241" s="426">
        <v>0.3977</v>
      </c>
      <c r="AF241" s="427">
        <v>-2.9399999999999999E-2</v>
      </c>
      <c r="AG241" s="427">
        <v>1.17E-2</v>
      </c>
      <c r="AH241" s="428">
        <v>1.0109999999999999E-2</v>
      </c>
      <c r="AI241" s="429" t="s">
        <v>131</v>
      </c>
      <c r="AJ241" s="426">
        <v>0.3679</v>
      </c>
      <c r="AK241" s="427">
        <v>-1.9199999999999998E-2</v>
      </c>
      <c r="AL241" s="427">
        <v>6.4999999999999997E-3</v>
      </c>
      <c r="AM241" s="428">
        <v>1.4729999999999999E-3</v>
      </c>
      <c r="AN241" s="429" t="s">
        <v>131</v>
      </c>
      <c r="AO241" s="426" t="s">
        <v>131</v>
      </c>
      <c r="AP241" s="427" t="s">
        <v>131</v>
      </c>
      <c r="AQ241" s="427" t="s">
        <v>131</v>
      </c>
      <c r="AR241" s="429" t="s">
        <v>131</v>
      </c>
    </row>
    <row r="242" spans="1:44" ht="15.4" customHeight="1">
      <c r="A242" s="431">
        <v>103</v>
      </c>
      <c r="B242" s="421" t="s">
        <v>3337</v>
      </c>
      <c r="C242" s="432">
        <v>8</v>
      </c>
      <c r="D242" s="433">
        <v>8521933</v>
      </c>
      <c r="E242" s="434">
        <v>9702317</v>
      </c>
      <c r="F242" s="432" t="s">
        <v>2445</v>
      </c>
      <c r="G242" s="432">
        <v>8</v>
      </c>
      <c r="H242" s="433">
        <v>9021933</v>
      </c>
      <c r="I242" s="432" t="s">
        <v>2931</v>
      </c>
      <c r="J242" s="432" t="s">
        <v>2432</v>
      </c>
      <c r="K242" s="432" t="s">
        <v>3163</v>
      </c>
      <c r="L242" s="432" t="s">
        <v>3152</v>
      </c>
      <c r="M242" s="34" t="s">
        <v>4504</v>
      </c>
      <c r="N242" s="435">
        <v>12781</v>
      </c>
      <c r="O242" s="436">
        <v>8.7969600000000003</v>
      </c>
      <c r="P242" s="437">
        <v>0.63100000000000001</v>
      </c>
      <c r="Q242" s="438">
        <v>1.41E-2</v>
      </c>
      <c r="R242" s="438">
        <v>2.0999999999999999E-3</v>
      </c>
      <c r="S242" s="439">
        <v>1.824E-11</v>
      </c>
      <c r="T242" s="440">
        <v>5.4688099999999999E-9</v>
      </c>
      <c r="U242" s="437">
        <v>0.58589999999999998</v>
      </c>
      <c r="V242" s="438">
        <v>-6.1999999999999998E-3</v>
      </c>
      <c r="W242" s="438">
        <v>0.01</v>
      </c>
      <c r="X242" s="439">
        <v>0.57730000000000004</v>
      </c>
      <c r="Y242" s="440" t="s">
        <v>131</v>
      </c>
      <c r="Z242" s="426">
        <v>0.19850000000000001</v>
      </c>
      <c r="AA242" s="438">
        <v>8.8000000000000005E-3</v>
      </c>
      <c r="AB242" s="438">
        <v>7.6E-3</v>
      </c>
      <c r="AC242" s="439">
        <v>0.13830000000000001</v>
      </c>
      <c r="AD242" s="440" t="s">
        <v>131</v>
      </c>
      <c r="AE242" s="426">
        <v>0.51759999999999995</v>
      </c>
      <c r="AF242" s="427">
        <v>-7.1999999999999998E-3</v>
      </c>
      <c r="AG242" s="427">
        <v>1.15E-2</v>
      </c>
      <c r="AH242" s="428">
        <v>0.5998</v>
      </c>
      <c r="AI242" s="429" t="s">
        <v>131</v>
      </c>
      <c r="AJ242" s="426">
        <v>0.40439999999999998</v>
      </c>
      <c r="AK242" s="427">
        <v>1.18E-2</v>
      </c>
      <c r="AL242" s="427">
        <v>6.6E-3</v>
      </c>
      <c r="AM242" s="428">
        <v>4.163E-2</v>
      </c>
      <c r="AN242" s="429" t="s">
        <v>131</v>
      </c>
      <c r="AO242" s="426" t="s">
        <v>131</v>
      </c>
      <c r="AP242" s="427" t="s">
        <v>131</v>
      </c>
      <c r="AQ242" s="427" t="s">
        <v>131</v>
      </c>
      <c r="AR242" s="429" t="s">
        <v>131</v>
      </c>
    </row>
    <row r="243" spans="1:44" ht="15.4" customHeight="1">
      <c r="A243" s="431">
        <v>103</v>
      </c>
      <c r="B243" s="421" t="s">
        <v>3337</v>
      </c>
      <c r="C243" s="432">
        <v>8</v>
      </c>
      <c r="D243" s="433">
        <v>8521933</v>
      </c>
      <c r="E243" s="434">
        <v>9702317</v>
      </c>
      <c r="F243" s="432" t="s">
        <v>2445</v>
      </c>
      <c r="G243" s="432">
        <v>8</v>
      </c>
      <c r="H243" s="433">
        <v>9173209</v>
      </c>
      <c r="I243" s="432" t="s">
        <v>2930</v>
      </c>
      <c r="J243" s="432" t="s">
        <v>2434</v>
      </c>
      <c r="K243" s="432" t="s">
        <v>3151</v>
      </c>
      <c r="L243" s="432" t="s">
        <v>3157</v>
      </c>
      <c r="M243" s="34" t="s">
        <v>4505</v>
      </c>
      <c r="N243" s="435">
        <v>9351</v>
      </c>
      <c r="O243" s="436">
        <v>33.191809999999997</v>
      </c>
      <c r="P243" s="437">
        <v>0.47810000000000002</v>
      </c>
      <c r="Q243" s="438">
        <v>-2.1499999999999998E-2</v>
      </c>
      <c r="R243" s="438">
        <v>1.9E-3</v>
      </c>
      <c r="S243" s="439">
        <v>1.4819999999999999E-29</v>
      </c>
      <c r="T243" s="440" t="s">
        <v>131</v>
      </c>
      <c r="U243" s="437">
        <v>0.30590000000000001</v>
      </c>
      <c r="V243" s="438">
        <v>-1.2699999999999999E-2</v>
      </c>
      <c r="W243" s="438">
        <v>1.03E-2</v>
      </c>
      <c r="X243" s="439">
        <v>0.24740000000000001</v>
      </c>
      <c r="Y243" s="440" t="s">
        <v>131</v>
      </c>
      <c r="Z243" s="426">
        <v>0.90100000000000002</v>
      </c>
      <c r="AA243" s="438">
        <v>-8.3000000000000001E-3</v>
      </c>
      <c r="AB243" s="438">
        <v>8.9999999999999993E-3</v>
      </c>
      <c r="AC243" s="439">
        <v>0.57799999999999996</v>
      </c>
      <c r="AD243" s="440" t="s">
        <v>131</v>
      </c>
      <c r="AE243" s="426">
        <v>0.50829999999999997</v>
      </c>
      <c r="AF243" s="427">
        <v>-2.53E-2</v>
      </c>
      <c r="AG243" s="427">
        <v>1.1599999999999999E-2</v>
      </c>
      <c r="AH243" s="428">
        <v>3.5569999999999997E-2</v>
      </c>
      <c r="AI243" s="429" t="s">
        <v>131</v>
      </c>
      <c r="AJ243" s="426">
        <v>0.49859999999999999</v>
      </c>
      <c r="AK243" s="427">
        <v>-3.5799999999999998E-2</v>
      </c>
      <c r="AL243" s="427">
        <v>6.1999999999999998E-3</v>
      </c>
      <c r="AM243" s="428">
        <v>8.3579999999999995E-9</v>
      </c>
      <c r="AN243" s="429">
        <v>7.7651799999999999E-9</v>
      </c>
      <c r="AO243" s="426" t="s">
        <v>131</v>
      </c>
      <c r="AP243" s="427" t="s">
        <v>131</v>
      </c>
      <c r="AQ243" s="427" t="s">
        <v>131</v>
      </c>
      <c r="AR243" s="429" t="s">
        <v>131</v>
      </c>
    </row>
    <row r="244" spans="1:44" ht="15.4" customHeight="1">
      <c r="A244" s="431">
        <v>103</v>
      </c>
      <c r="B244" s="421" t="s">
        <v>3337</v>
      </c>
      <c r="C244" s="432">
        <v>8</v>
      </c>
      <c r="D244" s="433">
        <v>8521933</v>
      </c>
      <c r="E244" s="434">
        <v>9702317</v>
      </c>
      <c r="F244" s="432" t="s">
        <v>2452</v>
      </c>
      <c r="G244" s="432">
        <v>8</v>
      </c>
      <c r="H244" s="433">
        <v>9173209</v>
      </c>
      <c r="I244" s="432" t="s">
        <v>2930</v>
      </c>
      <c r="J244" s="432" t="s">
        <v>2432</v>
      </c>
      <c r="K244" s="432" t="s">
        <v>3151</v>
      </c>
      <c r="L244" s="432" t="s">
        <v>3157</v>
      </c>
      <c r="M244" s="34" t="s">
        <v>4505</v>
      </c>
      <c r="N244" s="435">
        <v>9351</v>
      </c>
      <c r="O244" s="436">
        <v>29.646429999999999</v>
      </c>
      <c r="P244" s="437">
        <v>0.4738</v>
      </c>
      <c r="Q244" s="438">
        <v>-1.7999999999999999E-2</v>
      </c>
      <c r="R244" s="438">
        <v>1.6999999999999999E-3</v>
      </c>
      <c r="S244" s="439">
        <v>9.746E-25</v>
      </c>
      <c r="T244" s="440">
        <v>1.80165E-15</v>
      </c>
      <c r="U244" s="437">
        <v>0.30880000000000002</v>
      </c>
      <c r="V244" s="438">
        <v>-5.5999999999999999E-3</v>
      </c>
      <c r="W244" s="438">
        <v>7.3000000000000001E-3</v>
      </c>
      <c r="X244" s="439">
        <v>0.56000000000000005</v>
      </c>
      <c r="Y244" s="440" t="s">
        <v>131</v>
      </c>
      <c r="Z244" s="426">
        <v>0.90110000000000001</v>
      </c>
      <c r="AA244" s="438">
        <v>-1.6E-2</v>
      </c>
      <c r="AB244" s="438">
        <v>7.9000000000000008E-3</v>
      </c>
      <c r="AC244" s="439">
        <v>0.1537</v>
      </c>
      <c r="AD244" s="440" t="s">
        <v>131</v>
      </c>
      <c r="AE244" s="426">
        <v>0.50649999999999995</v>
      </c>
      <c r="AF244" s="427">
        <v>-3.5999999999999997E-2</v>
      </c>
      <c r="AG244" s="427">
        <v>1.1900000000000001E-2</v>
      </c>
      <c r="AH244" s="428">
        <v>1.9330000000000001E-4</v>
      </c>
      <c r="AI244" s="429" t="s">
        <v>131</v>
      </c>
      <c r="AJ244" s="426">
        <v>0.49719999999999998</v>
      </c>
      <c r="AK244" s="427">
        <v>-2.4799999999999999E-2</v>
      </c>
      <c r="AL244" s="427">
        <v>5.1999999999999998E-3</v>
      </c>
      <c r="AM244" s="428">
        <v>3.2949999999999998E-7</v>
      </c>
      <c r="AN244" s="429" t="s">
        <v>131</v>
      </c>
      <c r="AO244" s="426" t="s">
        <v>131</v>
      </c>
      <c r="AP244" s="427" t="s">
        <v>131</v>
      </c>
      <c r="AQ244" s="427" t="s">
        <v>131</v>
      </c>
      <c r="AR244" s="429" t="s">
        <v>131</v>
      </c>
    </row>
    <row r="245" spans="1:44" s="3" customFormat="1" ht="15.4" customHeight="1">
      <c r="A245" s="420">
        <v>103</v>
      </c>
      <c r="B245" s="421" t="s">
        <v>3337</v>
      </c>
      <c r="C245" s="421">
        <v>8</v>
      </c>
      <c r="D245" s="422">
        <v>8521933</v>
      </c>
      <c r="E245" s="423">
        <v>9702317</v>
      </c>
      <c r="F245" s="421" t="s">
        <v>2445</v>
      </c>
      <c r="G245" s="421">
        <v>8</v>
      </c>
      <c r="H245" s="422">
        <v>9173358</v>
      </c>
      <c r="I245" s="421" t="s">
        <v>2648</v>
      </c>
      <c r="J245" s="421" t="s">
        <v>4437</v>
      </c>
      <c r="K245" s="421" t="s">
        <v>3151</v>
      </c>
      <c r="L245" s="421" t="s">
        <v>3157</v>
      </c>
      <c r="M245" s="33" t="s">
        <v>4505</v>
      </c>
      <c r="N245" s="424">
        <v>9202</v>
      </c>
      <c r="O245" s="425">
        <v>33.911830000000002</v>
      </c>
      <c r="P245" s="426">
        <v>0.4758</v>
      </c>
      <c r="Q245" s="427">
        <v>-2.1899999999999999E-2</v>
      </c>
      <c r="R245" s="427">
        <v>1.9E-3</v>
      </c>
      <c r="S245" s="428">
        <v>8.3420000000000005E-30</v>
      </c>
      <c r="T245" s="429">
        <v>6.1826199999999998E-11</v>
      </c>
      <c r="U245" s="426">
        <v>0.31780000000000003</v>
      </c>
      <c r="V245" s="427">
        <v>-1.43E-2</v>
      </c>
      <c r="W245" s="427">
        <v>1.03E-2</v>
      </c>
      <c r="X245" s="428">
        <v>0.2029</v>
      </c>
      <c r="Y245" s="429" t="s">
        <v>131</v>
      </c>
      <c r="Z245" s="426">
        <v>0.90990000000000004</v>
      </c>
      <c r="AA245" s="427">
        <v>-6.4000000000000003E-3</v>
      </c>
      <c r="AB245" s="427">
        <v>9.1000000000000004E-3</v>
      </c>
      <c r="AC245" s="428">
        <v>0.58730000000000004</v>
      </c>
      <c r="AD245" s="429" t="s">
        <v>131</v>
      </c>
      <c r="AE245" s="426">
        <v>0.50849999999999995</v>
      </c>
      <c r="AF245" s="427">
        <v>-2.7199999999999998E-2</v>
      </c>
      <c r="AG245" s="427">
        <v>1.1599999999999999E-2</v>
      </c>
      <c r="AH245" s="428">
        <v>1.8890000000000001E-2</v>
      </c>
      <c r="AI245" s="429" t="s">
        <v>131</v>
      </c>
      <c r="AJ245" s="426">
        <v>0.49980000000000002</v>
      </c>
      <c r="AK245" s="427">
        <v>-3.5200000000000002E-2</v>
      </c>
      <c r="AL245" s="427">
        <v>6.1999999999999998E-3</v>
      </c>
      <c r="AM245" s="428">
        <v>8.4559999999999998E-9</v>
      </c>
      <c r="AN245" s="429" t="s">
        <v>131</v>
      </c>
      <c r="AO245" s="426" t="s">
        <v>131</v>
      </c>
      <c r="AP245" s="427" t="s">
        <v>131</v>
      </c>
      <c r="AQ245" s="427" t="s">
        <v>131</v>
      </c>
      <c r="AR245" s="429" t="s">
        <v>131</v>
      </c>
    </row>
    <row r="246" spans="1:44" ht="15.4" customHeight="1">
      <c r="A246" s="431">
        <v>103</v>
      </c>
      <c r="B246" s="421" t="s">
        <v>3337</v>
      </c>
      <c r="C246" s="432">
        <v>8</v>
      </c>
      <c r="D246" s="433">
        <v>8521933</v>
      </c>
      <c r="E246" s="434">
        <v>9702317</v>
      </c>
      <c r="F246" s="432" t="s">
        <v>2452</v>
      </c>
      <c r="G246" s="432">
        <v>8</v>
      </c>
      <c r="H246" s="433">
        <v>9183358</v>
      </c>
      <c r="I246" s="432" t="s">
        <v>2929</v>
      </c>
      <c r="J246" s="432" t="s">
        <v>2432</v>
      </c>
      <c r="K246" s="432" t="s">
        <v>3151</v>
      </c>
      <c r="L246" s="432" t="s">
        <v>3157</v>
      </c>
      <c r="M246" s="34" t="s">
        <v>4505</v>
      </c>
      <c r="N246" s="435">
        <v>0</v>
      </c>
      <c r="O246" s="436">
        <v>31.760200000000001</v>
      </c>
      <c r="P246" s="437">
        <v>0.10390000000000001</v>
      </c>
      <c r="Q246" s="438">
        <v>2.8199999999999999E-2</v>
      </c>
      <c r="R246" s="438">
        <v>2.8999999999999998E-3</v>
      </c>
      <c r="S246" s="439">
        <v>3.5649999999999999E-23</v>
      </c>
      <c r="T246" s="440">
        <v>4.45545E-13</v>
      </c>
      <c r="U246" s="437">
        <v>0.1794</v>
      </c>
      <c r="V246" s="438">
        <v>2.8500000000000001E-2</v>
      </c>
      <c r="W246" s="438">
        <v>8.8000000000000005E-3</v>
      </c>
      <c r="X246" s="439">
        <v>4.4010000000000004E-3</v>
      </c>
      <c r="Y246" s="440" t="s">
        <v>131</v>
      </c>
      <c r="Z246" s="426">
        <v>2.2499999999999999E-2</v>
      </c>
      <c r="AA246" s="438">
        <v>4.7300000000000002E-2</v>
      </c>
      <c r="AB246" s="438">
        <v>1.7000000000000001E-2</v>
      </c>
      <c r="AC246" s="439">
        <v>1.2869999999999999E-2</v>
      </c>
      <c r="AD246" s="440" t="s">
        <v>131</v>
      </c>
      <c r="AE246" s="426">
        <v>0.1008</v>
      </c>
      <c r="AF246" s="427">
        <v>5.2900000000000003E-2</v>
      </c>
      <c r="AG246" s="427">
        <v>2.0400000000000001E-2</v>
      </c>
      <c r="AH246" s="428">
        <v>1.2819999999999999E-3</v>
      </c>
      <c r="AI246" s="429" t="s">
        <v>131</v>
      </c>
      <c r="AJ246" s="426">
        <v>0.2016</v>
      </c>
      <c r="AK246" s="427">
        <v>3.5900000000000001E-2</v>
      </c>
      <c r="AL246" s="427">
        <v>6.4999999999999997E-3</v>
      </c>
      <c r="AM246" s="428">
        <v>9.7829999999999997E-8</v>
      </c>
      <c r="AN246" s="429" t="s">
        <v>131</v>
      </c>
      <c r="AO246" s="426" t="s">
        <v>131</v>
      </c>
      <c r="AP246" s="427" t="s">
        <v>131</v>
      </c>
      <c r="AQ246" s="427" t="s">
        <v>131</v>
      </c>
      <c r="AR246" s="429" t="s">
        <v>131</v>
      </c>
    </row>
    <row r="247" spans="1:44" s="3" customFormat="1" ht="15.75">
      <c r="A247" s="420">
        <v>103</v>
      </c>
      <c r="B247" s="421" t="s">
        <v>3337</v>
      </c>
      <c r="C247" s="421">
        <v>8</v>
      </c>
      <c r="D247" s="422">
        <v>8521933</v>
      </c>
      <c r="E247" s="423">
        <v>9702317</v>
      </c>
      <c r="F247" s="421" t="s">
        <v>2449</v>
      </c>
      <c r="G247" s="421">
        <v>8</v>
      </c>
      <c r="H247" s="422">
        <v>9183596</v>
      </c>
      <c r="I247" s="421" t="s">
        <v>2647</v>
      </c>
      <c r="J247" s="421" t="s">
        <v>3337</v>
      </c>
      <c r="K247" s="421" t="s">
        <v>3151</v>
      </c>
      <c r="L247" s="421" t="s">
        <v>3157</v>
      </c>
      <c r="M247" s="33" t="s">
        <v>4505</v>
      </c>
      <c r="N247" s="424">
        <v>0</v>
      </c>
      <c r="O247" s="425">
        <v>10.605180000000001</v>
      </c>
      <c r="P247" s="426">
        <v>0.1082</v>
      </c>
      <c r="Q247" s="427">
        <v>-7.0699999999999999E-2</v>
      </c>
      <c r="R247" s="427">
        <v>1.26E-2</v>
      </c>
      <c r="S247" s="428">
        <v>3.128E-9</v>
      </c>
      <c r="T247" s="429" t="s">
        <v>131</v>
      </c>
      <c r="U247" s="426">
        <v>0.12570000000000001</v>
      </c>
      <c r="V247" s="427">
        <v>-3.3500000000000002E-2</v>
      </c>
      <c r="W247" s="427">
        <v>6.6600000000000006E-2</v>
      </c>
      <c r="X247" s="428">
        <v>0.56420000000000003</v>
      </c>
      <c r="Y247" s="429" t="s">
        <v>131</v>
      </c>
      <c r="Z247" s="441">
        <v>1.32E-2</v>
      </c>
      <c r="AA247" s="427">
        <v>-0.19400000000000001</v>
      </c>
      <c r="AB247" s="427">
        <v>0.13930000000000001</v>
      </c>
      <c r="AC247" s="428">
        <v>0.1988</v>
      </c>
      <c r="AD247" s="429" t="s">
        <v>131</v>
      </c>
      <c r="AE247" s="426" t="s">
        <v>131</v>
      </c>
      <c r="AF247" s="427" t="s">
        <v>131</v>
      </c>
      <c r="AG247" s="427" t="s">
        <v>131</v>
      </c>
      <c r="AH247" s="428" t="s">
        <v>131</v>
      </c>
      <c r="AI247" s="429" t="s">
        <v>131</v>
      </c>
      <c r="AJ247" s="426">
        <v>0.1928</v>
      </c>
      <c r="AK247" s="427">
        <v>-0.108</v>
      </c>
      <c r="AL247" s="427">
        <v>2.5999999999999999E-2</v>
      </c>
      <c r="AM247" s="428">
        <v>1.672E-4</v>
      </c>
      <c r="AN247" s="429" t="s">
        <v>131</v>
      </c>
      <c r="AO247" s="426" t="s">
        <v>131</v>
      </c>
      <c r="AP247" s="427" t="s">
        <v>131</v>
      </c>
      <c r="AQ247" s="427" t="s">
        <v>131</v>
      </c>
      <c r="AR247" s="429" t="s">
        <v>131</v>
      </c>
    </row>
    <row r="248" spans="1:44" ht="15.4" customHeight="1">
      <c r="A248" s="431">
        <v>103</v>
      </c>
      <c r="B248" s="421" t="s">
        <v>3337</v>
      </c>
      <c r="C248" s="432">
        <v>8</v>
      </c>
      <c r="D248" s="433">
        <v>8521933</v>
      </c>
      <c r="E248" s="434">
        <v>9702317</v>
      </c>
      <c r="F248" s="432" t="s">
        <v>2445</v>
      </c>
      <c r="G248" s="432">
        <v>8</v>
      </c>
      <c r="H248" s="433">
        <v>9183596</v>
      </c>
      <c r="I248" s="432" t="s">
        <v>2647</v>
      </c>
      <c r="J248" s="432" t="s">
        <v>2432</v>
      </c>
      <c r="K248" s="432" t="s">
        <v>3151</v>
      </c>
      <c r="L248" s="432" t="s">
        <v>3157</v>
      </c>
      <c r="M248" s="34" t="s">
        <v>4505</v>
      </c>
      <c r="N248" s="435">
        <v>0</v>
      </c>
      <c r="O248" s="436">
        <v>27.56325</v>
      </c>
      <c r="P248" s="437">
        <v>0.10780000000000001</v>
      </c>
      <c r="Q248" s="438">
        <v>2.64E-2</v>
      </c>
      <c r="R248" s="438">
        <v>3.2000000000000002E-3</v>
      </c>
      <c r="S248" s="439">
        <v>3.8300000000000002E-20</v>
      </c>
      <c r="T248" s="440">
        <v>1.08367E-14</v>
      </c>
      <c r="U248" s="437">
        <v>0.12540000000000001</v>
      </c>
      <c r="V248" s="438">
        <v>1.6299999999999999E-2</v>
      </c>
      <c r="W248" s="438">
        <v>1.41E-2</v>
      </c>
      <c r="X248" s="439">
        <v>0.1497</v>
      </c>
      <c r="Y248" s="440" t="s">
        <v>131</v>
      </c>
      <c r="Z248" s="426">
        <v>2.47E-2</v>
      </c>
      <c r="AA248" s="438">
        <v>3.3599999999999998E-2</v>
      </c>
      <c r="AB248" s="438">
        <v>1.9400000000000001E-2</v>
      </c>
      <c r="AC248" s="439">
        <v>5.6219999999999999E-2</v>
      </c>
      <c r="AD248" s="440" t="s">
        <v>131</v>
      </c>
      <c r="AE248" s="426">
        <v>0.1027</v>
      </c>
      <c r="AF248" s="427">
        <v>7.6899999999999996E-2</v>
      </c>
      <c r="AG248" s="427">
        <v>0.02</v>
      </c>
      <c r="AH248" s="428">
        <v>8.5019999999999996E-5</v>
      </c>
      <c r="AI248" s="429" t="s">
        <v>131</v>
      </c>
      <c r="AJ248" s="426">
        <v>0.19639999999999999</v>
      </c>
      <c r="AK248" s="427">
        <v>4.1099999999999998E-2</v>
      </c>
      <c r="AL248" s="427">
        <v>8.0000000000000002E-3</v>
      </c>
      <c r="AM248" s="428">
        <v>2.1869999999999999E-7</v>
      </c>
      <c r="AN248" s="429" t="s">
        <v>131</v>
      </c>
      <c r="AO248" s="426" t="s">
        <v>131</v>
      </c>
      <c r="AP248" s="427" t="s">
        <v>131</v>
      </c>
      <c r="AQ248" s="427" t="s">
        <v>131</v>
      </c>
      <c r="AR248" s="429" t="s">
        <v>131</v>
      </c>
    </row>
    <row r="249" spans="1:44" s="3" customFormat="1" ht="15.4" customHeight="1">
      <c r="A249" s="420">
        <v>103</v>
      </c>
      <c r="B249" s="421" t="s">
        <v>3337</v>
      </c>
      <c r="C249" s="421">
        <v>8</v>
      </c>
      <c r="D249" s="422">
        <v>8521933</v>
      </c>
      <c r="E249" s="423">
        <v>9702317</v>
      </c>
      <c r="F249" s="421" t="s">
        <v>2452</v>
      </c>
      <c r="G249" s="421">
        <v>8</v>
      </c>
      <c r="H249" s="422">
        <v>9183596</v>
      </c>
      <c r="I249" s="421" t="s">
        <v>2647</v>
      </c>
      <c r="J249" s="421" t="s">
        <v>3337</v>
      </c>
      <c r="K249" s="421" t="s">
        <v>3151</v>
      </c>
      <c r="L249" s="421" t="s">
        <v>3157</v>
      </c>
      <c r="M249" s="33" t="s">
        <v>4505</v>
      </c>
      <c r="N249" s="424">
        <v>0</v>
      </c>
      <c r="O249" s="425">
        <v>32.097090000000001</v>
      </c>
      <c r="P249" s="426">
        <v>0.1038</v>
      </c>
      <c r="Q249" s="427">
        <v>2.7900000000000001E-2</v>
      </c>
      <c r="R249" s="427">
        <v>2.8999999999999998E-3</v>
      </c>
      <c r="S249" s="428">
        <v>1.7219999999999999E-22</v>
      </c>
      <c r="T249" s="429" t="s">
        <v>131</v>
      </c>
      <c r="U249" s="426">
        <v>0.1231</v>
      </c>
      <c r="V249" s="427">
        <v>3.8399999999999997E-2</v>
      </c>
      <c r="W249" s="427">
        <v>1.0200000000000001E-2</v>
      </c>
      <c r="X249" s="428">
        <v>3.0170000000000002E-4</v>
      </c>
      <c r="Y249" s="429" t="s">
        <v>131</v>
      </c>
      <c r="Z249" s="426">
        <v>2.1999999999999999E-2</v>
      </c>
      <c r="AA249" s="427">
        <v>4.5400000000000003E-2</v>
      </c>
      <c r="AB249" s="427">
        <v>1.7000000000000001E-2</v>
      </c>
      <c r="AC249" s="428">
        <v>1.7659999999999999E-2</v>
      </c>
      <c r="AD249" s="429" t="s">
        <v>131</v>
      </c>
      <c r="AE249" s="426">
        <v>0.1012</v>
      </c>
      <c r="AF249" s="427">
        <v>5.2299999999999999E-2</v>
      </c>
      <c r="AG249" s="427">
        <v>2.0500000000000001E-2</v>
      </c>
      <c r="AH249" s="428">
        <v>1.286E-3</v>
      </c>
      <c r="AI249" s="429" t="s">
        <v>131</v>
      </c>
      <c r="AJ249" s="426">
        <v>0.1915</v>
      </c>
      <c r="AK249" s="427">
        <v>3.6999999999999998E-2</v>
      </c>
      <c r="AL249" s="427">
        <v>6.7000000000000002E-3</v>
      </c>
      <c r="AM249" s="428">
        <v>1.11E-7</v>
      </c>
      <c r="AN249" s="429" t="s">
        <v>131</v>
      </c>
      <c r="AO249" s="426" t="s">
        <v>131</v>
      </c>
      <c r="AP249" s="427" t="s">
        <v>131</v>
      </c>
      <c r="AQ249" s="427" t="s">
        <v>131</v>
      </c>
      <c r="AR249" s="429" t="s">
        <v>131</v>
      </c>
    </row>
    <row r="250" spans="1:44" ht="15.75">
      <c r="A250" s="431">
        <v>103</v>
      </c>
      <c r="B250" s="421" t="s">
        <v>3337</v>
      </c>
      <c r="C250" s="432">
        <v>8</v>
      </c>
      <c r="D250" s="433">
        <v>8521933</v>
      </c>
      <c r="E250" s="434">
        <v>9702317</v>
      </c>
      <c r="F250" s="432" t="s">
        <v>2449</v>
      </c>
      <c r="G250" s="432">
        <v>8</v>
      </c>
      <c r="H250" s="433">
        <v>9202317</v>
      </c>
      <c r="I250" s="432" t="s">
        <v>2928</v>
      </c>
      <c r="J250" s="432" t="s">
        <v>2432</v>
      </c>
      <c r="K250" s="432" t="s">
        <v>3151</v>
      </c>
      <c r="L250" s="432" t="s">
        <v>4418</v>
      </c>
      <c r="M250" s="34" t="s">
        <v>4505</v>
      </c>
      <c r="N250" s="435">
        <v>9727</v>
      </c>
      <c r="O250" s="436">
        <v>6.7660999999999998</v>
      </c>
      <c r="P250" s="437">
        <v>9.5699999999999993E-2</v>
      </c>
      <c r="Q250" s="438">
        <v>-8.8800000000000004E-2</v>
      </c>
      <c r="R250" s="438">
        <v>1.46E-2</v>
      </c>
      <c r="S250" s="439">
        <v>1.886E-10</v>
      </c>
      <c r="T250" s="440">
        <v>1.9078999999999999E-10</v>
      </c>
      <c r="U250" s="437">
        <v>3.04E-2</v>
      </c>
      <c r="V250" s="438">
        <v>0.15670000000000001</v>
      </c>
      <c r="W250" s="438">
        <v>0.12870000000000001</v>
      </c>
      <c r="X250" s="439">
        <v>0.18759999999999999</v>
      </c>
      <c r="Y250" s="440" t="s">
        <v>131</v>
      </c>
      <c r="Z250" s="441">
        <v>7.7000000000000002E-3</v>
      </c>
      <c r="AA250" s="438">
        <v>-0.26390000000000002</v>
      </c>
      <c r="AB250" s="438">
        <v>0.19170000000000001</v>
      </c>
      <c r="AC250" s="439">
        <v>0.1943</v>
      </c>
      <c r="AD250" s="440" t="s">
        <v>131</v>
      </c>
      <c r="AE250" s="426" t="s">
        <v>131</v>
      </c>
      <c r="AF250" s="427" t="s">
        <v>131</v>
      </c>
      <c r="AG250" s="427" t="s">
        <v>131</v>
      </c>
      <c r="AH250" s="428" t="s">
        <v>131</v>
      </c>
      <c r="AI250" s="429" t="s">
        <v>131</v>
      </c>
      <c r="AJ250" s="426">
        <v>0.21310000000000001</v>
      </c>
      <c r="AK250" s="427">
        <v>-2.8299999999999999E-2</v>
      </c>
      <c r="AL250" s="427">
        <v>2.8299999999999999E-2</v>
      </c>
      <c r="AM250" s="428">
        <v>0.3569</v>
      </c>
      <c r="AN250" s="429" t="s">
        <v>131</v>
      </c>
      <c r="AO250" s="426" t="s">
        <v>131</v>
      </c>
      <c r="AP250" s="427" t="s">
        <v>131</v>
      </c>
      <c r="AQ250" s="427" t="s">
        <v>131</v>
      </c>
      <c r="AR250" s="429" t="s">
        <v>131</v>
      </c>
    </row>
    <row r="251" spans="1:44" s="3" customFormat="1" ht="15.4" customHeight="1">
      <c r="A251" s="420">
        <v>104</v>
      </c>
      <c r="B251" s="421" t="s">
        <v>3337</v>
      </c>
      <c r="C251" s="421">
        <v>8</v>
      </c>
      <c r="D251" s="422">
        <v>10923072</v>
      </c>
      <c r="E251" s="423">
        <v>11923072</v>
      </c>
      <c r="F251" s="421" t="s">
        <v>2445</v>
      </c>
      <c r="G251" s="421">
        <v>8</v>
      </c>
      <c r="H251" s="422">
        <v>11423072</v>
      </c>
      <c r="I251" s="421" t="s">
        <v>2646</v>
      </c>
      <c r="J251" s="421" t="s">
        <v>3337</v>
      </c>
      <c r="K251" s="421" t="s">
        <v>3151</v>
      </c>
      <c r="L251" s="421" t="s">
        <v>3157</v>
      </c>
      <c r="M251" s="33" t="s">
        <v>3533</v>
      </c>
      <c r="N251" s="424">
        <v>964</v>
      </c>
      <c r="O251" s="425">
        <v>6.4561200000000003</v>
      </c>
      <c r="P251" s="426">
        <v>0.49020000000000002</v>
      </c>
      <c r="Q251" s="427">
        <v>1.0500000000000001E-2</v>
      </c>
      <c r="R251" s="427">
        <v>2E-3</v>
      </c>
      <c r="S251" s="428">
        <v>6.1709999999999999E-7</v>
      </c>
      <c r="T251" s="429" t="s">
        <v>131</v>
      </c>
      <c r="U251" s="426">
        <v>0.8327</v>
      </c>
      <c r="V251" s="427">
        <v>-5.0000000000000001E-4</v>
      </c>
      <c r="W251" s="427">
        <v>1.2699999999999999E-2</v>
      </c>
      <c r="X251" s="428">
        <v>0.73680000000000001</v>
      </c>
      <c r="Y251" s="429" t="s">
        <v>131</v>
      </c>
      <c r="Z251" s="426">
        <v>4.36E-2</v>
      </c>
      <c r="AA251" s="427">
        <v>2.9100000000000001E-2</v>
      </c>
      <c r="AB251" s="427">
        <v>1.4500000000000001E-2</v>
      </c>
      <c r="AC251" s="428">
        <v>3.44E-2</v>
      </c>
      <c r="AD251" s="429" t="s">
        <v>131</v>
      </c>
      <c r="AE251" s="426">
        <v>0.4284</v>
      </c>
      <c r="AF251" s="427">
        <v>2.4199999999999999E-2</v>
      </c>
      <c r="AG251" s="427">
        <v>1.1599999999999999E-2</v>
      </c>
      <c r="AH251" s="428">
        <v>3.32E-2</v>
      </c>
      <c r="AI251" s="429" t="s">
        <v>131</v>
      </c>
      <c r="AJ251" s="426">
        <v>0.39439999999999997</v>
      </c>
      <c r="AK251" s="427">
        <v>7.7999999999999996E-3</v>
      </c>
      <c r="AL251" s="427">
        <v>6.7000000000000002E-3</v>
      </c>
      <c r="AM251" s="428">
        <v>0.23089999999999999</v>
      </c>
      <c r="AN251" s="429" t="s">
        <v>131</v>
      </c>
      <c r="AO251" s="426" t="s">
        <v>131</v>
      </c>
      <c r="AP251" s="427" t="s">
        <v>131</v>
      </c>
      <c r="AQ251" s="427" t="s">
        <v>131</v>
      </c>
      <c r="AR251" s="429" t="s">
        <v>131</v>
      </c>
    </row>
    <row r="252" spans="1:44" s="3" customFormat="1" ht="15.4" customHeight="1">
      <c r="A252" s="420">
        <v>105</v>
      </c>
      <c r="B252" s="421" t="s">
        <v>1</v>
      </c>
      <c r="C252" s="421">
        <v>8</v>
      </c>
      <c r="D252" s="422">
        <v>18580151</v>
      </c>
      <c r="E252" s="423">
        <v>19580151</v>
      </c>
      <c r="F252" s="421" t="s">
        <v>2445</v>
      </c>
      <c r="G252" s="421">
        <v>8</v>
      </c>
      <c r="H252" s="422">
        <v>19080151</v>
      </c>
      <c r="I252" s="421" t="s">
        <v>2822</v>
      </c>
      <c r="J252" s="421" t="s">
        <v>1</v>
      </c>
      <c r="K252" s="421" t="s">
        <v>3151</v>
      </c>
      <c r="L252" s="421" t="s">
        <v>3152</v>
      </c>
      <c r="M252" s="33" t="s">
        <v>3588</v>
      </c>
      <c r="N252" s="424">
        <v>0</v>
      </c>
      <c r="O252" s="425">
        <v>5.7957200000000002</v>
      </c>
      <c r="P252" s="426">
        <v>0.1283</v>
      </c>
      <c r="Q252" s="427">
        <v>5.1000000000000004E-3</v>
      </c>
      <c r="R252" s="427">
        <v>3.3E-3</v>
      </c>
      <c r="S252" s="428">
        <v>0.1158</v>
      </c>
      <c r="T252" s="429" t="s">
        <v>131</v>
      </c>
      <c r="U252" s="426">
        <v>0.14280000000000001</v>
      </c>
      <c r="V252" s="427">
        <v>6.6600000000000006E-2</v>
      </c>
      <c r="W252" s="427">
        <v>1.35E-2</v>
      </c>
      <c r="X252" s="428">
        <v>3.5110000000000001E-8</v>
      </c>
      <c r="Y252" s="429">
        <v>3.6317300000000003E-8</v>
      </c>
      <c r="Z252" s="426">
        <v>0.44240000000000002</v>
      </c>
      <c r="AA252" s="427">
        <v>-8.8999999999999999E-3</v>
      </c>
      <c r="AB252" s="427">
        <v>5.1000000000000004E-3</v>
      </c>
      <c r="AC252" s="428">
        <v>0.14799999999999999</v>
      </c>
      <c r="AD252" s="429" t="s">
        <v>131</v>
      </c>
      <c r="AE252" s="426">
        <v>0.16520000000000001</v>
      </c>
      <c r="AF252" s="427">
        <v>-1.0999999999999999E-2</v>
      </c>
      <c r="AG252" s="427">
        <v>1.5699999999999999E-2</v>
      </c>
      <c r="AH252" s="428">
        <v>0.6371</v>
      </c>
      <c r="AI252" s="429" t="s">
        <v>131</v>
      </c>
      <c r="AJ252" s="426">
        <v>0.21920000000000001</v>
      </c>
      <c r="AK252" s="427">
        <v>8.0000000000000004E-4</v>
      </c>
      <c r="AL252" s="427">
        <v>7.7000000000000002E-3</v>
      </c>
      <c r="AM252" s="428">
        <v>0.87849999999999995</v>
      </c>
      <c r="AN252" s="429" t="s">
        <v>131</v>
      </c>
      <c r="AO252" s="426" t="s">
        <v>131</v>
      </c>
      <c r="AP252" s="427" t="s">
        <v>131</v>
      </c>
      <c r="AQ252" s="427" t="s">
        <v>131</v>
      </c>
      <c r="AR252" s="429" t="s">
        <v>131</v>
      </c>
    </row>
    <row r="253" spans="1:44" s="3" customFormat="1" ht="15.4" customHeight="1">
      <c r="A253" s="420">
        <v>106</v>
      </c>
      <c r="B253" s="421" t="s">
        <v>2432</v>
      </c>
      <c r="C253" s="421">
        <v>8</v>
      </c>
      <c r="D253" s="422">
        <v>23115445</v>
      </c>
      <c r="E253" s="423">
        <v>24115445</v>
      </c>
      <c r="F253" s="421" t="s">
        <v>2445</v>
      </c>
      <c r="G253" s="421">
        <v>8</v>
      </c>
      <c r="H253" s="422">
        <v>23615445</v>
      </c>
      <c r="I253" s="421" t="s">
        <v>2821</v>
      </c>
      <c r="J253" s="421" t="s">
        <v>2432</v>
      </c>
      <c r="K253" s="421" t="s">
        <v>3163</v>
      </c>
      <c r="L253" s="421" t="s">
        <v>3152</v>
      </c>
      <c r="M253" s="33" t="s">
        <v>3589</v>
      </c>
      <c r="N253" s="424">
        <v>51334</v>
      </c>
      <c r="O253" s="425">
        <v>5.6627400000000003</v>
      </c>
      <c r="P253" s="426">
        <v>0.7651</v>
      </c>
      <c r="Q253" s="427">
        <v>1.2800000000000001E-2</v>
      </c>
      <c r="R253" s="427">
        <v>2.5000000000000001E-3</v>
      </c>
      <c r="S253" s="428">
        <v>2.7649999999999999E-8</v>
      </c>
      <c r="T253" s="429">
        <v>3.0323199999999997E-8</v>
      </c>
      <c r="U253" s="426">
        <v>0.68620000000000003</v>
      </c>
      <c r="V253" s="427">
        <v>1.9099999999999999E-2</v>
      </c>
      <c r="W253" s="427">
        <v>0.01</v>
      </c>
      <c r="X253" s="428">
        <v>1.184E-2</v>
      </c>
      <c r="Y253" s="429" t="s">
        <v>131</v>
      </c>
      <c r="Z253" s="426">
        <v>0.86</v>
      </c>
      <c r="AA253" s="427">
        <v>-5.1000000000000004E-3</v>
      </c>
      <c r="AB253" s="427">
        <v>7.1000000000000004E-3</v>
      </c>
      <c r="AC253" s="428">
        <v>0.58450000000000002</v>
      </c>
      <c r="AD253" s="429" t="s">
        <v>131</v>
      </c>
      <c r="AE253" s="426">
        <v>0.80830000000000002</v>
      </c>
      <c r="AF253" s="427">
        <v>1.34E-2</v>
      </c>
      <c r="AG253" s="427">
        <v>1.44E-2</v>
      </c>
      <c r="AH253" s="428">
        <v>0.92879999999999996</v>
      </c>
      <c r="AI253" s="429" t="s">
        <v>131</v>
      </c>
      <c r="AJ253" s="426">
        <v>0.80489999999999995</v>
      </c>
      <c r="AK253" s="427">
        <v>6.4999999999999997E-3</v>
      </c>
      <c r="AL253" s="427">
        <v>8.0000000000000002E-3</v>
      </c>
      <c r="AM253" s="428">
        <v>0.46729999999999999</v>
      </c>
      <c r="AN253" s="429" t="s">
        <v>131</v>
      </c>
      <c r="AO253" s="426" t="s">
        <v>131</v>
      </c>
      <c r="AP253" s="427" t="s">
        <v>131</v>
      </c>
      <c r="AQ253" s="427" t="s">
        <v>131</v>
      </c>
      <c r="AR253" s="429" t="s">
        <v>131</v>
      </c>
    </row>
    <row r="254" spans="1:44" ht="15.4" customHeight="1">
      <c r="A254" s="431">
        <v>107</v>
      </c>
      <c r="B254" s="421" t="s">
        <v>3337</v>
      </c>
      <c r="C254" s="432">
        <v>8</v>
      </c>
      <c r="D254" s="433">
        <v>41016581</v>
      </c>
      <c r="E254" s="434">
        <v>42130405</v>
      </c>
      <c r="F254" s="432" t="s">
        <v>122</v>
      </c>
      <c r="G254" s="432">
        <v>8</v>
      </c>
      <c r="H254" s="433">
        <v>41516581</v>
      </c>
      <c r="I254" s="432" t="s">
        <v>2927</v>
      </c>
      <c r="J254" s="432" t="s">
        <v>2432</v>
      </c>
      <c r="K254" s="432" t="s">
        <v>3151</v>
      </c>
      <c r="L254" s="432" t="s">
        <v>3157</v>
      </c>
      <c r="M254" s="34" t="s">
        <v>3298</v>
      </c>
      <c r="N254" s="435">
        <v>0</v>
      </c>
      <c r="O254" s="436">
        <v>2.24322</v>
      </c>
      <c r="P254" s="437">
        <v>0.42070000000000002</v>
      </c>
      <c r="Q254" s="438">
        <v>-3.5000000000000001E-3</v>
      </c>
      <c r="R254" s="438">
        <v>1.2999999999999999E-3</v>
      </c>
      <c r="S254" s="439">
        <v>7.8359999999999992E-3</v>
      </c>
      <c r="T254" s="440">
        <v>8.4851099999999999E-9</v>
      </c>
      <c r="U254" s="437">
        <v>0.27810000000000001</v>
      </c>
      <c r="V254" s="438">
        <v>7.4000000000000003E-3</v>
      </c>
      <c r="W254" s="438">
        <v>9.1999999999999998E-3</v>
      </c>
      <c r="X254" s="439">
        <v>0.31979999999999997</v>
      </c>
      <c r="Y254" s="440" t="s">
        <v>131</v>
      </c>
      <c r="Z254" s="426">
        <v>0.50360000000000005</v>
      </c>
      <c r="AA254" s="438">
        <v>-6.6E-3</v>
      </c>
      <c r="AB254" s="438">
        <v>2.7000000000000001E-3</v>
      </c>
      <c r="AC254" s="439">
        <v>3.5610000000000003E-2</v>
      </c>
      <c r="AD254" s="440" t="s">
        <v>131</v>
      </c>
      <c r="AE254" s="426">
        <v>0.42409999999999998</v>
      </c>
      <c r="AF254" s="427">
        <v>-1.24E-2</v>
      </c>
      <c r="AG254" s="427">
        <v>8.3999999999999995E-3</v>
      </c>
      <c r="AH254" s="428">
        <v>0.2455</v>
      </c>
      <c r="AI254" s="429" t="s">
        <v>131</v>
      </c>
      <c r="AJ254" s="426">
        <v>0.38729999999999998</v>
      </c>
      <c r="AK254" s="427">
        <v>-4.0000000000000001E-3</v>
      </c>
      <c r="AL254" s="427">
        <v>4.4999999999999997E-3</v>
      </c>
      <c r="AM254" s="428">
        <v>0.43070000000000003</v>
      </c>
      <c r="AN254" s="429" t="s">
        <v>131</v>
      </c>
      <c r="AO254" s="426">
        <v>0.20499999999999999</v>
      </c>
      <c r="AP254" s="427">
        <v>-1.7500000000000002E-2</v>
      </c>
      <c r="AQ254" s="427">
        <v>1.37E-2</v>
      </c>
      <c r="AR254" s="429">
        <v>0.1832</v>
      </c>
    </row>
    <row r="255" spans="1:44" ht="15.4" customHeight="1">
      <c r="A255" s="431">
        <v>107</v>
      </c>
      <c r="B255" s="421" t="s">
        <v>3337</v>
      </c>
      <c r="C255" s="432">
        <v>8</v>
      </c>
      <c r="D255" s="433">
        <v>41016581</v>
      </c>
      <c r="E255" s="434">
        <v>42130405</v>
      </c>
      <c r="F255" s="432" t="s">
        <v>122</v>
      </c>
      <c r="G255" s="432">
        <v>8</v>
      </c>
      <c r="H255" s="433">
        <v>41543675</v>
      </c>
      <c r="I255" s="432" t="s">
        <v>2926</v>
      </c>
      <c r="J255" s="432" t="s">
        <v>2432</v>
      </c>
      <c r="K255" s="432" t="s">
        <v>3151</v>
      </c>
      <c r="L255" s="432" t="s">
        <v>3157</v>
      </c>
      <c r="M255" s="34" t="s">
        <v>3298</v>
      </c>
      <c r="N255" s="435">
        <v>0</v>
      </c>
      <c r="O255" s="436">
        <v>38.445210000000003</v>
      </c>
      <c r="P255" s="437">
        <v>2.9100000000000001E-2</v>
      </c>
      <c r="Q255" s="438">
        <v>-4.8500000000000001E-2</v>
      </c>
      <c r="R255" s="438">
        <v>4.0000000000000001E-3</v>
      </c>
      <c r="S255" s="439">
        <v>4.8149999999999997E-37</v>
      </c>
      <c r="T255" s="440">
        <v>3.2044699999999997E-33</v>
      </c>
      <c r="U255" s="442">
        <v>1.47E-2</v>
      </c>
      <c r="V255" s="438">
        <v>5.21E-2</v>
      </c>
      <c r="W255" s="438">
        <v>4.1500000000000002E-2</v>
      </c>
      <c r="X255" s="439">
        <v>0.27050000000000002</v>
      </c>
      <c r="Y255" s="440" t="s">
        <v>131</v>
      </c>
      <c r="Z255" s="441">
        <v>8.0000000000000004E-4</v>
      </c>
      <c r="AA255" s="438">
        <v>0.18029999999999999</v>
      </c>
      <c r="AB255" s="438">
        <v>0.11169999999999999</v>
      </c>
      <c r="AC255" s="439">
        <v>0.13830000000000001</v>
      </c>
      <c r="AD255" s="440" t="s">
        <v>131</v>
      </c>
      <c r="AE255" s="441">
        <v>1.04E-2</v>
      </c>
      <c r="AF255" s="427">
        <v>-0.10630000000000001</v>
      </c>
      <c r="AG255" s="427">
        <v>4.3900000000000002E-2</v>
      </c>
      <c r="AH255" s="428">
        <v>1.337E-2</v>
      </c>
      <c r="AI255" s="429" t="s">
        <v>131</v>
      </c>
      <c r="AJ255" s="426">
        <v>1.67E-2</v>
      </c>
      <c r="AK255" s="427">
        <v>-6.6699999999999995E-2</v>
      </c>
      <c r="AL255" s="427">
        <v>1.67E-2</v>
      </c>
      <c r="AM255" s="428">
        <v>1.959E-5</v>
      </c>
      <c r="AN255" s="429" t="s">
        <v>131</v>
      </c>
      <c r="AO255" s="441">
        <v>1.2999999999999999E-2</v>
      </c>
      <c r="AP255" s="427">
        <v>-2.07E-2</v>
      </c>
      <c r="AQ255" s="427">
        <v>4.7199999999999999E-2</v>
      </c>
      <c r="AR255" s="429">
        <v>0.71509999999999996</v>
      </c>
    </row>
    <row r="256" spans="1:44" s="3" customFormat="1" ht="15.4" customHeight="1">
      <c r="A256" s="420">
        <v>107</v>
      </c>
      <c r="B256" s="421" t="s">
        <v>3337</v>
      </c>
      <c r="C256" s="421">
        <v>8</v>
      </c>
      <c r="D256" s="422">
        <v>41016581</v>
      </c>
      <c r="E256" s="423">
        <v>42130405</v>
      </c>
      <c r="F256" s="421" t="s">
        <v>122</v>
      </c>
      <c r="G256" s="421">
        <v>8</v>
      </c>
      <c r="H256" s="422">
        <v>41630405</v>
      </c>
      <c r="I256" s="421" t="s">
        <v>2644</v>
      </c>
      <c r="J256" s="421" t="s">
        <v>4506</v>
      </c>
      <c r="K256" s="421" t="s">
        <v>3151</v>
      </c>
      <c r="L256" s="421" t="s">
        <v>3157</v>
      </c>
      <c r="M256" s="33" t="s">
        <v>3298</v>
      </c>
      <c r="N256" s="424">
        <v>0</v>
      </c>
      <c r="O256" s="425">
        <v>69.851740000000007</v>
      </c>
      <c r="P256" s="426">
        <v>0.24260000000000001</v>
      </c>
      <c r="Q256" s="427">
        <v>2.2800000000000001E-2</v>
      </c>
      <c r="R256" s="427">
        <v>1.5E-3</v>
      </c>
      <c r="S256" s="428">
        <v>8.2919999999999993E-56</v>
      </c>
      <c r="T256" s="429">
        <v>1.51726E-52</v>
      </c>
      <c r="U256" s="426">
        <v>0.54149999999999998</v>
      </c>
      <c r="V256" s="427">
        <v>-2.9999999999999997E-4</v>
      </c>
      <c r="W256" s="427">
        <v>8.3999999999999995E-3</v>
      </c>
      <c r="X256" s="428">
        <v>0.63890000000000002</v>
      </c>
      <c r="Y256" s="429" t="s">
        <v>131</v>
      </c>
      <c r="Z256" s="426">
        <v>0.50739999999999996</v>
      </c>
      <c r="AA256" s="427">
        <v>2.1999999999999999E-2</v>
      </c>
      <c r="AB256" s="427">
        <v>2.8E-3</v>
      </c>
      <c r="AC256" s="428">
        <v>2.3990000000000001E-16</v>
      </c>
      <c r="AD256" s="429">
        <v>1.7629600000000001E-16</v>
      </c>
      <c r="AE256" s="426">
        <v>0.191</v>
      </c>
      <c r="AF256" s="427">
        <v>8.8999999999999999E-3</v>
      </c>
      <c r="AG256" s="427">
        <v>1.18E-2</v>
      </c>
      <c r="AH256" s="428">
        <v>0.19550000000000001</v>
      </c>
      <c r="AI256" s="429" t="s">
        <v>131</v>
      </c>
      <c r="AJ256" s="426">
        <v>0.27800000000000002</v>
      </c>
      <c r="AK256" s="427">
        <v>2.4299999999999999E-2</v>
      </c>
      <c r="AL256" s="427">
        <v>4.7999999999999996E-3</v>
      </c>
      <c r="AM256" s="428">
        <v>2.0370000000000001E-6</v>
      </c>
      <c r="AN256" s="429" t="s">
        <v>131</v>
      </c>
      <c r="AO256" s="426">
        <v>0.65700000000000003</v>
      </c>
      <c r="AP256" s="427">
        <v>2.9100000000000001E-2</v>
      </c>
      <c r="AQ256" s="427">
        <v>1.17E-2</v>
      </c>
      <c r="AR256" s="429">
        <v>1.354E-2</v>
      </c>
    </row>
    <row r="257" spans="1:44" s="3" customFormat="1" ht="15.4" customHeight="1">
      <c r="A257" s="420">
        <v>108</v>
      </c>
      <c r="B257" s="421" t="s">
        <v>3337</v>
      </c>
      <c r="C257" s="421">
        <v>8</v>
      </c>
      <c r="D257" s="422">
        <v>41883084</v>
      </c>
      <c r="E257" s="423">
        <v>42883084</v>
      </c>
      <c r="F257" s="421" t="s">
        <v>122</v>
      </c>
      <c r="G257" s="421">
        <v>8</v>
      </c>
      <c r="H257" s="422">
        <v>42383084</v>
      </c>
      <c r="I257" s="421" t="s">
        <v>2642</v>
      </c>
      <c r="J257" s="421" t="s">
        <v>4437</v>
      </c>
      <c r="K257" s="421" t="s">
        <v>3151</v>
      </c>
      <c r="L257" s="421" t="s">
        <v>3157</v>
      </c>
      <c r="M257" s="33" t="s">
        <v>3306</v>
      </c>
      <c r="N257" s="424">
        <v>0</v>
      </c>
      <c r="O257" s="425">
        <v>20.88907</v>
      </c>
      <c r="P257" s="426">
        <v>0.39979999999999999</v>
      </c>
      <c r="Q257" s="427">
        <v>1.09E-2</v>
      </c>
      <c r="R257" s="427">
        <v>1.2999999999999999E-3</v>
      </c>
      <c r="S257" s="428">
        <v>8.1530000000000001E-20</v>
      </c>
      <c r="T257" s="429">
        <v>3.6076399999999999E-19</v>
      </c>
      <c r="U257" s="426">
        <v>0.4597</v>
      </c>
      <c r="V257" s="427">
        <v>-1.6000000000000001E-3</v>
      </c>
      <c r="W257" s="427">
        <v>8.3999999999999995E-3</v>
      </c>
      <c r="X257" s="428">
        <v>0.84240000000000004</v>
      </c>
      <c r="Y257" s="429" t="s">
        <v>131</v>
      </c>
      <c r="Z257" s="426">
        <v>0.48430000000000001</v>
      </c>
      <c r="AA257" s="427">
        <v>8.9999999999999993E-3</v>
      </c>
      <c r="AB257" s="427">
        <v>2.7000000000000001E-3</v>
      </c>
      <c r="AC257" s="428">
        <v>4.5429999999999998E-4</v>
      </c>
      <c r="AD257" s="429" t="s">
        <v>131</v>
      </c>
      <c r="AE257" s="426">
        <v>0.28870000000000001</v>
      </c>
      <c r="AF257" s="427">
        <v>2.3199999999999998E-2</v>
      </c>
      <c r="AG257" s="427">
        <v>9.1999999999999998E-3</v>
      </c>
      <c r="AH257" s="428">
        <v>1.252E-2</v>
      </c>
      <c r="AI257" s="429" t="s">
        <v>131</v>
      </c>
      <c r="AJ257" s="426">
        <v>0.42159999999999997</v>
      </c>
      <c r="AK257" s="427">
        <v>9.1999999999999998E-3</v>
      </c>
      <c r="AL257" s="427">
        <v>4.3E-3</v>
      </c>
      <c r="AM257" s="428">
        <v>2.043E-2</v>
      </c>
      <c r="AN257" s="429" t="s">
        <v>131</v>
      </c>
      <c r="AO257" s="426">
        <v>0.45500000000000002</v>
      </c>
      <c r="AP257" s="427">
        <v>-1.6400000000000001E-2</v>
      </c>
      <c r="AQ257" s="427">
        <v>1.0699999999999999E-2</v>
      </c>
      <c r="AR257" s="429">
        <v>0.11799999999999999</v>
      </c>
    </row>
    <row r="258" spans="1:44" s="3" customFormat="1" ht="15.4" customHeight="1">
      <c r="A258" s="420">
        <v>109</v>
      </c>
      <c r="B258" s="421" t="s">
        <v>3337</v>
      </c>
      <c r="C258" s="421">
        <v>8</v>
      </c>
      <c r="D258" s="422">
        <v>80548558</v>
      </c>
      <c r="E258" s="423">
        <v>81576874</v>
      </c>
      <c r="F258" s="421" t="s">
        <v>2452</v>
      </c>
      <c r="G258" s="421">
        <v>8</v>
      </c>
      <c r="H258" s="422">
        <v>81048558</v>
      </c>
      <c r="I258" s="421" t="s">
        <v>2641</v>
      </c>
      <c r="J258" s="421" t="s">
        <v>3337</v>
      </c>
      <c r="K258" s="421" t="s">
        <v>3151</v>
      </c>
      <c r="L258" s="421" t="s">
        <v>3157</v>
      </c>
      <c r="M258" s="33" t="s">
        <v>3534</v>
      </c>
      <c r="N258" s="424">
        <v>0</v>
      </c>
      <c r="O258" s="425">
        <v>6.6393500000000003</v>
      </c>
      <c r="P258" s="426">
        <v>0.43619999999999998</v>
      </c>
      <c r="Q258" s="427">
        <v>1.0500000000000001E-2</v>
      </c>
      <c r="R258" s="427">
        <v>1.8E-3</v>
      </c>
      <c r="S258" s="428">
        <v>1.7459999999999999E-7</v>
      </c>
      <c r="T258" s="429" t="s">
        <v>131</v>
      </c>
      <c r="U258" s="426">
        <v>0.33760000000000001</v>
      </c>
      <c r="V258" s="427">
        <v>1.6799999999999999E-2</v>
      </c>
      <c r="W258" s="427">
        <v>6.8999999999999999E-3</v>
      </c>
      <c r="X258" s="428">
        <v>9.8849999999999997E-3</v>
      </c>
      <c r="Y258" s="429" t="s">
        <v>131</v>
      </c>
      <c r="Z258" s="426">
        <v>0.7752</v>
      </c>
      <c r="AA258" s="427">
        <v>8.5000000000000006E-3</v>
      </c>
      <c r="AB258" s="427">
        <v>5.1000000000000004E-3</v>
      </c>
      <c r="AC258" s="428">
        <v>4.0169999999999997E-2</v>
      </c>
      <c r="AD258" s="429" t="s">
        <v>131</v>
      </c>
      <c r="AE258" s="426">
        <v>0.38850000000000001</v>
      </c>
      <c r="AF258" s="427">
        <v>6.1000000000000004E-3</v>
      </c>
      <c r="AG258" s="427">
        <v>1.1900000000000001E-2</v>
      </c>
      <c r="AH258" s="428">
        <v>0.79720000000000002</v>
      </c>
      <c r="AI258" s="429" t="s">
        <v>131</v>
      </c>
      <c r="AJ258" s="426">
        <v>0.50780000000000003</v>
      </c>
      <c r="AK258" s="427">
        <v>4.0000000000000002E-4</v>
      </c>
      <c r="AL258" s="427">
        <v>5.1999999999999998E-3</v>
      </c>
      <c r="AM258" s="428">
        <v>0.87770000000000004</v>
      </c>
      <c r="AN258" s="429" t="s">
        <v>131</v>
      </c>
      <c r="AO258" s="426" t="s">
        <v>131</v>
      </c>
      <c r="AP258" s="430" t="s">
        <v>131</v>
      </c>
      <c r="AQ258" s="430" t="s">
        <v>131</v>
      </c>
      <c r="AR258" s="429" t="s">
        <v>131</v>
      </c>
    </row>
    <row r="259" spans="1:44" ht="15.4" customHeight="1">
      <c r="A259" s="431">
        <v>109</v>
      </c>
      <c r="B259" s="421" t="s">
        <v>3337</v>
      </c>
      <c r="C259" s="432">
        <v>8</v>
      </c>
      <c r="D259" s="433">
        <v>80548558</v>
      </c>
      <c r="E259" s="434">
        <v>81576874</v>
      </c>
      <c r="F259" s="432" t="s">
        <v>2452</v>
      </c>
      <c r="G259" s="432">
        <v>8</v>
      </c>
      <c r="H259" s="433">
        <v>81076874</v>
      </c>
      <c r="I259" s="432" t="s">
        <v>2925</v>
      </c>
      <c r="J259" s="432" t="s">
        <v>2432</v>
      </c>
      <c r="K259" s="432" t="s">
        <v>3163</v>
      </c>
      <c r="L259" s="432" t="s">
        <v>3152</v>
      </c>
      <c r="M259" s="34" t="s">
        <v>3534</v>
      </c>
      <c r="N259" s="435">
        <v>0</v>
      </c>
      <c r="O259" s="436">
        <v>6.3757900000000003</v>
      </c>
      <c r="P259" s="437">
        <v>0.4763</v>
      </c>
      <c r="Q259" s="438">
        <v>1.18E-2</v>
      </c>
      <c r="R259" s="438">
        <v>1.9E-3</v>
      </c>
      <c r="S259" s="439">
        <v>4.5109999999999998E-9</v>
      </c>
      <c r="T259" s="440">
        <v>7.0772499999999997E-9</v>
      </c>
      <c r="U259" s="437">
        <v>0.80330000000000001</v>
      </c>
      <c r="V259" s="438">
        <v>1.35E-2</v>
      </c>
      <c r="W259" s="438">
        <v>8.8000000000000005E-3</v>
      </c>
      <c r="X259" s="439">
        <v>0.107</v>
      </c>
      <c r="Y259" s="440" t="s">
        <v>131</v>
      </c>
      <c r="Z259" s="426">
        <v>0.74360000000000004</v>
      </c>
      <c r="AA259" s="438">
        <v>6.7000000000000002E-3</v>
      </c>
      <c r="AB259" s="438">
        <v>5.0000000000000001E-3</v>
      </c>
      <c r="AC259" s="439">
        <v>0.154</v>
      </c>
      <c r="AD259" s="440" t="s">
        <v>131</v>
      </c>
      <c r="AE259" s="426">
        <v>0.58650000000000002</v>
      </c>
      <c r="AF259" s="427">
        <v>3.7000000000000002E-3</v>
      </c>
      <c r="AG259" s="427">
        <v>1.2E-2</v>
      </c>
      <c r="AH259" s="428">
        <v>0.95930000000000004</v>
      </c>
      <c r="AI259" s="429" t="s">
        <v>131</v>
      </c>
      <c r="AJ259" s="426">
        <v>0.63460000000000005</v>
      </c>
      <c r="AK259" s="427">
        <v>-3.3E-3</v>
      </c>
      <c r="AL259" s="427">
        <v>5.4000000000000003E-3</v>
      </c>
      <c r="AM259" s="428">
        <v>0.71360000000000001</v>
      </c>
      <c r="AN259" s="429" t="s">
        <v>131</v>
      </c>
      <c r="AO259" s="426" t="s">
        <v>131</v>
      </c>
      <c r="AP259" s="430" t="s">
        <v>131</v>
      </c>
      <c r="AQ259" s="430" t="s">
        <v>131</v>
      </c>
      <c r="AR259" s="429" t="s">
        <v>131</v>
      </c>
    </row>
    <row r="260" spans="1:44" s="3" customFormat="1" ht="15.4" customHeight="1">
      <c r="A260" s="420">
        <v>110</v>
      </c>
      <c r="B260" s="421" t="s">
        <v>3337</v>
      </c>
      <c r="C260" s="421">
        <v>8</v>
      </c>
      <c r="D260" s="422">
        <v>95460511</v>
      </c>
      <c r="E260" s="423">
        <v>96460511</v>
      </c>
      <c r="F260" s="421" t="s">
        <v>2452</v>
      </c>
      <c r="G260" s="421">
        <v>8</v>
      </c>
      <c r="H260" s="422">
        <v>95960511</v>
      </c>
      <c r="I260" s="421" t="s">
        <v>2639</v>
      </c>
      <c r="J260" s="421" t="s">
        <v>4437</v>
      </c>
      <c r="K260" s="421" t="s">
        <v>3163</v>
      </c>
      <c r="L260" s="421" t="s">
        <v>3152</v>
      </c>
      <c r="M260" s="33" t="s">
        <v>3308</v>
      </c>
      <c r="N260" s="424">
        <v>0</v>
      </c>
      <c r="O260" s="425">
        <v>11.31324</v>
      </c>
      <c r="P260" s="426">
        <v>0.50119999999999998</v>
      </c>
      <c r="Q260" s="427">
        <v>9.9000000000000008E-3</v>
      </c>
      <c r="R260" s="427">
        <v>1.6000000000000001E-3</v>
      </c>
      <c r="S260" s="428">
        <v>5.6120000000000001E-9</v>
      </c>
      <c r="T260" s="429">
        <v>3.44661E-9</v>
      </c>
      <c r="U260" s="426">
        <v>0.69410000000000005</v>
      </c>
      <c r="V260" s="427">
        <v>2.0799999999999999E-2</v>
      </c>
      <c r="W260" s="427">
        <v>7.1000000000000004E-3</v>
      </c>
      <c r="X260" s="428">
        <v>3.2360000000000002E-3</v>
      </c>
      <c r="Y260" s="429" t="s">
        <v>131</v>
      </c>
      <c r="Z260" s="426">
        <v>0.29389999999999999</v>
      </c>
      <c r="AA260" s="427">
        <v>5.5999999999999999E-3</v>
      </c>
      <c r="AB260" s="427">
        <v>4.4000000000000003E-3</v>
      </c>
      <c r="AC260" s="428">
        <v>5.5550000000000002E-2</v>
      </c>
      <c r="AD260" s="429" t="s">
        <v>131</v>
      </c>
      <c r="AE260" s="426">
        <v>0.41020000000000001</v>
      </c>
      <c r="AF260" s="427">
        <v>2.9499999999999998E-2</v>
      </c>
      <c r="AG260" s="427">
        <v>1.54E-2</v>
      </c>
      <c r="AH260" s="428">
        <v>7.7509999999999996E-2</v>
      </c>
      <c r="AI260" s="429" t="s">
        <v>131</v>
      </c>
      <c r="AJ260" s="426">
        <v>0.47889999999999999</v>
      </c>
      <c r="AK260" s="427">
        <v>1.11E-2</v>
      </c>
      <c r="AL260" s="427">
        <v>5.1999999999999998E-3</v>
      </c>
      <c r="AM260" s="428">
        <v>1.0829999999999999E-2</v>
      </c>
      <c r="AN260" s="429" t="s">
        <v>131</v>
      </c>
      <c r="AO260" s="426" t="s">
        <v>131</v>
      </c>
      <c r="AP260" s="430" t="s">
        <v>131</v>
      </c>
      <c r="AQ260" s="430" t="s">
        <v>131</v>
      </c>
      <c r="AR260" s="429" t="s">
        <v>131</v>
      </c>
    </row>
    <row r="261" spans="1:44" ht="15.4" customHeight="1">
      <c r="A261" s="431">
        <v>111</v>
      </c>
      <c r="B261" s="421" t="s">
        <v>3337</v>
      </c>
      <c r="C261" s="432">
        <v>8</v>
      </c>
      <c r="D261" s="433">
        <v>117629021</v>
      </c>
      <c r="E261" s="434">
        <v>118704020</v>
      </c>
      <c r="F261" s="432" t="s">
        <v>2452</v>
      </c>
      <c r="G261" s="432">
        <v>8</v>
      </c>
      <c r="H261" s="433">
        <v>118129021</v>
      </c>
      <c r="I261" s="432" t="s">
        <v>2924</v>
      </c>
      <c r="J261" s="432" t="s">
        <v>1</v>
      </c>
      <c r="K261" s="432" t="s">
        <v>3151</v>
      </c>
      <c r="L261" s="432" t="s">
        <v>3157</v>
      </c>
      <c r="M261" s="34" t="s">
        <v>4243</v>
      </c>
      <c r="N261" s="435">
        <v>0</v>
      </c>
      <c r="O261" s="436">
        <v>6.90761</v>
      </c>
      <c r="P261" s="437" t="s">
        <v>131</v>
      </c>
      <c r="Q261" s="438" t="s">
        <v>131</v>
      </c>
      <c r="R261" s="438" t="s">
        <v>131</v>
      </c>
      <c r="S261" s="439" t="s">
        <v>131</v>
      </c>
      <c r="T261" s="440" t="s">
        <v>131</v>
      </c>
      <c r="U261" s="437">
        <v>0.9819</v>
      </c>
      <c r="V261" s="438">
        <v>0.14199999999999999</v>
      </c>
      <c r="W261" s="438">
        <v>2.6100000000000002E-2</v>
      </c>
      <c r="X261" s="439">
        <v>9.0560000000000002E-9</v>
      </c>
      <c r="Y261" s="440">
        <v>9.4552799999999992E-9</v>
      </c>
      <c r="Z261" s="426" t="s">
        <v>131</v>
      </c>
      <c r="AA261" s="438" t="s">
        <v>131</v>
      </c>
      <c r="AB261" s="438" t="s">
        <v>131</v>
      </c>
      <c r="AC261" s="439" t="s">
        <v>131</v>
      </c>
      <c r="AD261" s="440" t="s">
        <v>131</v>
      </c>
      <c r="AE261" s="426" t="s">
        <v>131</v>
      </c>
      <c r="AF261" s="427" t="s">
        <v>131</v>
      </c>
      <c r="AG261" s="427" t="s">
        <v>131</v>
      </c>
      <c r="AH261" s="428" t="s">
        <v>131</v>
      </c>
      <c r="AI261" s="429" t="s">
        <v>131</v>
      </c>
      <c r="AJ261" s="441">
        <v>0.99590000000000001</v>
      </c>
      <c r="AK261" s="427">
        <v>5.3800000000000001E-2</v>
      </c>
      <c r="AL261" s="427">
        <v>5.8299999999999998E-2</v>
      </c>
      <c r="AM261" s="428">
        <v>0.20480000000000001</v>
      </c>
      <c r="AN261" s="429" t="s">
        <v>131</v>
      </c>
      <c r="AO261" s="426" t="s">
        <v>131</v>
      </c>
      <c r="AP261" s="430" t="s">
        <v>131</v>
      </c>
      <c r="AQ261" s="430" t="s">
        <v>131</v>
      </c>
      <c r="AR261" s="429" t="s">
        <v>131</v>
      </c>
    </row>
    <row r="262" spans="1:44" s="3" customFormat="1" ht="15.4" customHeight="1">
      <c r="A262" s="420">
        <v>111</v>
      </c>
      <c r="B262" s="421" t="s">
        <v>3337</v>
      </c>
      <c r="C262" s="421">
        <v>8</v>
      </c>
      <c r="D262" s="422">
        <v>117629021</v>
      </c>
      <c r="E262" s="423">
        <v>118704020</v>
      </c>
      <c r="F262" s="421" t="s">
        <v>2452</v>
      </c>
      <c r="G262" s="421">
        <v>8</v>
      </c>
      <c r="H262" s="422">
        <v>118184783</v>
      </c>
      <c r="I262" s="421" t="s">
        <v>2638</v>
      </c>
      <c r="J262" s="421" t="s">
        <v>4440</v>
      </c>
      <c r="K262" s="421" t="s">
        <v>3163</v>
      </c>
      <c r="L262" s="421" t="s">
        <v>3152</v>
      </c>
      <c r="M262" s="33" t="s">
        <v>4243</v>
      </c>
      <c r="N262" s="424">
        <v>0</v>
      </c>
      <c r="O262" s="425">
        <v>70.421469999999999</v>
      </c>
      <c r="P262" s="426">
        <v>0.32369999999999999</v>
      </c>
      <c r="Q262" s="427">
        <v>-2.8500000000000001E-2</v>
      </c>
      <c r="R262" s="427">
        <v>1.8E-3</v>
      </c>
      <c r="S262" s="428">
        <v>4.8139999999999999E-57</v>
      </c>
      <c r="T262" s="429" t="s">
        <v>131</v>
      </c>
      <c r="U262" s="426">
        <v>0.1041</v>
      </c>
      <c r="V262" s="427">
        <v>-1.47E-2</v>
      </c>
      <c r="W262" s="427">
        <v>1.2E-2</v>
      </c>
      <c r="X262" s="428">
        <v>0.13830000000000001</v>
      </c>
      <c r="Y262" s="429" t="s">
        <v>131</v>
      </c>
      <c r="Z262" s="426">
        <v>0.43030000000000002</v>
      </c>
      <c r="AA262" s="427">
        <v>-3.1300000000000001E-2</v>
      </c>
      <c r="AB262" s="427">
        <v>4.1000000000000003E-3</v>
      </c>
      <c r="AC262" s="428">
        <v>5.22E-16</v>
      </c>
      <c r="AD262" s="429">
        <v>5.4470900000000001E-16</v>
      </c>
      <c r="AE262" s="426">
        <v>0.24210000000000001</v>
      </c>
      <c r="AF262" s="427">
        <v>-4.2799999999999998E-2</v>
      </c>
      <c r="AG262" s="427">
        <v>1.35E-2</v>
      </c>
      <c r="AH262" s="428">
        <v>1.454E-3</v>
      </c>
      <c r="AI262" s="429" t="s">
        <v>131</v>
      </c>
      <c r="AJ262" s="426">
        <v>0.2429</v>
      </c>
      <c r="AK262" s="427">
        <v>-1.6299999999999999E-2</v>
      </c>
      <c r="AL262" s="427">
        <v>6.1000000000000004E-3</v>
      </c>
      <c r="AM262" s="428">
        <v>4.9550000000000002E-3</v>
      </c>
      <c r="AN262" s="429" t="s">
        <v>131</v>
      </c>
      <c r="AO262" s="426" t="s">
        <v>131</v>
      </c>
      <c r="AP262" s="430" t="s">
        <v>131</v>
      </c>
      <c r="AQ262" s="430" t="s">
        <v>131</v>
      </c>
      <c r="AR262" s="429" t="s">
        <v>131</v>
      </c>
    </row>
    <row r="263" spans="1:44" s="3" customFormat="1" ht="15.4" customHeight="1">
      <c r="A263" s="420">
        <v>111</v>
      </c>
      <c r="B263" s="421" t="s">
        <v>3337</v>
      </c>
      <c r="C263" s="421">
        <v>8</v>
      </c>
      <c r="D263" s="422">
        <v>117629021</v>
      </c>
      <c r="E263" s="423">
        <v>118704020</v>
      </c>
      <c r="F263" s="421" t="s">
        <v>122</v>
      </c>
      <c r="G263" s="421">
        <v>8</v>
      </c>
      <c r="H263" s="422">
        <v>118185733</v>
      </c>
      <c r="I263" s="421" t="s">
        <v>2637</v>
      </c>
      <c r="J263" s="421" t="s">
        <v>4437</v>
      </c>
      <c r="K263" s="421" t="s">
        <v>3151</v>
      </c>
      <c r="L263" s="421" t="s">
        <v>3157</v>
      </c>
      <c r="M263" s="33" t="s">
        <v>4243</v>
      </c>
      <c r="N263" s="424">
        <v>0</v>
      </c>
      <c r="O263" s="425">
        <v>32.694839999999999</v>
      </c>
      <c r="P263" s="426">
        <v>0.67869999999999997</v>
      </c>
      <c r="Q263" s="427">
        <v>1.5100000000000001E-2</v>
      </c>
      <c r="R263" s="427">
        <v>1.4E-3</v>
      </c>
      <c r="S263" s="428">
        <v>3.3810000000000001E-25</v>
      </c>
      <c r="T263" s="429">
        <v>9.5597300000000002E-25</v>
      </c>
      <c r="U263" s="426">
        <v>0.90329999999999999</v>
      </c>
      <c r="V263" s="427">
        <v>-4.5999999999999999E-3</v>
      </c>
      <c r="W263" s="427">
        <v>1.47E-2</v>
      </c>
      <c r="X263" s="428">
        <v>0.82110000000000005</v>
      </c>
      <c r="Y263" s="429" t="s">
        <v>131</v>
      </c>
      <c r="Z263" s="426">
        <v>0.56379999999999997</v>
      </c>
      <c r="AA263" s="427">
        <v>1.9599999999999999E-2</v>
      </c>
      <c r="AB263" s="427">
        <v>2.8E-3</v>
      </c>
      <c r="AC263" s="428">
        <v>4.3269999999999996E-12</v>
      </c>
      <c r="AD263" s="429" t="s">
        <v>131</v>
      </c>
      <c r="AE263" s="426">
        <v>0.75970000000000004</v>
      </c>
      <c r="AF263" s="427">
        <v>1.3899999999999999E-2</v>
      </c>
      <c r="AG263" s="427">
        <v>9.5999999999999992E-3</v>
      </c>
      <c r="AH263" s="428">
        <v>0.1012</v>
      </c>
      <c r="AI263" s="429" t="s">
        <v>131</v>
      </c>
      <c r="AJ263" s="426">
        <v>0.74850000000000005</v>
      </c>
      <c r="AK263" s="427">
        <v>1.0699999999999999E-2</v>
      </c>
      <c r="AL263" s="427">
        <v>5.0000000000000001E-3</v>
      </c>
      <c r="AM263" s="428">
        <v>9.4119999999999995E-2</v>
      </c>
      <c r="AN263" s="429" t="s">
        <v>131</v>
      </c>
      <c r="AO263" s="426">
        <v>0.94199999999999995</v>
      </c>
      <c r="AP263" s="427">
        <v>3.0300000000000001E-2</v>
      </c>
      <c r="AQ263" s="427">
        <v>2.2599999999999999E-2</v>
      </c>
      <c r="AR263" s="429">
        <v>0.16420000000000001</v>
      </c>
    </row>
    <row r="264" spans="1:44" ht="15.4" customHeight="1">
      <c r="A264" s="431">
        <v>111</v>
      </c>
      <c r="B264" s="421" t="s">
        <v>3337</v>
      </c>
      <c r="C264" s="432">
        <v>8</v>
      </c>
      <c r="D264" s="433">
        <v>117629021</v>
      </c>
      <c r="E264" s="434">
        <v>118704020</v>
      </c>
      <c r="F264" s="432" t="s">
        <v>122</v>
      </c>
      <c r="G264" s="432">
        <v>8</v>
      </c>
      <c r="H264" s="433">
        <v>118191475</v>
      </c>
      <c r="I264" s="432" t="s">
        <v>2923</v>
      </c>
      <c r="J264" s="432" t="s">
        <v>2433</v>
      </c>
      <c r="K264" s="432" t="s">
        <v>3163</v>
      </c>
      <c r="L264" s="432" t="s">
        <v>3152</v>
      </c>
      <c r="M264" s="34" t="s">
        <v>4243</v>
      </c>
      <c r="N264" s="435">
        <v>2522</v>
      </c>
      <c r="O264" s="436">
        <v>32.646279999999997</v>
      </c>
      <c r="P264" s="437">
        <v>0.3175</v>
      </c>
      <c r="Q264" s="438">
        <v>-1.4999999999999999E-2</v>
      </c>
      <c r="R264" s="438">
        <v>1.4E-3</v>
      </c>
      <c r="S264" s="439">
        <v>1.1500000000000001E-24</v>
      </c>
      <c r="T264" s="440" t="s">
        <v>131</v>
      </c>
      <c r="U264" s="437">
        <v>9.5799999999999996E-2</v>
      </c>
      <c r="V264" s="438">
        <v>6.7999999999999996E-3</v>
      </c>
      <c r="W264" s="438">
        <v>1.4800000000000001E-2</v>
      </c>
      <c r="X264" s="439">
        <v>0.72529999999999994</v>
      </c>
      <c r="Y264" s="440" t="s">
        <v>131</v>
      </c>
      <c r="Z264" s="426">
        <v>0.43459999999999999</v>
      </c>
      <c r="AA264" s="438">
        <v>-1.95E-2</v>
      </c>
      <c r="AB264" s="438">
        <v>2.8E-3</v>
      </c>
      <c r="AC264" s="439">
        <v>2.3379999999999999E-12</v>
      </c>
      <c r="AD264" s="440">
        <v>1.84005E-12</v>
      </c>
      <c r="AE264" s="426">
        <v>0.23699999999999999</v>
      </c>
      <c r="AF264" s="427">
        <v>-1.61E-2</v>
      </c>
      <c r="AG264" s="427">
        <v>9.5999999999999992E-3</v>
      </c>
      <c r="AH264" s="428">
        <v>5.4019999999999999E-2</v>
      </c>
      <c r="AI264" s="429" t="s">
        <v>131</v>
      </c>
      <c r="AJ264" s="426">
        <v>0.24729999999999999</v>
      </c>
      <c r="AK264" s="427">
        <v>-9.4999999999999998E-3</v>
      </c>
      <c r="AL264" s="427">
        <v>5.0000000000000001E-3</v>
      </c>
      <c r="AM264" s="428">
        <v>0.1376</v>
      </c>
      <c r="AN264" s="429" t="s">
        <v>131</v>
      </c>
      <c r="AO264" s="426">
        <v>6.0999999999999999E-2</v>
      </c>
      <c r="AP264" s="427">
        <v>-3.6600000000000001E-2</v>
      </c>
      <c r="AQ264" s="427">
        <v>2.2200000000000001E-2</v>
      </c>
      <c r="AR264" s="429">
        <v>7.9740000000000005E-2</v>
      </c>
    </row>
    <row r="265" spans="1:44" ht="15.4" customHeight="1">
      <c r="A265" s="431">
        <v>111</v>
      </c>
      <c r="B265" s="421" t="s">
        <v>3337</v>
      </c>
      <c r="C265" s="432">
        <v>8</v>
      </c>
      <c r="D265" s="433">
        <v>117629021</v>
      </c>
      <c r="E265" s="434">
        <v>118704020</v>
      </c>
      <c r="F265" s="432" t="s">
        <v>2452</v>
      </c>
      <c r="G265" s="432">
        <v>8</v>
      </c>
      <c r="H265" s="433">
        <v>118204020</v>
      </c>
      <c r="I265" s="432" t="s">
        <v>2922</v>
      </c>
      <c r="J265" s="432" t="s">
        <v>2432</v>
      </c>
      <c r="K265" s="432" t="s">
        <v>3163</v>
      </c>
      <c r="L265" s="432" t="s">
        <v>3152</v>
      </c>
      <c r="M265" s="34" t="s">
        <v>4243</v>
      </c>
      <c r="N265" s="435">
        <v>15067</v>
      </c>
      <c r="O265" s="436">
        <v>68.523820000000001</v>
      </c>
      <c r="P265" s="437">
        <v>0.3206</v>
      </c>
      <c r="Q265" s="438">
        <v>-2.86E-2</v>
      </c>
      <c r="R265" s="438">
        <v>1.8E-3</v>
      </c>
      <c r="S265" s="439">
        <v>8.3059999999999999E-58</v>
      </c>
      <c r="T265" s="440">
        <v>2.9174100000000001E-56</v>
      </c>
      <c r="U265" s="437">
        <v>0.12330000000000001</v>
      </c>
      <c r="V265" s="438">
        <v>-7.0000000000000001E-3</v>
      </c>
      <c r="W265" s="438">
        <v>1.0999999999999999E-2</v>
      </c>
      <c r="X265" s="439">
        <v>0.45079999999999998</v>
      </c>
      <c r="Y265" s="440" t="s">
        <v>131</v>
      </c>
      <c r="Z265" s="426">
        <v>0.43540000000000001</v>
      </c>
      <c r="AA265" s="438">
        <v>-3.1699999999999999E-2</v>
      </c>
      <c r="AB265" s="438">
        <v>4.1000000000000003E-3</v>
      </c>
      <c r="AC265" s="439">
        <v>1.3890000000000001E-15</v>
      </c>
      <c r="AD265" s="440" t="s">
        <v>131</v>
      </c>
      <c r="AE265" s="426">
        <v>0.22589999999999999</v>
      </c>
      <c r="AF265" s="427">
        <v>-3.5900000000000001E-2</v>
      </c>
      <c r="AG265" s="427">
        <v>1.38E-2</v>
      </c>
      <c r="AH265" s="428">
        <v>3.5500000000000002E-3</v>
      </c>
      <c r="AI265" s="429" t="s">
        <v>131</v>
      </c>
      <c r="AJ265" s="426">
        <v>0.24779999999999999</v>
      </c>
      <c r="AK265" s="427">
        <v>-1.3100000000000001E-2</v>
      </c>
      <c r="AL265" s="427">
        <v>6.1000000000000004E-3</v>
      </c>
      <c r="AM265" s="428">
        <v>1.7299999999999999E-2</v>
      </c>
      <c r="AN265" s="429" t="s">
        <v>131</v>
      </c>
      <c r="AO265" s="426" t="s">
        <v>131</v>
      </c>
      <c r="AP265" s="427" t="s">
        <v>131</v>
      </c>
      <c r="AQ265" s="427" t="s">
        <v>131</v>
      </c>
      <c r="AR265" s="429" t="s">
        <v>131</v>
      </c>
    </row>
    <row r="266" spans="1:44" s="3" customFormat="1" ht="15.4" customHeight="1">
      <c r="A266" s="420">
        <v>112</v>
      </c>
      <c r="B266" s="421" t="s">
        <v>3337</v>
      </c>
      <c r="C266" s="421">
        <v>8</v>
      </c>
      <c r="D266" s="422">
        <v>125982077</v>
      </c>
      <c r="E266" s="423">
        <v>126982077</v>
      </c>
      <c r="F266" s="421" t="s">
        <v>122</v>
      </c>
      <c r="G266" s="421">
        <v>8</v>
      </c>
      <c r="H266" s="422">
        <v>126482077</v>
      </c>
      <c r="I266" s="421" t="s">
        <v>2636</v>
      </c>
      <c r="J266" s="421" t="s">
        <v>4437</v>
      </c>
      <c r="K266" s="421" t="s">
        <v>3151</v>
      </c>
      <c r="L266" s="421" t="s">
        <v>3157</v>
      </c>
      <c r="M266" s="33" t="s">
        <v>3535</v>
      </c>
      <c r="N266" s="424">
        <v>31430</v>
      </c>
      <c r="O266" s="425">
        <v>12.73837</v>
      </c>
      <c r="P266" s="426">
        <v>0.48559999999999998</v>
      </c>
      <c r="Q266" s="427">
        <v>-7.0000000000000001E-3</v>
      </c>
      <c r="R266" s="427">
        <v>1.1999999999999999E-3</v>
      </c>
      <c r="S266" s="428">
        <v>1.918E-10</v>
      </c>
      <c r="T266" s="429">
        <v>9.5143499999999998E-11</v>
      </c>
      <c r="U266" s="426">
        <v>0.36630000000000001</v>
      </c>
      <c r="V266" s="427">
        <v>-8.9999999999999993E-3</v>
      </c>
      <c r="W266" s="427">
        <v>8.3999999999999995E-3</v>
      </c>
      <c r="X266" s="428">
        <v>0.14549999999999999</v>
      </c>
      <c r="Y266" s="429" t="s">
        <v>131</v>
      </c>
      <c r="Z266" s="426">
        <v>0.44180000000000003</v>
      </c>
      <c r="AA266" s="427">
        <v>-7.7000000000000002E-3</v>
      </c>
      <c r="AB266" s="427">
        <v>2.5999999999999999E-3</v>
      </c>
      <c r="AC266" s="428">
        <v>1.8710000000000001E-3</v>
      </c>
      <c r="AD266" s="429" t="s">
        <v>131</v>
      </c>
      <c r="AE266" s="426">
        <v>0.52449999999999997</v>
      </c>
      <c r="AF266" s="427">
        <v>-1.2699999999999999E-2</v>
      </c>
      <c r="AG266" s="427">
        <v>8.2000000000000007E-3</v>
      </c>
      <c r="AH266" s="428">
        <v>4.4909999999999999E-2</v>
      </c>
      <c r="AI266" s="429" t="s">
        <v>131</v>
      </c>
      <c r="AJ266" s="426">
        <v>0.50949999999999995</v>
      </c>
      <c r="AK266" s="427">
        <v>-1.1900000000000001E-2</v>
      </c>
      <c r="AL266" s="427">
        <v>4.3E-3</v>
      </c>
      <c r="AM266" s="428">
        <v>9.11E-3</v>
      </c>
      <c r="AN266" s="429" t="s">
        <v>131</v>
      </c>
      <c r="AO266" s="426">
        <v>0.29399999999999998</v>
      </c>
      <c r="AP266" s="427">
        <v>1.3899999999999999E-2</v>
      </c>
      <c r="AQ266" s="427">
        <v>1.17E-2</v>
      </c>
      <c r="AR266" s="429">
        <v>0.26300000000000001</v>
      </c>
    </row>
    <row r="267" spans="1:44" s="3" customFormat="1" ht="15.4" customHeight="1">
      <c r="A267" s="420">
        <v>113</v>
      </c>
      <c r="B267" s="421" t="s">
        <v>3337</v>
      </c>
      <c r="C267" s="421">
        <v>8</v>
      </c>
      <c r="D267" s="422">
        <v>145046036</v>
      </c>
      <c r="E267" s="423">
        <v>146046036</v>
      </c>
      <c r="F267" s="421" t="s">
        <v>2452</v>
      </c>
      <c r="G267" s="421">
        <v>8</v>
      </c>
      <c r="H267" s="422">
        <v>145546036</v>
      </c>
      <c r="I267" s="421" t="s">
        <v>2634</v>
      </c>
      <c r="J267" s="421" t="s">
        <v>3337</v>
      </c>
      <c r="K267" s="421" t="s">
        <v>3151</v>
      </c>
      <c r="L267" s="421" t="s">
        <v>3157</v>
      </c>
      <c r="M267" s="33" t="s">
        <v>4507</v>
      </c>
      <c r="N267" s="424">
        <v>0</v>
      </c>
      <c r="O267" s="425">
        <v>7.9411500000000004</v>
      </c>
      <c r="P267" s="426">
        <v>0.62629999999999997</v>
      </c>
      <c r="Q267" s="427">
        <v>-1.11E-2</v>
      </c>
      <c r="R267" s="427">
        <v>2E-3</v>
      </c>
      <c r="S267" s="428">
        <v>4.9060000000000001E-7</v>
      </c>
      <c r="T267" s="429" t="s">
        <v>131</v>
      </c>
      <c r="U267" s="426">
        <v>0.84099999999999997</v>
      </c>
      <c r="V267" s="427">
        <v>-1.44E-2</v>
      </c>
      <c r="W267" s="427">
        <v>9.2999999999999992E-3</v>
      </c>
      <c r="X267" s="428">
        <v>6.5100000000000005E-2</v>
      </c>
      <c r="Y267" s="429" t="s">
        <v>131</v>
      </c>
      <c r="Z267" s="426">
        <v>0.50319999999999998</v>
      </c>
      <c r="AA267" s="427">
        <v>-1.9599999999999999E-2</v>
      </c>
      <c r="AB267" s="427">
        <v>4.5999999999999999E-3</v>
      </c>
      <c r="AC267" s="428">
        <v>1.3449999999999999E-4</v>
      </c>
      <c r="AD267" s="429" t="s">
        <v>131</v>
      </c>
      <c r="AE267" s="426">
        <v>0.69320000000000004</v>
      </c>
      <c r="AF267" s="427">
        <v>-1.4E-2</v>
      </c>
      <c r="AG267" s="427">
        <v>1.3599999999999999E-2</v>
      </c>
      <c r="AH267" s="428">
        <v>0.22239999999999999</v>
      </c>
      <c r="AI267" s="429" t="s">
        <v>131</v>
      </c>
      <c r="AJ267" s="426">
        <v>0.75139999999999996</v>
      </c>
      <c r="AK267" s="427">
        <v>1.6000000000000001E-3</v>
      </c>
      <c r="AL267" s="427">
        <v>6.1000000000000004E-3</v>
      </c>
      <c r="AM267" s="428">
        <v>0.92869999999999997</v>
      </c>
      <c r="AN267" s="429" t="s">
        <v>131</v>
      </c>
      <c r="AO267" s="426" t="s">
        <v>131</v>
      </c>
      <c r="AP267" s="427" t="s">
        <v>131</v>
      </c>
      <c r="AQ267" s="427" t="s">
        <v>131</v>
      </c>
      <c r="AR267" s="429" t="s">
        <v>131</v>
      </c>
    </row>
    <row r="268" spans="1:44" s="3" customFormat="1" ht="15.4" customHeight="1">
      <c r="A268" s="420">
        <v>114</v>
      </c>
      <c r="B268" s="421" t="s">
        <v>3337</v>
      </c>
      <c r="C268" s="421">
        <v>9</v>
      </c>
      <c r="D268" s="422">
        <v>182570</v>
      </c>
      <c r="E268" s="423">
        <v>1182570</v>
      </c>
      <c r="F268" s="421" t="s">
        <v>2452</v>
      </c>
      <c r="G268" s="421">
        <v>9</v>
      </c>
      <c r="H268" s="422">
        <v>682570</v>
      </c>
      <c r="I268" s="421" t="s">
        <v>2633</v>
      </c>
      <c r="J268" s="421" t="s">
        <v>3337</v>
      </c>
      <c r="K268" s="421" t="s">
        <v>3163</v>
      </c>
      <c r="L268" s="421" t="s">
        <v>3157</v>
      </c>
      <c r="M268" s="33" t="s">
        <v>4508</v>
      </c>
      <c r="N268" s="424">
        <v>0</v>
      </c>
      <c r="O268" s="425">
        <v>8.03674</v>
      </c>
      <c r="P268" s="426">
        <v>9.1999999999999998E-2</v>
      </c>
      <c r="Q268" s="427">
        <v>8.6E-3</v>
      </c>
      <c r="R268" s="427">
        <v>3.5999999999999999E-3</v>
      </c>
      <c r="S268" s="428">
        <v>1.3679999999999999E-2</v>
      </c>
      <c r="T268" s="429" t="s">
        <v>131</v>
      </c>
      <c r="U268" s="426">
        <v>0.36909999999999998</v>
      </c>
      <c r="V268" s="427">
        <v>2.47E-2</v>
      </c>
      <c r="W268" s="427">
        <v>6.8999999999999999E-3</v>
      </c>
      <c r="X268" s="428">
        <v>1.7440000000000001E-4</v>
      </c>
      <c r="Y268" s="429" t="s">
        <v>131</v>
      </c>
      <c r="Z268" s="426">
        <v>0.5333</v>
      </c>
      <c r="AA268" s="427">
        <v>1.83E-2</v>
      </c>
      <c r="AB268" s="427">
        <v>4.3E-3</v>
      </c>
      <c r="AC268" s="428">
        <v>1.7919999999999999E-4</v>
      </c>
      <c r="AD268" s="429" t="s">
        <v>131</v>
      </c>
      <c r="AE268" s="426">
        <v>0.2152</v>
      </c>
      <c r="AF268" s="427">
        <v>-1.2999999999999999E-3</v>
      </c>
      <c r="AG268" s="427">
        <v>1.43E-2</v>
      </c>
      <c r="AH268" s="428">
        <v>0.83819999999999995</v>
      </c>
      <c r="AI268" s="429" t="s">
        <v>131</v>
      </c>
      <c r="AJ268" s="426">
        <v>0.27389999999999998</v>
      </c>
      <c r="AK268" s="427">
        <v>2.07E-2</v>
      </c>
      <c r="AL268" s="427">
        <v>5.8999999999999999E-3</v>
      </c>
      <c r="AM268" s="428">
        <v>4.149E-4</v>
      </c>
      <c r="AN268" s="429" t="s">
        <v>131</v>
      </c>
      <c r="AO268" s="426" t="s">
        <v>131</v>
      </c>
      <c r="AP268" s="427" t="s">
        <v>131</v>
      </c>
      <c r="AQ268" s="427" t="s">
        <v>131</v>
      </c>
      <c r="AR268" s="429" t="s">
        <v>131</v>
      </c>
    </row>
    <row r="269" spans="1:44" s="3" customFormat="1" ht="15.4" customHeight="1">
      <c r="A269" s="420">
        <v>115</v>
      </c>
      <c r="B269" s="421" t="s">
        <v>3337</v>
      </c>
      <c r="C269" s="421">
        <v>9</v>
      </c>
      <c r="D269" s="422">
        <v>3783137</v>
      </c>
      <c r="E269" s="423">
        <v>4795880</v>
      </c>
      <c r="F269" s="421" t="s">
        <v>2452</v>
      </c>
      <c r="G269" s="421">
        <v>9</v>
      </c>
      <c r="H269" s="422">
        <v>4283137</v>
      </c>
      <c r="I269" s="421" t="s">
        <v>2632</v>
      </c>
      <c r="J269" s="421" t="s">
        <v>3337</v>
      </c>
      <c r="K269" s="421" t="s">
        <v>3163</v>
      </c>
      <c r="L269" s="421" t="s">
        <v>3157</v>
      </c>
      <c r="M269" s="33" t="s">
        <v>4509</v>
      </c>
      <c r="N269" s="424">
        <v>0</v>
      </c>
      <c r="O269" s="425">
        <v>43.576619999999998</v>
      </c>
      <c r="P269" s="426">
        <v>0.58560000000000001</v>
      </c>
      <c r="Q269" s="427">
        <v>-1.8800000000000001E-2</v>
      </c>
      <c r="R269" s="427">
        <v>1.6999999999999999E-3</v>
      </c>
      <c r="S269" s="428">
        <v>6.8470000000000005E-30</v>
      </c>
      <c r="T269" s="429" t="s">
        <v>131</v>
      </c>
      <c r="U269" s="426">
        <v>0.50260000000000005</v>
      </c>
      <c r="V269" s="427">
        <v>-1.5299999999999999E-2</v>
      </c>
      <c r="W269" s="427">
        <v>6.6E-3</v>
      </c>
      <c r="X269" s="428">
        <v>6.2220000000000001E-3</v>
      </c>
      <c r="Y269" s="429" t="s">
        <v>131</v>
      </c>
      <c r="Z269" s="426">
        <v>0.5645</v>
      </c>
      <c r="AA269" s="427">
        <v>-2.3300000000000001E-2</v>
      </c>
      <c r="AB269" s="427">
        <v>4.1000000000000003E-3</v>
      </c>
      <c r="AC269" s="428">
        <v>7.9279999999999999E-10</v>
      </c>
      <c r="AD269" s="429" t="s">
        <v>131</v>
      </c>
      <c r="AE269" s="426">
        <v>0.51190000000000002</v>
      </c>
      <c r="AF269" s="427">
        <v>-4.8399999999999999E-2</v>
      </c>
      <c r="AG269" s="427">
        <v>1.17E-2</v>
      </c>
      <c r="AH269" s="428">
        <v>4.0479999999999999E-5</v>
      </c>
      <c r="AI269" s="429" t="s">
        <v>131</v>
      </c>
      <c r="AJ269" s="426">
        <v>0.52</v>
      </c>
      <c r="AK269" s="427">
        <v>-1.95E-2</v>
      </c>
      <c r="AL269" s="427">
        <v>5.3E-3</v>
      </c>
      <c r="AM269" s="428">
        <v>3.3720000000000001E-4</v>
      </c>
      <c r="AN269" s="429" t="s">
        <v>131</v>
      </c>
      <c r="AO269" s="426" t="s">
        <v>131</v>
      </c>
      <c r="AP269" s="427" t="s">
        <v>131</v>
      </c>
      <c r="AQ269" s="427" t="s">
        <v>131</v>
      </c>
      <c r="AR269" s="429" t="s">
        <v>131</v>
      </c>
    </row>
    <row r="270" spans="1:44" ht="15.4" customHeight="1">
      <c r="A270" s="431">
        <v>115</v>
      </c>
      <c r="B270" s="421" t="s">
        <v>3337</v>
      </c>
      <c r="C270" s="432">
        <v>9</v>
      </c>
      <c r="D270" s="433">
        <v>3783137</v>
      </c>
      <c r="E270" s="434">
        <v>4795880</v>
      </c>
      <c r="F270" s="432" t="s">
        <v>2452</v>
      </c>
      <c r="G270" s="432">
        <v>9</v>
      </c>
      <c r="H270" s="433">
        <v>4285119</v>
      </c>
      <c r="I270" s="432" t="s">
        <v>2921</v>
      </c>
      <c r="J270" s="432" t="s">
        <v>2433</v>
      </c>
      <c r="K270" s="432" t="s">
        <v>3152</v>
      </c>
      <c r="L270" s="432" t="s">
        <v>3157</v>
      </c>
      <c r="M270" s="34" t="s">
        <v>4509</v>
      </c>
      <c r="N270" s="435">
        <v>0</v>
      </c>
      <c r="O270" s="436">
        <v>35.292619999999999</v>
      </c>
      <c r="P270" s="437">
        <v>0.51090000000000002</v>
      </c>
      <c r="Q270" s="438">
        <v>-1.66E-2</v>
      </c>
      <c r="R270" s="438">
        <v>1.6000000000000001E-3</v>
      </c>
      <c r="S270" s="439">
        <v>3.9990000000000002E-24</v>
      </c>
      <c r="T270" s="440" t="s">
        <v>131</v>
      </c>
      <c r="U270" s="437">
        <v>0.32519999999999999</v>
      </c>
      <c r="V270" s="438">
        <v>-1.11E-2</v>
      </c>
      <c r="W270" s="438">
        <v>7.0000000000000001E-3</v>
      </c>
      <c r="X270" s="439">
        <v>6.1429999999999998E-2</v>
      </c>
      <c r="Y270" s="440" t="s">
        <v>131</v>
      </c>
      <c r="Z270" s="426">
        <v>0.55689999999999995</v>
      </c>
      <c r="AA270" s="438">
        <v>-2.35E-2</v>
      </c>
      <c r="AB270" s="438">
        <v>4.1000000000000003E-3</v>
      </c>
      <c r="AC270" s="439">
        <v>1.5569999999999999E-10</v>
      </c>
      <c r="AD270" s="440">
        <v>1.5819499999999999E-10</v>
      </c>
      <c r="AE270" s="426">
        <v>0.46179999999999999</v>
      </c>
      <c r="AF270" s="427">
        <v>-4.2599999999999999E-2</v>
      </c>
      <c r="AG270" s="427">
        <v>1.17E-2</v>
      </c>
      <c r="AH270" s="428">
        <v>8.097E-4</v>
      </c>
      <c r="AI270" s="429" t="s">
        <v>131</v>
      </c>
      <c r="AJ270" s="426">
        <v>0.44829999999999998</v>
      </c>
      <c r="AK270" s="427">
        <v>-1.77E-2</v>
      </c>
      <c r="AL270" s="427">
        <v>5.3E-3</v>
      </c>
      <c r="AM270" s="428">
        <v>2.5370000000000002E-3</v>
      </c>
      <c r="AN270" s="429" t="s">
        <v>131</v>
      </c>
      <c r="AO270" s="426" t="s">
        <v>131</v>
      </c>
      <c r="AP270" s="427" t="s">
        <v>131</v>
      </c>
      <c r="AQ270" s="427" t="s">
        <v>131</v>
      </c>
      <c r="AR270" s="429" t="s">
        <v>131</v>
      </c>
    </row>
    <row r="271" spans="1:44" ht="15.4" customHeight="1">
      <c r="A271" s="431">
        <v>115</v>
      </c>
      <c r="B271" s="421" t="s">
        <v>3337</v>
      </c>
      <c r="C271" s="432">
        <v>9</v>
      </c>
      <c r="D271" s="433">
        <v>3783137</v>
      </c>
      <c r="E271" s="434">
        <v>4795880</v>
      </c>
      <c r="F271" s="432" t="s">
        <v>2452</v>
      </c>
      <c r="G271" s="432">
        <v>9</v>
      </c>
      <c r="H271" s="433">
        <v>4291928</v>
      </c>
      <c r="I271" s="432" t="s">
        <v>2920</v>
      </c>
      <c r="J271" s="432" t="s">
        <v>2432</v>
      </c>
      <c r="K271" s="432" t="s">
        <v>3151</v>
      </c>
      <c r="L271" s="432" t="s">
        <v>3152</v>
      </c>
      <c r="M271" s="34" t="s">
        <v>4509</v>
      </c>
      <c r="N271" s="435">
        <v>0</v>
      </c>
      <c r="O271" s="436">
        <v>41.259889999999999</v>
      </c>
      <c r="P271" s="437">
        <v>0.63980000000000004</v>
      </c>
      <c r="Q271" s="438">
        <v>-1.9800000000000002E-2</v>
      </c>
      <c r="R271" s="438">
        <v>1.6999999999999999E-3</v>
      </c>
      <c r="S271" s="439">
        <v>9.8479999999999997E-31</v>
      </c>
      <c r="T271" s="440">
        <v>1.5547000000000001E-31</v>
      </c>
      <c r="U271" s="437">
        <v>0.86240000000000006</v>
      </c>
      <c r="V271" s="438">
        <v>-1.1599999999999999E-2</v>
      </c>
      <c r="W271" s="438">
        <v>9.9000000000000008E-3</v>
      </c>
      <c r="X271" s="439">
        <v>0.16520000000000001</v>
      </c>
      <c r="Y271" s="440" t="s">
        <v>131</v>
      </c>
      <c r="Z271" s="426">
        <v>0.628</v>
      </c>
      <c r="AA271" s="438">
        <v>-2.3099999999999999E-2</v>
      </c>
      <c r="AB271" s="438">
        <v>4.1999999999999997E-3</v>
      </c>
      <c r="AC271" s="439">
        <v>2.319E-9</v>
      </c>
      <c r="AD271" s="440" t="s">
        <v>131</v>
      </c>
      <c r="AE271" s="426">
        <v>0.56359999999999999</v>
      </c>
      <c r="AF271" s="427">
        <v>-4.2299999999999997E-2</v>
      </c>
      <c r="AG271" s="427">
        <v>1.1900000000000001E-2</v>
      </c>
      <c r="AH271" s="428">
        <v>1.7100000000000001E-4</v>
      </c>
      <c r="AI271" s="429" t="s">
        <v>131</v>
      </c>
      <c r="AJ271" s="426">
        <v>0.72150000000000003</v>
      </c>
      <c r="AK271" s="427">
        <v>-1.4999999999999999E-2</v>
      </c>
      <c r="AL271" s="427">
        <v>5.8999999999999999E-3</v>
      </c>
      <c r="AM271" s="428">
        <v>5.7679999999999997E-3</v>
      </c>
      <c r="AN271" s="429" t="s">
        <v>131</v>
      </c>
      <c r="AO271" s="426" t="s">
        <v>131</v>
      </c>
      <c r="AP271" s="427" t="s">
        <v>131</v>
      </c>
      <c r="AQ271" s="427" t="s">
        <v>131</v>
      </c>
      <c r="AR271" s="429" t="s">
        <v>131</v>
      </c>
    </row>
    <row r="272" spans="1:44" s="3" customFormat="1" ht="15.4" customHeight="1">
      <c r="A272" s="420">
        <v>115</v>
      </c>
      <c r="B272" s="421" t="s">
        <v>3337</v>
      </c>
      <c r="C272" s="421">
        <v>9</v>
      </c>
      <c r="D272" s="422">
        <v>3783137</v>
      </c>
      <c r="E272" s="423">
        <v>4795880</v>
      </c>
      <c r="F272" s="421" t="s">
        <v>2445</v>
      </c>
      <c r="G272" s="421">
        <v>9</v>
      </c>
      <c r="H272" s="422">
        <v>4295880</v>
      </c>
      <c r="I272" s="421" t="s">
        <v>2631</v>
      </c>
      <c r="J272" s="421" t="s">
        <v>3337</v>
      </c>
      <c r="K272" s="421" t="s">
        <v>3163</v>
      </c>
      <c r="L272" s="421" t="s">
        <v>3157</v>
      </c>
      <c r="M272" s="33" t="s">
        <v>4509</v>
      </c>
      <c r="N272" s="424">
        <v>0</v>
      </c>
      <c r="O272" s="425">
        <v>10.28351</v>
      </c>
      <c r="P272" s="426">
        <v>0.48430000000000001</v>
      </c>
      <c r="Q272" s="427">
        <v>9.1999999999999998E-3</v>
      </c>
      <c r="R272" s="427">
        <v>1.8E-3</v>
      </c>
      <c r="S272" s="428">
        <v>1.5200000000000001E-7</v>
      </c>
      <c r="T272" s="429" t="s">
        <v>131</v>
      </c>
      <c r="U272" s="426">
        <v>0.1328</v>
      </c>
      <c r="V272" s="427">
        <v>2.3300000000000001E-2</v>
      </c>
      <c r="W272" s="427">
        <v>1.37E-2</v>
      </c>
      <c r="X272" s="428">
        <v>0.26090000000000002</v>
      </c>
      <c r="Y272" s="429" t="s">
        <v>131</v>
      </c>
      <c r="Z272" s="426">
        <v>0.43509999999999999</v>
      </c>
      <c r="AA272" s="427">
        <v>1.7100000000000001E-2</v>
      </c>
      <c r="AB272" s="427">
        <v>4.5999999999999999E-3</v>
      </c>
      <c r="AC272" s="428">
        <v>5.4440000000000001E-5</v>
      </c>
      <c r="AD272" s="429" t="s">
        <v>131</v>
      </c>
      <c r="AE272" s="426">
        <v>0.43519999999999998</v>
      </c>
      <c r="AF272" s="427">
        <v>2.0799999999999999E-2</v>
      </c>
      <c r="AG272" s="427">
        <v>1.1599999999999999E-2</v>
      </c>
      <c r="AH272" s="428">
        <v>0.1053</v>
      </c>
      <c r="AI272" s="429" t="s">
        <v>131</v>
      </c>
      <c r="AJ272" s="426">
        <v>0.34789999999999999</v>
      </c>
      <c r="AK272" s="427">
        <v>1.47E-2</v>
      </c>
      <c r="AL272" s="427">
        <v>6.7000000000000002E-3</v>
      </c>
      <c r="AM272" s="428">
        <v>3.1309999999999998E-2</v>
      </c>
      <c r="AN272" s="429" t="s">
        <v>131</v>
      </c>
      <c r="AO272" s="426" t="s">
        <v>131</v>
      </c>
      <c r="AP272" s="427" t="s">
        <v>131</v>
      </c>
      <c r="AQ272" s="427" t="s">
        <v>131</v>
      </c>
      <c r="AR272" s="429" t="s">
        <v>131</v>
      </c>
    </row>
    <row r="273" spans="1:44" ht="15.4" customHeight="1">
      <c r="A273" s="431">
        <v>116</v>
      </c>
      <c r="B273" s="421" t="s">
        <v>3337</v>
      </c>
      <c r="C273" s="432">
        <v>9</v>
      </c>
      <c r="D273" s="433">
        <v>21633645</v>
      </c>
      <c r="E273" s="434">
        <v>22634253</v>
      </c>
      <c r="F273" s="432" t="s">
        <v>2452</v>
      </c>
      <c r="G273" s="432">
        <v>9</v>
      </c>
      <c r="H273" s="433">
        <v>22133645</v>
      </c>
      <c r="I273" s="432" t="s">
        <v>2919</v>
      </c>
      <c r="J273" s="432" t="s">
        <v>2432</v>
      </c>
      <c r="K273" s="432" t="s">
        <v>3163</v>
      </c>
      <c r="L273" s="432" t="s">
        <v>3152</v>
      </c>
      <c r="M273" s="34" t="s">
        <v>4510</v>
      </c>
      <c r="N273" s="435">
        <v>12552</v>
      </c>
      <c r="O273" s="436">
        <v>-0.42126999999999998</v>
      </c>
      <c r="P273" s="437">
        <v>0.56369999999999998</v>
      </c>
      <c r="Q273" s="438">
        <v>-3.0000000000000001E-3</v>
      </c>
      <c r="R273" s="438">
        <v>1.6999999999999999E-3</v>
      </c>
      <c r="S273" s="439">
        <v>0.25969999999999999</v>
      </c>
      <c r="T273" s="440">
        <v>2.8554700000000002E-16</v>
      </c>
      <c r="U273" s="437">
        <v>0.75900000000000001</v>
      </c>
      <c r="V273" s="438">
        <v>6.1999999999999998E-3</v>
      </c>
      <c r="W273" s="438">
        <v>7.7000000000000002E-3</v>
      </c>
      <c r="X273" s="439">
        <v>0.43259999999999998</v>
      </c>
      <c r="Y273" s="440" t="s">
        <v>131</v>
      </c>
      <c r="Z273" s="426">
        <v>0.38419999999999999</v>
      </c>
      <c r="AA273" s="438">
        <v>6.4999999999999997E-3</v>
      </c>
      <c r="AB273" s="438">
        <v>4.1000000000000003E-3</v>
      </c>
      <c r="AC273" s="439">
        <v>0.1285</v>
      </c>
      <c r="AD273" s="440" t="s">
        <v>131</v>
      </c>
      <c r="AE273" s="426">
        <v>0.53790000000000004</v>
      </c>
      <c r="AF273" s="427">
        <v>9.4999999999999998E-3</v>
      </c>
      <c r="AG273" s="427">
        <v>1.2E-2</v>
      </c>
      <c r="AH273" s="428">
        <v>0.46329999999999999</v>
      </c>
      <c r="AI273" s="429" t="s">
        <v>131</v>
      </c>
      <c r="AJ273" s="426">
        <v>0.60289999999999999</v>
      </c>
      <c r="AK273" s="427">
        <v>-6.1000000000000004E-3</v>
      </c>
      <c r="AL273" s="427">
        <v>5.3E-3</v>
      </c>
      <c r="AM273" s="428">
        <v>0.2656</v>
      </c>
      <c r="AN273" s="429" t="s">
        <v>131</v>
      </c>
      <c r="AO273" s="426" t="s">
        <v>131</v>
      </c>
      <c r="AP273" s="427" t="s">
        <v>131</v>
      </c>
      <c r="AQ273" s="427" t="s">
        <v>131</v>
      </c>
      <c r="AR273" s="429" t="s">
        <v>131</v>
      </c>
    </row>
    <row r="274" spans="1:44" s="3" customFormat="1" ht="15.4" customHeight="1">
      <c r="A274" s="420">
        <v>116</v>
      </c>
      <c r="B274" s="421" t="s">
        <v>3337</v>
      </c>
      <c r="C274" s="421">
        <v>9</v>
      </c>
      <c r="D274" s="422">
        <v>21633645</v>
      </c>
      <c r="E274" s="423">
        <v>22634253</v>
      </c>
      <c r="F274" s="421" t="s">
        <v>2452</v>
      </c>
      <c r="G274" s="421">
        <v>9</v>
      </c>
      <c r="H274" s="422">
        <v>22134068</v>
      </c>
      <c r="I274" s="421" t="s">
        <v>2630</v>
      </c>
      <c r="J274" s="421" t="s">
        <v>4437</v>
      </c>
      <c r="K274" s="421" t="s">
        <v>3151</v>
      </c>
      <c r="L274" s="421" t="s">
        <v>3157</v>
      </c>
      <c r="M274" s="33" t="s">
        <v>4510</v>
      </c>
      <c r="N274" s="424">
        <v>12975</v>
      </c>
      <c r="O274" s="425">
        <v>31.454219999999999</v>
      </c>
      <c r="P274" s="426">
        <v>0.17610000000000001</v>
      </c>
      <c r="Q274" s="427">
        <v>-2.23E-2</v>
      </c>
      <c r="R274" s="427">
        <v>2.2000000000000001E-3</v>
      </c>
      <c r="S274" s="428">
        <v>7.9379999999999996E-25</v>
      </c>
      <c r="T274" s="429">
        <v>9.0575699999999994E-39</v>
      </c>
      <c r="U274" s="426">
        <v>7.0099999999999996E-2</v>
      </c>
      <c r="V274" s="427">
        <v>-3.1199999999999999E-2</v>
      </c>
      <c r="W274" s="427">
        <v>1.29E-2</v>
      </c>
      <c r="X274" s="428">
        <v>1.486E-2</v>
      </c>
      <c r="Y274" s="429" t="s">
        <v>131</v>
      </c>
      <c r="Z274" s="426">
        <v>0.43380000000000002</v>
      </c>
      <c r="AA274" s="427">
        <v>-2.0400000000000001E-2</v>
      </c>
      <c r="AB274" s="427">
        <v>4.1999999999999997E-3</v>
      </c>
      <c r="AC274" s="428">
        <v>6.145E-7</v>
      </c>
      <c r="AD274" s="429" t="s">
        <v>131</v>
      </c>
      <c r="AE274" s="426">
        <v>0.1535</v>
      </c>
      <c r="AF274" s="427">
        <v>-5.5399999999999998E-2</v>
      </c>
      <c r="AG274" s="427">
        <v>1.6500000000000001E-2</v>
      </c>
      <c r="AH274" s="428">
        <v>2.2620000000000001E-3</v>
      </c>
      <c r="AI274" s="429" t="s">
        <v>131</v>
      </c>
      <c r="AJ274" s="426">
        <v>0.13320000000000001</v>
      </c>
      <c r="AK274" s="427">
        <v>-1.61E-2</v>
      </c>
      <c r="AL274" s="427">
        <v>7.7000000000000002E-3</v>
      </c>
      <c r="AM274" s="428">
        <v>2.325E-2</v>
      </c>
      <c r="AN274" s="429" t="s">
        <v>131</v>
      </c>
      <c r="AO274" s="426" t="s">
        <v>131</v>
      </c>
      <c r="AP274" s="427" t="s">
        <v>131</v>
      </c>
      <c r="AQ274" s="427" t="s">
        <v>131</v>
      </c>
      <c r="AR274" s="429" t="s">
        <v>131</v>
      </c>
    </row>
    <row r="275" spans="1:44" ht="15.4" customHeight="1">
      <c r="A275" s="431">
        <v>116</v>
      </c>
      <c r="B275" s="421" t="s">
        <v>3337</v>
      </c>
      <c r="C275" s="432">
        <v>9</v>
      </c>
      <c r="D275" s="433">
        <v>21633645</v>
      </c>
      <c r="E275" s="434">
        <v>22634253</v>
      </c>
      <c r="F275" s="432" t="s">
        <v>122</v>
      </c>
      <c r="G275" s="432">
        <v>9</v>
      </c>
      <c r="H275" s="433">
        <v>22134094</v>
      </c>
      <c r="I275" s="432" t="s">
        <v>2918</v>
      </c>
      <c r="J275" s="432" t="s">
        <v>2432</v>
      </c>
      <c r="K275" s="432" t="s">
        <v>3163</v>
      </c>
      <c r="L275" s="432" t="s">
        <v>3152</v>
      </c>
      <c r="M275" s="34" t="s">
        <v>4510</v>
      </c>
      <c r="N275" s="435">
        <v>13001</v>
      </c>
      <c r="O275" s="436">
        <v>16.072089999999999</v>
      </c>
      <c r="P275" s="437">
        <v>0.82120000000000004</v>
      </c>
      <c r="Q275" s="438">
        <v>1.2800000000000001E-2</v>
      </c>
      <c r="R275" s="438">
        <v>1.6999999999999999E-3</v>
      </c>
      <c r="S275" s="439">
        <v>1.735E-14</v>
      </c>
      <c r="T275" s="440">
        <v>2.6506E-14</v>
      </c>
      <c r="U275" s="437">
        <v>0.93640000000000001</v>
      </c>
      <c r="V275" s="438">
        <v>9.2999999999999992E-3</v>
      </c>
      <c r="W275" s="438">
        <v>1.6799999999999999E-2</v>
      </c>
      <c r="X275" s="439">
        <v>0.45750000000000002</v>
      </c>
      <c r="Y275" s="440" t="s">
        <v>131</v>
      </c>
      <c r="Z275" s="426">
        <v>0.56669999999999998</v>
      </c>
      <c r="AA275" s="438">
        <v>1.14E-2</v>
      </c>
      <c r="AB275" s="438">
        <v>2.8E-3</v>
      </c>
      <c r="AC275" s="439">
        <v>2.671E-5</v>
      </c>
      <c r="AD275" s="440" t="s">
        <v>131</v>
      </c>
      <c r="AE275" s="426">
        <v>0.83819999999999995</v>
      </c>
      <c r="AF275" s="427">
        <v>2.5399999999999999E-2</v>
      </c>
      <c r="AG275" s="427">
        <v>1.14E-2</v>
      </c>
      <c r="AH275" s="428">
        <v>4.3119999999999999E-2</v>
      </c>
      <c r="AI275" s="429" t="s">
        <v>131</v>
      </c>
      <c r="AJ275" s="426">
        <v>0.86070000000000002</v>
      </c>
      <c r="AK275" s="427">
        <v>2.9999999999999997E-4</v>
      </c>
      <c r="AL275" s="427">
        <v>6.1999999999999998E-3</v>
      </c>
      <c r="AM275" s="428">
        <v>0.96260000000000001</v>
      </c>
      <c r="AN275" s="429" t="s">
        <v>131</v>
      </c>
      <c r="AO275" s="426">
        <v>0.92900000000000005</v>
      </c>
      <c r="AP275" s="427">
        <v>1.2999999999999999E-2</v>
      </c>
      <c r="AQ275" s="427">
        <v>2.07E-2</v>
      </c>
      <c r="AR275" s="429">
        <v>0.4294</v>
      </c>
    </row>
    <row r="276" spans="1:44" s="3" customFormat="1" ht="15.4" customHeight="1">
      <c r="A276" s="420">
        <v>116</v>
      </c>
      <c r="B276" s="421" t="s">
        <v>3337</v>
      </c>
      <c r="C276" s="421">
        <v>9</v>
      </c>
      <c r="D276" s="422">
        <v>21633645</v>
      </c>
      <c r="E276" s="423">
        <v>22634253</v>
      </c>
      <c r="F276" s="421" t="s">
        <v>122</v>
      </c>
      <c r="G276" s="421">
        <v>9</v>
      </c>
      <c r="H276" s="422">
        <v>22134253</v>
      </c>
      <c r="I276" s="421" t="s">
        <v>2629</v>
      </c>
      <c r="J276" s="421" t="s">
        <v>3337</v>
      </c>
      <c r="K276" s="421" t="s">
        <v>3151</v>
      </c>
      <c r="L276" s="421" t="s">
        <v>3157</v>
      </c>
      <c r="M276" s="33" t="s">
        <v>4510</v>
      </c>
      <c r="N276" s="424">
        <v>13160</v>
      </c>
      <c r="O276" s="425">
        <v>16.28668</v>
      </c>
      <c r="P276" s="426">
        <v>0.18179999999999999</v>
      </c>
      <c r="Q276" s="427">
        <v>-1.2699999999999999E-2</v>
      </c>
      <c r="R276" s="427">
        <v>1.6999999999999999E-3</v>
      </c>
      <c r="S276" s="428">
        <v>3.1650000000000003E-14</v>
      </c>
      <c r="T276" s="429" t="s">
        <v>131</v>
      </c>
      <c r="U276" s="426">
        <v>0.1139</v>
      </c>
      <c r="V276" s="427">
        <v>-7.4000000000000003E-3</v>
      </c>
      <c r="W276" s="427">
        <v>1.29E-2</v>
      </c>
      <c r="X276" s="428">
        <v>0.60940000000000005</v>
      </c>
      <c r="Y276" s="429" t="s">
        <v>131</v>
      </c>
      <c r="Z276" s="426">
        <v>0.43259999999999998</v>
      </c>
      <c r="AA276" s="427">
        <v>-1.09E-2</v>
      </c>
      <c r="AB276" s="427">
        <v>2.8E-3</v>
      </c>
      <c r="AC276" s="428">
        <v>4.808E-5</v>
      </c>
      <c r="AD276" s="429" t="s">
        <v>131</v>
      </c>
      <c r="AE276" s="426">
        <v>0.16289999999999999</v>
      </c>
      <c r="AF276" s="427">
        <v>-2.5399999999999999E-2</v>
      </c>
      <c r="AG276" s="427">
        <v>1.15E-2</v>
      </c>
      <c r="AH276" s="428">
        <v>4.265E-2</v>
      </c>
      <c r="AI276" s="429" t="s">
        <v>131</v>
      </c>
      <c r="AJ276" s="426">
        <v>0.1512</v>
      </c>
      <c r="AK276" s="427">
        <v>-4.5999999999999999E-3</v>
      </c>
      <c r="AL276" s="427">
        <v>6.0000000000000001E-3</v>
      </c>
      <c r="AM276" s="428">
        <v>0.49469999999999997</v>
      </c>
      <c r="AN276" s="429" t="s">
        <v>131</v>
      </c>
      <c r="AO276" s="426">
        <v>0.12</v>
      </c>
      <c r="AP276" s="427">
        <v>-2.7E-2</v>
      </c>
      <c r="AQ276" s="427">
        <v>1.66E-2</v>
      </c>
      <c r="AR276" s="429">
        <v>9.4049999999999995E-2</v>
      </c>
    </row>
    <row r="277" spans="1:44" s="3" customFormat="1" ht="15.4" customHeight="1">
      <c r="A277" s="420">
        <v>117</v>
      </c>
      <c r="B277" s="421" t="s">
        <v>3337</v>
      </c>
      <c r="C277" s="421">
        <v>9</v>
      </c>
      <c r="D277" s="422">
        <v>32844252</v>
      </c>
      <c r="E277" s="423">
        <v>33844252</v>
      </c>
      <c r="F277" s="421" t="s">
        <v>2452</v>
      </c>
      <c r="G277" s="421">
        <v>9</v>
      </c>
      <c r="H277" s="422">
        <v>33344252</v>
      </c>
      <c r="I277" s="421" t="s">
        <v>2627</v>
      </c>
      <c r="J277" s="421" t="s">
        <v>3337</v>
      </c>
      <c r="K277" s="421" t="s">
        <v>3151</v>
      </c>
      <c r="L277" s="421" t="s">
        <v>3163</v>
      </c>
      <c r="M277" s="33" t="s">
        <v>3313</v>
      </c>
      <c r="N277" s="424">
        <v>0</v>
      </c>
      <c r="O277" s="425">
        <v>12.417630000000001</v>
      </c>
      <c r="P277" s="426">
        <v>0.85260000000000002</v>
      </c>
      <c r="Q277" s="427">
        <v>1.32E-2</v>
      </c>
      <c r="R277" s="427">
        <v>2.5999999999999999E-3</v>
      </c>
      <c r="S277" s="428">
        <v>7.6109999999999998E-8</v>
      </c>
      <c r="T277" s="429" t="s">
        <v>131</v>
      </c>
      <c r="U277" s="426">
        <v>0.81479999999999997</v>
      </c>
      <c r="V277" s="427">
        <v>2.5999999999999999E-2</v>
      </c>
      <c r="W277" s="427">
        <v>8.6E-3</v>
      </c>
      <c r="X277" s="428">
        <v>2.0920000000000001E-3</v>
      </c>
      <c r="Y277" s="429" t="s">
        <v>131</v>
      </c>
      <c r="Z277" s="426">
        <v>0.82799999999999996</v>
      </c>
      <c r="AA277" s="427">
        <v>1.41E-2</v>
      </c>
      <c r="AB277" s="427">
        <v>6.4000000000000003E-3</v>
      </c>
      <c r="AC277" s="428">
        <v>1.069E-2</v>
      </c>
      <c r="AD277" s="429" t="s">
        <v>131</v>
      </c>
      <c r="AE277" s="426">
        <v>0.81269999999999998</v>
      </c>
      <c r="AF277" s="427">
        <v>4.1500000000000002E-2</v>
      </c>
      <c r="AG277" s="427">
        <v>1.46E-2</v>
      </c>
      <c r="AH277" s="428">
        <v>5.666E-3</v>
      </c>
      <c r="AI277" s="429" t="s">
        <v>131</v>
      </c>
      <c r="AJ277" s="426">
        <v>0.83399999999999996</v>
      </c>
      <c r="AK277" s="427">
        <v>2.1399999999999999E-2</v>
      </c>
      <c r="AL277" s="427">
        <v>6.8999999999999999E-3</v>
      </c>
      <c r="AM277" s="428">
        <v>1.0430000000000001E-3</v>
      </c>
      <c r="AN277" s="429" t="s">
        <v>131</v>
      </c>
      <c r="AO277" s="426" t="s">
        <v>131</v>
      </c>
      <c r="AP277" s="427" t="s">
        <v>131</v>
      </c>
      <c r="AQ277" s="427" t="s">
        <v>131</v>
      </c>
      <c r="AR277" s="429" t="s">
        <v>131</v>
      </c>
    </row>
    <row r="278" spans="1:44" s="3" customFormat="1" ht="15.4" customHeight="1">
      <c r="A278" s="420">
        <v>118</v>
      </c>
      <c r="B278" s="421" t="s">
        <v>3337</v>
      </c>
      <c r="C278" s="421">
        <v>9</v>
      </c>
      <c r="D278" s="422">
        <v>33581331</v>
      </c>
      <c r="E278" s="423">
        <v>34581331</v>
      </c>
      <c r="F278" s="421" t="s">
        <v>122</v>
      </c>
      <c r="G278" s="421">
        <v>9</v>
      </c>
      <c r="H278" s="422">
        <v>34081331</v>
      </c>
      <c r="I278" s="421" t="s">
        <v>2626</v>
      </c>
      <c r="J278" s="421" t="s">
        <v>3337</v>
      </c>
      <c r="K278" s="421" t="s">
        <v>3163</v>
      </c>
      <c r="L278" s="421" t="s">
        <v>3152</v>
      </c>
      <c r="M278" s="33" t="s">
        <v>4511</v>
      </c>
      <c r="N278" s="424">
        <v>5049</v>
      </c>
      <c r="O278" s="425">
        <v>6.2983000000000002</v>
      </c>
      <c r="P278" s="426">
        <v>0.10920000000000001</v>
      </c>
      <c r="Q278" s="427">
        <v>-8.9999999999999993E-3</v>
      </c>
      <c r="R278" s="427">
        <v>2.3E-3</v>
      </c>
      <c r="S278" s="428">
        <v>2.2240000000000001E-5</v>
      </c>
      <c r="T278" s="429" t="s">
        <v>131</v>
      </c>
      <c r="U278" s="426">
        <v>3.2199999999999999E-2</v>
      </c>
      <c r="V278" s="427">
        <v>3.1300000000000001E-2</v>
      </c>
      <c r="W278" s="427">
        <v>2.6499999999999999E-2</v>
      </c>
      <c r="X278" s="428">
        <v>0.1421</v>
      </c>
      <c r="Y278" s="429" t="s">
        <v>131</v>
      </c>
      <c r="Z278" s="426">
        <v>0.4985</v>
      </c>
      <c r="AA278" s="427">
        <v>-8.0000000000000002E-3</v>
      </c>
      <c r="AB278" s="427">
        <v>3.0000000000000001E-3</v>
      </c>
      <c r="AC278" s="428">
        <v>1.1140000000000001E-2</v>
      </c>
      <c r="AD278" s="429" t="s">
        <v>131</v>
      </c>
      <c r="AE278" s="426">
        <v>0.17979999999999999</v>
      </c>
      <c r="AF278" s="427">
        <v>-1.2E-2</v>
      </c>
      <c r="AG278" s="427">
        <v>1.14E-2</v>
      </c>
      <c r="AH278" s="428">
        <v>0.11749999999999999</v>
      </c>
      <c r="AI278" s="429" t="s">
        <v>131</v>
      </c>
      <c r="AJ278" s="426">
        <v>0.1497</v>
      </c>
      <c r="AK278" s="427">
        <v>-1.5299999999999999E-2</v>
      </c>
      <c r="AL278" s="427">
        <v>6.1999999999999998E-3</v>
      </c>
      <c r="AM278" s="428">
        <v>1.0120000000000001E-2</v>
      </c>
      <c r="AN278" s="429" t="s">
        <v>131</v>
      </c>
      <c r="AO278" s="441">
        <v>1.4E-2</v>
      </c>
      <c r="AP278" s="427">
        <v>-5.9400000000000001E-2</v>
      </c>
      <c r="AQ278" s="427">
        <v>4.6100000000000002E-2</v>
      </c>
      <c r="AR278" s="429">
        <v>0.24329999999999999</v>
      </c>
    </row>
    <row r="279" spans="1:44" s="3" customFormat="1" ht="15.4" customHeight="1">
      <c r="A279" s="420">
        <v>119</v>
      </c>
      <c r="B279" s="421" t="s">
        <v>3337</v>
      </c>
      <c r="C279" s="421">
        <v>9</v>
      </c>
      <c r="D279" s="422">
        <v>79477312</v>
      </c>
      <c r="E279" s="423">
        <v>80515424</v>
      </c>
      <c r="F279" s="421" t="s">
        <v>122</v>
      </c>
      <c r="G279" s="421">
        <v>9</v>
      </c>
      <c r="H279" s="422">
        <v>79977312</v>
      </c>
      <c r="I279" s="421" t="s">
        <v>2625</v>
      </c>
      <c r="J279" s="421" t="s">
        <v>3337</v>
      </c>
      <c r="K279" s="421" t="s">
        <v>3151</v>
      </c>
      <c r="L279" s="421" t="s">
        <v>3157</v>
      </c>
      <c r="M279" s="33" t="s">
        <v>3326</v>
      </c>
      <c r="N279" s="424">
        <v>0</v>
      </c>
      <c r="O279" s="425">
        <v>12.60722</v>
      </c>
      <c r="P279" s="426">
        <v>0.80579999999999996</v>
      </c>
      <c r="Q279" s="427">
        <v>-1.3299999999999999E-2</v>
      </c>
      <c r="R279" s="427">
        <v>1.6999999999999999E-3</v>
      </c>
      <c r="S279" s="428">
        <v>4.9470000000000003E-14</v>
      </c>
      <c r="T279" s="429" t="s">
        <v>131</v>
      </c>
      <c r="U279" s="426">
        <v>0.81679999999999997</v>
      </c>
      <c r="V279" s="427">
        <v>-8.8999999999999999E-3</v>
      </c>
      <c r="W279" s="427">
        <v>1.0699999999999999E-2</v>
      </c>
      <c r="X279" s="428">
        <v>0.3735</v>
      </c>
      <c r="Y279" s="429" t="s">
        <v>131</v>
      </c>
      <c r="Z279" s="426">
        <v>0.95889999999999997</v>
      </c>
      <c r="AA279" s="427">
        <v>-1.9099999999999999E-2</v>
      </c>
      <c r="AB279" s="427">
        <v>7.3000000000000001E-3</v>
      </c>
      <c r="AC279" s="428">
        <v>1.025E-2</v>
      </c>
      <c r="AD279" s="429" t="s">
        <v>131</v>
      </c>
      <c r="AE279" s="426">
        <v>0.80289999999999995</v>
      </c>
      <c r="AF279" s="427">
        <v>-2.7000000000000001E-3</v>
      </c>
      <c r="AG279" s="427">
        <v>1.01E-2</v>
      </c>
      <c r="AH279" s="428">
        <v>0.67679999999999996</v>
      </c>
      <c r="AI279" s="429" t="s">
        <v>131</v>
      </c>
      <c r="AJ279" s="426">
        <v>0.86970000000000003</v>
      </c>
      <c r="AK279" s="427">
        <v>-2.3E-3</v>
      </c>
      <c r="AL279" s="427">
        <v>6.6E-3</v>
      </c>
      <c r="AM279" s="428">
        <v>0.63429999999999997</v>
      </c>
      <c r="AN279" s="429" t="s">
        <v>131</v>
      </c>
      <c r="AO279" s="426">
        <v>0.79700000000000004</v>
      </c>
      <c r="AP279" s="427">
        <v>-2.3099999999999999E-2</v>
      </c>
      <c r="AQ279" s="427">
        <v>1.35E-2</v>
      </c>
      <c r="AR279" s="429">
        <v>0.1099</v>
      </c>
    </row>
    <row r="280" spans="1:44" ht="15.4" customHeight="1">
      <c r="A280" s="431">
        <v>119</v>
      </c>
      <c r="B280" s="421" t="s">
        <v>3337</v>
      </c>
      <c r="C280" s="432">
        <v>9</v>
      </c>
      <c r="D280" s="433">
        <v>79477312</v>
      </c>
      <c r="E280" s="434">
        <v>80515424</v>
      </c>
      <c r="F280" s="432" t="s">
        <v>122</v>
      </c>
      <c r="G280" s="432">
        <v>9</v>
      </c>
      <c r="H280" s="433">
        <v>80015424</v>
      </c>
      <c r="I280" s="432" t="s">
        <v>2917</v>
      </c>
      <c r="J280" s="432" t="s">
        <v>2432</v>
      </c>
      <c r="K280" s="432" t="s">
        <v>3163</v>
      </c>
      <c r="L280" s="432" t="s">
        <v>3152</v>
      </c>
      <c r="M280" s="34" t="s">
        <v>3326</v>
      </c>
      <c r="N280" s="435">
        <v>0</v>
      </c>
      <c r="O280" s="436">
        <v>11.93441</v>
      </c>
      <c r="P280" s="437">
        <v>0.79659999999999997</v>
      </c>
      <c r="Q280" s="438">
        <v>-1.3100000000000001E-2</v>
      </c>
      <c r="R280" s="438">
        <v>1.6999999999999999E-3</v>
      </c>
      <c r="S280" s="439">
        <v>4.4989999999999999E-14</v>
      </c>
      <c r="T280" s="440">
        <v>6.9330899999999995E-14</v>
      </c>
      <c r="U280" s="437">
        <v>0.80089999999999995</v>
      </c>
      <c r="V280" s="438">
        <v>-8.3999999999999995E-3</v>
      </c>
      <c r="W280" s="438">
        <v>1.04E-2</v>
      </c>
      <c r="X280" s="439">
        <v>0.3468</v>
      </c>
      <c r="Y280" s="440" t="s">
        <v>131</v>
      </c>
      <c r="Z280" s="426">
        <v>0.95920000000000005</v>
      </c>
      <c r="AA280" s="438">
        <v>-1.9800000000000002E-2</v>
      </c>
      <c r="AB280" s="438">
        <v>7.3000000000000001E-3</v>
      </c>
      <c r="AC280" s="439">
        <v>8.1019999999999998E-3</v>
      </c>
      <c r="AD280" s="440" t="s">
        <v>131</v>
      </c>
      <c r="AE280" s="426">
        <v>0.78790000000000004</v>
      </c>
      <c r="AF280" s="427">
        <v>3.5999999999999999E-3</v>
      </c>
      <c r="AG280" s="427">
        <v>9.9000000000000008E-3</v>
      </c>
      <c r="AH280" s="428">
        <v>0.83909999999999996</v>
      </c>
      <c r="AI280" s="429" t="s">
        <v>131</v>
      </c>
      <c r="AJ280" s="426">
        <v>0.86160000000000003</v>
      </c>
      <c r="AK280" s="427">
        <v>-5.3E-3</v>
      </c>
      <c r="AL280" s="427">
        <v>6.4999999999999997E-3</v>
      </c>
      <c r="AM280" s="428">
        <v>0.38250000000000001</v>
      </c>
      <c r="AN280" s="429" t="s">
        <v>131</v>
      </c>
      <c r="AO280" s="426">
        <v>0.77</v>
      </c>
      <c r="AP280" s="427">
        <v>-1.06E-2</v>
      </c>
      <c r="AQ280" s="427">
        <v>1.29E-2</v>
      </c>
      <c r="AR280" s="429">
        <v>0.40150000000000002</v>
      </c>
    </row>
    <row r="281" spans="1:44" s="3" customFormat="1" ht="15.4" customHeight="1">
      <c r="A281" s="420">
        <v>120</v>
      </c>
      <c r="B281" s="421" t="s">
        <v>3337</v>
      </c>
      <c r="C281" s="421">
        <v>9</v>
      </c>
      <c r="D281" s="422">
        <v>81794364</v>
      </c>
      <c r="E281" s="423">
        <v>82794364</v>
      </c>
      <c r="F281" s="421" t="s">
        <v>2445</v>
      </c>
      <c r="G281" s="421">
        <v>9</v>
      </c>
      <c r="H281" s="422">
        <v>82294364</v>
      </c>
      <c r="I281" s="421" t="s">
        <v>2624</v>
      </c>
      <c r="J281" s="421" t="s">
        <v>3337</v>
      </c>
      <c r="K281" s="421" t="s">
        <v>3163</v>
      </c>
      <c r="L281" s="421" t="s">
        <v>3152</v>
      </c>
      <c r="M281" s="33" t="s">
        <v>4512</v>
      </c>
      <c r="N281" s="424">
        <v>0</v>
      </c>
      <c r="O281" s="425">
        <v>6.1039599999999998</v>
      </c>
      <c r="P281" s="426">
        <v>0.57969999999999999</v>
      </c>
      <c r="Q281" s="427">
        <v>-1.18E-2</v>
      </c>
      <c r="R281" s="427">
        <v>2.2000000000000001E-3</v>
      </c>
      <c r="S281" s="428">
        <v>5.3879999999999997E-8</v>
      </c>
      <c r="T281" s="429" t="s">
        <v>131</v>
      </c>
      <c r="U281" s="426">
        <v>0.22189999999999999</v>
      </c>
      <c r="V281" s="427">
        <v>-1.84E-2</v>
      </c>
      <c r="W281" s="427">
        <v>1.1900000000000001E-2</v>
      </c>
      <c r="X281" s="428">
        <v>0.12859999999999999</v>
      </c>
      <c r="Y281" s="429" t="s">
        <v>131</v>
      </c>
      <c r="Z281" s="426">
        <v>0.65339999999999998</v>
      </c>
      <c r="AA281" s="427">
        <v>-1.1999999999999999E-3</v>
      </c>
      <c r="AB281" s="427">
        <v>5.4999999999999997E-3</v>
      </c>
      <c r="AC281" s="428">
        <v>0.32690000000000002</v>
      </c>
      <c r="AD281" s="429" t="s">
        <v>131</v>
      </c>
      <c r="AE281" s="426">
        <v>0.67500000000000004</v>
      </c>
      <c r="AF281" s="427">
        <v>-2.1999999999999999E-2</v>
      </c>
      <c r="AG281" s="427">
        <v>1.2699999999999999E-2</v>
      </c>
      <c r="AH281" s="428">
        <v>0.14879999999999999</v>
      </c>
      <c r="AI281" s="429" t="s">
        <v>131</v>
      </c>
      <c r="AJ281" s="426">
        <v>0.56799999999999995</v>
      </c>
      <c r="AK281" s="427">
        <v>1.5E-3</v>
      </c>
      <c r="AL281" s="427">
        <v>6.8999999999999999E-3</v>
      </c>
      <c r="AM281" s="428">
        <v>0.85729999999999995</v>
      </c>
      <c r="AN281" s="429" t="s">
        <v>131</v>
      </c>
      <c r="AO281" s="426" t="s">
        <v>131</v>
      </c>
      <c r="AP281" s="430" t="s">
        <v>131</v>
      </c>
      <c r="AQ281" s="430" t="s">
        <v>131</v>
      </c>
      <c r="AR281" s="429" t="s">
        <v>131</v>
      </c>
    </row>
    <row r="282" spans="1:44" s="3" customFormat="1" ht="15.4" customHeight="1">
      <c r="A282" s="420">
        <v>121</v>
      </c>
      <c r="B282" s="421" t="s">
        <v>3337</v>
      </c>
      <c r="C282" s="421">
        <v>9</v>
      </c>
      <c r="D282" s="422">
        <v>90995135</v>
      </c>
      <c r="E282" s="423">
        <v>91995135</v>
      </c>
      <c r="F282" s="421" t="s">
        <v>122</v>
      </c>
      <c r="G282" s="421">
        <v>9</v>
      </c>
      <c r="H282" s="422">
        <v>91495135</v>
      </c>
      <c r="I282" s="421" t="s">
        <v>2623</v>
      </c>
      <c r="J282" s="421" t="s">
        <v>4437</v>
      </c>
      <c r="K282" s="421" t="s">
        <v>3163</v>
      </c>
      <c r="L282" s="421" t="s">
        <v>3152</v>
      </c>
      <c r="M282" s="33" t="s">
        <v>4513</v>
      </c>
      <c r="N282" s="424">
        <v>110642</v>
      </c>
      <c r="O282" s="425">
        <v>20.459209999999999</v>
      </c>
      <c r="P282" s="426">
        <v>6.0600000000000001E-2</v>
      </c>
      <c r="Q282" s="427">
        <v>-2.8400000000000002E-2</v>
      </c>
      <c r="R282" s="427">
        <v>2.8999999999999998E-3</v>
      </c>
      <c r="S282" s="428">
        <v>9.4860000000000007E-24</v>
      </c>
      <c r="T282" s="429">
        <v>8.8145299999999994E-24</v>
      </c>
      <c r="U282" s="426">
        <v>1.6400000000000001E-2</v>
      </c>
      <c r="V282" s="427">
        <v>3.4599999999999999E-2</v>
      </c>
      <c r="W282" s="427">
        <v>3.4599999999999999E-2</v>
      </c>
      <c r="X282" s="428">
        <v>0.48130000000000001</v>
      </c>
      <c r="Y282" s="429" t="s">
        <v>131</v>
      </c>
      <c r="Z282" s="426">
        <v>1.84E-2</v>
      </c>
      <c r="AA282" s="427">
        <v>-8.9999999999999998E-4</v>
      </c>
      <c r="AB282" s="427">
        <v>2.52E-2</v>
      </c>
      <c r="AC282" s="428">
        <v>0.97489999999999999</v>
      </c>
      <c r="AD282" s="429" t="s">
        <v>131</v>
      </c>
      <c r="AE282" s="426">
        <v>2.6700000000000002E-2</v>
      </c>
      <c r="AF282" s="427">
        <v>1.8E-3</v>
      </c>
      <c r="AG282" s="427">
        <v>2.5399999999999999E-2</v>
      </c>
      <c r="AH282" s="428">
        <v>0.62490000000000001</v>
      </c>
      <c r="AI282" s="429" t="s">
        <v>131</v>
      </c>
      <c r="AJ282" s="426">
        <v>4.4400000000000002E-2</v>
      </c>
      <c r="AK282" s="427">
        <v>-1.12E-2</v>
      </c>
      <c r="AL282" s="427">
        <v>1.09E-2</v>
      </c>
      <c r="AM282" s="428">
        <v>0.17469999999999999</v>
      </c>
      <c r="AN282" s="429" t="s">
        <v>131</v>
      </c>
      <c r="AO282" s="441">
        <v>6.0000000000000001E-3</v>
      </c>
      <c r="AP282" s="427">
        <v>-0.1103</v>
      </c>
      <c r="AQ282" s="427">
        <v>7.1599999999999997E-2</v>
      </c>
      <c r="AR282" s="429">
        <v>0.17860000000000001</v>
      </c>
    </row>
    <row r="283" spans="1:44" ht="15.4" customHeight="1">
      <c r="A283" s="431">
        <v>122</v>
      </c>
      <c r="B283" s="421" t="s">
        <v>3337</v>
      </c>
      <c r="C283" s="432">
        <v>9</v>
      </c>
      <c r="D283" s="433">
        <v>110011408</v>
      </c>
      <c r="E283" s="434">
        <v>111036932</v>
      </c>
      <c r="F283" s="432" t="s">
        <v>122</v>
      </c>
      <c r="G283" s="432">
        <v>9</v>
      </c>
      <c r="H283" s="433">
        <v>110511408</v>
      </c>
      <c r="I283" s="432" t="s">
        <v>2916</v>
      </c>
      <c r="J283" s="432" t="s">
        <v>2432</v>
      </c>
      <c r="K283" s="432" t="s">
        <v>3151</v>
      </c>
      <c r="L283" s="432" t="s">
        <v>3157</v>
      </c>
      <c r="M283" s="34" t="s">
        <v>4514</v>
      </c>
      <c r="N283" s="435">
        <v>259361</v>
      </c>
      <c r="O283" s="436">
        <v>17.2408</v>
      </c>
      <c r="P283" s="437">
        <v>0.3982</v>
      </c>
      <c r="Q283" s="438">
        <v>1.0200000000000001E-2</v>
      </c>
      <c r="R283" s="438">
        <v>1.2999999999999999E-3</v>
      </c>
      <c r="S283" s="439">
        <v>1.4970000000000001E-15</v>
      </c>
      <c r="T283" s="440">
        <v>6.7051199999999996E-16</v>
      </c>
      <c r="U283" s="437">
        <v>0.60929999999999995</v>
      </c>
      <c r="V283" s="438">
        <v>-5.0000000000000001E-4</v>
      </c>
      <c r="W283" s="438">
        <v>8.8000000000000005E-3</v>
      </c>
      <c r="X283" s="439">
        <v>0.307</v>
      </c>
      <c r="Y283" s="440" t="s">
        <v>131</v>
      </c>
      <c r="Z283" s="426">
        <v>0.31090000000000001</v>
      </c>
      <c r="AA283" s="438">
        <v>1.0699999999999999E-2</v>
      </c>
      <c r="AB283" s="438">
        <v>3.0000000000000001E-3</v>
      </c>
      <c r="AC283" s="439">
        <v>3.0620000000000002E-4</v>
      </c>
      <c r="AD283" s="440" t="s">
        <v>131</v>
      </c>
      <c r="AE283" s="426">
        <v>0.39900000000000002</v>
      </c>
      <c r="AF283" s="427">
        <v>1.5800000000000002E-2</v>
      </c>
      <c r="AG283" s="427">
        <v>8.3999999999999995E-3</v>
      </c>
      <c r="AH283" s="428">
        <v>3.585E-2</v>
      </c>
      <c r="AI283" s="429" t="s">
        <v>131</v>
      </c>
      <c r="AJ283" s="426">
        <v>0.29049999999999998</v>
      </c>
      <c r="AK283" s="427">
        <v>1.17E-2</v>
      </c>
      <c r="AL283" s="427">
        <v>5.7000000000000002E-3</v>
      </c>
      <c r="AM283" s="428">
        <v>1.6760000000000001E-2</v>
      </c>
      <c r="AN283" s="429" t="s">
        <v>131</v>
      </c>
      <c r="AO283" s="426">
        <v>0.629</v>
      </c>
      <c r="AP283" s="427">
        <v>1.1999999999999999E-3</v>
      </c>
      <c r="AQ283" s="427">
        <v>1.12E-2</v>
      </c>
      <c r="AR283" s="429">
        <v>0.97250000000000003</v>
      </c>
    </row>
    <row r="284" spans="1:44" s="3" customFormat="1" ht="15.4" customHeight="1">
      <c r="A284" s="420">
        <v>122</v>
      </c>
      <c r="B284" s="421" t="s">
        <v>3337</v>
      </c>
      <c r="C284" s="421">
        <v>9</v>
      </c>
      <c r="D284" s="422">
        <v>110011408</v>
      </c>
      <c r="E284" s="423">
        <v>111036932</v>
      </c>
      <c r="F284" s="421" t="s">
        <v>122</v>
      </c>
      <c r="G284" s="421">
        <v>9</v>
      </c>
      <c r="H284" s="422">
        <v>110536932</v>
      </c>
      <c r="I284" s="421" t="s">
        <v>2622</v>
      </c>
      <c r="J284" s="421" t="s">
        <v>3337</v>
      </c>
      <c r="K284" s="421" t="s">
        <v>3151</v>
      </c>
      <c r="L284" s="421" t="s">
        <v>3157</v>
      </c>
      <c r="M284" s="33" t="s">
        <v>4514</v>
      </c>
      <c r="N284" s="424">
        <v>284885</v>
      </c>
      <c r="O284" s="425">
        <v>19.272970000000001</v>
      </c>
      <c r="P284" s="426">
        <v>0.65749999999999997</v>
      </c>
      <c r="Q284" s="427">
        <v>-1.0800000000000001E-2</v>
      </c>
      <c r="R284" s="427">
        <v>1.2999999999999999E-3</v>
      </c>
      <c r="S284" s="428">
        <v>2.2640000000000001E-15</v>
      </c>
      <c r="T284" s="429" t="s">
        <v>131</v>
      </c>
      <c r="U284" s="426">
        <v>0.85750000000000004</v>
      </c>
      <c r="V284" s="427">
        <v>8.0999999999999996E-3</v>
      </c>
      <c r="W284" s="427">
        <v>1.18E-2</v>
      </c>
      <c r="X284" s="428">
        <v>0.3251</v>
      </c>
      <c r="Y284" s="429" t="s">
        <v>131</v>
      </c>
      <c r="Z284" s="426">
        <v>0.78280000000000005</v>
      </c>
      <c r="AA284" s="427">
        <v>-1.4999999999999999E-2</v>
      </c>
      <c r="AB284" s="427">
        <v>3.3E-3</v>
      </c>
      <c r="AC284" s="428">
        <v>2.5500000000000001E-6</v>
      </c>
      <c r="AD284" s="429" t="s">
        <v>131</v>
      </c>
      <c r="AE284" s="426">
        <v>0.81579999999999997</v>
      </c>
      <c r="AF284" s="427">
        <v>-1.67E-2</v>
      </c>
      <c r="AG284" s="427">
        <v>1.06E-2</v>
      </c>
      <c r="AH284" s="428">
        <v>0.1147</v>
      </c>
      <c r="AI284" s="429" t="s">
        <v>131</v>
      </c>
      <c r="AJ284" s="426">
        <v>0.79679999999999995</v>
      </c>
      <c r="AK284" s="427">
        <v>-1.6299999999999999E-2</v>
      </c>
      <c r="AL284" s="427">
        <v>5.4999999999999997E-3</v>
      </c>
      <c r="AM284" s="428">
        <v>1.2670000000000001E-2</v>
      </c>
      <c r="AN284" s="429" t="s">
        <v>131</v>
      </c>
      <c r="AO284" s="426">
        <v>0.89200000000000002</v>
      </c>
      <c r="AP284" s="427">
        <v>-2.81E-2</v>
      </c>
      <c r="AQ284" s="427">
        <v>1.7299999999999999E-2</v>
      </c>
      <c r="AR284" s="429">
        <v>6.9000000000000006E-2</v>
      </c>
    </row>
    <row r="285" spans="1:44" s="3" customFormat="1" ht="15.4" customHeight="1">
      <c r="A285" s="420">
        <v>123</v>
      </c>
      <c r="B285" s="421" t="s">
        <v>3337</v>
      </c>
      <c r="C285" s="421">
        <v>9</v>
      </c>
      <c r="D285" s="422">
        <v>111180359</v>
      </c>
      <c r="E285" s="423">
        <v>112180359</v>
      </c>
      <c r="F285" s="421" t="s">
        <v>2452</v>
      </c>
      <c r="G285" s="421">
        <v>9</v>
      </c>
      <c r="H285" s="422">
        <v>111680359</v>
      </c>
      <c r="I285" s="421" t="s">
        <v>2620</v>
      </c>
      <c r="J285" s="421" t="s">
        <v>4437</v>
      </c>
      <c r="K285" s="421" t="s">
        <v>3163</v>
      </c>
      <c r="L285" s="421" t="s">
        <v>3157</v>
      </c>
      <c r="M285" s="33" t="s">
        <v>3321</v>
      </c>
      <c r="N285" s="424">
        <v>0</v>
      </c>
      <c r="O285" s="425">
        <v>14.06115</v>
      </c>
      <c r="P285" s="426">
        <v>0.96689999999999998</v>
      </c>
      <c r="Q285" s="427">
        <v>3.9399999999999998E-2</v>
      </c>
      <c r="R285" s="427">
        <v>4.8999999999999998E-3</v>
      </c>
      <c r="S285" s="428">
        <v>2.82E-16</v>
      </c>
      <c r="T285" s="429">
        <v>2.26013E-16</v>
      </c>
      <c r="U285" s="426">
        <v>0.77070000000000005</v>
      </c>
      <c r="V285" s="427">
        <v>-1.15E-2</v>
      </c>
      <c r="W285" s="427">
        <v>7.7999999999999996E-3</v>
      </c>
      <c r="X285" s="428">
        <v>0.15740000000000001</v>
      </c>
      <c r="Y285" s="429" t="s">
        <v>131</v>
      </c>
      <c r="Z285" s="441">
        <v>0.99809999999999999</v>
      </c>
      <c r="AA285" s="427">
        <v>-3.7400000000000003E-2</v>
      </c>
      <c r="AB285" s="427">
        <v>0.17030000000000001</v>
      </c>
      <c r="AC285" s="428">
        <v>0.66930000000000001</v>
      </c>
      <c r="AD285" s="429" t="s">
        <v>131</v>
      </c>
      <c r="AE285" s="426">
        <v>0.97740000000000005</v>
      </c>
      <c r="AF285" s="427">
        <v>8.1500000000000003E-2</v>
      </c>
      <c r="AG285" s="427">
        <v>5.4399999999999997E-2</v>
      </c>
      <c r="AH285" s="428">
        <v>0.1472</v>
      </c>
      <c r="AI285" s="429" t="s">
        <v>131</v>
      </c>
      <c r="AJ285" s="426">
        <v>0.96279999999999999</v>
      </c>
      <c r="AK285" s="427">
        <v>-4.0000000000000002E-4</v>
      </c>
      <c r="AL285" s="427">
        <v>1.47E-2</v>
      </c>
      <c r="AM285" s="428">
        <v>0.98909999999999998</v>
      </c>
      <c r="AN285" s="429" t="s">
        <v>131</v>
      </c>
      <c r="AO285" s="426" t="s">
        <v>131</v>
      </c>
      <c r="AP285" s="427" t="s">
        <v>131</v>
      </c>
      <c r="AQ285" s="427" t="s">
        <v>131</v>
      </c>
      <c r="AR285" s="429" t="s">
        <v>131</v>
      </c>
    </row>
    <row r="286" spans="1:44" ht="15.4" customHeight="1">
      <c r="A286" s="431">
        <v>124</v>
      </c>
      <c r="B286" s="421" t="s">
        <v>3337</v>
      </c>
      <c r="C286" s="432">
        <v>9</v>
      </c>
      <c r="D286" s="433">
        <v>135632954</v>
      </c>
      <c r="E286" s="434">
        <v>136654304</v>
      </c>
      <c r="F286" s="432" t="s">
        <v>2445</v>
      </c>
      <c r="G286" s="432">
        <v>9</v>
      </c>
      <c r="H286" s="433">
        <v>136132954</v>
      </c>
      <c r="I286" s="432" t="s">
        <v>2915</v>
      </c>
      <c r="J286" s="432" t="s">
        <v>2432</v>
      </c>
      <c r="K286" s="432" t="s">
        <v>3163</v>
      </c>
      <c r="L286" s="432" t="s">
        <v>3152</v>
      </c>
      <c r="M286" s="34" t="s">
        <v>3323</v>
      </c>
      <c r="N286" s="435">
        <v>0</v>
      </c>
      <c r="O286" s="436">
        <v>11.87932</v>
      </c>
      <c r="P286" s="437">
        <v>0.90639999999999998</v>
      </c>
      <c r="Q286" s="438">
        <v>-2.1600000000000001E-2</v>
      </c>
      <c r="R286" s="438">
        <v>3.5000000000000001E-3</v>
      </c>
      <c r="S286" s="439">
        <v>6.0510000000000006E-11</v>
      </c>
      <c r="T286" s="440">
        <v>5.2840799999999998E-11</v>
      </c>
      <c r="U286" s="437">
        <v>0.97819999999999996</v>
      </c>
      <c r="V286" s="438">
        <v>-2.1899999999999999E-2</v>
      </c>
      <c r="W286" s="438">
        <v>3.5200000000000002E-2</v>
      </c>
      <c r="X286" s="439">
        <v>0.37880000000000003</v>
      </c>
      <c r="Y286" s="440" t="s">
        <v>131</v>
      </c>
      <c r="Z286" s="426">
        <v>0.81420000000000003</v>
      </c>
      <c r="AA286" s="438">
        <v>-1.84E-2</v>
      </c>
      <c r="AB286" s="438">
        <v>6.7999999999999996E-3</v>
      </c>
      <c r="AC286" s="439">
        <v>1.8029999999999999E-3</v>
      </c>
      <c r="AD286" s="440" t="s">
        <v>131</v>
      </c>
      <c r="AE286" s="426">
        <v>0.77710000000000001</v>
      </c>
      <c r="AF286" s="427">
        <v>-2.3900000000000001E-2</v>
      </c>
      <c r="AG286" s="427">
        <v>1.3899999999999999E-2</v>
      </c>
      <c r="AH286" s="428">
        <v>0.42630000000000001</v>
      </c>
      <c r="AI286" s="429" t="s">
        <v>131</v>
      </c>
      <c r="AJ286" s="426">
        <v>0.96879999999999999</v>
      </c>
      <c r="AK286" s="427">
        <v>-5.3100000000000001E-2</v>
      </c>
      <c r="AL286" s="427">
        <v>1.8200000000000001E-2</v>
      </c>
      <c r="AM286" s="428">
        <v>9.776E-3</v>
      </c>
      <c r="AN286" s="429" t="s">
        <v>131</v>
      </c>
      <c r="AO286" s="426" t="s">
        <v>131</v>
      </c>
      <c r="AP286" s="427" t="s">
        <v>131</v>
      </c>
      <c r="AQ286" s="427" t="s">
        <v>131</v>
      </c>
      <c r="AR286" s="429" t="s">
        <v>131</v>
      </c>
    </row>
    <row r="287" spans="1:44" s="3" customFormat="1" ht="15.4" customHeight="1">
      <c r="A287" s="420">
        <v>124</v>
      </c>
      <c r="B287" s="421" t="s">
        <v>3337</v>
      </c>
      <c r="C287" s="421">
        <v>9</v>
      </c>
      <c r="D287" s="422">
        <v>135632954</v>
      </c>
      <c r="E287" s="423">
        <v>136654304</v>
      </c>
      <c r="F287" s="421" t="s">
        <v>2445</v>
      </c>
      <c r="G287" s="421">
        <v>9</v>
      </c>
      <c r="H287" s="422">
        <v>136137657</v>
      </c>
      <c r="I287" s="421" t="s">
        <v>2619</v>
      </c>
      <c r="J287" s="421" t="s">
        <v>3337</v>
      </c>
      <c r="K287" s="421" t="s">
        <v>3163</v>
      </c>
      <c r="L287" s="421" t="s">
        <v>3152</v>
      </c>
      <c r="M287" s="33" t="s">
        <v>3323</v>
      </c>
      <c r="N287" s="424">
        <v>0</v>
      </c>
      <c r="O287" s="425">
        <v>12.527340000000001</v>
      </c>
      <c r="P287" s="426">
        <v>9.7900000000000001E-2</v>
      </c>
      <c r="Q287" s="427">
        <v>0.02</v>
      </c>
      <c r="R287" s="427">
        <v>3.3999999999999998E-3</v>
      </c>
      <c r="S287" s="428">
        <v>1.103E-10</v>
      </c>
      <c r="T287" s="429" t="s">
        <v>131</v>
      </c>
      <c r="U287" s="426">
        <v>0.10349999999999999</v>
      </c>
      <c r="V287" s="427">
        <v>2.7300000000000001E-2</v>
      </c>
      <c r="W287" s="427">
        <v>1.52E-2</v>
      </c>
      <c r="X287" s="428">
        <v>2.043E-2</v>
      </c>
      <c r="Y287" s="429" t="s">
        <v>131</v>
      </c>
      <c r="Z287" s="426">
        <v>0.19009999999999999</v>
      </c>
      <c r="AA287" s="427">
        <v>1.6799999999999999E-2</v>
      </c>
      <c r="AB287" s="427">
        <v>6.6E-3</v>
      </c>
      <c r="AC287" s="428">
        <v>3.522E-3</v>
      </c>
      <c r="AD287" s="429" t="s">
        <v>131</v>
      </c>
      <c r="AE287" s="426">
        <v>0.2266</v>
      </c>
      <c r="AF287" s="427">
        <v>2.64E-2</v>
      </c>
      <c r="AG287" s="427">
        <v>1.38E-2</v>
      </c>
      <c r="AH287" s="428">
        <v>0.3422</v>
      </c>
      <c r="AI287" s="429" t="s">
        <v>131</v>
      </c>
      <c r="AJ287" s="426">
        <v>5.8200000000000002E-2</v>
      </c>
      <c r="AK287" s="427">
        <v>3.5900000000000001E-2</v>
      </c>
      <c r="AL287" s="427">
        <v>1.3299999999999999E-2</v>
      </c>
      <c r="AM287" s="428">
        <v>1.321E-2</v>
      </c>
      <c r="AN287" s="429" t="s">
        <v>131</v>
      </c>
      <c r="AO287" s="426" t="s">
        <v>131</v>
      </c>
      <c r="AP287" s="427" t="s">
        <v>131</v>
      </c>
      <c r="AQ287" s="427" t="s">
        <v>131</v>
      </c>
      <c r="AR287" s="429" t="s">
        <v>131</v>
      </c>
    </row>
    <row r="288" spans="1:44" s="3" customFormat="1" ht="15.75">
      <c r="A288" s="420">
        <v>124</v>
      </c>
      <c r="B288" s="421" t="s">
        <v>3337</v>
      </c>
      <c r="C288" s="421">
        <v>9</v>
      </c>
      <c r="D288" s="422">
        <v>135632954</v>
      </c>
      <c r="E288" s="423">
        <v>136654304</v>
      </c>
      <c r="F288" s="421" t="s">
        <v>2449</v>
      </c>
      <c r="G288" s="421">
        <v>9</v>
      </c>
      <c r="H288" s="422">
        <v>136146597</v>
      </c>
      <c r="I288" s="421" t="s">
        <v>2618</v>
      </c>
      <c r="J288" s="421" t="s">
        <v>4437</v>
      </c>
      <c r="K288" s="421" t="s">
        <v>3163</v>
      </c>
      <c r="L288" s="421" t="s">
        <v>3152</v>
      </c>
      <c r="M288" s="33" t="s">
        <v>3323</v>
      </c>
      <c r="N288" s="424">
        <v>0</v>
      </c>
      <c r="O288" s="425">
        <v>10.08348</v>
      </c>
      <c r="P288" s="426">
        <v>0.2823</v>
      </c>
      <c r="Q288" s="427">
        <v>5.2600000000000001E-2</v>
      </c>
      <c r="R288" s="427">
        <v>8.5000000000000006E-3</v>
      </c>
      <c r="S288" s="428">
        <v>3.6149999999999999E-11</v>
      </c>
      <c r="T288" s="429">
        <v>3.6536599999999999E-11</v>
      </c>
      <c r="U288" s="426">
        <v>0.15820000000000001</v>
      </c>
      <c r="V288" s="427">
        <v>0.13120000000000001</v>
      </c>
      <c r="W288" s="427">
        <v>5.6099999999999997E-2</v>
      </c>
      <c r="X288" s="428">
        <v>2.5729999999999999E-2</v>
      </c>
      <c r="Y288" s="429" t="s">
        <v>131</v>
      </c>
      <c r="Z288" s="426">
        <v>0.25750000000000001</v>
      </c>
      <c r="AA288" s="427">
        <v>4.5199999999999997E-2</v>
      </c>
      <c r="AB288" s="427">
        <v>3.5200000000000002E-2</v>
      </c>
      <c r="AC288" s="428">
        <v>9.0829999999999994E-2</v>
      </c>
      <c r="AD288" s="429" t="s">
        <v>131</v>
      </c>
      <c r="AE288" s="426" t="s">
        <v>131</v>
      </c>
      <c r="AF288" s="427" t="s">
        <v>131</v>
      </c>
      <c r="AG288" s="427" t="s">
        <v>131</v>
      </c>
      <c r="AH288" s="428" t="s">
        <v>131</v>
      </c>
      <c r="AI288" s="429" t="s">
        <v>131</v>
      </c>
      <c r="AJ288" s="426">
        <v>0.18779999999999999</v>
      </c>
      <c r="AK288" s="427">
        <v>3.1E-2</v>
      </c>
      <c r="AL288" s="427">
        <v>2.63E-2</v>
      </c>
      <c r="AM288" s="428">
        <v>0.252</v>
      </c>
      <c r="AN288" s="429" t="s">
        <v>131</v>
      </c>
      <c r="AO288" s="426" t="s">
        <v>131</v>
      </c>
      <c r="AP288" s="427" t="s">
        <v>131</v>
      </c>
      <c r="AQ288" s="427" t="s">
        <v>131</v>
      </c>
      <c r="AR288" s="429" t="s">
        <v>131</v>
      </c>
    </row>
    <row r="289" spans="1:44" s="3" customFormat="1" ht="15.4" customHeight="1">
      <c r="A289" s="420">
        <v>124</v>
      </c>
      <c r="B289" s="421" t="s">
        <v>3337</v>
      </c>
      <c r="C289" s="421">
        <v>9</v>
      </c>
      <c r="D289" s="422">
        <v>135632954</v>
      </c>
      <c r="E289" s="423">
        <v>136654304</v>
      </c>
      <c r="F289" s="421" t="s">
        <v>2452</v>
      </c>
      <c r="G289" s="421">
        <v>9</v>
      </c>
      <c r="H289" s="422">
        <v>136149399</v>
      </c>
      <c r="I289" s="421" t="s">
        <v>2616</v>
      </c>
      <c r="J289" s="421" t="s">
        <v>4437</v>
      </c>
      <c r="K289" s="421" t="s">
        <v>3151</v>
      </c>
      <c r="L289" s="421" t="s">
        <v>3157</v>
      </c>
      <c r="M289" s="33" t="s">
        <v>3323</v>
      </c>
      <c r="N289" s="424">
        <v>0</v>
      </c>
      <c r="O289" s="425">
        <v>18.955850000000002</v>
      </c>
      <c r="P289" s="426">
        <v>0.1956</v>
      </c>
      <c r="Q289" s="427">
        <v>1.6400000000000001E-2</v>
      </c>
      <c r="R289" s="427">
        <v>2.0999999999999999E-3</v>
      </c>
      <c r="S289" s="428">
        <v>6.9919999999999998E-17</v>
      </c>
      <c r="T289" s="429">
        <v>2.3105899999999998E-16</v>
      </c>
      <c r="U289" s="426">
        <v>0.10630000000000001</v>
      </c>
      <c r="V289" s="427">
        <v>-3.8999999999999998E-3</v>
      </c>
      <c r="W289" s="427">
        <v>1.06E-2</v>
      </c>
      <c r="X289" s="428">
        <v>0.80300000000000005</v>
      </c>
      <c r="Y289" s="429" t="s">
        <v>131</v>
      </c>
      <c r="Z289" s="426">
        <v>0.2339</v>
      </c>
      <c r="AA289" s="427">
        <v>2.12E-2</v>
      </c>
      <c r="AB289" s="427">
        <v>5.1999999999999998E-3</v>
      </c>
      <c r="AC289" s="428">
        <v>2.3969999999999999E-5</v>
      </c>
      <c r="AD289" s="429" t="s">
        <v>131</v>
      </c>
      <c r="AE289" s="426">
        <v>0.14019999999999999</v>
      </c>
      <c r="AF289" s="427">
        <v>2.5899999999999999E-2</v>
      </c>
      <c r="AG289" s="427">
        <v>1.7000000000000001E-2</v>
      </c>
      <c r="AH289" s="428">
        <v>9.8239999999999994E-2</v>
      </c>
      <c r="AI289" s="429" t="s">
        <v>131</v>
      </c>
      <c r="AJ289" s="426">
        <v>0.14380000000000001</v>
      </c>
      <c r="AK289" s="427">
        <v>1.4200000000000001E-2</v>
      </c>
      <c r="AL289" s="427">
        <v>7.4000000000000003E-3</v>
      </c>
      <c r="AM289" s="428">
        <v>3.6920000000000001E-2</v>
      </c>
      <c r="AN289" s="429" t="s">
        <v>131</v>
      </c>
      <c r="AO289" s="426" t="s">
        <v>131</v>
      </c>
      <c r="AP289" s="427" t="s">
        <v>131</v>
      </c>
      <c r="AQ289" s="427" t="s">
        <v>131</v>
      </c>
      <c r="AR289" s="429" t="s">
        <v>131</v>
      </c>
    </row>
    <row r="290" spans="1:44" s="3" customFormat="1" ht="15.4" customHeight="1">
      <c r="A290" s="420">
        <v>124</v>
      </c>
      <c r="B290" s="421" t="s">
        <v>3337</v>
      </c>
      <c r="C290" s="421">
        <v>9</v>
      </c>
      <c r="D290" s="422">
        <v>135632954</v>
      </c>
      <c r="E290" s="423">
        <v>136654304</v>
      </c>
      <c r="F290" s="421" t="s">
        <v>122</v>
      </c>
      <c r="G290" s="421">
        <v>9</v>
      </c>
      <c r="H290" s="422">
        <v>136154304</v>
      </c>
      <c r="I290" s="421" t="s">
        <v>2614</v>
      </c>
      <c r="J290" s="421" t="s">
        <v>4437</v>
      </c>
      <c r="K290" s="421" t="s">
        <v>3163</v>
      </c>
      <c r="L290" s="421" t="s">
        <v>3152</v>
      </c>
      <c r="M290" s="33" t="s">
        <v>3323</v>
      </c>
      <c r="N290" s="424">
        <v>3674</v>
      </c>
      <c r="O290" s="425">
        <v>20.988299999999999</v>
      </c>
      <c r="P290" s="426">
        <v>0.21729999999999999</v>
      </c>
      <c r="Q290" s="427">
        <v>1.0800000000000001E-2</v>
      </c>
      <c r="R290" s="427">
        <v>1.5E-3</v>
      </c>
      <c r="S290" s="428">
        <v>3.28E-15</v>
      </c>
      <c r="T290" s="429">
        <v>7.5958900000000005E-15</v>
      </c>
      <c r="U290" s="426">
        <v>0.1338</v>
      </c>
      <c r="V290" s="427">
        <v>1.8800000000000001E-2</v>
      </c>
      <c r="W290" s="427">
        <v>1.2200000000000001E-2</v>
      </c>
      <c r="X290" s="428">
        <v>9.0810000000000002E-2</v>
      </c>
      <c r="Y290" s="429" t="s">
        <v>131</v>
      </c>
      <c r="Z290" s="426">
        <v>0.23430000000000001</v>
      </c>
      <c r="AA290" s="427">
        <v>1.83E-2</v>
      </c>
      <c r="AB290" s="427">
        <v>3.3999999999999998E-3</v>
      </c>
      <c r="AC290" s="428">
        <v>8.8510000000000003E-8</v>
      </c>
      <c r="AD290" s="429" t="s">
        <v>131</v>
      </c>
      <c r="AE290" s="426">
        <v>0.13389999999999999</v>
      </c>
      <c r="AF290" s="427">
        <v>3.5000000000000003E-2</v>
      </c>
      <c r="AG290" s="427">
        <v>1.2200000000000001E-2</v>
      </c>
      <c r="AH290" s="428">
        <v>1.4239999999999999E-3</v>
      </c>
      <c r="AI290" s="429" t="s">
        <v>131</v>
      </c>
      <c r="AJ290" s="426">
        <v>0.17</v>
      </c>
      <c r="AK290" s="427">
        <v>9.4000000000000004E-3</v>
      </c>
      <c r="AL290" s="427">
        <v>5.8999999999999999E-3</v>
      </c>
      <c r="AM290" s="428">
        <v>0.12429999999999999</v>
      </c>
      <c r="AN290" s="429" t="s">
        <v>131</v>
      </c>
      <c r="AO290" s="426">
        <v>0.13</v>
      </c>
      <c r="AP290" s="427">
        <v>5.7000000000000002E-3</v>
      </c>
      <c r="AQ290" s="427">
        <v>1.5699999999999999E-2</v>
      </c>
      <c r="AR290" s="429">
        <v>0.73729999999999996</v>
      </c>
    </row>
    <row r="291" spans="1:44" s="3" customFormat="1" ht="15.4" customHeight="1">
      <c r="A291" s="420">
        <v>125</v>
      </c>
      <c r="B291" s="421" t="s">
        <v>3337</v>
      </c>
      <c r="C291" s="421">
        <v>9</v>
      </c>
      <c r="D291" s="422">
        <v>138756766</v>
      </c>
      <c r="E291" s="423">
        <v>139780766</v>
      </c>
      <c r="F291" s="421" t="s">
        <v>122</v>
      </c>
      <c r="G291" s="421">
        <v>9</v>
      </c>
      <c r="H291" s="422">
        <v>139256766</v>
      </c>
      <c r="I291" s="421" t="s">
        <v>2613</v>
      </c>
      <c r="J291" s="421" t="s">
        <v>4437</v>
      </c>
      <c r="K291" s="421" t="s">
        <v>3151</v>
      </c>
      <c r="L291" s="421" t="s">
        <v>3157</v>
      </c>
      <c r="M291" s="33" t="s">
        <v>4264</v>
      </c>
      <c r="N291" s="424">
        <v>0</v>
      </c>
      <c r="O291" s="425">
        <v>7.3402900000000004</v>
      </c>
      <c r="P291" s="426">
        <v>0.2954</v>
      </c>
      <c r="Q291" s="427">
        <v>-8.6E-3</v>
      </c>
      <c r="R291" s="427">
        <v>1.5E-3</v>
      </c>
      <c r="S291" s="428">
        <v>2.6829999999999999E-8</v>
      </c>
      <c r="T291" s="429">
        <v>4.6837700000000003E-8</v>
      </c>
      <c r="U291" s="426">
        <v>0.18090000000000001</v>
      </c>
      <c r="V291" s="427">
        <v>3.0999999999999999E-3</v>
      </c>
      <c r="W291" s="427">
        <v>1.2E-2</v>
      </c>
      <c r="X291" s="428">
        <v>0.65800000000000003</v>
      </c>
      <c r="Y291" s="429" t="s">
        <v>131</v>
      </c>
      <c r="Z291" s="426">
        <v>7.3800000000000004E-2</v>
      </c>
      <c r="AA291" s="427">
        <v>-1.2699999999999999E-2</v>
      </c>
      <c r="AB291" s="427">
        <v>8.8000000000000005E-3</v>
      </c>
      <c r="AC291" s="428">
        <v>0.1338</v>
      </c>
      <c r="AD291" s="429" t="s">
        <v>131</v>
      </c>
      <c r="AE291" s="426">
        <v>0.21829999999999999</v>
      </c>
      <c r="AF291" s="427">
        <v>-2.5700000000000001E-2</v>
      </c>
      <c r="AG291" s="427">
        <v>1.0500000000000001E-2</v>
      </c>
      <c r="AH291" s="428">
        <v>3.5639999999999998E-2</v>
      </c>
      <c r="AI291" s="429" t="s">
        <v>131</v>
      </c>
      <c r="AJ291" s="426">
        <v>0.3216</v>
      </c>
      <c r="AK291" s="427">
        <v>-9.2999999999999992E-3</v>
      </c>
      <c r="AL291" s="427">
        <v>4.8999999999999998E-3</v>
      </c>
      <c r="AM291" s="428">
        <v>4.5280000000000001E-2</v>
      </c>
      <c r="AN291" s="429" t="s">
        <v>131</v>
      </c>
      <c r="AO291" s="426">
        <v>0.14399999999999999</v>
      </c>
      <c r="AP291" s="427">
        <v>1.89E-2</v>
      </c>
      <c r="AQ291" s="427">
        <v>1.6199999999999999E-2</v>
      </c>
      <c r="AR291" s="429">
        <v>0.16550000000000001</v>
      </c>
    </row>
    <row r="292" spans="1:44" s="3" customFormat="1" ht="15.4" customHeight="1">
      <c r="A292" s="420">
        <v>125</v>
      </c>
      <c r="B292" s="421" t="s">
        <v>3337</v>
      </c>
      <c r="C292" s="421">
        <v>9</v>
      </c>
      <c r="D292" s="422">
        <v>138756766</v>
      </c>
      <c r="E292" s="423">
        <v>139780766</v>
      </c>
      <c r="F292" s="421" t="s">
        <v>2452</v>
      </c>
      <c r="G292" s="421">
        <v>9</v>
      </c>
      <c r="H292" s="422">
        <v>139256766</v>
      </c>
      <c r="I292" s="421" t="s">
        <v>2613</v>
      </c>
      <c r="J292" s="421" t="s">
        <v>4437</v>
      </c>
      <c r="K292" s="421" t="s">
        <v>3151</v>
      </c>
      <c r="L292" s="421" t="s">
        <v>3157</v>
      </c>
      <c r="M292" s="33" t="s">
        <v>4264</v>
      </c>
      <c r="N292" s="424">
        <v>0</v>
      </c>
      <c r="O292" s="425">
        <v>16.47841</v>
      </c>
      <c r="P292" s="426">
        <v>0.3019</v>
      </c>
      <c r="Q292" s="427">
        <v>-1.6299999999999999E-2</v>
      </c>
      <c r="R292" s="427">
        <v>2E-3</v>
      </c>
      <c r="S292" s="428">
        <v>1.0869999999999999E-15</v>
      </c>
      <c r="T292" s="429">
        <v>1.13681E-17</v>
      </c>
      <c r="U292" s="426">
        <v>0.18609999999999999</v>
      </c>
      <c r="V292" s="427">
        <v>-2.8899999999999999E-2</v>
      </c>
      <c r="W292" s="427">
        <v>9.9000000000000008E-3</v>
      </c>
      <c r="X292" s="428">
        <v>3.9849999999999998E-3</v>
      </c>
      <c r="Y292" s="429" t="s">
        <v>131</v>
      </c>
      <c r="Z292" s="426">
        <v>7.1199999999999999E-2</v>
      </c>
      <c r="AA292" s="427">
        <v>-4.1000000000000003E-3</v>
      </c>
      <c r="AB292" s="427">
        <v>1.26E-2</v>
      </c>
      <c r="AC292" s="428">
        <v>0.67130000000000001</v>
      </c>
      <c r="AD292" s="429" t="s">
        <v>131</v>
      </c>
      <c r="AE292" s="426">
        <v>0.21920000000000001</v>
      </c>
      <c r="AF292" s="427">
        <v>-3.15E-2</v>
      </c>
      <c r="AG292" s="427">
        <v>1.46E-2</v>
      </c>
      <c r="AH292" s="428">
        <v>5.4690000000000003E-2</v>
      </c>
      <c r="AI292" s="429" t="s">
        <v>131</v>
      </c>
      <c r="AJ292" s="426">
        <v>0.34520000000000001</v>
      </c>
      <c r="AK292" s="427">
        <v>-1.5800000000000002E-2</v>
      </c>
      <c r="AL292" s="427">
        <v>5.5999999999999999E-3</v>
      </c>
      <c r="AM292" s="428">
        <v>2.265E-2</v>
      </c>
      <c r="AN292" s="429" t="s">
        <v>131</v>
      </c>
      <c r="AO292" s="426" t="s">
        <v>131</v>
      </c>
      <c r="AP292" s="427" t="s">
        <v>131</v>
      </c>
      <c r="AQ292" s="427" t="s">
        <v>131</v>
      </c>
      <c r="AR292" s="429" t="s">
        <v>131</v>
      </c>
    </row>
    <row r="293" spans="1:44" ht="15.4" customHeight="1">
      <c r="A293" s="431">
        <v>125</v>
      </c>
      <c r="B293" s="421" t="s">
        <v>3337</v>
      </c>
      <c r="C293" s="432">
        <v>9</v>
      </c>
      <c r="D293" s="433">
        <v>138756766</v>
      </c>
      <c r="E293" s="434">
        <v>139780766</v>
      </c>
      <c r="F293" s="432" t="s">
        <v>2452</v>
      </c>
      <c r="G293" s="432">
        <v>9</v>
      </c>
      <c r="H293" s="433">
        <v>139280766</v>
      </c>
      <c r="I293" s="432" t="s">
        <v>2914</v>
      </c>
      <c r="J293" s="432" t="s">
        <v>2432</v>
      </c>
      <c r="K293" s="432" t="s">
        <v>3151</v>
      </c>
      <c r="L293" s="432" t="s">
        <v>3157</v>
      </c>
      <c r="M293" s="34" t="s">
        <v>4515</v>
      </c>
      <c r="N293" s="435">
        <v>0</v>
      </c>
      <c r="O293" s="436">
        <v>6.3039699999999996</v>
      </c>
      <c r="P293" s="437">
        <v>0.26540000000000002</v>
      </c>
      <c r="Q293" s="438">
        <v>-1.11E-2</v>
      </c>
      <c r="R293" s="438">
        <v>2.0999999999999999E-3</v>
      </c>
      <c r="S293" s="439">
        <v>1.331E-6</v>
      </c>
      <c r="T293" s="440">
        <v>6.1785499999999999E-9</v>
      </c>
      <c r="U293" s="437">
        <v>0.19869999999999999</v>
      </c>
      <c r="V293" s="438">
        <v>-2.4199999999999999E-2</v>
      </c>
      <c r="W293" s="438">
        <v>8.3000000000000001E-3</v>
      </c>
      <c r="X293" s="439">
        <v>1.376E-2</v>
      </c>
      <c r="Y293" s="440" t="s">
        <v>131</v>
      </c>
      <c r="Z293" s="426">
        <v>8.8999999999999996E-2</v>
      </c>
      <c r="AA293" s="438">
        <v>-2.3E-2</v>
      </c>
      <c r="AB293" s="438">
        <v>1.0699999999999999E-2</v>
      </c>
      <c r="AC293" s="439">
        <v>8.5050000000000001E-2</v>
      </c>
      <c r="AD293" s="440" t="s">
        <v>131</v>
      </c>
      <c r="AE293" s="426">
        <v>0.17979999999999999</v>
      </c>
      <c r="AF293" s="427">
        <v>-1.8200000000000001E-2</v>
      </c>
      <c r="AG293" s="427">
        <v>1.52E-2</v>
      </c>
      <c r="AH293" s="428">
        <v>0.27489999999999998</v>
      </c>
      <c r="AI293" s="429" t="s">
        <v>131</v>
      </c>
      <c r="AJ293" s="426">
        <v>0.25340000000000001</v>
      </c>
      <c r="AK293" s="427">
        <v>-6.7999999999999996E-3</v>
      </c>
      <c r="AL293" s="427">
        <v>6.0000000000000001E-3</v>
      </c>
      <c r="AM293" s="428">
        <v>0.36370000000000002</v>
      </c>
      <c r="AN293" s="429" t="s">
        <v>131</v>
      </c>
      <c r="AO293" s="426" t="s">
        <v>131</v>
      </c>
      <c r="AP293" s="427" t="s">
        <v>131</v>
      </c>
      <c r="AQ293" s="427" t="s">
        <v>131</v>
      </c>
      <c r="AR293" s="429" t="s">
        <v>131</v>
      </c>
    </row>
    <row r="294" spans="1:44" s="3" customFormat="1" ht="15.4" customHeight="1">
      <c r="A294" s="420">
        <v>126</v>
      </c>
      <c r="B294" s="421" t="s">
        <v>3337</v>
      </c>
      <c r="C294" s="421">
        <v>10</v>
      </c>
      <c r="D294" s="422">
        <v>11807894</v>
      </c>
      <c r="E294" s="423">
        <v>12807894</v>
      </c>
      <c r="F294" s="421" t="s">
        <v>122</v>
      </c>
      <c r="G294" s="421">
        <v>10</v>
      </c>
      <c r="H294" s="422">
        <v>12307894</v>
      </c>
      <c r="I294" s="421" t="s">
        <v>2611</v>
      </c>
      <c r="J294" s="421" t="s">
        <v>4437</v>
      </c>
      <c r="K294" s="421" t="s">
        <v>3163</v>
      </c>
      <c r="L294" s="421" t="s">
        <v>3152</v>
      </c>
      <c r="M294" s="33" t="s">
        <v>3332</v>
      </c>
      <c r="N294" s="424">
        <v>15305</v>
      </c>
      <c r="O294" s="425">
        <v>17.274280000000001</v>
      </c>
      <c r="P294" s="426">
        <v>0.22020000000000001</v>
      </c>
      <c r="Q294" s="427">
        <v>1.0999999999999999E-2</v>
      </c>
      <c r="R294" s="427">
        <v>1.6000000000000001E-3</v>
      </c>
      <c r="S294" s="428">
        <v>1.9109999999999999E-13</v>
      </c>
      <c r="T294" s="429">
        <v>3.08226E-13</v>
      </c>
      <c r="U294" s="426">
        <v>0.25619999999999998</v>
      </c>
      <c r="V294" s="427">
        <v>2.46E-2</v>
      </c>
      <c r="W294" s="427">
        <v>0.01</v>
      </c>
      <c r="X294" s="428">
        <v>1.7469999999999999E-2</v>
      </c>
      <c r="Y294" s="429" t="s">
        <v>131</v>
      </c>
      <c r="Z294" s="426">
        <v>0.50119999999999998</v>
      </c>
      <c r="AA294" s="427">
        <v>1.18E-2</v>
      </c>
      <c r="AB294" s="427">
        <v>2.8E-3</v>
      </c>
      <c r="AC294" s="428">
        <v>7.6000000000000001E-6</v>
      </c>
      <c r="AD294" s="429" t="s">
        <v>131</v>
      </c>
      <c r="AE294" s="426">
        <v>0.25259999999999999</v>
      </c>
      <c r="AF294" s="427">
        <v>3.7000000000000002E-3</v>
      </c>
      <c r="AG294" s="427">
        <v>9.2999999999999992E-3</v>
      </c>
      <c r="AH294" s="428">
        <v>0.4783</v>
      </c>
      <c r="AI294" s="429" t="s">
        <v>131</v>
      </c>
      <c r="AJ294" s="426">
        <v>0.2324</v>
      </c>
      <c r="AK294" s="427">
        <v>1.15E-2</v>
      </c>
      <c r="AL294" s="427">
        <v>5.1000000000000004E-3</v>
      </c>
      <c r="AM294" s="428">
        <v>5.713E-2</v>
      </c>
      <c r="AN294" s="429" t="s">
        <v>131</v>
      </c>
      <c r="AO294" s="426">
        <v>0.30299999999999999</v>
      </c>
      <c r="AP294" s="427">
        <v>1.2800000000000001E-2</v>
      </c>
      <c r="AQ294" s="427">
        <v>1.17E-2</v>
      </c>
      <c r="AR294" s="429">
        <v>0.27150000000000002</v>
      </c>
    </row>
    <row r="295" spans="1:44" s="3" customFormat="1" ht="15.4" customHeight="1">
      <c r="A295" s="420">
        <v>127</v>
      </c>
      <c r="B295" s="421" t="s">
        <v>3337</v>
      </c>
      <c r="C295" s="421">
        <v>10</v>
      </c>
      <c r="D295" s="422">
        <v>26005822</v>
      </c>
      <c r="E295" s="423">
        <v>27005822</v>
      </c>
      <c r="F295" s="421" t="s">
        <v>122</v>
      </c>
      <c r="G295" s="421">
        <v>10</v>
      </c>
      <c r="H295" s="422">
        <v>26505822</v>
      </c>
      <c r="I295" s="421" t="s">
        <v>2610</v>
      </c>
      <c r="J295" s="421" t="s">
        <v>3337</v>
      </c>
      <c r="K295" s="421" t="s">
        <v>3151</v>
      </c>
      <c r="L295" s="421" t="s">
        <v>3157</v>
      </c>
      <c r="M295" s="33" t="s">
        <v>3536</v>
      </c>
      <c r="N295" s="424">
        <v>0</v>
      </c>
      <c r="O295" s="425">
        <v>7.7821300000000004</v>
      </c>
      <c r="P295" s="426">
        <v>0.17349999999999999</v>
      </c>
      <c r="Q295" s="427">
        <v>-8.9999999999999993E-3</v>
      </c>
      <c r="R295" s="427">
        <v>1.6999999999999999E-3</v>
      </c>
      <c r="S295" s="428">
        <v>4.728E-7</v>
      </c>
      <c r="T295" s="429" t="s">
        <v>131</v>
      </c>
      <c r="U295" s="426">
        <v>0.26250000000000001</v>
      </c>
      <c r="V295" s="427">
        <v>3.7000000000000002E-3</v>
      </c>
      <c r="W295" s="427">
        <v>9.4000000000000004E-3</v>
      </c>
      <c r="X295" s="428">
        <v>0.80259999999999998</v>
      </c>
      <c r="Y295" s="429" t="s">
        <v>131</v>
      </c>
      <c r="Z295" s="426">
        <v>0.31380000000000002</v>
      </c>
      <c r="AA295" s="427">
        <v>-7.7000000000000002E-3</v>
      </c>
      <c r="AB295" s="427">
        <v>3.0000000000000001E-3</v>
      </c>
      <c r="AC295" s="428">
        <v>9.3279999999999995E-3</v>
      </c>
      <c r="AD295" s="429" t="s">
        <v>131</v>
      </c>
      <c r="AE295" s="426">
        <v>0.24049999999999999</v>
      </c>
      <c r="AF295" s="427">
        <v>-1.61E-2</v>
      </c>
      <c r="AG295" s="427">
        <v>9.4999999999999998E-3</v>
      </c>
      <c r="AH295" s="428">
        <v>2.707E-2</v>
      </c>
      <c r="AI295" s="429" t="s">
        <v>131</v>
      </c>
      <c r="AJ295" s="426">
        <v>0.2177</v>
      </c>
      <c r="AK295" s="427">
        <v>-1.0699999999999999E-2</v>
      </c>
      <c r="AL295" s="427">
        <v>5.1000000000000004E-3</v>
      </c>
      <c r="AM295" s="428">
        <v>7.3349999999999999E-2</v>
      </c>
      <c r="AN295" s="429" t="s">
        <v>131</v>
      </c>
      <c r="AO295" s="426">
        <v>0.24399999999999999</v>
      </c>
      <c r="AP295" s="427">
        <v>-5.8999999999999999E-3</v>
      </c>
      <c r="AQ295" s="427">
        <v>1.24E-2</v>
      </c>
      <c r="AR295" s="429">
        <v>0.51239999999999997</v>
      </c>
    </row>
    <row r="296" spans="1:44" s="3" customFormat="1" ht="15.4" customHeight="1">
      <c r="A296" s="420">
        <v>127</v>
      </c>
      <c r="B296" s="421" t="s">
        <v>3337</v>
      </c>
      <c r="C296" s="421">
        <v>10</v>
      </c>
      <c r="D296" s="422">
        <v>26005822</v>
      </c>
      <c r="E296" s="423">
        <v>27005822</v>
      </c>
      <c r="F296" s="421" t="s">
        <v>2452</v>
      </c>
      <c r="G296" s="421">
        <v>10</v>
      </c>
      <c r="H296" s="422">
        <v>26505822</v>
      </c>
      <c r="I296" s="421" t="s">
        <v>2610</v>
      </c>
      <c r="J296" s="421" t="s">
        <v>4437</v>
      </c>
      <c r="K296" s="421" t="s">
        <v>3151</v>
      </c>
      <c r="L296" s="421" t="s">
        <v>3157</v>
      </c>
      <c r="M296" s="33" t="s">
        <v>3536</v>
      </c>
      <c r="N296" s="424">
        <v>0</v>
      </c>
      <c r="O296" s="425">
        <v>16.441880000000001</v>
      </c>
      <c r="P296" s="426">
        <v>0.1716</v>
      </c>
      <c r="Q296" s="427">
        <v>-1.6E-2</v>
      </c>
      <c r="R296" s="427">
        <v>2.2000000000000001E-3</v>
      </c>
      <c r="S296" s="428">
        <v>8.3790000000000002E-14</v>
      </c>
      <c r="T296" s="429">
        <v>1.3686800000000001E-13</v>
      </c>
      <c r="U296" s="426">
        <v>0.25969999999999999</v>
      </c>
      <c r="V296" s="427">
        <v>-2.63E-2</v>
      </c>
      <c r="W296" s="427">
        <v>7.4999999999999997E-3</v>
      </c>
      <c r="X296" s="428">
        <v>1.139E-3</v>
      </c>
      <c r="Y296" s="429" t="s">
        <v>131</v>
      </c>
      <c r="Z296" s="426">
        <v>0.31609999999999999</v>
      </c>
      <c r="AA296" s="427">
        <v>-1.49E-2</v>
      </c>
      <c r="AB296" s="427">
        <v>4.4000000000000003E-3</v>
      </c>
      <c r="AC296" s="428">
        <v>8.7129999999999998E-4</v>
      </c>
      <c r="AD296" s="429" t="s">
        <v>131</v>
      </c>
      <c r="AE296" s="426">
        <v>0.23480000000000001</v>
      </c>
      <c r="AF296" s="427">
        <v>-2.52E-2</v>
      </c>
      <c r="AG296" s="427">
        <v>1.35E-2</v>
      </c>
      <c r="AH296" s="428">
        <v>4.6620000000000002E-2</v>
      </c>
      <c r="AI296" s="429" t="s">
        <v>131</v>
      </c>
      <c r="AJ296" s="426">
        <v>0.214</v>
      </c>
      <c r="AK296" s="427">
        <v>-7.4999999999999997E-3</v>
      </c>
      <c r="AL296" s="427">
        <v>6.3E-3</v>
      </c>
      <c r="AM296" s="428">
        <v>0.23139999999999999</v>
      </c>
      <c r="AN296" s="429" t="s">
        <v>131</v>
      </c>
      <c r="AO296" s="426" t="s">
        <v>131</v>
      </c>
      <c r="AP296" s="427" t="s">
        <v>131</v>
      </c>
      <c r="AQ296" s="427" t="s">
        <v>131</v>
      </c>
      <c r="AR296" s="429" t="s">
        <v>131</v>
      </c>
    </row>
    <row r="297" spans="1:44" s="3" customFormat="1" ht="15.4" customHeight="1">
      <c r="A297" s="420">
        <v>128</v>
      </c>
      <c r="B297" s="421" t="s">
        <v>3337</v>
      </c>
      <c r="C297" s="421">
        <v>10</v>
      </c>
      <c r="D297" s="422">
        <v>64414467</v>
      </c>
      <c r="E297" s="423">
        <v>65684717</v>
      </c>
      <c r="F297" s="421" t="s">
        <v>2452</v>
      </c>
      <c r="G297" s="421">
        <v>10</v>
      </c>
      <c r="H297" s="422">
        <v>64914467</v>
      </c>
      <c r="I297" s="421" t="s">
        <v>2608</v>
      </c>
      <c r="J297" s="421" t="s">
        <v>3337</v>
      </c>
      <c r="K297" s="421" t="s">
        <v>3151</v>
      </c>
      <c r="L297" s="421" t="s">
        <v>3157</v>
      </c>
      <c r="M297" s="33" t="s">
        <v>3333</v>
      </c>
      <c r="N297" s="424">
        <v>0</v>
      </c>
      <c r="O297" s="425">
        <v>6.4478999999999997</v>
      </c>
      <c r="P297" s="426">
        <v>0.69650000000000001</v>
      </c>
      <c r="Q297" s="427">
        <v>-0.01</v>
      </c>
      <c r="R297" s="427">
        <v>1.8E-3</v>
      </c>
      <c r="S297" s="428">
        <v>9.1790000000000003E-8</v>
      </c>
      <c r="T297" s="429" t="s">
        <v>131</v>
      </c>
      <c r="U297" s="426">
        <v>0.93640000000000001</v>
      </c>
      <c r="V297" s="427">
        <v>-1.1299999999999999E-2</v>
      </c>
      <c r="W297" s="427">
        <v>1.4E-2</v>
      </c>
      <c r="X297" s="428">
        <v>0.38919999999999999</v>
      </c>
      <c r="Y297" s="429" t="s">
        <v>131</v>
      </c>
      <c r="Z297" s="426">
        <v>0.97960000000000003</v>
      </c>
      <c r="AA297" s="427">
        <v>-2.35E-2</v>
      </c>
      <c r="AB297" s="427">
        <v>1.6199999999999999E-2</v>
      </c>
      <c r="AC297" s="428">
        <v>0.108</v>
      </c>
      <c r="AD297" s="429" t="s">
        <v>131</v>
      </c>
      <c r="AE297" s="426">
        <v>0.80230000000000001</v>
      </c>
      <c r="AF297" s="427">
        <v>-1.15E-2</v>
      </c>
      <c r="AG297" s="427">
        <v>1.49E-2</v>
      </c>
      <c r="AH297" s="428">
        <v>0.54339999999999999</v>
      </c>
      <c r="AI297" s="429" t="s">
        <v>131</v>
      </c>
      <c r="AJ297" s="426">
        <v>0.82979999999999998</v>
      </c>
      <c r="AK297" s="427">
        <v>-7.1000000000000004E-3</v>
      </c>
      <c r="AL297" s="427">
        <v>6.8999999999999999E-3</v>
      </c>
      <c r="AM297" s="428">
        <v>0.23519999999999999</v>
      </c>
      <c r="AN297" s="429" t="s">
        <v>131</v>
      </c>
      <c r="AO297" s="426" t="s">
        <v>131</v>
      </c>
      <c r="AP297" s="427" t="s">
        <v>131</v>
      </c>
      <c r="AQ297" s="427" t="s">
        <v>131</v>
      </c>
      <c r="AR297" s="429" t="s">
        <v>131</v>
      </c>
    </row>
    <row r="298" spans="1:44" s="3" customFormat="1" ht="15.4" customHeight="1">
      <c r="A298" s="420">
        <v>128</v>
      </c>
      <c r="B298" s="421" t="s">
        <v>3337</v>
      </c>
      <c r="C298" s="421">
        <v>10</v>
      </c>
      <c r="D298" s="422">
        <v>64414467</v>
      </c>
      <c r="E298" s="423">
        <v>65684717</v>
      </c>
      <c r="F298" s="421" t="s">
        <v>2445</v>
      </c>
      <c r="G298" s="421">
        <v>10</v>
      </c>
      <c r="H298" s="422">
        <v>65184717</v>
      </c>
      <c r="I298" s="421" t="s">
        <v>2607</v>
      </c>
      <c r="J298" s="421" t="s">
        <v>3337</v>
      </c>
      <c r="K298" s="421" t="s">
        <v>3163</v>
      </c>
      <c r="L298" s="421" t="s">
        <v>3152</v>
      </c>
      <c r="M298" s="33" t="s">
        <v>3538</v>
      </c>
      <c r="N298" s="424">
        <v>0</v>
      </c>
      <c r="O298" s="425">
        <v>6.3575400000000002</v>
      </c>
      <c r="P298" s="426">
        <v>0.51459999999999995</v>
      </c>
      <c r="Q298" s="427">
        <v>7.7000000000000002E-3</v>
      </c>
      <c r="R298" s="427">
        <v>1.8E-3</v>
      </c>
      <c r="S298" s="428">
        <v>1.978E-5</v>
      </c>
      <c r="T298" s="429" t="s">
        <v>131</v>
      </c>
      <c r="U298" s="426">
        <v>0.69169999999999998</v>
      </c>
      <c r="V298" s="427">
        <v>2.3199999999999998E-2</v>
      </c>
      <c r="W298" s="427">
        <v>9.9000000000000008E-3</v>
      </c>
      <c r="X298" s="428">
        <v>2.043E-2</v>
      </c>
      <c r="Y298" s="429" t="s">
        <v>131</v>
      </c>
      <c r="Z298" s="426">
        <v>0.60880000000000001</v>
      </c>
      <c r="AA298" s="427">
        <v>1.3100000000000001E-2</v>
      </c>
      <c r="AB298" s="427">
        <v>4.7000000000000002E-3</v>
      </c>
      <c r="AC298" s="428">
        <v>4.927E-3</v>
      </c>
      <c r="AD298" s="429" t="s">
        <v>131</v>
      </c>
      <c r="AE298" s="426">
        <v>0.50129999999999997</v>
      </c>
      <c r="AF298" s="427">
        <v>8.8999999999999999E-3</v>
      </c>
      <c r="AG298" s="427">
        <v>1.12E-2</v>
      </c>
      <c r="AH298" s="428">
        <v>0.3271</v>
      </c>
      <c r="AI298" s="429" t="s">
        <v>131</v>
      </c>
      <c r="AJ298" s="426">
        <v>0.68930000000000002</v>
      </c>
      <c r="AK298" s="427">
        <v>9.5999999999999992E-3</v>
      </c>
      <c r="AL298" s="427">
        <v>6.8999999999999999E-3</v>
      </c>
      <c r="AM298" s="428">
        <v>0.1759</v>
      </c>
      <c r="AN298" s="429" t="s">
        <v>131</v>
      </c>
      <c r="AO298" s="426" t="s">
        <v>131</v>
      </c>
      <c r="AP298" s="427" t="s">
        <v>131</v>
      </c>
      <c r="AQ298" s="427" t="s">
        <v>131</v>
      </c>
      <c r="AR298" s="429" t="s">
        <v>131</v>
      </c>
    </row>
    <row r="299" spans="1:44" s="3" customFormat="1" ht="15.75">
      <c r="A299" s="420">
        <v>129</v>
      </c>
      <c r="B299" s="421" t="s">
        <v>3337</v>
      </c>
      <c r="C299" s="421">
        <v>10</v>
      </c>
      <c r="D299" s="422">
        <v>70482136</v>
      </c>
      <c r="E299" s="423">
        <v>71618821</v>
      </c>
      <c r="F299" s="421" t="s">
        <v>2449</v>
      </c>
      <c r="G299" s="421">
        <v>10</v>
      </c>
      <c r="H299" s="422">
        <v>70982136</v>
      </c>
      <c r="I299" s="421" t="s">
        <v>2606</v>
      </c>
      <c r="J299" s="421" t="s">
        <v>3337</v>
      </c>
      <c r="K299" s="421" t="s">
        <v>3163</v>
      </c>
      <c r="L299" s="421" t="s">
        <v>4419</v>
      </c>
      <c r="M299" s="33" t="s">
        <v>4516</v>
      </c>
      <c r="N299" s="424">
        <v>0</v>
      </c>
      <c r="O299" s="425">
        <v>6.0483500000000001</v>
      </c>
      <c r="P299" s="426">
        <v>0.3241</v>
      </c>
      <c r="Q299" s="427">
        <v>-3.9E-2</v>
      </c>
      <c r="R299" s="427">
        <v>9.1000000000000004E-3</v>
      </c>
      <c r="S299" s="428">
        <v>2.207E-5</v>
      </c>
      <c r="T299" s="429" t="s">
        <v>131</v>
      </c>
      <c r="U299" s="426">
        <v>0.74919999999999998</v>
      </c>
      <c r="V299" s="427">
        <v>-0.13150000000000001</v>
      </c>
      <c r="W299" s="427">
        <v>5.0999999999999997E-2</v>
      </c>
      <c r="X299" s="428">
        <v>2.2070000000000002E-3</v>
      </c>
      <c r="Y299" s="429" t="s">
        <v>131</v>
      </c>
      <c r="Z299" s="426">
        <v>0.74819999999999998</v>
      </c>
      <c r="AA299" s="427">
        <v>-2.12E-2</v>
      </c>
      <c r="AB299" s="427">
        <v>4.0099999999999997E-2</v>
      </c>
      <c r="AC299" s="428">
        <v>0.35149999999999998</v>
      </c>
      <c r="AD299" s="429" t="s">
        <v>131</v>
      </c>
      <c r="AE299" s="426" t="s">
        <v>131</v>
      </c>
      <c r="AF299" s="427" t="s">
        <v>131</v>
      </c>
      <c r="AG299" s="427" t="s">
        <v>131</v>
      </c>
      <c r="AH299" s="428" t="s">
        <v>131</v>
      </c>
      <c r="AI299" s="429" t="s">
        <v>131</v>
      </c>
      <c r="AJ299" s="426">
        <v>0.501</v>
      </c>
      <c r="AK299" s="427">
        <v>-6.6000000000000003E-2</v>
      </c>
      <c r="AL299" s="427">
        <v>2.2100000000000002E-2</v>
      </c>
      <c r="AM299" s="428">
        <v>5.6969999999999998E-3</v>
      </c>
      <c r="AN299" s="429" t="s">
        <v>131</v>
      </c>
      <c r="AO299" s="426" t="s">
        <v>131</v>
      </c>
      <c r="AP299" s="427" t="s">
        <v>131</v>
      </c>
      <c r="AQ299" s="427" t="s">
        <v>131</v>
      </c>
      <c r="AR299" s="429" t="s">
        <v>131</v>
      </c>
    </row>
    <row r="300" spans="1:44" ht="15.4" customHeight="1">
      <c r="A300" s="431">
        <v>129</v>
      </c>
      <c r="B300" s="421" t="s">
        <v>3337</v>
      </c>
      <c r="C300" s="432">
        <v>10</v>
      </c>
      <c r="D300" s="433">
        <v>70482136</v>
      </c>
      <c r="E300" s="434">
        <v>71618821</v>
      </c>
      <c r="F300" s="432" t="s">
        <v>122</v>
      </c>
      <c r="G300" s="432">
        <v>10</v>
      </c>
      <c r="H300" s="433">
        <v>71002040</v>
      </c>
      <c r="I300" s="432" t="s">
        <v>2913</v>
      </c>
      <c r="J300" s="432" t="s">
        <v>2432</v>
      </c>
      <c r="K300" s="432" t="s">
        <v>3163</v>
      </c>
      <c r="L300" s="432" t="s">
        <v>4420</v>
      </c>
      <c r="M300" s="34" t="s">
        <v>4517</v>
      </c>
      <c r="N300" s="435">
        <v>0</v>
      </c>
      <c r="O300" s="436">
        <v>25.897410000000001</v>
      </c>
      <c r="P300" s="437">
        <v>0.4254</v>
      </c>
      <c r="Q300" s="438">
        <v>1.72E-2</v>
      </c>
      <c r="R300" s="438">
        <v>1.5E-3</v>
      </c>
      <c r="S300" s="439">
        <v>4.3909999999999998E-29</v>
      </c>
      <c r="T300" s="440">
        <v>4.3531399999999999E-16</v>
      </c>
      <c r="U300" s="437">
        <v>0.23630000000000001</v>
      </c>
      <c r="V300" s="438">
        <v>1.6000000000000001E-3</v>
      </c>
      <c r="W300" s="438">
        <v>1.12E-2</v>
      </c>
      <c r="X300" s="439">
        <v>0.82889999999999997</v>
      </c>
      <c r="Y300" s="440" t="s">
        <v>131</v>
      </c>
      <c r="Z300" s="426">
        <v>3.04E-2</v>
      </c>
      <c r="AA300" s="438">
        <v>-1.66E-2</v>
      </c>
      <c r="AB300" s="438">
        <v>1.2200000000000001E-2</v>
      </c>
      <c r="AC300" s="439">
        <v>0.1191</v>
      </c>
      <c r="AD300" s="440" t="s">
        <v>131</v>
      </c>
      <c r="AE300" s="426">
        <v>0.20549999999999999</v>
      </c>
      <c r="AF300" s="427">
        <v>1.44E-2</v>
      </c>
      <c r="AG300" s="427">
        <v>1.06E-2</v>
      </c>
      <c r="AH300" s="428">
        <v>0.36499999999999999</v>
      </c>
      <c r="AI300" s="429" t="s">
        <v>131</v>
      </c>
      <c r="AJ300" s="426">
        <v>0.31409999999999999</v>
      </c>
      <c r="AK300" s="427">
        <v>1.6799999999999999E-2</v>
      </c>
      <c r="AL300" s="427">
        <v>4.7000000000000002E-3</v>
      </c>
      <c r="AM300" s="428">
        <v>1.374E-3</v>
      </c>
      <c r="AN300" s="429" t="s">
        <v>131</v>
      </c>
      <c r="AO300" s="426">
        <v>0.224</v>
      </c>
      <c r="AP300" s="427">
        <v>-5.7000000000000002E-3</v>
      </c>
      <c r="AQ300" s="427">
        <v>1.2800000000000001E-2</v>
      </c>
      <c r="AR300" s="429">
        <v>0.72</v>
      </c>
    </row>
    <row r="301" spans="1:44" ht="15.4" customHeight="1">
      <c r="A301" s="431">
        <v>129</v>
      </c>
      <c r="B301" s="421" t="s">
        <v>3337</v>
      </c>
      <c r="C301" s="432">
        <v>10</v>
      </c>
      <c r="D301" s="433">
        <v>70482136</v>
      </c>
      <c r="E301" s="434">
        <v>71618821</v>
      </c>
      <c r="F301" s="432" t="s">
        <v>122</v>
      </c>
      <c r="G301" s="432">
        <v>10</v>
      </c>
      <c r="H301" s="433">
        <v>71089843</v>
      </c>
      <c r="I301" s="432" t="s">
        <v>2912</v>
      </c>
      <c r="J301" s="432" t="s">
        <v>2432</v>
      </c>
      <c r="K301" s="432" t="s">
        <v>3163</v>
      </c>
      <c r="L301" s="432" t="s">
        <v>3157</v>
      </c>
      <c r="M301" s="34" t="s">
        <v>4282</v>
      </c>
      <c r="N301" s="435">
        <v>0</v>
      </c>
      <c r="O301" s="436">
        <v>145.60363000000001</v>
      </c>
      <c r="P301" s="437">
        <v>0.92449999999999999</v>
      </c>
      <c r="Q301" s="438">
        <v>7.4099999999999999E-2</v>
      </c>
      <c r="R301" s="438">
        <v>3.0000000000000001E-3</v>
      </c>
      <c r="S301" s="439">
        <v>8.3600000000000004E-143</v>
      </c>
      <c r="T301" s="440">
        <v>4.9367499999999997E-30</v>
      </c>
      <c r="U301" s="437">
        <v>0.89759999999999995</v>
      </c>
      <c r="V301" s="438">
        <v>2.0000000000000001E-4</v>
      </c>
      <c r="W301" s="438">
        <v>1.6E-2</v>
      </c>
      <c r="X301" s="439">
        <v>0.74480000000000002</v>
      </c>
      <c r="Y301" s="440" t="s">
        <v>131</v>
      </c>
      <c r="Z301" s="441">
        <v>0.99739999999999995</v>
      </c>
      <c r="AA301" s="438">
        <v>-2.7300000000000001E-2</v>
      </c>
      <c r="AB301" s="438">
        <v>0.1206</v>
      </c>
      <c r="AC301" s="439">
        <v>0.85060000000000002</v>
      </c>
      <c r="AD301" s="440" t="s">
        <v>131</v>
      </c>
      <c r="AE301" s="426">
        <v>0.97119999999999995</v>
      </c>
      <c r="AF301" s="427">
        <v>0.14660000000000001</v>
      </c>
      <c r="AG301" s="427">
        <v>4.1200000000000001E-2</v>
      </c>
      <c r="AH301" s="428">
        <v>6.8780000000000002E-5</v>
      </c>
      <c r="AI301" s="429" t="s">
        <v>131</v>
      </c>
      <c r="AJ301" s="426">
        <v>0.93459999999999999</v>
      </c>
      <c r="AK301" s="427">
        <v>4.4900000000000002E-2</v>
      </c>
      <c r="AL301" s="427">
        <v>8.8999999999999999E-3</v>
      </c>
      <c r="AM301" s="428">
        <v>3.8840000000000004E-6</v>
      </c>
      <c r="AN301" s="429" t="s">
        <v>131</v>
      </c>
      <c r="AO301" s="426">
        <v>0.85</v>
      </c>
      <c r="AP301" s="427">
        <v>-1.7399999999999999E-2</v>
      </c>
      <c r="AQ301" s="427">
        <v>1.49E-2</v>
      </c>
      <c r="AR301" s="429">
        <v>0.25330000000000003</v>
      </c>
    </row>
    <row r="302" spans="1:44" ht="15.4" customHeight="1">
      <c r="A302" s="431">
        <v>129</v>
      </c>
      <c r="B302" s="421" t="s">
        <v>3337</v>
      </c>
      <c r="C302" s="432">
        <v>10</v>
      </c>
      <c r="D302" s="433">
        <v>70482136</v>
      </c>
      <c r="E302" s="434">
        <v>71618821</v>
      </c>
      <c r="F302" s="432" t="s">
        <v>122</v>
      </c>
      <c r="G302" s="432">
        <v>10</v>
      </c>
      <c r="H302" s="433">
        <v>71093216</v>
      </c>
      <c r="I302" s="432" t="s">
        <v>2911</v>
      </c>
      <c r="J302" s="432" t="s">
        <v>2432</v>
      </c>
      <c r="K302" s="432" t="s">
        <v>3151</v>
      </c>
      <c r="L302" s="432" t="s">
        <v>3157</v>
      </c>
      <c r="M302" s="34" t="s">
        <v>4282</v>
      </c>
      <c r="N302" s="435">
        <v>0</v>
      </c>
      <c r="O302" s="436">
        <v>71.692279999999997</v>
      </c>
      <c r="P302" s="437">
        <v>1.9800000000000002E-2</v>
      </c>
      <c r="Q302" s="438">
        <v>-0.1139</v>
      </c>
      <c r="R302" s="438">
        <v>6.3E-3</v>
      </c>
      <c r="S302" s="439">
        <v>4.2389999999999998E-72</v>
      </c>
      <c r="T302" s="440">
        <v>3.9841400000000003E-9</v>
      </c>
      <c r="U302" s="442">
        <v>4.3E-3</v>
      </c>
      <c r="V302" s="438">
        <v>1.24E-2</v>
      </c>
      <c r="W302" s="438">
        <v>0.1003</v>
      </c>
      <c r="X302" s="439">
        <v>0.86</v>
      </c>
      <c r="Y302" s="440" t="s">
        <v>131</v>
      </c>
      <c r="Z302" s="426" t="s">
        <v>131</v>
      </c>
      <c r="AA302" s="438" t="s">
        <v>131</v>
      </c>
      <c r="AB302" s="438" t="s">
        <v>131</v>
      </c>
      <c r="AC302" s="439" t="s">
        <v>131</v>
      </c>
      <c r="AD302" s="440" t="s">
        <v>131</v>
      </c>
      <c r="AE302" s="441">
        <v>6.7000000000000002E-3</v>
      </c>
      <c r="AF302" s="427">
        <v>-0.13200000000000001</v>
      </c>
      <c r="AG302" s="427">
        <v>0.14080000000000001</v>
      </c>
      <c r="AH302" s="428">
        <v>0.24049999999999999</v>
      </c>
      <c r="AI302" s="429" t="s">
        <v>131</v>
      </c>
      <c r="AJ302" s="441">
        <v>1.34E-2</v>
      </c>
      <c r="AK302" s="427">
        <v>-7.8100000000000003E-2</v>
      </c>
      <c r="AL302" s="427">
        <v>2.0199999999999999E-2</v>
      </c>
      <c r="AM302" s="428">
        <v>1.3430000000000001E-4</v>
      </c>
      <c r="AN302" s="429" t="s">
        <v>131</v>
      </c>
      <c r="AO302" s="426" t="s">
        <v>131</v>
      </c>
      <c r="AP302" s="427" t="s">
        <v>131</v>
      </c>
      <c r="AQ302" s="427" t="s">
        <v>131</v>
      </c>
      <c r="AR302" s="429" t="s">
        <v>131</v>
      </c>
    </row>
    <row r="303" spans="1:44" s="3" customFormat="1" ht="15.4" customHeight="1">
      <c r="A303" s="420">
        <v>129</v>
      </c>
      <c r="B303" s="421" t="s">
        <v>3337</v>
      </c>
      <c r="C303" s="421">
        <v>10</v>
      </c>
      <c r="D303" s="422">
        <v>70482136</v>
      </c>
      <c r="E303" s="423">
        <v>71618821</v>
      </c>
      <c r="F303" s="421" t="s">
        <v>122</v>
      </c>
      <c r="G303" s="421">
        <v>10</v>
      </c>
      <c r="H303" s="422">
        <v>71094504</v>
      </c>
      <c r="I303" s="421" t="s">
        <v>2605</v>
      </c>
      <c r="J303" s="421" t="s">
        <v>4437</v>
      </c>
      <c r="K303" s="421" t="s">
        <v>3163</v>
      </c>
      <c r="L303" s="421" t="s">
        <v>3152</v>
      </c>
      <c r="M303" s="33" t="s">
        <v>4282</v>
      </c>
      <c r="N303" s="424">
        <v>0</v>
      </c>
      <c r="O303" s="425">
        <v>330.84897999999998</v>
      </c>
      <c r="P303" s="426">
        <v>0.90110000000000001</v>
      </c>
      <c r="Q303" s="427">
        <v>8.5800000000000001E-2</v>
      </c>
      <c r="R303" s="427">
        <v>2.3E-3</v>
      </c>
      <c r="S303" s="428" t="s">
        <v>4518</v>
      </c>
      <c r="T303" s="429">
        <v>5.8558899999999997E-58</v>
      </c>
      <c r="U303" s="426">
        <v>0.97899999999999998</v>
      </c>
      <c r="V303" s="427">
        <v>3.6600000000000001E-2</v>
      </c>
      <c r="W303" s="427">
        <v>3.15E-2</v>
      </c>
      <c r="X303" s="428">
        <v>8.5849999999999996E-2</v>
      </c>
      <c r="Y303" s="429" t="s">
        <v>131</v>
      </c>
      <c r="Z303" s="441">
        <v>0.99419999999999997</v>
      </c>
      <c r="AA303" s="427">
        <v>-2.7199999999999998E-2</v>
      </c>
      <c r="AB303" s="427">
        <v>6.0299999999999999E-2</v>
      </c>
      <c r="AC303" s="428">
        <v>0.60640000000000005</v>
      </c>
      <c r="AD303" s="429" t="s">
        <v>131</v>
      </c>
      <c r="AE303" s="426">
        <v>0.97140000000000004</v>
      </c>
      <c r="AF303" s="427">
        <v>8.8999999999999996E-2</v>
      </c>
      <c r="AG303" s="427">
        <v>2.8500000000000001E-2</v>
      </c>
      <c r="AH303" s="428">
        <v>1.673E-4</v>
      </c>
      <c r="AI303" s="429" t="s">
        <v>131</v>
      </c>
      <c r="AJ303" s="426">
        <v>0.93440000000000001</v>
      </c>
      <c r="AK303" s="427">
        <v>8.7599999999999997E-2</v>
      </c>
      <c r="AL303" s="427">
        <v>8.6999999999999994E-3</v>
      </c>
      <c r="AM303" s="428">
        <v>1.6800000000000001E-21</v>
      </c>
      <c r="AN303" s="429" t="s">
        <v>131</v>
      </c>
      <c r="AO303" s="426">
        <v>0.99299999999999999</v>
      </c>
      <c r="AP303" s="427">
        <v>1.37E-2</v>
      </c>
      <c r="AQ303" s="427">
        <v>9.98E-2</v>
      </c>
      <c r="AR303" s="429">
        <v>0.94140000000000001</v>
      </c>
    </row>
    <row r="304" spans="1:44" ht="15.4" customHeight="1">
      <c r="A304" s="431">
        <v>129</v>
      </c>
      <c r="B304" s="421" t="s">
        <v>3337</v>
      </c>
      <c r="C304" s="432">
        <v>10</v>
      </c>
      <c r="D304" s="433">
        <v>70482136</v>
      </c>
      <c r="E304" s="434">
        <v>71618821</v>
      </c>
      <c r="F304" s="432" t="s">
        <v>122</v>
      </c>
      <c r="G304" s="432">
        <v>10</v>
      </c>
      <c r="H304" s="433">
        <v>71099109</v>
      </c>
      <c r="I304" s="432" t="s">
        <v>2910</v>
      </c>
      <c r="J304" s="432" t="s">
        <v>2434</v>
      </c>
      <c r="K304" s="432" t="s">
        <v>3151</v>
      </c>
      <c r="L304" s="432" t="s">
        <v>3157</v>
      </c>
      <c r="M304" s="34" t="s">
        <v>4282</v>
      </c>
      <c r="N304" s="435">
        <v>0</v>
      </c>
      <c r="O304" s="436">
        <v>311.60041999999999</v>
      </c>
      <c r="P304" s="437">
        <v>0.89270000000000005</v>
      </c>
      <c r="Q304" s="438">
        <v>7.85E-2</v>
      </c>
      <c r="R304" s="438">
        <v>2.2000000000000001E-3</v>
      </c>
      <c r="S304" s="439">
        <v>8.5200000000000005E-294</v>
      </c>
      <c r="T304" s="440" t="s">
        <v>131</v>
      </c>
      <c r="U304" s="437">
        <v>0.97670000000000001</v>
      </c>
      <c r="V304" s="438">
        <v>3.9399999999999998E-2</v>
      </c>
      <c r="W304" s="438">
        <v>2.9100000000000001E-2</v>
      </c>
      <c r="X304" s="439">
        <v>6.5250000000000002E-2</v>
      </c>
      <c r="Y304" s="440" t="s">
        <v>131</v>
      </c>
      <c r="Z304" s="441">
        <v>0.99480000000000002</v>
      </c>
      <c r="AA304" s="438">
        <v>-3.3000000000000002E-2</v>
      </c>
      <c r="AB304" s="438">
        <v>5.1700000000000003E-2</v>
      </c>
      <c r="AC304" s="439">
        <v>0.43070000000000003</v>
      </c>
      <c r="AD304" s="440" t="s">
        <v>131</v>
      </c>
      <c r="AE304" s="426">
        <v>0.97130000000000005</v>
      </c>
      <c r="AF304" s="427">
        <v>8.9399999999999993E-2</v>
      </c>
      <c r="AG304" s="427">
        <v>2.76E-2</v>
      </c>
      <c r="AH304" s="428">
        <v>4.9450000000000003E-5</v>
      </c>
      <c r="AI304" s="429" t="s">
        <v>131</v>
      </c>
      <c r="AJ304" s="426">
        <v>0.92930000000000001</v>
      </c>
      <c r="AK304" s="427">
        <v>8.5900000000000004E-2</v>
      </c>
      <c r="AL304" s="427">
        <v>8.3999999999999995E-3</v>
      </c>
      <c r="AM304" s="428">
        <v>1.976E-22</v>
      </c>
      <c r="AN304" s="429">
        <v>2.97626E-22</v>
      </c>
      <c r="AO304" s="426" t="s">
        <v>131</v>
      </c>
      <c r="AP304" s="430" t="s">
        <v>131</v>
      </c>
      <c r="AQ304" s="430" t="s">
        <v>131</v>
      </c>
      <c r="AR304" s="429" t="s">
        <v>131</v>
      </c>
    </row>
    <row r="305" spans="1:44" ht="15.4" customHeight="1">
      <c r="A305" s="431">
        <v>129</v>
      </c>
      <c r="B305" s="421" t="s">
        <v>3337</v>
      </c>
      <c r="C305" s="432">
        <v>10</v>
      </c>
      <c r="D305" s="433">
        <v>70482136</v>
      </c>
      <c r="E305" s="434">
        <v>71618821</v>
      </c>
      <c r="F305" s="432" t="s">
        <v>122</v>
      </c>
      <c r="G305" s="432">
        <v>10</v>
      </c>
      <c r="H305" s="433">
        <v>71118821</v>
      </c>
      <c r="I305" s="432" t="s">
        <v>2909</v>
      </c>
      <c r="J305" s="432" t="s">
        <v>2432</v>
      </c>
      <c r="K305" s="432" t="s">
        <v>3151</v>
      </c>
      <c r="L305" s="432" t="s">
        <v>4421</v>
      </c>
      <c r="M305" s="34" t="s">
        <v>4282</v>
      </c>
      <c r="N305" s="435">
        <v>0</v>
      </c>
      <c r="O305" s="436">
        <v>146.09209000000001</v>
      </c>
      <c r="P305" s="437">
        <v>4.3200000000000002E-2</v>
      </c>
      <c r="Q305" s="438">
        <v>-9.3899999999999997E-2</v>
      </c>
      <c r="R305" s="438">
        <v>3.8E-3</v>
      </c>
      <c r="S305" s="439">
        <v>1.5300000000000001E-140</v>
      </c>
      <c r="T305" s="440">
        <v>5.7394299999999999E-13</v>
      </c>
      <c r="U305" s="442">
        <v>9.1999999999999998E-3</v>
      </c>
      <c r="V305" s="438">
        <v>-7.3099999999999998E-2</v>
      </c>
      <c r="W305" s="438">
        <v>5.4100000000000002E-2</v>
      </c>
      <c r="X305" s="439">
        <v>0.1709</v>
      </c>
      <c r="Y305" s="440" t="s">
        <v>131</v>
      </c>
      <c r="Z305" s="426" t="s">
        <v>131</v>
      </c>
      <c r="AA305" s="438" t="s">
        <v>131</v>
      </c>
      <c r="AB305" s="438" t="s">
        <v>131</v>
      </c>
      <c r="AC305" s="439" t="s">
        <v>131</v>
      </c>
      <c r="AD305" s="440" t="s">
        <v>131</v>
      </c>
      <c r="AE305" s="426">
        <v>1.0699999999999999E-2</v>
      </c>
      <c r="AF305" s="427">
        <v>-3.61E-2</v>
      </c>
      <c r="AG305" s="427">
        <v>4.7699999999999999E-2</v>
      </c>
      <c r="AH305" s="428">
        <v>0.18290000000000001</v>
      </c>
      <c r="AI305" s="429" t="s">
        <v>131</v>
      </c>
      <c r="AJ305" s="426">
        <v>3.78E-2</v>
      </c>
      <c r="AK305" s="427">
        <v>-7.9299999999999995E-2</v>
      </c>
      <c r="AL305" s="427">
        <v>1.17E-2</v>
      </c>
      <c r="AM305" s="428">
        <v>1.5180000000000001E-10</v>
      </c>
      <c r="AN305" s="429" t="s">
        <v>131</v>
      </c>
      <c r="AO305" s="426" t="s">
        <v>131</v>
      </c>
      <c r="AP305" s="430" t="s">
        <v>131</v>
      </c>
      <c r="AQ305" s="430" t="s">
        <v>131</v>
      </c>
      <c r="AR305" s="429" t="s">
        <v>131</v>
      </c>
    </row>
    <row r="306" spans="1:44" ht="15.4" customHeight="1">
      <c r="A306" s="431">
        <v>130</v>
      </c>
      <c r="B306" s="421" t="s">
        <v>3337</v>
      </c>
      <c r="C306" s="432">
        <v>10</v>
      </c>
      <c r="D306" s="433">
        <v>89180631</v>
      </c>
      <c r="E306" s="434">
        <v>90264490</v>
      </c>
      <c r="F306" s="432" t="s">
        <v>2445</v>
      </c>
      <c r="G306" s="432">
        <v>10</v>
      </c>
      <c r="H306" s="433">
        <v>89680631</v>
      </c>
      <c r="I306" s="432" t="s">
        <v>2908</v>
      </c>
      <c r="J306" s="432" t="s">
        <v>2432</v>
      </c>
      <c r="K306" s="432" t="s">
        <v>3163</v>
      </c>
      <c r="L306" s="432" t="s">
        <v>3152</v>
      </c>
      <c r="M306" s="34" t="s">
        <v>3539</v>
      </c>
      <c r="N306" s="435">
        <v>0</v>
      </c>
      <c r="O306" s="436">
        <v>7.5068400000000004</v>
      </c>
      <c r="P306" s="437">
        <v>0.95699999999999996</v>
      </c>
      <c r="Q306" s="438">
        <v>-3.4500000000000003E-2</v>
      </c>
      <c r="R306" s="438">
        <v>5.7000000000000002E-3</v>
      </c>
      <c r="S306" s="439">
        <v>3.858E-10</v>
      </c>
      <c r="T306" s="440">
        <v>3.9530199999999999E-10</v>
      </c>
      <c r="U306" s="437">
        <v>0.98019999999999996</v>
      </c>
      <c r="V306" s="438">
        <v>-1.4200000000000001E-2</v>
      </c>
      <c r="W306" s="438">
        <v>3.9399999999999998E-2</v>
      </c>
      <c r="X306" s="439">
        <v>0.64859999999999995</v>
      </c>
      <c r="Y306" s="440" t="s">
        <v>131</v>
      </c>
      <c r="Z306" s="441">
        <v>0.99660000000000004</v>
      </c>
      <c r="AA306" s="438">
        <v>-4.4600000000000001E-2</v>
      </c>
      <c r="AB306" s="438">
        <v>0.14960000000000001</v>
      </c>
      <c r="AC306" s="439">
        <v>0.84130000000000005</v>
      </c>
      <c r="AD306" s="440" t="s">
        <v>131</v>
      </c>
      <c r="AE306" s="426">
        <v>0.97709999999999997</v>
      </c>
      <c r="AF306" s="427">
        <v>-2.5899999999999999E-2</v>
      </c>
      <c r="AG306" s="427">
        <v>5.3699999999999998E-2</v>
      </c>
      <c r="AH306" s="428">
        <v>0.60409999999999997</v>
      </c>
      <c r="AI306" s="429" t="s">
        <v>131</v>
      </c>
      <c r="AJ306" s="426">
        <v>0.98370000000000002</v>
      </c>
      <c r="AK306" s="427">
        <v>-1.0800000000000001E-2</v>
      </c>
      <c r="AL306" s="427">
        <v>2.7099999999999999E-2</v>
      </c>
      <c r="AM306" s="428">
        <v>0.64370000000000005</v>
      </c>
      <c r="AN306" s="429" t="s">
        <v>131</v>
      </c>
      <c r="AO306" s="426" t="s">
        <v>131</v>
      </c>
      <c r="AP306" s="430" t="s">
        <v>131</v>
      </c>
      <c r="AQ306" s="430" t="s">
        <v>131</v>
      </c>
      <c r="AR306" s="429" t="s">
        <v>131</v>
      </c>
    </row>
    <row r="307" spans="1:44" s="3" customFormat="1" ht="15.4" customHeight="1">
      <c r="A307" s="420">
        <v>130</v>
      </c>
      <c r="B307" s="421" t="s">
        <v>3337</v>
      </c>
      <c r="C307" s="421">
        <v>10</v>
      </c>
      <c r="D307" s="422">
        <v>89180631</v>
      </c>
      <c r="E307" s="423">
        <v>90264490</v>
      </c>
      <c r="F307" s="421" t="s">
        <v>2445</v>
      </c>
      <c r="G307" s="421">
        <v>10</v>
      </c>
      <c r="H307" s="422">
        <v>89764490</v>
      </c>
      <c r="I307" s="421" t="s">
        <v>2604</v>
      </c>
      <c r="J307" s="421" t="s">
        <v>3337</v>
      </c>
      <c r="K307" s="421" t="s">
        <v>3163</v>
      </c>
      <c r="L307" s="421" t="s">
        <v>3157</v>
      </c>
      <c r="M307" s="33" t="s">
        <v>3539</v>
      </c>
      <c r="N307" s="424">
        <v>35958</v>
      </c>
      <c r="O307" s="425">
        <v>11.2431</v>
      </c>
      <c r="P307" s="426">
        <v>0.86399999999999999</v>
      </c>
      <c r="Q307" s="427">
        <v>-1.54E-2</v>
      </c>
      <c r="R307" s="427">
        <v>2.8E-3</v>
      </c>
      <c r="S307" s="428">
        <v>1.1970000000000001E-8</v>
      </c>
      <c r="T307" s="429" t="s">
        <v>131</v>
      </c>
      <c r="U307" s="426">
        <v>0.89729999999999999</v>
      </c>
      <c r="V307" s="427">
        <v>-4.0300000000000002E-2</v>
      </c>
      <c r="W307" s="427">
        <v>1.5299999999999999E-2</v>
      </c>
      <c r="X307" s="428">
        <v>1.464E-2</v>
      </c>
      <c r="Y307" s="429" t="s">
        <v>131</v>
      </c>
      <c r="Z307" s="426">
        <v>0.60060000000000002</v>
      </c>
      <c r="AA307" s="427">
        <v>-1.4800000000000001E-2</v>
      </c>
      <c r="AB307" s="427">
        <v>4.7000000000000002E-3</v>
      </c>
      <c r="AC307" s="428">
        <v>3.7350000000000003E-4</v>
      </c>
      <c r="AD307" s="429" t="s">
        <v>131</v>
      </c>
      <c r="AE307" s="426">
        <v>0.86539999999999995</v>
      </c>
      <c r="AF307" s="427">
        <v>-2.2599999999999999E-2</v>
      </c>
      <c r="AG307" s="427">
        <v>1.6500000000000001E-2</v>
      </c>
      <c r="AH307" s="428">
        <v>0.188</v>
      </c>
      <c r="AI307" s="429" t="s">
        <v>131</v>
      </c>
      <c r="AJ307" s="426">
        <v>0.79310000000000003</v>
      </c>
      <c r="AK307" s="427">
        <v>-1.2200000000000001E-2</v>
      </c>
      <c r="AL307" s="427">
        <v>7.7999999999999996E-3</v>
      </c>
      <c r="AM307" s="428">
        <v>8.7819999999999995E-2</v>
      </c>
      <c r="AN307" s="429" t="s">
        <v>131</v>
      </c>
      <c r="AO307" s="426" t="s">
        <v>131</v>
      </c>
      <c r="AP307" s="430" t="s">
        <v>131</v>
      </c>
      <c r="AQ307" s="430" t="s">
        <v>131</v>
      </c>
      <c r="AR307" s="429" t="s">
        <v>131</v>
      </c>
    </row>
    <row r="308" spans="1:44" s="3" customFormat="1" ht="15.4" customHeight="1">
      <c r="A308" s="420">
        <v>131</v>
      </c>
      <c r="B308" s="421" t="s">
        <v>3337</v>
      </c>
      <c r="C308" s="421">
        <v>10</v>
      </c>
      <c r="D308" s="422">
        <v>94884152</v>
      </c>
      <c r="E308" s="423">
        <v>95884152</v>
      </c>
      <c r="F308" s="421" t="s">
        <v>2452</v>
      </c>
      <c r="G308" s="421">
        <v>10</v>
      </c>
      <c r="H308" s="422">
        <v>95384152</v>
      </c>
      <c r="I308" s="421" t="s">
        <v>2603</v>
      </c>
      <c r="J308" s="421" t="s">
        <v>4437</v>
      </c>
      <c r="K308" s="421" t="s">
        <v>3163</v>
      </c>
      <c r="L308" s="421" t="s">
        <v>3152</v>
      </c>
      <c r="M308" s="33" t="s">
        <v>4519</v>
      </c>
      <c r="N308" s="424">
        <v>0</v>
      </c>
      <c r="O308" s="425">
        <v>10.20303</v>
      </c>
      <c r="P308" s="426">
        <v>0.3538</v>
      </c>
      <c r="Q308" s="427">
        <v>-1.06E-2</v>
      </c>
      <c r="R308" s="427">
        <v>1.8E-3</v>
      </c>
      <c r="S308" s="428">
        <v>1.9759999999999998E-9</v>
      </c>
      <c r="T308" s="429">
        <v>3.2478399999999998E-9</v>
      </c>
      <c r="U308" s="426">
        <v>0.4405</v>
      </c>
      <c r="V308" s="427">
        <v>-4.1999999999999997E-3</v>
      </c>
      <c r="W308" s="427">
        <v>6.6E-3</v>
      </c>
      <c r="X308" s="428">
        <v>0.65590000000000004</v>
      </c>
      <c r="Y308" s="429" t="s">
        <v>131</v>
      </c>
      <c r="Z308" s="426">
        <v>0.47460000000000002</v>
      </c>
      <c r="AA308" s="427">
        <v>-1.41E-2</v>
      </c>
      <c r="AB308" s="427">
        <v>4.1999999999999997E-3</v>
      </c>
      <c r="AC308" s="428">
        <v>8.1990000000000003E-4</v>
      </c>
      <c r="AD308" s="429" t="s">
        <v>131</v>
      </c>
      <c r="AE308" s="426">
        <v>0.31519999999999998</v>
      </c>
      <c r="AF308" s="427">
        <v>4.3E-3</v>
      </c>
      <c r="AG308" s="427">
        <v>1.6799999999999999E-2</v>
      </c>
      <c r="AH308" s="428">
        <v>0.68489999999999995</v>
      </c>
      <c r="AI308" s="429" t="s">
        <v>131</v>
      </c>
      <c r="AJ308" s="426">
        <v>0.4163</v>
      </c>
      <c r="AK308" s="427">
        <v>-1.29E-2</v>
      </c>
      <c r="AL308" s="427">
        <v>5.3E-3</v>
      </c>
      <c r="AM308" s="428">
        <v>3.777E-3</v>
      </c>
      <c r="AN308" s="429" t="s">
        <v>131</v>
      </c>
      <c r="AO308" s="426" t="s">
        <v>131</v>
      </c>
      <c r="AP308" s="430" t="s">
        <v>131</v>
      </c>
      <c r="AQ308" s="430" t="s">
        <v>131</v>
      </c>
      <c r="AR308" s="429" t="s">
        <v>131</v>
      </c>
    </row>
    <row r="309" spans="1:44" s="3" customFormat="1" ht="15.4" customHeight="1">
      <c r="A309" s="420">
        <v>132</v>
      </c>
      <c r="B309" s="421" t="s">
        <v>3337</v>
      </c>
      <c r="C309" s="421">
        <v>10</v>
      </c>
      <c r="D309" s="422">
        <v>104367686</v>
      </c>
      <c r="E309" s="423">
        <v>105367686</v>
      </c>
      <c r="F309" s="421" t="s">
        <v>2445</v>
      </c>
      <c r="G309" s="421">
        <v>10</v>
      </c>
      <c r="H309" s="422">
        <v>104867686</v>
      </c>
      <c r="I309" s="421" t="s">
        <v>2602</v>
      </c>
      <c r="J309" s="421" t="s">
        <v>3337</v>
      </c>
      <c r="K309" s="421" t="s">
        <v>3163</v>
      </c>
      <c r="L309" s="421" t="s">
        <v>3152</v>
      </c>
      <c r="M309" s="33" t="s">
        <v>3540</v>
      </c>
      <c r="N309" s="424">
        <v>0</v>
      </c>
      <c r="O309" s="425">
        <v>6.21211</v>
      </c>
      <c r="P309" s="426">
        <v>8.8999999999999996E-2</v>
      </c>
      <c r="Q309" s="427">
        <v>-1.37E-2</v>
      </c>
      <c r="R309" s="427">
        <v>3.3999999999999998E-3</v>
      </c>
      <c r="S309" s="428">
        <v>1.273E-5</v>
      </c>
      <c r="T309" s="429" t="s">
        <v>131</v>
      </c>
      <c r="U309" s="426">
        <v>8.5800000000000001E-2</v>
      </c>
      <c r="V309" s="427">
        <v>-3.6700000000000003E-2</v>
      </c>
      <c r="W309" s="427">
        <v>1.67E-2</v>
      </c>
      <c r="X309" s="428">
        <v>0.1077</v>
      </c>
      <c r="Y309" s="429" t="s">
        <v>131</v>
      </c>
      <c r="Z309" s="426">
        <v>0.27479999999999999</v>
      </c>
      <c r="AA309" s="427">
        <v>-9.1000000000000004E-3</v>
      </c>
      <c r="AB309" s="427">
        <v>5.1999999999999998E-3</v>
      </c>
      <c r="AC309" s="428">
        <v>5.8279999999999998E-2</v>
      </c>
      <c r="AD309" s="429" t="s">
        <v>131</v>
      </c>
      <c r="AE309" s="426">
        <v>0.2001</v>
      </c>
      <c r="AF309" s="427">
        <v>-3.2000000000000001E-2</v>
      </c>
      <c r="AG309" s="427">
        <v>1.4E-2</v>
      </c>
      <c r="AH309" s="428">
        <v>1.464E-2</v>
      </c>
      <c r="AI309" s="429" t="s">
        <v>131</v>
      </c>
      <c r="AJ309" s="426">
        <v>0.1699</v>
      </c>
      <c r="AK309" s="427">
        <v>-1.52E-2</v>
      </c>
      <c r="AL309" s="427">
        <v>8.3999999999999995E-3</v>
      </c>
      <c r="AM309" s="428">
        <v>9.6600000000000005E-2</v>
      </c>
      <c r="AN309" s="429" t="s">
        <v>131</v>
      </c>
      <c r="AO309" s="426" t="s">
        <v>131</v>
      </c>
      <c r="AP309" s="430" t="s">
        <v>131</v>
      </c>
      <c r="AQ309" s="430" t="s">
        <v>131</v>
      </c>
      <c r="AR309" s="429" t="s">
        <v>131</v>
      </c>
    </row>
    <row r="310" spans="1:44" s="3" customFormat="1" ht="15.4" customHeight="1">
      <c r="A310" s="420">
        <v>133</v>
      </c>
      <c r="B310" s="421" t="s">
        <v>3337</v>
      </c>
      <c r="C310" s="421">
        <v>10</v>
      </c>
      <c r="D310" s="422">
        <v>112532095</v>
      </c>
      <c r="E310" s="423">
        <v>113617650</v>
      </c>
      <c r="F310" s="421" t="s">
        <v>2452</v>
      </c>
      <c r="G310" s="421">
        <v>10</v>
      </c>
      <c r="H310" s="422">
        <v>113032095</v>
      </c>
      <c r="I310" s="421" t="s">
        <v>2601</v>
      </c>
      <c r="J310" s="421" t="s">
        <v>3337</v>
      </c>
      <c r="K310" s="421" t="s">
        <v>3163</v>
      </c>
      <c r="L310" s="421" t="s">
        <v>3152</v>
      </c>
      <c r="M310" s="33" t="s">
        <v>4520</v>
      </c>
      <c r="N310" s="424">
        <v>191433</v>
      </c>
      <c r="O310" s="425">
        <v>32.098799999999997</v>
      </c>
      <c r="P310" s="426">
        <v>8.9700000000000002E-2</v>
      </c>
      <c r="Q310" s="427">
        <v>-3.2899999999999999E-2</v>
      </c>
      <c r="R310" s="427">
        <v>3.0000000000000001E-3</v>
      </c>
      <c r="S310" s="428">
        <v>4.2620000000000002E-31</v>
      </c>
      <c r="T310" s="429" t="s">
        <v>131</v>
      </c>
      <c r="U310" s="426">
        <v>0.12429999999999999</v>
      </c>
      <c r="V310" s="427">
        <v>-1.7100000000000001E-2</v>
      </c>
      <c r="W310" s="427">
        <v>0.01</v>
      </c>
      <c r="X310" s="428">
        <v>4.4019999999999997E-2</v>
      </c>
      <c r="Y310" s="429" t="s">
        <v>131</v>
      </c>
      <c r="Z310" s="426">
        <v>4.5499999999999999E-2</v>
      </c>
      <c r="AA310" s="427">
        <v>-3.5799999999999998E-2</v>
      </c>
      <c r="AB310" s="427">
        <v>9.7999999999999997E-3</v>
      </c>
      <c r="AC310" s="428">
        <v>4.6559999999999999E-4</v>
      </c>
      <c r="AD310" s="429" t="s">
        <v>131</v>
      </c>
      <c r="AE310" s="426">
        <v>0.17230000000000001</v>
      </c>
      <c r="AF310" s="427">
        <v>-3.4000000000000002E-2</v>
      </c>
      <c r="AG310" s="427">
        <v>1.52E-2</v>
      </c>
      <c r="AH310" s="428">
        <v>1.504E-2</v>
      </c>
      <c r="AI310" s="429" t="s">
        <v>131</v>
      </c>
      <c r="AJ310" s="426">
        <v>8.5800000000000001E-2</v>
      </c>
      <c r="AK310" s="427">
        <v>-1.29E-2</v>
      </c>
      <c r="AL310" s="427">
        <v>9.2999999999999992E-3</v>
      </c>
      <c r="AM310" s="428">
        <v>0.17499999999999999</v>
      </c>
      <c r="AN310" s="429" t="s">
        <v>131</v>
      </c>
      <c r="AO310" s="426" t="s">
        <v>131</v>
      </c>
      <c r="AP310" s="430" t="s">
        <v>131</v>
      </c>
      <c r="AQ310" s="430" t="s">
        <v>131</v>
      </c>
      <c r="AR310" s="429" t="s">
        <v>131</v>
      </c>
    </row>
    <row r="311" spans="1:44" ht="15.4" customHeight="1">
      <c r="A311" s="431">
        <v>133</v>
      </c>
      <c r="B311" s="421" t="s">
        <v>3337</v>
      </c>
      <c r="C311" s="432">
        <v>10</v>
      </c>
      <c r="D311" s="433">
        <v>112532095</v>
      </c>
      <c r="E311" s="434">
        <v>113617650</v>
      </c>
      <c r="F311" s="432" t="s">
        <v>2452</v>
      </c>
      <c r="G311" s="432">
        <v>10</v>
      </c>
      <c r="H311" s="433">
        <v>113036354</v>
      </c>
      <c r="I311" s="432" t="s">
        <v>2907</v>
      </c>
      <c r="J311" s="432" t="s">
        <v>2432</v>
      </c>
      <c r="K311" s="432" t="s">
        <v>3151</v>
      </c>
      <c r="L311" s="432" t="s">
        <v>3157</v>
      </c>
      <c r="M311" s="34" t="s">
        <v>4520</v>
      </c>
      <c r="N311" s="435">
        <v>195692</v>
      </c>
      <c r="O311" s="436">
        <v>28.778320000000001</v>
      </c>
      <c r="P311" s="437">
        <v>0.90980000000000005</v>
      </c>
      <c r="Q311" s="438">
        <v>3.2899999999999999E-2</v>
      </c>
      <c r="R311" s="438">
        <v>3.0000000000000001E-3</v>
      </c>
      <c r="S311" s="439">
        <v>2.863E-31</v>
      </c>
      <c r="T311" s="440">
        <v>1.3399799999999999E-32</v>
      </c>
      <c r="U311" s="437">
        <v>0.61280000000000001</v>
      </c>
      <c r="V311" s="438">
        <v>7.1000000000000004E-3</v>
      </c>
      <c r="W311" s="438">
        <v>6.7000000000000002E-3</v>
      </c>
      <c r="X311" s="439">
        <v>0.20430000000000001</v>
      </c>
      <c r="Y311" s="440" t="s">
        <v>131</v>
      </c>
      <c r="Z311" s="426">
        <v>0.95320000000000005</v>
      </c>
      <c r="AA311" s="438">
        <v>3.2500000000000001E-2</v>
      </c>
      <c r="AB311" s="438">
        <v>9.7000000000000003E-3</v>
      </c>
      <c r="AC311" s="439">
        <v>1.201E-3</v>
      </c>
      <c r="AD311" s="440" t="s">
        <v>131</v>
      </c>
      <c r="AE311" s="426">
        <v>0.82330000000000003</v>
      </c>
      <c r="AF311" s="427">
        <v>3.1300000000000001E-2</v>
      </c>
      <c r="AG311" s="427">
        <v>1.5100000000000001E-2</v>
      </c>
      <c r="AH311" s="428">
        <v>1.6070000000000001E-2</v>
      </c>
      <c r="AI311" s="429" t="s">
        <v>131</v>
      </c>
      <c r="AJ311" s="426">
        <v>0.86350000000000005</v>
      </c>
      <c r="AK311" s="427">
        <v>4.0000000000000001E-3</v>
      </c>
      <c r="AL311" s="427">
        <v>7.7999999999999996E-3</v>
      </c>
      <c r="AM311" s="428">
        <v>0.76019999999999999</v>
      </c>
      <c r="AN311" s="429" t="s">
        <v>131</v>
      </c>
      <c r="AO311" s="426" t="s">
        <v>131</v>
      </c>
      <c r="AP311" s="430" t="s">
        <v>131</v>
      </c>
      <c r="AQ311" s="430" t="s">
        <v>131</v>
      </c>
      <c r="AR311" s="429" t="s">
        <v>131</v>
      </c>
    </row>
    <row r="312" spans="1:44" ht="15.4" customHeight="1">
      <c r="A312" s="431">
        <v>133</v>
      </c>
      <c r="B312" s="421" t="s">
        <v>3337</v>
      </c>
      <c r="C312" s="432">
        <v>10</v>
      </c>
      <c r="D312" s="433">
        <v>112532095</v>
      </c>
      <c r="E312" s="434">
        <v>113617650</v>
      </c>
      <c r="F312" s="432" t="s">
        <v>2452</v>
      </c>
      <c r="G312" s="432">
        <v>10</v>
      </c>
      <c r="H312" s="433">
        <v>113117650</v>
      </c>
      <c r="I312" s="432" t="s">
        <v>2906</v>
      </c>
      <c r="J312" s="432" t="s">
        <v>2432</v>
      </c>
      <c r="K312" s="432" t="s">
        <v>3163</v>
      </c>
      <c r="L312" s="432" t="s">
        <v>3152</v>
      </c>
      <c r="M312" s="34" t="s">
        <v>4520</v>
      </c>
      <c r="N312" s="435">
        <v>276988</v>
      </c>
      <c r="O312" s="436">
        <v>4.68492</v>
      </c>
      <c r="P312" s="437">
        <v>0.93159999999999998</v>
      </c>
      <c r="Q312" s="438">
        <v>1.9E-2</v>
      </c>
      <c r="R312" s="438">
        <v>3.8999999999999998E-3</v>
      </c>
      <c r="S312" s="439">
        <v>6.2310000000000001E-7</v>
      </c>
      <c r="T312" s="440">
        <v>2.3772599999999999E-8</v>
      </c>
      <c r="U312" s="437">
        <v>0.86439999999999995</v>
      </c>
      <c r="V312" s="438">
        <v>1.26E-2</v>
      </c>
      <c r="W312" s="438">
        <v>1.0500000000000001E-2</v>
      </c>
      <c r="X312" s="439">
        <v>0.42259999999999998</v>
      </c>
      <c r="Y312" s="440" t="s">
        <v>131</v>
      </c>
      <c r="Z312" s="441">
        <v>0.99470000000000003</v>
      </c>
      <c r="AA312" s="438">
        <v>0.1</v>
      </c>
      <c r="AB312" s="438">
        <v>0.1457</v>
      </c>
      <c r="AC312" s="439">
        <v>0.50009999999999999</v>
      </c>
      <c r="AD312" s="440" t="s">
        <v>131</v>
      </c>
      <c r="AE312" s="426">
        <v>0.89900000000000002</v>
      </c>
      <c r="AF312" s="427">
        <v>4.9399999999999999E-2</v>
      </c>
      <c r="AG312" s="427">
        <v>2.06E-2</v>
      </c>
      <c r="AH312" s="428">
        <v>1.0959999999999999E-2</v>
      </c>
      <c r="AI312" s="429" t="s">
        <v>131</v>
      </c>
      <c r="AJ312" s="426">
        <v>0.94820000000000004</v>
      </c>
      <c r="AK312" s="427">
        <v>-4.1999999999999997E-3</v>
      </c>
      <c r="AL312" s="427">
        <v>1.26E-2</v>
      </c>
      <c r="AM312" s="428">
        <v>0.64990000000000003</v>
      </c>
      <c r="AN312" s="429" t="s">
        <v>131</v>
      </c>
      <c r="AO312" s="426" t="s">
        <v>131</v>
      </c>
      <c r="AP312" s="430" t="s">
        <v>131</v>
      </c>
      <c r="AQ312" s="430" t="s">
        <v>131</v>
      </c>
      <c r="AR312" s="429" t="s">
        <v>131</v>
      </c>
    </row>
    <row r="313" spans="1:44" ht="15.4" customHeight="1">
      <c r="A313" s="431">
        <v>134</v>
      </c>
      <c r="B313" s="421" t="s">
        <v>3337</v>
      </c>
      <c r="C313" s="432">
        <v>10</v>
      </c>
      <c r="D313" s="433">
        <v>114253259</v>
      </c>
      <c r="E313" s="434">
        <v>115258349</v>
      </c>
      <c r="F313" s="432" t="s">
        <v>2452</v>
      </c>
      <c r="G313" s="432">
        <v>10</v>
      </c>
      <c r="H313" s="433">
        <v>114753259</v>
      </c>
      <c r="I313" s="432" t="s">
        <v>2905</v>
      </c>
      <c r="J313" s="432" t="s">
        <v>2435</v>
      </c>
      <c r="K313" s="432" t="s">
        <v>3163</v>
      </c>
      <c r="L313" s="432" t="s">
        <v>3152</v>
      </c>
      <c r="M313" s="34" t="s">
        <v>4253</v>
      </c>
      <c r="N313" s="435">
        <v>0</v>
      </c>
      <c r="O313" s="436">
        <v>40.188949999999998</v>
      </c>
      <c r="P313" s="437">
        <v>0.78500000000000003</v>
      </c>
      <c r="Q313" s="438">
        <v>-2.7099999999999999E-2</v>
      </c>
      <c r="R313" s="438">
        <v>2.0999999999999999E-3</v>
      </c>
      <c r="S313" s="439">
        <v>1.9270000000000001E-32</v>
      </c>
      <c r="T313" s="440" t="s">
        <v>131</v>
      </c>
      <c r="U313" s="437">
        <v>0.93</v>
      </c>
      <c r="V313" s="438">
        <v>-4.3200000000000002E-2</v>
      </c>
      <c r="W313" s="438">
        <v>1.32E-2</v>
      </c>
      <c r="X313" s="439">
        <v>1.73E-3</v>
      </c>
      <c r="Y313" s="440" t="s">
        <v>131</v>
      </c>
      <c r="Z313" s="426">
        <v>0.97509999999999997</v>
      </c>
      <c r="AA313" s="438">
        <v>-1.9E-3</v>
      </c>
      <c r="AB313" s="438">
        <v>1.38E-2</v>
      </c>
      <c r="AC313" s="439">
        <v>0.75670000000000004</v>
      </c>
      <c r="AD313" s="440" t="s">
        <v>131</v>
      </c>
      <c r="AE313" s="426">
        <v>0.77029999999999998</v>
      </c>
      <c r="AF313" s="427">
        <v>-7.6499999999999999E-2</v>
      </c>
      <c r="AG313" s="427">
        <v>1.3899999999999999E-2</v>
      </c>
      <c r="AH313" s="428">
        <v>1.4640000000000001E-8</v>
      </c>
      <c r="AI313" s="429">
        <v>1.5538399999999998E-8</v>
      </c>
      <c r="AJ313" s="426">
        <v>0.82840000000000003</v>
      </c>
      <c r="AK313" s="427">
        <v>-3.0499999999999999E-2</v>
      </c>
      <c r="AL313" s="427">
        <v>6.8999999999999999E-3</v>
      </c>
      <c r="AM313" s="428">
        <v>1.2449999999999999E-5</v>
      </c>
      <c r="AN313" s="429" t="s">
        <v>131</v>
      </c>
      <c r="AO313" s="426" t="s">
        <v>131</v>
      </c>
      <c r="AP313" s="430" t="s">
        <v>131</v>
      </c>
      <c r="AQ313" s="430" t="s">
        <v>131</v>
      </c>
      <c r="AR313" s="429" t="s">
        <v>131</v>
      </c>
    </row>
    <row r="314" spans="1:44" s="3" customFormat="1" ht="15.4" customHeight="1">
      <c r="A314" s="420">
        <v>134</v>
      </c>
      <c r="B314" s="421" t="s">
        <v>3337</v>
      </c>
      <c r="C314" s="421">
        <v>10</v>
      </c>
      <c r="D314" s="422">
        <v>114253259</v>
      </c>
      <c r="E314" s="423">
        <v>115258349</v>
      </c>
      <c r="F314" s="421" t="s">
        <v>2452</v>
      </c>
      <c r="G314" s="421">
        <v>10</v>
      </c>
      <c r="H314" s="422">
        <v>114754071</v>
      </c>
      <c r="I314" s="421" t="s">
        <v>2600</v>
      </c>
      <c r="J314" s="421" t="s">
        <v>3337</v>
      </c>
      <c r="K314" s="421" t="s">
        <v>3163</v>
      </c>
      <c r="L314" s="421" t="s">
        <v>3152</v>
      </c>
      <c r="M314" s="33" t="s">
        <v>4253</v>
      </c>
      <c r="N314" s="424">
        <v>0</v>
      </c>
      <c r="O314" s="425">
        <v>45.354889999999997</v>
      </c>
      <c r="P314" s="426">
        <v>0.72419999999999995</v>
      </c>
      <c r="Q314" s="427">
        <v>-2.63E-2</v>
      </c>
      <c r="R314" s="427">
        <v>1.9E-3</v>
      </c>
      <c r="S314" s="428">
        <v>5.4049999999999996E-35</v>
      </c>
      <c r="T314" s="429" t="s">
        <v>131</v>
      </c>
      <c r="U314" s="426">
        <v>0.65800000000000003</v>
      </c>
      <c r="V314" s="427">
        <v>-3.32E-2</v>
      </c>
      <c r="W314" s="427">
        <v>7.1999999999999998E-3</v>
      </c>
      <c r="X314" s="428">
        <v>5.0769999999999998E-6</v>
      </c>
      <c r="Y314" s="429" t="s">
        <v>131</v>
      </c>
      <c r="Z314" s="426">
        <v>0.96740000000000004</v>
      </c>
      <c r="AA314" s="427">
        <v>1E-4</v>
      </c>
      <c r="AB314" s="427">
        <v>1.17E-2</v>
      </c>
      <c r="AC314" s="428">
        <v>0.82730000000000004</v>
      </c>
      <c r="AD314" s="429" t="s">
        <v>131</v>
      </c>
      <c r="AE314" s="426">
        <v>0.70120000000000005</v>
      </c>
      <c r="AF314" s="427">
        <v>-7.1900000000000006E-2</v>
      </c>
      <c r="AG314" s="427">
        <v>1.26E-2</v>
      </c>
      <c r="AH314" s="428">
        <v>2.0389999999999999E-8</v>
      </c>
      <c r="AI314" s="429" t="s">
        <v>131</v>
      </c>
      <c r="AJ314" s="426">
        <v>0.748</v>
      </c>
      <c r="AK314" s="427">
        <v>-2.8500000000000001E-2</v>
      </c>
      <c r="AL314" s="427">
        <v>6.1000000000000004E-3</v>
      </c>
      <c r="AM314" s="428">
        <v>2.097E-6</v>
      </c>
      <c r="AN314" s="429" t="s">
        <v>131</v>
      </c>
      <c r="AO314" s="426" t="s">
        <v>131</v>
      </c>
      <c r="AP314" s="430" t="s">
        <v>131</v>
      </c>
      <c r="AQ314" s="430" t="s">
        <v>131</v>
      </c>
      <c r="AR314" s="429" t="s">
        <v>131</v>
      </c>
    </row>
    <row r="315" spans="1:44" s="3" customFormat="1" ht="15.4" customHeight="1">
      <c r="A315" s="420">
        <v>134</v>
      </c>
      <c r="B315" s="421" t="s">
        <v>3337</v>
      </c>
      <c r="C315" s="421">
        <v>10</v>
      </c>
      <c r="D315" s="422">
        <v>114253259</v>
      </c>
      <c r="E315" s="423">
        <v>115258349</v>
      </c>
      <c r="F315" s="421" t="s">
        <v>122</v>
      </c>
      <c r="G315" s="421">
        <v>10</v>
      </c>
      <c r="H315" s="422">
        <v>114758349</v>
      </c>
      <c r="I315" s="421" t="s">
        <v>2599</v>
      </c>
      <c r="J315" s="421" t="s">
        <v>4437</v>
      </c>
      <c r="K315" s="421" t="s">
        <v>3163</v>
      </c>
      <c r="L315" s="421" t="s">
        <v>3152</v>
      </c>
      <c r="M315" s="33" t="s">
        <v>4253</v>
      </c>
      <c r="N315" s="424">
        <v>0</v>
      </c>
      <c r="O315" s="425">
        <v>18.68618</v>
      </c>
      <c r="P315" s="426">
        <v>0.2777</v>
      </c>
      <c r="Q315" s="427">
        <v>1.3299999999999999E-2</v>
      </c>
      <c r="R315" s="427">
        <v>1.4E-3</v>
      </c>
      <c r="S315" s="428">
        <v>1.044E-22</v>
      </c>
      <c r="T315" s="429">
        <v>2.9452000000000001E-22</v>
      </c>
      <c r="U315" s="426">
        <v>0.27879999999999999</v>
      </c>
      <c r="V315" s="427">
        <v>-7.0000000000000001E-3</v>
      </c>
      <c r="W315" s="427">
        <v>9.4000000000000004E-3</v>
      </c>
      <c r="X315" s="428">
        <v>0.79490000000000005</v>
      </c>
      <c r="Y315" s="429" t="s">
        <v>131</v>
      </c>
      <c r="Z315" s="426">
        <v>3.2199999999999999E-2</v>
      </c>
      <c r="AA315" s="427">
        <v>-2.7000000000000001E-3</v>
      </c>
      <c r="AB315" s="427">
        <v>7.9000000000000008E-3</v>
      </c>
      <c r="AC315" s="428">
        <v>0.71760000000000002</v>
      </c>
      <c r="AD315" s="429" t="s">
        <v>131</v>
      </c>
      <c r="AE315" s="426">
        <v>0.28549999999999998</v>
      </c>
      <c r="AF315" s="427">
        <v>1.29E-2</v>
      </c>
      <c r="AG315" s="427">
        <v>8.9999999999999993E-3</v>
      </c>
      <c r="AH315" s="428">
        <v>3.8289999999999998E-2</v>
      </c>
      <c r="AI315" s="429" t="s">
        <v>131</v>
      </c>
      <c r="AJ315" s="426">
        <v>0.25679999999999997</v>
      </c>
      <c r="AK315" s="427">
        <v>4.8999999999999998E-3</v>
      </c>
      <c r="AL315" s="427">
        <v>5.0000000000000001E-3</v>
      </c>
      <c r="AM315" s="428">
        <v>0.18290000000000001</v>
      </c>
      <c r="AN315" s="429" t="s">
        <v>131</v>
      </c>
      <c r="AO315" s="426">
        <v>0.32200000000000001</v>
      </c>
      <c r="AP315" s="427">
        <v>4.1999999999999997E-3</v>
      </c>
      <c r="AQ315" s="427">
        <v>1.14E-2</v>
      </c>
      <c r="AR315" s="429">
        <v>0.7208</v>
      </c>
    </row>
    <row r="316" spans="1:44" s="3" customFormat="1" ht="15.4" customHeight="1">
      <c r="A316" s="420">
        <v>134</v>
      </c>
      <c r="B316" s="421" t="s">
        <v>3337</v>
      </c>
      <c r="C316" s="421">
        <v>10</v>
      </c>
      <c r="D316" s="422">
        <v>114253259</v>
      </c>
      <c r="E316" s="423">
        <v>115258349</v>
      </c>
      <c r="F316" s="421" t="s">
        <v>2445</v>
      </c>
      <c r="G316" s="421">
        <v>10</v>
      </c>
      <c r="H316" s="422">
        <v>114758349</v>
      </c>
      <c r="I316" s="421" t="s">
        <v>2599</v>
      </c>
      <c r="J316" s="421" t="s">
        <v>4437</v>
      </c>
      <c r="K316" s="421" t="s">
        <v>3163</v>
      </c>
      <c r="L316" s="421" t="s">
        <v>3152</v>
      </c>
      <c r="M316" s="33" t="s">
        <v>4253</v>
      </c>
      <c r="N316" s="424">
        <v>0</v>
      </c>
      <c r="O316" s="425">
        <v>10.33339</v>
      </c>
      <c r="P316" s="426">
        <v>0.2717</v>
      </c>
      <c r="Q316" s="427">
        <v>-1.1599999999999999E-2</v>
      </c>
      <c r="R316" s="427">
        <v>2.0999999999999999E-3</v>
      </c>
      <c r="S316" s="428">
        <v>1.237E-9</v>
      </c>
      <c r="T316" s="429">
        <v>1.5040600000000001E-9</v>
      </c>
      <c r="U316" s="426">
        <v>0.2848</v>
      </c>
      <c r="V316" s="427">
        <v>-2.1100000000000001E-2</v>
      </c>
      <c r="W316" s="427">
        <v>1.0500000000000001E-2</v>
      </c>
      <c r="X316" s="428">
        <v>2.6700000000000002E-2</v>
      </c>
      <c r="Y316" s="429" t="s">
        <v>131</v>
      </c>
      <c r="Z316" s="426">
        <v>3.1199999999999999E-2</v>
      </c>
      <c r="AA316" s="427">
        <v>8.6999999999999994E-3</v>
      </c>
      <c r="AB316" s="427">
        <v>1.3599999999999999E-2</v>
      </c>
      <c r="AC316" s="428">
        <v>0.83889999999999998</v>
      </c>
      <c r="AD316" s="429" t="s">
        <v>131</v>
      </c>
      <c r="AE316" s="426">
        <v>0.2959</v>
      </c>
      <c r="AF316" s="427">
        <v>-2.7099999999999999E-2</v>
      </c>
      <c r="AG316" s="427">
        <v>1.23E-2</v>
      </c>
      <c r="AH316" s="428">
        <v>1.0160000000000001E-2</v>
      </c>
      <c r="AI316" s="429" t="s">
        <v>131</v>
      </c>
      <c r="AJ316" s="426">
        <v>0.2397</v>
      </c>
      <c r="AK316" s="427">
        <v>-1.49E-2</v>
      </c>
      <c r="AL316" s="427">
        <v>7.4000000000000003E-3</v>
      </c>
      <c r="AM316" s="428">
        <v>3.2649999999999998E-2</v>
      </c>
      <c r="AN316" s="429" t="s">
        <v>131</v>
      </c>
      <c r="AO316" s="426" t="s">
        <v>131</v>
      </c>
      <c r="AP316" s="427" t="s">
        <v>131</v>
      </c>
      <c r="AQ316" s="427" t="s">
        <v>131</v>
      </c>
      <c r="AR316" s="429" t="s">
        <v>131</v>
      </c>
    </row>
    <row r="317" spans="1:44" s="3" customFormat="1" ht="15.75">
      <c r="A317" s="420">
        <v>134</v>
      </c>
      <c r="B317" s="421" t="s">
        <v>3337</v>
      </c>
      <c r="C317" s="421">
        <v>10</v>
      </c>
      <c r="D317" s="422">
        <v>114253259</v>
      </c>
      <c r="E317" s="423">
        <v>115258349</v>
      </c>
      <c r="F317" s="421" t="s">
        <v>2449</v>
      </c>
      <c r="G317" s="421">
        <v>10</v>
      </c>
      <c r="H317" s="422">
        <v>114758349</v>
      </c>
      <c r="I317" s="421" t="s">
        <v>2599</v>
      </c>
      <c r="J317" s="421" t="s">
        <v>4437</v>
      </c>
      <c r="K317" s="421" t="s">
        <v>3163</v>
      </c>
      <c r="L317" s="421" t="s">
        <v>3152</v>
      </c>
      <c r="M317" s="33" t="s">
        <v>4253</v>
      </c>
      <c r="N317" s="424">
        <v>0</v>
      </c>
      <c r="O317" s="425">
        <v>30.261890000000001</v>
      </c>
      <c r="P317" s="426">
        <v>0.2641</v>
      </c>
      <c r="Q317" s="427">
        <v>8.5400000000000004E-2</v>
      </c>
      <c r="R317" s="427">
        <v>8.6999999999999994E-3</v>
      </c>
      <c r="S317" s="428">
        <v>2.7929999999999998E-26</v>
      </c>
      <c r="T317" s="429">
        <v>3.00174E-26</v>
      </c>
      <c r="U317" s="426">
        <v>0.28339999999999999</v>
      </c>
      <c r="V317" s="427">
        <v>8.4000000000000005E-2</v>
      </c>
      <c r="W317" s="427">
        <v>4.6800000000000001E-2</v>
      </c>
      <c r="X317" s="428">
        <v>0.1242</v>
      </c>
      <c r="Y317" s="429" t="s">
        <v>131</v>
      </c>
      <c r="Z317" s="426">
        <v>3.0099999999999998E-2</v>
      </c>
      <c r="AA317" s="427">
        <v>0.11940000000000001</v>
      </c>
      <c r="AB317" s="427">
        <v>8.8499999999999995E-2</v>
      </c>
      <c r="AC317" s="428">
        <v>0.1361</v>
      </c>
      <c r="AD317" s="429" t="s">
        <v>131</v>
      </c>
      <c r="AE317" s="426" t="s">
        <v>131</v>
      </c>
      <c r="AF317" s="427" t="s">
        <v>131</v>
      </c>
      <c r="AG317" s="427" t="s">
        <v>131</v>
      </c>
      <c r="AH317" s="428" t="s">
        <v>131</v>
      </c>
      <c r="AI317" s="429" t="s">
        <v>131</v>
      </c>
      <c r="AJ317" s="426">
        <v>0.24129999999999999</v>
      </c>
      <c r="AK317" s="427">
        <v>0.1217</v>
      </c>
      <c r="AL317" s="427">
        <v>2.3900000000000001E-2</v>
      </c>
      <c r="AM317" s="428">
        <v>7.0589999999999999E-7</v>
      </c>
      <c r="AN317" s="429" t="s">
        <v>131</v>
      </c>
      <c r="AO317" s="426" t="s">
        <v>131</v>
      </c>
      <c r="AP317" s="427" t="s">
        <v>131</v>
      </c>
      <c r="AQ317" s="427" t="s">
        <v>131</v>
      </c>
      <c r="AR317" s="429" t="s">
        <v>131</v>
      </c>
    </row>
    <row r="318" spans="1:44" ht="15.4" customHeight="1">
      <c r="A318" s="431">
        <v>134</v>
      </c>
      <c r="B318" s="421" t="s">
        <v>3337</v>
      </c>
      <c r="C318" s="432">
        <v>10</v>
      </c>
      <c r="D318" s="433">
        <v>114253259</v>
      </c>
      <c r="E318" s="434">
        <v>115258349</v>
      </c>
      <c r="F318" s="432" t="s">
        <v>2452</v>
      </c>
      <c r="G318" s="432">
        <v>10</v>
      </c>
      <c r="H318" s="433">
        <v>114758349</v>
      </c>
      <c r="I318" s="432" t="s">
        <v>2599</v>
      </c>
      <c r="J318" s="432" t="s">
        <v>2432</v>
      </c>
      <c r="K318" s="432" t="s">
        <v>3163</v>
      </c>
      <c r="L318" s="432" t="s">
        <v>3152</v>
      </c>
      <c r="M318" s="34" t="s">
        <v>4253</v>
      </c>
      <c r="N318" s="435">
        <v>0</v>
      </c>
      <c r="O318" s="436">
        <v>45.000830000000001</v>
      </c>
      <c r="P318" s="437">
        <v>0.2717</v>
      </c>
      <c r="Q318" s="438">
        <v>2.5899999999999999E-2</v>
      </c>
      <c r="R318" s="438">
        <v>1.9E-3</v>
      </c>
      <c r="S318" s="439">
        <v>1.9949999999999999E-35</v>
      </c>
      <c r="T318" s="440">
        <v>7.7897999999999998E-35</v>
      </c>
      <c r="U318" s="437">
        <v>0.2903</v>
      </c>
      <c r="V318" s="438">
        <v>3.3700000000000001E-2</v>
      </c>
      <c r="W318" s="438">
        <v>7.4000000000000003E-3</v>
      </c>
      <c r="X318" s="439">
        <v>6.6869999999999997E-6</v>
      </c>
      <c r="Y318" s="440" t="s">
        <v>131</v>
      </c>
      <c r="Z318" s="426">
        <v>3.2399999999999998E-2</v>
      </c>
      <c r="AA318" s="438">
        <v>2.0000000000000001E-4</v>
      </c>
      <c r="AB318" s="438">
        <v>1.17E-2</v>
      </c>
      <c r="AC318" s="439">
        <v>0.81399999999999995</v>
      </c>
      <c r="AD318" s="440" t="s">
        <v>131</v>
      </c>
      <c r="AE318" s="426">
        <v>0.29909999999999998</v>
      </c>
      <c r="AF318" s="427">
        <v>7.1400000000000005E-2</v>
      </c>
      <c r="AG318" s="427">
        <v>1.2500000000000001E-2</v>
      </c>
      <c r="AH318" s="428">
        <v>2.271E-8</v>
      </c>
      <c r="AI318" s="429" t="s">
        <v>131</v>
      </c>
      <c r="AJ318" s="426">
        <v>0.24279999999999999</v>
      </c>
      <c r="AK318" s="427">
        <v>2.6700000000000002E-2</v>
      </c>
      <c r="AL318" s="427">
        <v>6.1000000000000004E-3</v>
      </c>
      <c r="AM318" s="428">
        <v>8.5539999999999998E-6</v>
      </c>
      <c r="AN318" s="429" t="s">
        <v>131</v>
      </c>
      <c r="AO318" s="426" t="s">
        <v>131</v>
      </c>
      <c r="AP318" s="427" t="s">
        <v>131</v>
      </c>
      <c r="AQ318" s="427" t="s">
        <v>131</v>
      </c>
      <c r="AR318" s="429" t="s">
        <v>131</v>
      </c>
    </row>
    <row r="319" spans="1:44" s="3" customFormat="1" ht="15.4" customHeight="1">
      <c r="A319" s="420">
        <v>135</v>
      </c>
      <c r="B319" s="421" t="s">
        <v>3337</v>
      </c>
      <c r="C319" s="421">
        <v>10</v>
      </c>
      <c r="D319" s="422">
        <v>122430612</v>
      </c>
      <c r="E319" s="423">
        <v>123430612</v>
      </c>
      <c r="F319" s="421" t="s">
        <v>2445</v>
      </c>
      <c r="G319" s="421">
        <v>10</v>
      </c>
      <c r="H319" s="422">
        <v>122930612</v>
      </c>
      <c r="I319" s="421" t="s">
        <v>2598</v>
      </c>
      <c r="J319" s="421" t="s">
        <v>3337</v>
      </c>
      <c r="K319" s="421" t="s">
        <v>3163</v>
      </c>
      <c r="L319" s="421" t="s">
        <v>3152</v>
      </c>
      <c r="M319" s="33" t="s">
        <v>3542</v>
      </c>
      <c r="N319" s="424">
        <v>123754</v>
      </c>
      <c r="O319" s="425">
        <v>8.3509799999999998</v>
      </c>
      <c r="P319" s="426">
        <v>0.97070000000000001</v>
      </c>
      <c r="Q319" s="427">
        <v>1.9199999999999998E-2</v>
      </c>
      <c r="R319" s="427">
        <v>7.3000000000000001E-3</v>
      </c>
      <c r="S319" s="428">
        <v>1.187E-2</v>
      </c>
      <c r="T319" s="429" t="s">
        <v>131</v>
      </c>
      <c r="U319" s="426">
        <v>0.74360000000000004</v>
      </c>
      <c r="V319" s="427">
        <v>2.3099999999999999E-2</v>
      </c>
      <c r="W319" s="427">
        <v>1.0500000000000001E-2</v>
      </c>
      <c r="X319" s="428">
        <v>3.7170000000000002E-2</v>
      </c>
      <c r="Y319" s="429" t="s">
        <v>131</v>
      </c>
      <c r="Z319" s="426">
        <v>0.68259999999999998</v>
      </c>
      <c r="AA319" s="427">
        <v>1.6500000000000001E-2</v>
      </c>
      <c r="AB319" s="427">
        <v>5.1999999999999998E-3</v>
      </c>
      <c r="AC319" s="428">
        <v>3.4499999999999998E-4</v>
      </c>
      <c r="AD319" s="429" t="s">
        <v>131</v>
      </c>
      <c r="AE319" s="426">
        <v>0.95940000000000003</v>
      </c>
      <c r="AF319" s="427">
        <v>8.43E-2</v>
      </c>
      <c r="AG319" s="427">
        <v>2.98E-2</v>
      </c>
      <c r="AH319" s="428">
        <v>1.3639999999999999E-2</v>
      </c>
      <c r="AI319" s="429" t="s">
        <v>131</v>
      </c>
      <c r="AJ319" s="426">
        <v>0.85680000000000001</v>
      </c>
      <c r="AK319" s="427">
        <v>3.4700000000000002E-2</v>
      </c>
      <c r="AL319" s="427">
        <v>9.1000000000000004E-3</v>
      </c>
      <c r="AM319" s="428">
        <v>7.7949999999999997E-5</v>
      </c>
      <c r="AN319" s="429" t="s">
        <v>131</v>
      </c>
      <c r="AO319" s="426" t="s">
        <v>131</v>
      </c>
      <c r="AP319" s="427" t="s">
        <v>131</v>
      </c>
      <c r="AQ319" s="427" t="s">
        <v>131</v>
      </c>
      <c r="AR319" s="429" t="s">
        <v>131</v>
      </c>
    </row>
    <row r="320" spans="1:44" s="3" customFormat="1" ht="15.4" customHeight="1">
      <c r="A320" s="420">
        <v>136</v>
      </c>
      <c r="B320" s="421" t="s">
        <v>3337</v>
      </c>
      <c r="C320" s="421">
        <v>11</v>
      </c>
      <c r="D320" s="422">
        <v>1</v>
      </c>
      <c r="E320" s="423">
        <v>763042</v>
      </c>
      <c r="F320" s="421" t="s">
        <v>122</v>
      </c>
      <c r="G320" s="421">
        <v>11</v>
      </c>
      <c r="H320" s="422">
        <v>234451</v>
      </c>
      <c r="I320" s="421" t="s">
        <v>2596</v>
      </c>
      <c r="J320" s="421" t="s">
        <v>4437</v>
      </c>
      <c r="K320" s="421" t="s">
        <v>3163</v>
      </c>
      <c r="L320" s="421" t="s">
        <v>3157</v>
      </c>
      <c r="M320" s="33" t="s">
        <v>3340</v>
      </c>
      <c r="N320" s="424">
        <v>0</v>
      </c>
      <c r="O320" s="425">
        <v>14.884309999999999</v>
      </c>
      <c r="P320" s="426">
        <v>0.52749999999999997</v>
      </c>
      <c r="Q320" s="427">
        <v>1.0800000000000001E-2</v>
      </c>
      <c r="R320" s="427">
        <v>1.4E-3</v>
      </c>
      <c r="S320" s="428">
        <v>4.7030000000000003E-14</v>
      </c>
      <c r="T320" s="429">
        <v>1.0416800000000001E-13</v>
      </c>
      <c r="U320" s="426">
        <v>0.81059999999999999</v>
      </c>
      <c r="V320" s="427">
        <v>-5.1000000000000004E-3</v>
      </c>
      <c r="W320" s="427">
        <v>1.1299999999999999E-2</v>
      </c>
      <c r="X320" s="428">
        <v>0.67769999999999997</v>
      </c>
      <c r="Y320" s="429" t="s">
        <v>131</v>
      </c>
      <c r="Z320" s="426">
        <v>0.71719999999999995</v>
      </c>
      <c r="AA320" s="427">
        <v>1.23E-2</v>
      </c>
      <c r="AB320" s="427">
        <v>3.3E-3</v>
      </c>
      <c r="AC320" s="428">
        <v>7.5619999999999998E-5</v>
      </c>
      <c r="AD320" s="429" t="s">
        <v>131</v>
      </c>
      <c r="AE320" s="426">
        <v>0.6643</v>
      </c>
      <c r="AF320" s="427">
        <v>5.0000000000000001E-3</v>
      </c>
      <c r="AG320" s="427">
        <v>8.6E-3</v>
      </c>
      <c r="AH320" s="428">
        <v>0.31780000000000003</v>
      </c>
      <c r="AI320" s="429" t="s">
        <v>131</v>
      </c>
      <c r="AJ320" s="426">
        <v>0.65790000000000004</v>
      </c>
      <c r="AK320" s="427">
        <v>8.8000000000000005E-3</v>
      </c>
      <c r="AL320" s="427">
        <v>4.5999999999999999E-3</v>
      </c>
      <c r="AM320" s="428">
        <v>6.2089999999999999E-2</v>
      </c>
      <c r="AN320" s="429" t="s">
        <v>131</v>
      </c>
      <c r="AO320" s="426">
        <v>0.86199999999999999</v>
      </c>
      <c r="AP320" s="427">
        <v>9.2999999999999992E-3</v>
      </c>
      <c r="AQ320" s="427">
        <v>1.6299999999999999E-2</v>
      </c>
      <c r="AR320" s="429">
        <v>0.40610000000000002</v>
      </c>
    </row>
    <row r="321" spans="1:44" ht="15.4" customHeight="1">
      <c r="A321" s="431">
        <v>136</v>
      </c>
      <c r="B321" s="421" t="s">
        <v>3337</v>
      </c>
      <c r="C321" s="432">
        <v>11</v>
      </c>
      <c r="D321" s="433">
        <v>1</v>
      </c>
      <c r="E321" s="434">
        <v>763042</v>
      </c>
      <c r="F321" s="432" t="s">
        <v>122</v>
      </c>
      <c r="G321" s="432">
        <v>11</v>
      </c>
      <c r="H321" s="433">
        <v>263042</v>
      </c>
      <c r="I321" s="432" t="s">
        <v>2904</v>
      </c>
      <c r="J321" s="432" t="s">
        <v>2433</v>
      </c>
      <c r="K321" s="432" t="s">
        <v>3151</v>
      </c>
      <c r="L321" s="432" t="s">
        <v>3157</v>
      </c>
      <c r="M321" s="34" t="s">
        <v>4521</v>
      </c>
      <c r="N321" s="435">
        <v>10058</v>
      </c>
      <c r="O321" s="436">
        <v>8.0418400000000005</v>
      </c>
      <c r="P321" s="437">
        <v>3.7400000000000003E-2</v>
      </c>
      <c r="Q321" s="438">
        <v>1.44E-2</v>
      </c>
      <c r="R321" s="438">
        <v>4.0000000000000001E-3</v>
      </c>
      <c r="S321" s="439">
        <v>2.497E-4</v>
      </c>
      <c r="T321" s="440" t="s">
        <v>131</v>
      </c>
      <c r="U321" s="437">
        <v>0.23630000000000001</v>
      </c>
      <c r="V321" s="438">
        <v>1.0699999999999999E-2</v>
      </c>
      <c r="W321" s="438">
        <v>0.01</v>
      </c>
      <c r="X321" s="439">
        <v>0.31730000000000003</v>
      </c>
      <c r="Y321" s="440" t="s">
        <v>131</v>
      </c>
      <c r="Z321" s="426">
        <v>0.42930000000000001</v>
      </c>
      <c r="AA321" s="438">
        <v>1.6500000000000001E-2</v>
      </c>
      <c r="AB321" s="438">
        <v>2.8999999999999998E-3</v>
      </c>
      <c r="AC321" s="439">
        <v>3.9730000000000002E-9</v>
      </c>
      <c r="AD321" s="440">
        <v>1.57251E-9</v>
      </c>
      <c r="AE321" s="426">
        <v>9.1899999999999996E-2</v>
      </c>
      <c r="AF321" s="427">
        <v>-1.1999999999999999E-3</v>
      </c>
      <c r="AG321" s="427">
        <v>1.44E-2</v>
      </c>
      <c r="AH321" s="428">
        <v>0.63109999999999999</v>
      </c>
      <c r="AI321" s="429" t="s">
        <v>131</v>
      </c>
      <c r="AJ321" s="426">
        <v>0.12429999999999999</v>
      </c>
      <c r="AK321" s="427">
        <v>2.0999999999999999E-3</v>
      </c>
      <c r="AL321" s="427">
        <v>6.7000000000000002E-3</v>
      </c>
      <c r="AM321" s="428">
        <v>0.94379999999999997</v>
      </c>
      <c r="AN321" s="429" t="s">
        <v>131</v>
      </c>
      <c r="AO321" s="426">
        <v>0.30499999999999999</v>
      </c>
      <c r="AP321" s="427">
        <v>5.7000000000000002E-3</v>
      </c>
      <c r="AQ321" s="427">
        <v>1.1599999999999999E-2</v>
      </c>
      <c r="AR321" s="429">
        <v>0.57089999999999996</v>
      </c>
    </row>
    <row r="322" spans="1:44" ht="15.4" customHeight="1">
      <c r="A322" s="431">
        <v>137</v>
      </c>
      <c r="B322" s="421" t="s">
        <v>3337</v>
      </c>
      <c r="C322" s="432">
        <v>11</v>
      </c>
      <c r="D322" s="433">
        <v>1681060</v>
      </c>
      <c r="E322" s="434">
        <v>2684848</v>
      </c>
      <c r="F322" s="432" t="s">
        <v>122</v>
      </c>
      <c r="G322" s="432">
        <v>11</v>
      </c>
      <c r="H322" s="433">
        <v>2181060</v>
      </c>
      <c r="I322" s="432" t="s">
        <v>2903</v>
      </c>
      <c r="J322" s="432" t="s">
        <v>2432</v>
      </c>
      <c r="K322" s="432" t="s">
        <v>3163</v>
      </c>
      <c r="L322" s="432" t="s">
        <v>3157</v>
      </c>
      <c r="M322" s="34" t="s">
        <v>4522</v>
      </c>
      <c r="N322" s="435">
        <v>0</v>
      </c>
      <c r="O322" s="436">
        <v>6.1715200000000001</v>
      </c>
      <c r="P322" s="437">
        <v>0.28399999999999997</v>
      </c>
      <c r="Q322" s="438">
        <v>7.4999999999999997E-3</v>
      </c>
      <c r="R322" s="438">
        <v>1.6000000000000001E-3</v>
      </c>
      <c r="S322" s="439">
        <v>3.9330000000000002E-8</v>
      </c>
      <c r="T322" s="440">
        <v>2.5888700000000001E-8</v>
      </c>
      <c r="U322" s="437">
        <v>0.7</v>
      </c>
      <c r="V322" s="438">
        <v>-4.1999999999999997E-3</v>
      </c>
      <c r="W322" s="438">
        <v>0.01</v>
      </c>
      <c r="X322" s="439">
        <v>0.2079</v>
      </c>
      <c r="Y322" s="440" t="s">
        <v>131</v>
      </c>
      <c r="Z322" s="426">
        <v>5.9400000000000001E-2</v>
      </c>
      <c r="AA322" s="438">
        <v>4.5999999999999999E-3</v>
      </c>
      <c r="AB322" s="438">
        <v>8.8000000000000005E-3</v>
      </c>
      <c r="AC322" s="439">
        <v>0.46760000000000002</v>
      </c>
      <c r="AD322" s="440" t="s">
        <v>131</v>
      </c>
      <c r="AE322" s="426">
        <v>0.1515</v>
      </c>
      <c r="AF322" s="427">
        <v>2.2800000000000001E-2</v>
      </c>
      <c r="AG322" s="427">
        <v>1.1900000000000001E-2</v>
      </c>
      <c r="AH322" s="428">
        <v>4.9279999999999997E-2</v>
      </c>
      <c r="AI322" s="429" t="s">
        <v>131</v>
      </c>
      <c r="AJ322" s="426">
        <v>0.3196</v>
      </c>
      <c r="AK322" s="427">
        <v>4.1000000000000003E-3</v>
      </c>
      <c r="AL322" s="427">
        <v>4.7999999999999996E-3</v>
      </c>
      <c r="AM322" s="428">
        <v>0.25819999999999999</v>
      </c>
      <c r="AN322" s="429" t="s">
        <v>131</v>
      </c>
      <c r="AO322" s="426">
        <v>0.75700000000000001</v>
      </c>
      <c r="AP322" s="427">
        <v>2.4199999999999999E-2</v>
      </c>
      <c r="AQ322" s="427">
        <v>1.2800000000000001E-2</v>
      </c>
      <c r="AR322" s="429">
        <v>9.7600000000000006E-2</v>
      </c>
    </row>
    <row r="323" spans="1:44" ht="15.4" customHeight="1">
      <c r="A323" s="431">
        <v>137</v>
      </c>
      <c r="B323" s="421" t="s">
        <v>3337</v>
      </c>
      <c r="C323" s="432">
        <v>11</v>
      </c>
      <c r="D323" s="433">
        <v>1681060</v>
      </c>
      <c r="E323" s="434">
        <v>2684848</v>
      </c>
      <c r="F323" s="432" t="s">
        <v>2452</v>
      </c>
      <c r="G323" s="432">
        <v>11</v>
      </c>
      <c r="H323" s="433">
        <v>2181060</v>
      </c>
      <c r="I323" s="432" t="s">
        <v>2903</v>
      </c>
      <c r="J323" s="432" t="s">
        <v>2432</v>
      </c>
      <c r="K323" s="432" t="s">
        <v>3163</v>
      </c>
      <c r="L323" s="432" t="s">
        <v>3157</v>
      </c>
      <c r="M323" s="34" t="s">
        <v>4522</v>
      </c>
      <c r="N323" s="435">
        <v>0</v>
      </c>
      <c r="O323" s="436">
        <v>8.0158100000000001</v>
      </c>
      <c r="P323" s="437">
        <v>0.28060000000000002</v>
      </c>
      <c r="Q323" s="438">
        <v>1.34E-2</v>
      </c>
      <c r="R323" s="438">
        <v>2.2000000000000001E-3</v>
      </c>
      <c r="S323" s="439">
        <v>2.841E-9</v>
      </c>
      <c r="T323" s="440">
        <v>2.3225999999999998E-9</v>
      </c>
      <c r="U323" s="437">
        <v>0.69420000000000004</v>
      </c>
      <c r="V323" s="438">
        <v>1.12E-2</v>
      </c>
      <c r="W323" s="438">
        <v>8.0999999999999996E-3</v>
      </c>
      <c r="X323" s="439">
        <v>0.2253</v>
      </c>
      <c r="Y323" s="440" t="s">
        <v>131</v>
      </c>
      <c r="Z323" s="426">
        <v>5.3499999999999999E-2</v>
      </c>
      <c r="AA323" s="438">
        <v>-1.72E-2</v>
      </c>
      <c r="AB323" s="438">
        <v>1.34E-2</v>
      </c>
      <c r="AC323" s="439">
        <v>0.1762</v>
      </c>
      <c r="AD323" s="440" t="s">
        <v>131</v>
      </c>
      <c r="AE323" s="426">
        <v>0.16689999999999999</v>
      </c>
      <c r="AF323" s="427">
        <v>2.35E-2</v>
      </c>
      <c r="AG323" s="427">
        <v>1.6199999999999999E-2</v>
      </c>
      <c r="AH323" s="428">
        <v>6.3339999999999994E-2</v>
      </c>
      <c r="AI323" s="429" t="s">
        <v>131</v>
      </c>
      <c r="AJ323" s="426">
        <v>0.3009</v>
      </c>
      <c r="AK323" s="427">
        <v>1.14E-2</v>
      </c>
      <c r="AL323" s="427">
        <v>5.8999999999999999E-3</v>
      </c>
      <c r="AM323" s="428">
        <v>8.3140000000000006E-2</v>
      </c>
      <c r="AN323" s="429" t="s">
        <v>131</v>
      </c>
      <c r="AO323" s="426" t="s">
        <v>131</v>
      </c>
      <c r="AP323" s="427" t="s">
        <v>131</v>
      </c>
      <c r="AQ323" s="427" t="s">
        <v>131</v>
      </c>
      <c r="AR323" s="429" t="s">
        <v>131</v>
      </c>
    </row>
    <row r="324" spans="1:44" s="3" customFormat="1" ht="15.4" customHeight="1">
      <c r="A324" s="420">
        <v>137</v>
      </c>
      <c r="B324" s="421" t="s">
        <v>3337</v>
      </c>
      <c r="C324" s="421">
        <v>11</v>
      </c>
      <c r="D324" s="422">
        <v>1681060</v>
      </c>
      <c r="E324" s="423">
        <v>2684848</v>
      </c>
      <c r="F324" s="421" t="s">
        <v>2452</v>
      </c>
      <c r="G324" s="421">
        <v>11</v>
      </c>
      <c r="H324" s="422">
        <v>2182224</v>
      </c>
      <c r="I324" s="421" t="s">
        <v>2595</v>
      </c>
      <c r="J324" s="421" t="s">
        <v>3337</v>
      </c>
      <c r="K324" s="421" t="s">
        <v>3151</v>
      </c>
      <c r="L324" s="421" t="s">
        <v>3163</v>
      </c>
      <c r="M324" s="34" t="s">
        <v>4522</v>
      </c>
      <c r="N324" s="435">
        <v>0</v>
      </c>
      <c r="O324" s="425">
        <v>8.32897</v>
      </c>
      <c r="P324" s="426">
        <v>0.28070000000000001</v>
      </c>
      <c r="Q324" s="427">
        <v>1.34E-2</v>
      </c>
      <c r="R324" s="427">
        <v>2.2000000000000001E-3</v>
      </c>
      <c r="S324" s="428">
        <v>3.267E-9</v>
      </c>
      <c r="T324" s="429" t="s">
        <v>131</v>
      </c>
      <c r="U324" s="426">
        <v>0.69169999999999998</v>
      </c>
      <c r="V324" s="427">
        <v>1.4999999999999999E-2</v>
      </c>
      <c r="W324" s="427">
        <v>8.3999999999999995E-3</v>
      </c>
      <c r="X324" s="428">
        <v>9.6210000000000004E-2</v>
      </c>
      <c r="Y324" s="429" t="s">
        <v>131</v>
      </c>
      <c r="Z324" s="426">
        <v>5.3100000000000001E-2</v>
      </c>
      <c r="AA324" s="427">
        <v>-1.9599999999999999E-2</v>
      </c>
      <c r="AB324" s="427">
        <v>1.35E-2</v>
      </c>
      <c r="AC324" s="428">
        <v>0.12230000000000001</v>
      </c>
      <c r="AD324" s="429" t="s">
        <v>131</v>
      </c>
      <c r="AE324" s="426">
        <v>0.16650000000000001</v>
      </c>
      <c r="AF324" s="427">
        <v>2.1999999999999999E-2</v>
      </c>
      <c r="AG324" s="427">
        <v>1.6199999999999999E-2</v>
      </c>
      <c r="AH324" s="428">
        <v>8.3629999999999996E-2</v>
      </c>
      <c r="AI324" s="429" t="s">
        <v>131</v>
      </c>
      <c r="AJ324" s="426">
        <v>0.3009</v>
      </c>
      <c r="AK324" s="427">
        <v>1.18E-2</v>
      </c>
      <c r="AL324" s="427">
        <v>5.8999999999999999E-3</v>
      </c>
      <c r="AM324" s="428">
        <v>6.7610000000000003E-2</v>
      </c>
      <c r="AN324" s="429" t="s">
        <v>131</v>
      </c>
      <c r="AO324" s="426" t="s">
        <v>131</v>
      </c>
      <c r="AP324" s="427" t="s">
        <v>131</v>
      </c>
      <c r="AQ324" s="427" t="s">
        <v>131</v>
      </c>
      <c r="AR324" s="429" t="s">
        <v>131</v>
      </c>
    </row>
    <row r="325" spans="1:44" s="3" customFormat="1" ht="15.4" customHeight="1">
      <c r="A325" s="420">
        <v>137</v>
      </c>
      <c r="B325" s="421" t="s">
        <v>3337</v>
      </c>
      <c r="C325" s="421">
        <v>11</v>
      </c>
      <c r="D325" s="422">
        <v>1681060</v>
      </c>
      <c r="E325" s="423">
        <v>2684848</v>
      </c>
      <c r="F325" s="421" t="s">
        <v>122</v>
      </c>
      <c r="G325" s="421">
        <v>11</v>
      </c>
      <c r="H325" s="422">
        <v>2184848</v>
      </c>
      <c r="I325" s="421" t="s">
        <v>2594</v>
      </c>
      <c r="J325" s="421" t="s">
        <v>3337</v>
      </c>
      <c r="K325" s="421" t="s">
        <v>3163</v>
      </c>
      <c r="L325" s="421" t="s">
        <v>3157</v>
      </c>
      <c r="M325" s="33" t="s">
        <v>4254</v>
      </c>
      <c r="N325" s="424">
        <v>310</v>
      </c>
      <c r="O325" s="425">
        <v>6.57524</v>
      </c>
      <c r="P325" s="426">
        <v>0.68840000000000001</v>
      </c>
      <c r="Q325" s="427">
        <v>-7.7999999999999996E-3</v>
      </c>
      <c r="R325" s="427">
        <v>1.6000000000000001E-3</v>
      </c>
      <c r="S325" s="428">
        <v>1.031E-7</v>
      </c>
      <c r="T325" s="429" t="s">
        <v>131</v>
      </c>
      <c r="U325" s="426">
        <v>0.2903</v>
      </c>
      <c r="V325" s="427">
        <v>1.4E-3</v>
      </c>
      <c r="W325" s="427">
        <v>1.04E-2</v>
      </c>
      <c r="X325" s="428">
        <v>0.3306</v>
      </c>
      <c r="Y325" s="429" t="s">
        <v>131</v>
      </c>
      <c r="Z325" s="426">
        <v>0.94630000000000003</v>
      </c>
      <c r="AA325" s="427">
        <v>-1.0800000000000001E-2</v>
      </c>
      <c r="AB325" s="427">
        <v>9.5999999999999992E-3</v>
      </c>
      <c r="AC325" s="428">
        <v>0.18479999999999999</v>
      </c>
      <c r="AD325" s="429" t="s">
        <v>131</v>
      </c>
      <c r="AE325" s="426">
        <v>0.8498</v>
      </c>
      <c r="AF325" s="427">
        <v>-2.4899999999999999E-2</v>
      </c>
      <c r="AG325" s="427">
        <v>1.1900000000000001E-2</v>
      </c>
      <c r="AH325" s="428">
        <v>3.363E-2</v>
      </c>
      <c r="AI325" s="429" t="s">
        <v>131</v>
      </c>
      <c r="AJ325" s="426">
        <v>0.66279999999999994</v>
      </c>
      <c r="AK325" s="427">
        <v>-4.7999999999999996E-3</v>
      </c>
      <c r="AL325" s="427">
        <v>4.7999999999999996E-3</v>
      </c>
      <c r="AM325" s="428">
        <v>0.28210000000000002</v>
      </c>
      <c r="AN325" s="429" t="s">
        <v>131</v>
      </c>
      <c r="AO325" s="426">
        <v>0.214</v>
      </c>
      <c r="AP325" s="427">
        <v>-2.75E-2</v>
      </c>
      <c r="AQ325" s="427">
        <v>1.35E-2</v>
      </c>
      <c r="AR325" s="429">
        <v>6.2350000000000003E-2</v>
      </c>
    </row>
    <row r="326" spans="1:44" ht="15.4" customHeight="1">
      <c r="A326" s="431">
        <v>138</v>
      </c>
      <c r="B326" s="421" t="s">
        <v>3337</v>
      </c>
      <c r="C326" s="432">
        <v>11</v>
      </c>
      <c r="D326" s="433">
        <v>2356658</v>
      </c>
      <c r="E326" s="434">
        <v>3358546</v>
      </c>
      <c r="F326" s="432" t="s">
        <v>2452</v>
      </c>
      <c r="G326" s="432">
        <v>11</v>
      </c>
      <c r="H326" s="433">
        <v>2856658</v>
      </c>
      <c r="I326" s="432" t="s">
        <v>2902</v>
      </c>
      <c r="J326" s="432" t="s">
        <v>2432</v>
      </c>
      <c r="K326" s="432" t="s">
        <v>3152</v>
      </c>
      <c r="L326" s="432" t="s">
        <v>3157</v>
      </c>
      <c r="M326" s="34" t="s">
        <v>4252</v>
      </c>
      <c r="N326" s="435">
        <v>0</v>
      </c>
      <c r="O326" s="436">
        <v>12.446210000000001</v>
      </c>
      <c r="P326" s="437">
        <v>0.59099999999999997</v>
      </c>
      <c r="Q326" s="438">
        <v>-9.1999999999999998E-3</v>
      </c>
      <c r="R326" s="438">
        <v>1.8E-3</v>
      </c>
      <c r="S326" s="439">
        <v>2.8360000000000001E-8</v>
      </c>
      <c r="T326" s="440">
        <v>1.36105E-8</v>
      </c>
      <c r="U326" s="437">
        <v>0.8266</v>
      </c>
      <c r="V326" s="438">
        <v>-9.1000000000000004E-3</v>
      </c>
      <c r="W326" s="438">
        <v>9.5999999999999992E-3</v>
      </c>
      <c r="X326" s="439">
        <v>0.23930000000000001</v>
      </c>
      <c r="Y326" s="440" t="s">
        <v>131</v>
      </c>
      <c r="Z326" s="426">
        <v>0.67759999999999998</v>
      </c>
      <c r="AA326" s="438">
        <v>-2.24E-2</v>
      </c>
      <c r="AB326" s="438">
        <v>4.5999999999999999E-3</v>
      </c>
      <c r="AC326" s="439">
        <v>3.5079999999999999E-7</v>
      </c>
      <c r="AD326" s="440" t="s">
        <v>131</v>
      </c>
      <c r="AE326" s="426">
        <v>0.62009999999999998</v>
      </c>
      <c r="AF326" s="427">
        <v>-4.7999999999999996E-3</v>
      </c>
      <c r="AG326" s="427">
        <v>1.23E-2</v>
      </c>
      <c r="AH326" s="428">
        <v>0.64990000000000003</v>
      </c>
      <c r="AI326" s="429" t="s">
        <v>131</v>
      </c>
      <c r="AJ326" s="426">
        <v>0.62870000000000004</v>
      </c>
      <c r="AK326" s="427">
        <v>-1.5599999999999999E-2</v>
      </c>
      <c r="AL326" s="427">
        <v>5.4000000000000003E-3</v>
      </c>
      <c r="AM326" s="428">
        <v>1.8060000000000001E-3</v>
      </c>
      <c r="AN326" s="429" t="s">
        <v>131</v>
      </c>
      <c r="AO326" s="426" t="s">
        <v>131</v>
      </c>
      <c r="AP326" s="427" t="s">
        <v>131</v>
      </c>
      <c r="AQ326" s="427" t="s">
        <v>131</v>
      </c>
      <c r="AR326" s="429" t="s">
        <v>131</v>
      </c>
    </row>
    <row r="327" spans="1:44" ht="15.4" customHeight="1">
      <c r="A327" s="431">
        <v>138</v>
      </c>
      <c r="B327" s="421" t="s">
        <v>3337</v>
      </c>
      <c r="C327" s="432">
        <v>11</v>
      </c>
      <c r="D327" s="433">
        <v>2356658</v>
      </c>
      <c r="E327" s="434">
        <v>3358546</v>
      </c>
      <c r="F327" s="432" t="s">
        <v>122</v>
      </c>
      <c r="G327" s="432">
        <v>11</v>
      </c>
      <c r="H327" s="433">
        <v>2857297</v>
      </c>
      <c r="I327" s="432" t="s">
        <v>2901</v>
      </c>
      <c r="J327" s="432" t="s">
        <v>2433</v>
      </c>
      <c r="K327" s="432" t="s">
        <v>3151</v>
      </c>
      <c r="L327" s="432" t="s">
        <v>3157</v>
      </c>
      <c r="M327" s="34" t="s">
        <v>4252</v>
      </c>
      <c r="N327" s="435">
        <v>0</v>
      </c>
      <c r="O327" s="436">
        <v>13.513070000000001</v>
      </c>
      <c r="P327" s="437">
        <v>0.5514</v>
      </c>
      <c r="Q327" s="438">
        <v>-5.8999999999999999E-3</v>
      </c>
      <c r="R327" s="438">
        <v>1.4E-3</v>
      </c>
      <c r="S327" s="439">
        <v>8.3310000000000004E-6</v>
      </c>
      <c r="T327" s="440" t="s">
        <v>131</v>
      </c>
      <c r="U327" s="437">
        <v>0.52710000000000001</v>
      </c>
      <c r="V327" s="438">
        <v>-3.5000000000000001E-3</v>
      </c>
      <c r="W327" s="438">
        <v>9.1999999999999998E-3</v>
      </c>
      <c r="X327" s="439">
        <v>0.61890000000000001</v>
      </c>
      <c r="Y327" s="440" t="s">
        <v>131</v>
      </c>
      <c r="Z327" s="426">
        <v>0.65820000000000001</v>
      </c>
      <c r="AA327" s="438">
        <v>-2.1899999999999999E-2</v>
      </c>
      <c r="AB327" s="438">
        <v>3.0999999999999999E-3</v>
      </c>
      <c r="AC327" s="439">
        <v>1.5250000000000001E-12</v>
      </c>
      <c r="AD327" s="440">
        <v>5.6982699999999999E-13</v>
      </c>
      <c r="AE327" s="426">
        <v>0.5595</v>
      </c>
      <c r="AF327" s="427">
        <v>2.9999999999999997E-4</v>
      </c>
      <c r="AG327" s="427">
        <v>8.9999999999999993E-3</v>
      </c>
      <c r="AH327" s="428">
        <v>0.84930000000000005</v>
      </c>
      <c r="AI327" s="429" t="s">
        <v>131</v>
      </c>
      <c r="AJ327" s="426">
        <v>0.55610000000000004</v>
      </c>
      <c r="AK327" s="427">
        <v>-1.0999999999999999E-2</v>
      </c>
      <c r="AL327" s="427">
        <v>4.4000000000000003E-3</v>
      </c>
      <c r="AM327" s="428">
        <v>3.8310000000000002E-3</v>
      </c>
      <c r="AN327" s="429" t="s">
        <v>131</v>
      </c>
      <c r="AO327" s="426">
        <v>0.42299999999999999</v>
      </c>
      <c r="AP327" s="427">
        <v>-2.5999999999999999E-3</v>
      </c>
      <c r="AQ327" s="427">
        <v>1.06E-2</v>
      </c>
      <c r="AR327" s="429">
        <v>0.84789999999999999</v>
      </c>
    </row>
    <row r="328" spans="1:44" ht="15.4" customHeight="1">
      <c r="A328" s="431">
        <v>138</v>
      </c>
      <c r="B328" s="421" t="s">
        <v>3337</v>
      </c>
      <c r="C328" s="432">
        <v>11</v>
      </c>
      <c r="D328" s="433">
        <v>2356658</v>
      </c>
      <c r="E328" s="434">
        <v>3358546</v>
      </c>
      <c r="F328" s="432" t="s">
        <v>2452</v>
      </c>
      <c r="G328" s="432">
        <v>11</v>
      </c>
      <c r="H328" s="433">
        <v>2858440</v>
      </c>
      <c r="I328" s="432" t="s">
        <v>2593</v>
      </c>
      <c r="J328" s="432" t="s">
        <v>2433</v>
      </c>
      <c r="K328" s="432" t="s">
        <v>3151</v>
      </c>
      <c r="L328" s="432" t="s">
        <v>3157</v>
      </c>
      <c r="M328" s="34" t="s">
        <v>4252</v>
      </c>
      <c r="N328" s="435">
        <v>0</v>
      </c>
      <c r="O328" s="436">
        <v>15.123570000000001</v>
      </c>
      <c r="P328" s="437">
        <v>5.8700000000000002E-2</v>
      </c>
      <c r="Q328" s="438">
        <v>-2.1600000000000001E-2</v>
      </c>
      <c r="R328" s="438">
        <v>4.0000000000000001E-3</v>
      </c>
      <c r="S328" s="439">
        <v>1.121E-7</v>
      </c>
      <c r="T328" s="440" t="s">
        <v>131</v>
      </c>
      <c r="U328" s="437">
        <v>3.9E-2</v>
      </c>
      <c r="V328" s="438">
        <v>-8.4099999999999994E-2</v>
      </c>
      <c r="W328" s="438">
        <v>2.23E-2</v>
      </c>
      <c r="X328" s="439">
        <v>2.8029999999999998E-4</v>
      </c>
      <c r="Y328" s="440" t="s">
        <v>131</v>
      </c>
      <c r="Z328" s="426">
        <v>0.36980000000000002</v>
      </c>
      <c r="AA328" s="438">
        <v>-2.5100000000000001E-2</v>
      </c>
      <c r="AB328" s="438">
        <v>4.3E-3</v>
      </c>
      <c r="AC328" s="439">
        <v>4.4550000000000001E-10</v>
      </c>
      <c r="AD328" s="440">
        <v>4.52417E-10</v>
      </c>
      <c r="AE328" s="426">
        <v>2.52E-2</v>
      </c>
      <c r="AF328" s="427">
        <v>3.04E-2</v>
      </c>
      <c r="AG328" s="427">
        <v>4.6800000000000001E-2</v>
      </c>
      <c r="AH328" s="428">
        <v>0.51990000000000003</v>
      </c>
      <c r="AI328" s="429" t="s">
        <v>131</v>
      </c>
      <c r="AJ328" s="426">
        <v>0.20860000000000001</v>
      </c>
      <c r="AK328" s="427">
        <v>-1.43E-2</v>
      </c>
      <c r="AL328" s="427">
        <v>6.7999999999999996E-3</v>
      </c>
      <c r="AM328" s="428">
        <v>1.856E-2</v>
      </c>
      <c r="AN328" s="429" t="s">
        <v>131</v>
      </c>
      <c r="AO328" s="426" t="s">
        <v>131</v>
      </c>
      <c r="AP328" s="427" t="s">
        <v>131</v>
      </c>
      <c r="AQ328" s="427" t="s">
        <v>131</v>
      </c>
      <c r="AR328" s="429" t="s">
        <v>131</v>
      </c>
    </row>
    <row r="329" spans="1:44" s="3" customFormat="1" ht="15.75">
      <c r="A329" s="420">
        <v>138</v>
      </c>
      <c r="B329" s="421" t="s">
        <v>3337</v>
      </c>
      <c r="C329" s="421">
        <v>11</v>
      </c>
      <c r="D329" s="422">
        <v>2356658</v>
      </c>
      <c r="E329" s="423">
        <v>3358546</v>
      </c>
      <c r="F329" s="421" t="s">
        <v>2449</v>
      </c>
      <c r="G329" s="421">
        <v>11</v>
      </c>
      <c r="H329" s="422">
        <v>2858440</v>
      </c>
      <c r="I329" s="421" t="s">
        <v>2593</v>
      </c>
      <c r="J329" s="421" t="s">
        <v>3337</v>
      </c>
      <c r="K329" s="421" t="s">
        <v>3151</v>
      </c>
      <c r="L329" s="421" t="s">
        <v>3157</v>
      </c>
      <c r="M329" s="33" t="s">
        <v>4252</v>
      </c>
      <c r="N329" s="424">
        <v>0</v>
      </c>
      <c r="O329" s="425">
        <v>13.87612</v>
      </c>
      <c r="P329" s="426">
        <v>6.6400000000000001E-2</v>
      </c>
      <c r="Q329" s="427">
        <v>-9.0300000000000005E-2</v>
      </c>
      <c r="R329" s="427">
        <v>1.7600000000000001E-2</v>
      </c>
      <c r="S329" s="428">
        <v>1.2450000000000001E-7</v>
      </c>
      <c r="T329" s="429" t="s">
        <v>131</v>
      </c>
      <c r="U329" s="426">
        <v>3.3700000000000001E-2</v>
      </c>
      <c r="V329" s="427">
        <v>-2.18E-2</v>
      </c>
      <c r="W329" s="427">
        <v>0.15</v>
      </c>
      <c r="X329" s="428">
        <v>0.51639999999999997</v>
      </c>
      <c r="Y329" s="429" t="s">
        <v>131</v>
      </c>
      <c r="Z329" s="426">
        <v>0.3826</v>
      </c>
      <c r="AA329" s="427">
        <v>-0.1507</v>
      </c>
      <c r="AB329" s="427">
        <v>3.78E-2</v>
      </c>
      <c r="AC329" s="428">
        <v>1.2660000000000001E-5</v>
      </c>
      <c r="AD329" s="429" t="s">
        <v>131</v>
      </c>
      <c r="AE329" s="426" t="s">
        <v>131</v>
      </c>
      <c r="AF329" s="427" t="s">
        <v>131</v>
      </c>
      <c r="AG329" s="427" t="s">
        <v>131</v>
      </c>
      <c r="AH329" s="428" t="s">
        <v>131</v>
      </c>
      <c r="AI329" s="429" t="s">
        <v>131</v>
      </c>
      <c r="AJ329" s="426">
        <v>0.21249999999999999</v>
      </c>
      <c r="AK329" s="427">
        <v>-0.12559999999999999</v>
      </c>
      <c r="AL329" s="427">
        <v>2.5999999999999999E-2</v>
      </c>
      <c r="AM329" s="428">
        <v>9.9480000000000003E-6</v>
      </c>
      <c r="AN329" s="429" t="s">
        <v>131</v>
      </c>
      <c r="AO329" s="426" t="s">
        <v>131</v>
      </c>
      <c r="AP329" s="427" t="s">
        <v>131</v>
      </c>
      <c r="AQ329" s="427" t="s">
        <v>131</v>
      </c>
      <c r="AR329" s="429" t="s">
        <v>131</v>
      </c>
    </row>
    <row r="330" spans="1:44" s="3" customFormat="1" ht="15.4" customHeight="1">
      <c r="A330" s="420">
        <v>138</v>
      </c>
      <c r="B330" s="421" t="s">
        <v>3337</v>
      </c>
      <c r="C330" s="421">
        <v>11</v>
      </c>
      <c r="D330" s="422">
        <v>2356658</v>
      </c>
      <c r="E330" s="423">
        <v>3358546</v>
      </c>
      <c r="F330" s="421" t="s">
        <v>122</v>
      </c>
      <c r="G330" s="421">
        <v>11</v>
      </c>
      <c r="H330" s="422">
        <v>2858440</v>
      </c>
      <c r="I330" s="421" t="s">
        <v>2593</v>
      </c>
      <c r="J330" s="421" t="s">
        <v>3337</v>
      </c>
      <c r="K330" s="421" t="s">
        <v>3151</v>
      </c>
      <c r="L330" s="421" t="s">
        <v>3157</v>
      </c>
      <c r="M330" s="33" t="s">
        <v>4252</v>
      </c>
      <c r="N330" s="424">
        <v>0</v>
      </c>
      <c r="O330" s="425">
        <v>15.227180000000001</v>
      </c>
      <c r="P330" s="426">
        <v>5.5100000000000003E-2</v>
      </c>
      <c r="Q330" s="427">
        <v>-1.12E-2</v>
      </c>
      <c r="R330" s="427">
        <v>3.2000000000000002E-3</v>
      </c>
      <c r="S330" s="428">
        <v>6.781E-6</v>
      </c>
      <c r="T330" s="429" t="s">
        <v>131</v>
      </c>
      <c r="U330" s="426">
        <v>3.3000000000000002E-2</v>
      </c>
      <c r="V330" s="427">
        <v>1.41E-2</v>
      </c>
      <c r="W330" s="427">
        <v>2.9000000000000001E-2</v>
      </c>
      <c r="X330" s="428">
        <v>0.81369999999999998</v>
      </c>
      <c r="Y330" s="429" t="s">
        <v>131</v>
      </c>
      <c r="Z330" s="426">
        <v>0.36919999999999997</v>
      </c>
      <c r="AA330" s="427">
        <v>-1.77E-2</v>
      </c>
      <c r="AB330" s="427">
        <v>2.8999999999999998E-3</v>
      </c>
      <c r="AC330" s="428">
        <v>8.0180000000000001E-11</v>
      </c>
      <c r="AD330" s="429" t="s">
        <v>131</v>
      </c>
      <c r="AE330" s="426">
        <v>2.2200000000000001E-2</v>
      </c>
      <c r="AF330" s="427">
        <v>9.1000000000000004E-3</v>
      </c>
      <c r="AG330" s="427">
        <v>3.1699999999999999E-2</v>
      </c>
      <c r="AH330" s="428">
        <v>0.43659999999999999</v>
      </c>
      <c r="AI330" s="429" t="s">
        <v>131</v>
      </c>
      <c r="AJ330" s="426">
        <v>0.1797</v>
      </c>
      <c r="AK330" s="427">
        <v>-1.84E-2</v>
      </c>
      <c r="AL330" s="427">
        <v>6.1000000000000004E-3</v>
      </c>
      <c r="AM330" s="428">
        <v>1.0920000000000001E-3</v>
      </c>
      <c r="AN330" s="429" t="s">
        <v>131</v>
      </c>
      <c r="AO330" s="426" t="s">
        <v>131</v>
      </c>
      <c r="AP330" s="427" t="s">
        <v>131</v>
      </c>
      <c r="AQ330" s="427" t="s">
        <v>131</v>
      </c>
      <c r="AR330" s="429" t="s">
        <v>131</v>
      </c>
    </row>
    <row r="331" spans="1:44" s="3" customFormat="1" ht="15.4" customHeight="1">
      <c r="A331" s="420">
        <v>138</v>
      </c>
      <c r="B331" s="421" t="s">
        <v>3337</v>
      </c>
      <c r="C331" s="421">
        <v>11</v>
      </c>
      <c r="D331" s="422">
        <v>2356658</v>
      </c>
      <c r="E331" s="423">
        <v>3358546</v>
      </c>
      <c r="F331" s="421" t="s">
        <v>2452</v>
      </c>
      <c r="G331" s="421">
        <v>11</v>
      </c>
      <c r="H331" s="422">
        <v>2858546</v>
      </c>
      <c r="I331" s="421" t="s">
        <v>2592</v>
      </c>
      <c r="J331" s="421" t="s">
        <v>3337</v>
      </c>
      <c r="K331" s="421" t="s">
        <v>3163</v>
      </c>
      <c r="L331" s="421" t="s">
        <v>3152</v>
      </c>
      <c r="M331" s="33" t="s">
        <v>4252</v>
      </c>
      <c r="N331" s="424">
        <v>0</v>
      </c>
      <c r="O331" s="425">
        <v>16.105879999999999</v>
      </c>
      <c r="P331" s="426">
        <v>6.0400000000000002E-2</v>
      </c>
      <c r="Q331" s="427">
        <v>-2.1999999999999999E-2</v>
      </c>
      <c r="R331" s="427">
        <v>4.0000000000000001E-3</v>
      </c>
      <c r="S331" s="428">
        <v>8.1940000000000004E-8</v>
      </c>
      <c r="T331" s="429" t="s">
        <v>131</v>
      </c>
      <c r="U331" s="426">
        <v>8.9599999999999999E-2</v>
      </c>
      <c r="V331" s="427">
        <v>-2.7199999999999998E-2</v>
      </c>
      <c r="W331" s="427">
        <v>1.2800000000000001E-2</v>
      </c>
      <c r="X331" s="428">
        <v>5.466E-2</v>
      </c>
      <c r="Y331" s="429" t="s">
        <v>131</v>
      </c>
      <c r="Z331" s="426">
        <v>0.36120000000000002</v>
      </c>
      <c r="AA331" s="427">
        <v>-2.5600000000000001E-2</v>
      </c>
      <c r="AB331" s="427">
        <v>4.4000000000000003E-3</v>
      </c>
      <c r="AC331" s="428">
        <v>5.7469999999999999E-10</v>
      </c>
      <c r="AD331" s="429" t="s">
        <v>131</v>
      </c>
      <c r="AE331" s="426">
        <v>2.6700000000000002E-2</v>
      </c>
      <c r="AF331" s="427">
        <v>2.0299999999999999E-2</v>
      </c>
      <c r="AG331" s="427">
        <v>4.8099999999999997E-2</v>
      </c>
      <c r="AH331" s="428">
        <v>0.62560000000000004</v>
      </c>
      <c r="AI331" s="429" t="s">
        <v>131</v>
      </c>
      <c r="AJ331" s="426">
        <v>0.21640000000000001</v>
      </c>
      <c r="AK331" s="427">
        <v>-1.7000000000000001E-2</v>
      </c>
      <c r="AL331" s="427">
        <v>6.7000000000000002E-3</v>
      </c>
      <c r="AM331" s="428">
        <v>5.888E-3</v>
      </c>
      <c r="AN331" s="429" t="s">
        <v>131</v>
      </c>
      <c r="AO331" s="426" t="s">
        <v>131</v>
      </c>
      <c r="AP331" s="427" t="s">
        <v>131</v>
      </c>
      <c r="AQ331" s="427" t="s">
        <v>131</v>
      </c>
      <c r="AR331" s="429" t="s">
        <v>131</v>
      </c>
    </row>
    <row r="332" spans="1:44" s="3" customFormat="1" ht="15.4" customHeight="1">
      <c r="A332" s="420">
        <v>139</v>
      </c>
      <c r="B332" s="421" t="s">
        <v>3337</v>
      </c>
      <c r="C332" s="421">
        <v>11</v>
      </c>
      <c r="D332" s="422">
        <v>4209222</v>
      </c>
      <c r="E332" s="423">
        <v>5209222</v>
      </c>
      <c r="F332" s="421" t="s">
        <v>122</v>
      </c>
      <c r="G332" s="421">
        <v>11</v>
      </c>
      <c r="H332" s="422">
        <v>4709222</v>
      </c>
      <c r="I332" s="421" t="s">
        <v>2591</v>
      </c>
      <c r="J332" s="421" t="s">
        <v>3337</v>
      </c>
      <c r="K332" s="421" t="s">
        <v>3163</v>
      </c>
      <c r="L332" s="421" t="s">
        <v>3152</v>
      </c>
      <c r="M332" s="33" t="s">
        <v>3544</v>
      </c>
      <c r="N332" s="424">
        <v>0</v>
      </c>
      <c r="O332" s="425">
        <v>6.3231099999999998</v>
      </c>
      <c r="P332" s="441">
        <v>5.9999999999999995E-4</v>
      </c>
      <c r="Q332" s="427">
        <v>-0.17749999999999999</v>
      </c>
      <c r="R332" s="427">
        <v>0.1114</v>
      </c>
      <c r="S332" s="428">
        <v>0.13250000000000001</v>
      </c>
      <c r="T332" s="429" t="s">
        <v>131</v>
      </c>
      <c r="U332" s="426">
        <v>5.4100000000000002E-2</v>
      </c>
      <c r="V332" s="427">
        <v>-5.0799999999999998E-2</v>
      </c>
      <c r="W332" s="427">
        <v>1.9E-2</v>
      </c>
      <c r="X332" s="428">
        <v>2.5509999999999999E-3</v>
      </c>
      <c r="Y332" s="429" t="s">
        <v>131</v>
      </c>
      <c r="Z332" s="426" t="s">
        <v>131</v>
      </c>
      <c r="AA332" s="427" t="s">
        <v>131</v>
      </c>
      <c r="AB332" s="427" t="s">
        <v>131</v>
      </c>
      <c r="AC332" s="428" t="s">
        <v>131</v>
      </c>
      <c r="AD332" s="429" t="s">
        <v>131</v>
      </c>
      <c r="AE332" s="441">
        <v>1.6999999999999999E-3</v>
      </c>
      <c r="AF332" s="427">
        <v>-1.17E-2</v>
      </c>
      <c r="AG332" s="427">
        <v>0.32279999999999998</v>
      </c>
      <c r="AH332" s="428">
        <v>0.83579999999999999</v>
      </c>
      <c r="AI332" s="429" t="s">
        <v>131</v>
      </c>
      <c r="AJ332" s="426">
        <v>1.24E-2</v>
      </c>
      <c r="AK332" s="427">
        <v>-0.1183</v>
      </c>
      <c r="AL332" s="427">
        <v>2.1600000000000001E-2</v>
      </c>
      <c r="AM332" s="428">
        <v>1.452E-7</v>
      </c>
      <c r="AN332" s="429" t="s">
        <v>131</v>
      </c>
      <c r="AO332" s="426">
        <v>3.7999999999999999E-2</v>
      </c>
      <c r="AP332" s="427">
        <v>-2.8000000000000001E-2</v>
      </c>
      <c r="AQ332" s="427">
        <v>2.8899999999999999E-2</v>
      </c>
      <c r="AR332" s="429">
        <v>0.5534</v>
      </c>
    </row>
    <row r="333" spans="1:44" s="3" customFormat="1" ht="15.4" customHeight="1">
      <c r="A333" s="420">
        <v>140</v>
      </c>
      <c r="B333" s="421" t="s">
        <v>3337</v>
      </c>
      <c r="C333" s="421">
        <v>11</v>
      </c>
      <c r="D333" s="422">
        <v>4748232</v>
      </c>
      <c r="E333" s="423">
        <v>5748232</v>
      </c>
      <c r="F333" s="421" t="s">
        <v>122</v>
      </c>
      <c r="G333" s="421">
        <v>11</v>
      </c>
      <c r="H333" s="422">
        <v>5248232</v>
      </c>
      <c r="I333" s="421" t="s">
        <v>2590</v>
      </c>
      <c r="J333" s="421" t="s">
        <v>4457</v>
      </c>
      <c r="K333" s="421" t="s">
        <v>3151</v>
      </c>
      <c r="L333" s="421" t="s">
        <v>3163</v>
      </c>
      <c r="M333" s="33" t="s">
        <v>4523</v>
      </c>
      <c r="N333" s="424">
        <v>0</v>
      </c>
      <c r="O333" s="425">
        <v>25.28182</v>
      </c>
      <c r="P333" s="441">
        <v>2.7000000000000001E-3</v>
      </c>
      <c r="Q333" s="427">
        <v>-8.1000000000000003E-2</v>
      </c>
      <c r="R333" s="427">
        <v>7.7700000000000005E-2</v>
      </c>
      <c r="S333" s="428">
        <v>0.39040000000000002</v>
      </c>
      <c r="T333" s="429" t="s">
        <v>131</v>
      </c>
      <c r="U333" s="426">
        <v>7.4399999999999994E-2</v>
      </c>
      <c r="V333" s="427">
        <v>-0.1079</v>
      </c>
      <c r="W333" s="427">
        <v>1.9300000000000001E-2</v>
      </c>
      <c r="X333" s="428">
        <v>1.459E-9</v>
      </c>
      <c r="Y333" s="429" t="s">
        <v>131</v>
      </c>
      <c r="Z333" s="426" t="s">
        <v>131</v>
      </c>
      <c r="AA333" s="427" t="s">
        <v>131</v>
      </c>
      <c r="AB333" s="427" t="s">
        <v>131</v>
      </c>
      <c r="AC333" s="428" t="s">
        <v>131</v>
      </c>
      <c r="AD333" s="429" t="s">
        <v>131</v>
      </c>
      <c r="AE333" s="441">
        <v>2.3E-3</v>
      </c>
      <c r="AF333" s="427">
        <v>0.65429999999999999</v>
      </c>
      <c r="AG333" s="427">
        <v>0.3584</v>
      </c>
      <c r="AH333" s="428" t="s">
        <v>131</v>
      </c>
      <c r="AI333" s="429" t="s">
        <v>131</v>
      </c>
      <c r="AJ333" s="426">
        <v>1.6799999999999999E-2</v>
      </c>
      <c r="AK333" s="427">
        <v>-0.2248</v>
      </c>
      <c r="AL333" s="427">
        <v>1.9699999999999999E-2</v>
      </c>
      <c r="AM333" s="428">
        <v>1.3629999999999999E-21</v>
      </c>
      <c r="AN333" s="429">
        <v>2.0770000000000002E-21</v>
      </c>
      <c r="AO333" s="426">
        <v>0.10299999999999999</v>
      </c>
      <c r="AP333" s="427">
        <v>-1.5599999999999999E-2</v>
      </c>
      <c r="AQ333" s="427">
        <v>1.9E-2</v>
      </c>
      <c r="AR333" s="429">
        <v>0.44490000000000002</v>
      </c>
    </row>
    <row r="334" spans="1:44" s="3" customFormat="1" ht="15.4" customHeight="1">
      <c r="A334" s="420">
        <v>141</v>
      </c>
      <c r="B334" s="421" t="s">
        <v>3337</v>
      </c>
      <c r="C334" s="421">
        <v>11</v>
      </c>
      <c r="D334" s="422">
        <v>5335524</v>
      </c>
      <c r="E334" s="423">
        <v>6335524</v>
      </c>
      <c r="F334" s="421" t="s">
        <v>122</v>
      </c>
      <c r="G334" s="421">
        <v>11</v>
      </c>
      <c r="H334" s="422">
        <v>5835524</v>
      </c>
      <c r="I334" s="421" t="s">
        <v>2589</v>
      </c>
      <c r="J334" s="421" t="s">
        <v>3337</v>
      </c>
      <c r="K334" s="421" t="s">
        <v>3163</v>
      </c>
      <c r="L334" s="421" t="s">
        <v>3157</v>
      </c>
      <c r="M334" s="33" t="s">
        <v>3546</v>
      </c>
      <c r="N334" s="424">
        <v>6041</v>
      </c>
      <c r="O334" s="425">
        <v>8.8516100000000009</v>
      </c>
      <c r="P334" s="426" t="s">
        <v>131</v>
      </c>
      <c r="Q334" s="427" t="s">
        <v>131</v>
      </c>
      <c r="R334" s="427" t="s">
        <v>131</v>
      </c>
      <c r="S334" s="428" t="s">
        <v>131</v>
      </c>
      <c r="T334" s="429" t="s">
        <v>131</v>
      </c>
      <c r="U334" s="426">
        <v>2.2200000000000001E-2</v>
      </c>
      <c r="V334" s="427">
        <v>-0.14449999999999999</v>
      </c>
      <c r="W334" s="427">
        <v>2.8899999999999999E-2</v>
      </c>
      <c r="X334" s="428">
        <v>1.519E-6</v>
      </c>
      <c r="Y334" s="429" t="s">
        <v>131</v>
      </c>
      <c r="Z334" s="426" t="s">
        <v>131</v>
      </c>
      <c r="AA334" s="427" t="s">
        <v>131</v>
      </c>
      <c r="AB334" s="427" t="s">
        <v>131</v>
      </c>
      <c r="AC334" s="428" t="s">
        <v>131</v>
      </c>
      <c r="AD334" s="429" t="s">
        <v>131</v>
      </c>
      <c r="AE334" s="426" t="s">
        <v>131</v>
      </c>
      <c r="AF334" s="427" t="s">
        <v>131</v>
      </c>
      <c r="AG334" s="427" t="s">
        <v>131</v>
      </c>
      <c r="AH334" s="428" t="s">
        <v>131</v>
      </c>
      <c r="AI334" s="429" t="s">
        <v>131</v>
      </c>
      <c r="AJ334" s="441">
        <v>3.7000000000000002E-3</v>
      </c>
      <c r="AK334" s="427">
        <v>-0.19769999999999999</v>
      </c>
      <c r="AL334" s="427">
        <v>3.7999999999999999E-2</v>
      </c>
      <c r="AM334" s="428">
        <v>2.971E-6</v>
      </c>
      <c r="AN334" s="429" t="s">
        <v>131</v>
      </c>
      <c r="AO334" s="426" t="s">
        <v>131</v>
      </c>
      <c r="AP334" s="427" t="s">
        <v>131</v>
      </c>
      <c r="AQ334" s="427" t="s">
        <v>131</v>
      </c>
      <c r="AR334" s="429" t="s">
        <v>131</v>
      </c>
    </row>
    <row r="335" spans="1:44" s="3" customFormat="1" ht="15.4" customHeight="1">
      <c r="A335" s="420">
        <v>142</v>
      </c>
      <c r="B335" s="421" t="s">
        <v>3337</v>
      </c>
      <c r="C335" s="421">
        <v>11</v>
      </c>
      <c r="D335" s="422">
        <v>7075745</v>
      </c>
      <c r="E335" s="423">
        <v>8075745</v>
      </c>
      <c r="F335" s="421" t="s">
        <v>2452</v>
      </c>
      <c r="G335" s="421">
        <v>11</v>
      </c>
      <c r="H335" s="422">
        <v>7575745</v>
      </c>
      <c r="I335" s="421" t="s">
        <v>2588</v>
      </c>
      <c r="J335" s="421" t="s">
        <v>3337</v>
      </c>
      <c r="K335" s="421" t="s">
        <v>3152</v>
      </c>
      <c r="L335" s="421" t="s">
        <v>3157</v>
      </c>
      <c r="M335" s="33" t="s">
        <v>3547</v>
      </c>
      <c r="N335" s="424">
        <v>0</v>
      </c>
      <c r="O335" s="425">
        <v>6.1372299999999997</v>
      </c>
      <c r="P335" s="426">
        <v>0.76119999999999999</v>
      </c>
      <c r="Q335" s="427">
        <v>1.09E-2</v>
      </c>
      <c r="R335" s="427">
        <v>2.0999999999999999E-3</v>
      </c>
      <c r="S335" s="428">
        <v>1.0380000000000001E-6</v>
      </c>
      <c r="T335" s="429" t="s">
        <v>131</v>
      </c>
      <c r="U335" s="426">
        <v>0.64829999999999999</v>
      </c>
      <c r="V335" s="427">
        <v>6.3E-3</v>
      </c>
      <c r="W335" s="427">
        <v>7.0000000000000001E-3</v>
      </c>
      <c r="X335" s="428">
        <v>0.29830000000000001</v>
      </c>
      <c r="Y335" s="429" t="s">
        <v>131</v>
      </c>
      <c r="Z335" s="426">
        <v>0.82650000000000001</v>
      </c>
      <c r="AA335" s="427">
        <v>1.5900000000000001E-2</v>
      </c>
      <c r="AB335" s="427">
        <v>5.8999999999999999E-3</v>
      </c>
      <c r="AC335" s="428">
        <v>1.094E-2</v>
      </c>
      <c r="AD335" s="429" t="s">
        <v>131</v>
      </c>
      <c r="AE335" s="426">
        <v>0.7853</v>
      </c>
      <c r="AF335" s="427">
        <v>5.7000000000000002E-3</v>
      </c>
      <c r="AG335" s="427">
        <v>1.43E-2</v>
      </c>
      <c r="AH335" s="428">
        <v>0.46479999999999999</v>
      </c>
      <c r="AI335" s="429" t="s">
        <v>131</v>
      </c>
      <c r="AJ335" s="426">
        <v>0.82089999999999996</v>
      </c>
      <c r="AK335" s="427">
        <v>6.1999999999999998E-3</v>
      </c>
      <c r="AL335" s="427">
        <v>7.0000000000000001E-3</v>
      </c>
      <c r="AM335" s="428">
        <v>0.39529999999999998</v>
      </c>
      <c r="AN335" s="429" t="s">
        <v>131</v>
      </c>
      <c r="AO335" s="426" t="s">
        <v>131</v>
      </c>
      <c r="AP335" s="427" t="s">
        <v>131</v>
      </c>
      <c r="AQ335" s="427" t="s">
        <v>131</v>
      </c>
      <c r="AR335" s="429" t="s">
        <v>131</v>
      </c>
    </row>
    <row r="336" spans="1:44" s="3" customFormat="1" ht="15.4" customHeight="1">
      <c r="A336" s="420">
        <v>143</v>
      </c>
      <c r="B336" s="421" t="s">
        <v>3337</v>
      </c>
      <c r="C336" s="421">
        <v>11</v>
      </c>
      <c r="D336" s="422">
        <v>7755408</v>
      </c>
      <c r="E336" s="423">
        <v>8755408</v>
      </c>
      <c r="F336" s="421" t="s">
        <v>2452</v>
      </c>
      <c r="G336" s="421">
        <v>11</v>
      </c>
      <c r="H336" s="422">
        <v>8255408</v>
      </c>
      <c r="I336" s="421" t="s">
        <v>2587</v>
      </c>
      <c r="J336" s="421" t="s">
        <v>4437</v>
      </c>
      <c r="K336" s="421" t="s">
        <v>3151</v>
      </c>
      <c r="L336" s="421" t="s">
        <v>3152</v>
      </c>
      <c r="M336" s="33" t="s">
        <v>3548</v>
      </c>
      <c r="N336" s="424">
        <v>0</v>
      </c>
      <c r="O336" s="425">
        <v>7.2248900000000003</v>
      </c>
      <c r="P336" s="426">
        <v>0.31990000000000002</v>
      </c>
      <c r="Q336" s="427">
        <v>-1.2500000000000001E-2</v>
      </c>
      <c r="R336" s="427">
        <v>2.2000000000000001E-3</v>
      </c>
      <c r="S336" s="428">
        <v>3.0850000000000002E-8</v>
      </c>
      <c r="T336" s="429">
        <v>3.7614299999999998E-8</v>
      </c>
      <c r="U336" s="426">
        <v>8.3599999999999994E-2</v>
      </c>
      <c r="V336" s="427">
        <v>-1.4200000000000001E-2</v>
      </c>
      <c r="W336" s="427">
        <v>1.44E-2</v>
      </c>
      <c r="X336" s="428">
        <v>0.1973</v>
      </c>
      <c r="Y336" s="429" t="s">
        <v>131</v>
      </c>
      <c r="Z336" s="426">
        <v>0.26350000000000001</v>
      </c>
      <c r="AA336" s="427">
        <v>-2.8999999999999998E-3</v>
      </c>
      <c r="AB336" s="427">
        <v>5.7999999999999996E-3</v>
      </c>
      <c r="AC336" s="428">
        <v>0.64539999999999997</v>
      </c>
      <c r="AD336" s="429" t="s">
        <v>131</v>
      </c>
      <c r="AE336" s="426">
        <v>0.27039999999999997</v>
      </c>
      <c r="AF336" s="427">
        <v>4.8999999999999998E-3</v>
      </c>
      <c r="AG336" s="427">
        <v>1.46E-2</v>
      </c>
      <c r="AH336" s="428">
        <v>0.78090000000000004</v>
      </c>
      <c r="AI336" s="429" t="s">
        <v>131</v>
      </c>
      <c r="AJ336" s="426">
        <v>0.28349999999999997</v>
      </c>
      <c r="AK336" s="427">
        <v>-2.0400000000000001E-2</v>
      </c>
      <c r="AL336" s="427">
        <v>6.1000000000000004E-3</v>
      </c>
      <c r="AM336" s="428">
        <v>2.1050000000000001E-3</v>
      </c>
      <c r="AN336" s="429" t="s">
        <v>131</v>
      </c>
      <c r="AO336" s="426" t="s">
        <v>131</v>
      </c>
      <c r="AP336" s="427" t="s">
        <v>131</v>
      </c>
      <c r="AQ336" s="427" t="s">
        <v>131</v>
      </c>
      <c r="AR336" s="429" t="s">
        <v>131</v>
      </c>
    </row>
    <row r="337" spans="1:44" s="3" customFormat="1" ht="15.4" customHeight="1">
      <c r="A337" s="420">
        <v>144</v>
      </c>
      <c r="B337" s="421" t="s">
        <v>3337</v>
      </c>
      <c r="C337" s="421">
        <v>11</v>
      </c>
      <c r="D337" s="422">
        <v>9263094</v>
      </c>
      <c r="E337" s="423">
        <v>10276567</v>
      </c>
      <c r="F337" s="421" t="s">
        <v>122</v>
      </c>
      <c r="G337" s="421">
        <v>11</v>
      </c>
      <c r="H337" s="422">
        <v>9763094</v>
      </c>
      <c r="I337" s="421" t="s">
        <v>2586</v>
      </c>
      <c r="J337" s="421" t="s">
        <v>3337</v>
      </c>
      <c r="K337" s="421" t="s">
        <v>3151</v>
      </c>
      <c r="L337" s="421" t="s">
        <v>3152</v>
      </c>
      <c r="M337" s="33" t="s">
        <v>4307</v>
      </c>
      <c r="N337" s="424">
        <v>0</v>
      </c>
      <c r="O337" s="425">
        <v>12.588200000000001</v>
      </c>
      <c r="P337" s="426">
        <v>0.71630000000000005</v>
      </c>
      <c r="Q337" s="427">
        <v>8.3000000000000001E-3</v>
      </c>
      <c r="R337" s="427">
        <v>1.5E-3</v>
      </c>
      <c r="S337" s="428">
        <v>5.2789999999999997E-9</v>
      </c>
      <c r="T337" s="429" t="s">
        <v>131</v>
      </c>
      <c r="U337" s="426">
        <v>0.69259999999999999</v>
      </c>
      <c r="V337" s="427">
        <v>2.06E-2</v>
      </c>
      <c r="W337" s="427">
        <v>9.1999999999999998E-3</v>
      </c>
      <c r="X337" s="428">
        <v>5.1979999999999998E-2</v>
      </c>
      <c r="Y337" s="429" t="s">
        <v>131</v>
      </c>
      <c r="Z337" s="426">
        <v>0.60089999999999999</v>
      </c>
      <c r="AA337" s="427">
        <v>7.3000000000000001E-3</v>
      </c>
      <c r="AB337" s="427">
        <v>2.8999999999999998E-3</v>
      </c>
      <c r="AC337" s="428">
        <v>6.6290000000000003E-3</v>
      </c>
      <c r="AD337" s="429" t="s">
        <v>131</v>
      </c>
      <c r="AE337" s="426">
        <v>0.62039999999999995</v>
      </c>
      <c r="AF337" s="427">
        <v>1.77E-2</v>
      </c>
      <c r="AG337" s="427">
        <v>8.2000000000000007E-3</v>
      </c>
      <c r="AH337" s="428">
        <v>2.3089999999999999E-2</v>
      </c>
      <c r="AI337" s="429" t="s">
        <v>131</v>
      </c>
      <c r="AJ337" s="426">
        <v>0.62639999999999996</v>
      </c>
      <c r="AK337" s="427">
        <v>1.55E-2</v>
      </c>
      <c r="AL337" s="427">
        <v>4.4999999999999997E-3</v>
      </c>
      <c r="AM337" s="428">
        <v>2.184E-4</v>
      </c>
      <c r="AN337" s="429" t="s">
        <v>131</v>
      </c>
      <c r="AO337" s="426">
        <v>0.72599999999999998</v>
      </c>
      <c r="AP337" s="427">
        <v>3.5999999999999999E-3</v>
      </c>
      <c r="AQ337" s="427">
        <v>1.1900000000000001E-2</v>
      </c>
      <c r="AR337" s="429">
        <v>0.70650000000000002</v>
      </c>
    </row>
    <row r="338" spans="1:44" ht="15.4" customHeight="1">
      <c r="A338" s="431">
        <v>144</v>
      </c>
      <c r="B338" s="421" t="s">
        <v>3337</v>
      </c>
      <c r="C338" s="432">
        <v>11</v>
      </c>
      <c r="D338" s="433">
        <v>9263094</v>
      </c>
      <c r="E338" s="434">
        <v>10276567</v>
      </c>
      <c r="F338" s="432" t="s">
        <v>122</v>
      </c>
      <c r="G338" s="432">
        <v>11</v>
      </c>
      <c r="H338" s="433">
        <v>9776567</v>
      </c>
      <c r="I338" s="432" t="s">
        <v>2900</v>
      </c>
      <c r="J338" s="432" t="s">
        <v>2432</v>
      </c>
      <c r="K338" s="432" t="s">
        <v>3151</v>
      </c>
      <c r="L338" s="432" t="s">
        <v>3152</v>
      </c>
      <c r="M338" s="34" t="s">
        <v>4305</v>
      </c>
      <c r="N338" s="435">
        <v>0</v>
      </c>
      <c r="O338" s="436">
        <v>12.032349999999999</v>
      </c>
      <c r="P338" s="437">
        <v>0.66200000000000003</v>
      </c>
      <c r="Q338" s="438">
        <v>-8.3999999999999995E-3</v>
      </c>
      <c r="R338" s="438">
        <v>1.2999999999999999E-3</v>
      </c>
      <c r="S338" s="439">
        <v>9.6220000000000008E-13</v>
      </c>
      <c r="T338" s="440">
        <v>1.12244E-12</v>
      </c>
      <c r="U338" s="437">
        <v>0.79420000000000002</v>
      </c>
      <c r="V338" s="438">
        <v>-1.8100000000000002E-2</v>
      </c>
      <c r="W338" s="438">
        <v>1.03E-2</v>
      </c>
      <c r="X338" s="439">
        <v>5.7549999999999997E-2</v>
      </c>
      <c r="Y338" s="440" t="s">
        <v>131</v>
      </c>
      <c r="Z338" s="426">
        <v>0.69930000000000003</v>
      </c>
      <c r="AA338" s="438">
        <v>-3.3999999999999998E-3</v>
      </c>
      <c r="AB338" s="438">
        <v>3.0000000000000001E-3</v>
      </c>
      <c r="AC338" s="439">
        <v>0.30370000000000003</v>
      </c>
      <c r="AD338" s="440" t="s">
        <v>131</v>
      </c>
      <c r="AE338" s="426">
        <v>0.56330000000000002</v>
      </c>
      <c r="AF338" s="427">
        <v>-6.0000000000000001E-3</v>
      </c>
      <c r="AG338" s="427">
        <v>8.0999999999999996E-3</v>
      </c>
      <c r="AH338" s="428">
        <v>0.25900000000000001</v>
      </c>
      <c r="AI338" s="429" t="s">
        <v>131</v>
      </c>
      <c r="AJ338" s="426">
        <v>0.70760000000000001</v>
      </c>
      <c r="AK338" s="427">
        <v>-1.2E-2</v>
      </c>
      <c r="AL338" s="427">
        <v>4.7000000000000002E-3</v>
      </c>
      <c r="AM338" s="428">
        <v>1.536E-2</v>
      </c>
      <c r="AN338" s="429" t="s">
        <v>131</v>
      </c>
      <c r="AO338" s="426">
        <v>0.84299999999999997</v>
      </c>
      <c r="AP338" s="427">
        <v>5.7000000000000002E-3</v>
      </c>
      <c r="AQ338" s="427">
        <v>1.4500000000000001E-2</v>
      </c>
      <c r="AR338" s="429">
        <v>0.75480000000000003</v>
      </c>
    </row>
    <row r="339" spans="1:44" s="3" customFormat="1" ht="15.4" customHeight="1">
      <c r="A339" s="420">
        <v>145</v>
      </c>
      <c r="B339" s="421" t="s">
        <v>3337</v>
      </c>
      <c r="C339" s="421">
        <v>11</v>
      </c>
      <c r="D339" s="422">
        <v>10008903</v>
      </c>
      <c r="E339" s="423">
        <v>11008903</v>
      </c>
      <c r="F339" s="421" t="s">
        <v>122</v>
      </c>
      <c r="G339" s="421">
        <v>11</v>
      </c>
      <c r="H339" s="422">
        <v>10508903</v>
      </c>
      <c r="I339" s="421" t="s">
        <v>2585</v>
      </c>
      <c r="J339" s="421" t="s">
        <v>3337</v>
      </c>
      <c r="K339" s="421" t="s">
        <v>3163</v>
      </c>
      <c r="L339" s="421" t="s">
        <v>3157</v>
      </c>
      <c r="M339" s="33" t="s">
        <v>4269</v>
      </c>
      <c r="N339" s="424">
        <v>0</v>
      </c>
      <c r="O339" s="425">
        <v>6.6142099999999999</v>
      </c>
      <c r="P339" s="441">
        <v>9.1000000000000004E-3</v>
      </c>
      <c r="Q339" s="427">
        <v>4.5600000000000002E-2</v>
      </c>
      <c r="R339" s="427">
        <v>8.6E-3</v>
      </c>
      <c r="S339" s="428">
        <v>4.8020000000000003E-8</v>
      </c>
      <c r="T339" s="429" t="s">
        <v>131</v>
      </c>
      <c r="U339" s="426">
        <v>2E-3</v>
      </c>
      <c r="V339" s="427">
        <v>0.1835</v>
      </c>
      <c r="W339" s="427">
        <v>0.20100000000000001</v>
      </c>
      <c r="X339" s="428">
        <v>0.40670000000000001</v>
      </c>
      <c r="Y339" s="429" t="s">
        <v>131</v>
      </c>
      <c r="Z339" s="426" t="s">
        <v>131</v>
      </c>
      <c r="AA339" s="427" t="s">
        <v>131</v>
      </c>
      <c r="AB339" s="427" t="s">
        <v>131</v>
      </c>
      <c r="AC339" s="428" t="s">
        <v>131</v>
      </c>
      <c r="AD339" s="429" t="s">
        <v>131</v>
      </c>
      <c r="AE339" s="441">
        <v>3.5000000000000001E-3</v>
      </c>
      <c r="AF339" s="427">
        <v>5.1999999999999998E-3</v>
      </c>
      <c r="AG339" s="427">
        <v>0.17169999999999999</v>
      </c>
      <c r="AH339" s="428">
        <v>0.92530000000000001</v>
      </c>
      <c r="AI339" s="429" t="s">
        <v>131</v>
      </c>
      <c r="AJ339" s="441">
        <v>3.5000000000000001E-3</v>
      </c>
      <c r="AK339" s="427">
        <v>5.7599999999999998E-2</v>
      </c>
      <c r="AL339" s="427">
        <v>3.9199999999999999E-2</v>
      </c>
      <c r="AM339" s="428">
        <v>8.6540000000000006E-2</v>
      </c>
      <c r="AN339" s="429" t="s">
        <v>131</v>
      </c>
      <c r="AO339" s="426" t="s">
        <v>131</v>
      </c>
      <c r="AP339" s="427" t="s">
        <v>131</v>
      </c>
      <c r="AQ339" s="427" t="s">
        <v>131</v>
      </c>
      <c r="AR339" s="429" t="s">
        <v>131</v>
      </c>
    </row>
    <row r="340" spans="1:44" s="3" customFormat="1" ht="15.75">
      <c r="A340" s="420">
        <v>146</v>
      </c>
      <c r="B340" s="421" t="s">
        <v>3337</v>
      </c>
      <c r="C340" s="421">
        <v>11</v>
      </c>
      <c r="D340" s="422">
        <v>16908404</v>
      </c>
      <c r="E340" s="423">
        <v>17915190</v>
      </c>
      <c r="F340" s="421" t="s">
        <v>2449</v>
      </c>
      <c r="G340" s="421">
        <v>11</v>
      </c>
      <c r="H340" s="422">
        <v>17408404</v>
      </c>
      <c r="I340" s="421" t="s">
        <v>2584</v>
      </c>
      <c r="J340" s="421" t="s">
        <v>3337</v>
      </c>
      <c r="K340" s="421" t="s">
        <v>3163</v>
      </c>
      <c r="L340" s="421" t="s">
        <v>3152</v>
      </c>
      <c r="M340" s="33" t="s">
        <v>4524</v>
      </c>
      <c r="N340" s="424">
        <v>0</v>
      </c>
      <c r="O340" s="425">
        <v>7.6205999999999996</v>
      </c>
      <c r="P340" s="426">
        <v>0.61419999999999997</v>
      </c>
      <c r="Q340" s="427">
        <v>-3.8600000000000002E-2</v>
      </c>
      <c r="R340" s="427">
        <v>7.7999999999999996E-3</v>
      </c>
      <c r="S340" s="428">
        <v>9.3470000000000003E-8</v>
      </c>
      <c r="T340" s="429" t="s">
        <v>131</v>
      </c>
      <c r="U340" s="426">
        <v>0.91310000000000002</v>
      </c>
      <c r="V340" s="427">
        <v>-4.9299999999999997E-2</v>
      </c>
      <c r="W340" s="427">
        <v>7.46E-2</v>
      </c>
      <c r="X340" s="428">
        <v>0.67279999999999995</v>
      </c>
      <c r="Y340" s="429" t="s">
        <v>131</v>
      </c>
      <c r="Z340" s="426">
        <v>0.60399999999999998</v>
      </c>
      <c r="AA340" s="427">
        <v>-6.9000000000000006E-2</v>
      </c>
      <c r="AB340" s="427">
        <v>3.15E-2</v>
      </c>
      <c r="AC340" s="428">
        <v>1.8870000000000001E-2</v>
      </c>
      <c r="AD340" s="429" t="s">
        <v>131</v>
      </c>
      <c r="AE340" s="426" t="s">
        <v>131</v>
      </c>
      <c r="AF340" s="427" t="s">
        <v>131</v>
      </c>
      <c r="AG340" s="427" t="s">
        <v>131</v>
      </c>
      <c r="AH340" s="428" t="s">
        <v>131</v>
      </c>
      <c r="AI340" s="429" t="s">
        <v>131</v>
      </c>
      <c r="AJ340" s="426">
        <v>0.66720000000000002</v>
      </c>
      <c r="AK340" s="427">
        <v>-3.5200000000000002E-2</v>
      </c>
      <c r="AL340" s="427">
        <v>2.18E-2</v>
      </c>
      <c r="AM340" s="428">
        <v>7.3039999999999994E-2</v>
      </c>
      <c r="AN340" s="429" t="s">
        <v>131</v>
      </c>
      <c r="AO340" s="426" t="s">
        <v>131</v>
      </c>
      <c r="AP340" s="430" t="s">
        <v>131</v>
      </c>
      <c r="AQ340" s="430" t="s">
        <v>131</v>
      </c>
      <c r="AR340" s="429" t="s">
        <v>131</v>
      </c>
    </row>
    <row r="341" spans="1:44" ht="15.75">
      <c r="A341" s="431">
        <v>146</v>
      </c>
      <c r="B341" s="421" t="s">
        <v>3337</v>
      </c>
      <c r="C341" s="432">
        <v>11</v>
      </c>
      <c r="D341" s="433">
        <v>16908404</v>
      </c>
      <c r="E341" s="434">
        <v>17915190</v>
      </c>
      <c r="F341" s="432" t="s">
        <v>2449</v>
      </c>
      <c r="G341" s="432">
        <v>11</v>
      </c>
      <c r="H341" s="433">
        <v>17415190</v>
      </c>
      <c r="I341" s="432" t="s">
        <v>2898</v>
      </c>
      <c r="J341" s="432" t="s">
        <v>2432</v>
      </c>
      <c r="K341" s="432" t="s">
        <v>3152</v>
      </c>
      <c r="L341" s="432" t="s">
        <v>3157</v>
      </c>
      <c r="M341" s="34" t="s">
        <v>4525</v>
      </c>
      <c r="N341" s="435">
        <v>0</v>
      </c>
      <c r="O341" s="436">
        <v>7.5463199999999997</v>
      </c>
      <c r="P341" s="437">
        <v>0.3957</v>
      </c>
      <c r="Q341" s="438">
        <v>3.9699999999999999E-2</v>
      </c>
      <c r="R341" s="438">
        <v>7.7999999999999996E-3</v>
      </c>
      <c r="S341" s="439">
        <v>4.3859999999999997E-8</v>
      </c>
      <c r="T341" s="440">
        <v>4.4080500000000002E-8</v>
      </c>
      <c r="U341" s="437">
        <v>8.9499999999999996E-2</v>
      </c>
      <c r="V341" s="438">
        <v>2.07E-2</v>
      </c>
      <c r="W341" s="438">
        <v>7.4800000000000005E-2</v>
      </c>
      <c r="X341" s="439">
        <v>0.97289999999999999</v>
      </c>
      <c r="Y341" s="440" t="s">
        <v>131</v>
      </c>
      <c r="Z341" s="426">
        <v>0.39889999999999998</v>
      </c>
      <c r="AA341" s="438">
        <v>6.8900000000000003E-2</v>
      </c>
      <c r="AB341" s="438">
        <v>3.2399999999999998E-2</v>
      </c>
      <c r="AC341" s="439">
        <v>2.3699999999999999E-2</v>
      </c>
      <c r="AD341" s="440" t="s">
        <v>131</v>
      </c>
      <c r="AE341" s="426" t="s">
        <v>131</v>
      </c>
      <c r="AF341" s="427" t="s">
        <v>131</v>
      </c>
      <c r="AG341" s="427" t="s">
        <v>131</v>
      </c>
      <c r="AH341" s="428" t="s">
        <v>131</v>
      </c>
      <c r="AI341" s="429" t="s">
        <v>131</v>
      </c>
      <c r="AJ341" s="426">
        <v>0.33639999999999998</v>
      </c>
      <c r="AK341" s="427">
        <v>3.2099999999999997E-2</v>
      </c>
      <c r="AL341" s="427">
        <v>2.1700000000000001E-2</v>
      </c>
      <c r="AM341" s="428">
        <v>9.4119999999999995E-2</v>
      </c>
      <c r="AN341" s="429" t="s">
        <v>131</v>
      </c>
      <c r="AO341" s="426" t="s">
        <v>131</v>
      </c>
      <c r="AP341" s="430" t="s">
        <v>131</v>
      </c>
      <c r="AQ341" s="430" t="s">
        <v>131</v>
      </c>
      <c r="AR341" s="429" t="s">
        <v>131</v>
      </c>
    </row>
    <row r="342" spans="1:44" s="3" customFormat="1" ht="15.4" customHeight="1">
      <c r="A342" s="420">
        <v>147</v>
      </c>
      <c r="B342" s="421" t="s">
        <v>3337</v>
      </c>
      <c r="C342" s="421">
        <v>11</v>
      </c>
      <c r="D342" s="422">
        <v>45370177</v>
      </c>
      <c r="E342" s="423">
        <v>46412013</v>
      </c>
      <c r="F342" s="421" t="s">
        <v>2452</v>
      </c>
      <c r="G342" s="421">
        <v>11</v>
      </c>
      <c r="H342" s="422">
        <v>45870177</v>
      </c>
      <c r="I342" s="421" t="s">
        <v>2583</v>
      </c>
      <c r="J342" s="421" t="s">
        <v>4437</v>
      </c>
      <c r="K342" s="421" t="s">
        <v>3151</v>
      </c>
      <c r="L342" s="421" t="s">
        <v>3157</v>
      </c>
      <c r="M342" s="33" t="s">
        <v>4526</v>
      </c>
      <c r="N342" s="424">
        <v>0</v>
      </c>
      <c r="O342" s="425">
        <v>54.004950000000001</v>
      </c>
      <c r="P342" s="426">
        <v>0.45419999999999999</v>
      </c>
      <c r="Q342" s="427">
        <v>2.3800000000000002E-2</v>
      </c>
      <c r="R342" s="427">
        <v>1.6000000000000001E-3</v>
      </c>
      <c r="S342" s="428">
        <v>1.5589999999999999E-40</v>
      </c>
      <c r="T342" s="429">
        <v>1.9228500000000001E-42</v>
      </c>
      <c r="U342" s="426">
        <v>0.84970000000000001</v>
      </c>
      <c r="V342" s="427">
        <v>0.03</v>
      </c>
      <c r="W342" s="427">
        <v>9.4000000000000004E-3</v>
      </c>
      <c r="X342" s="428">
        <v>2.637E-3</v>
      </c>
      <c r="Y342" s="429" t="s">
        <v>131</v>
      </c>
      <c r="Z342" s="426">
        <v>0.75690000000000002</v>
      </c>
      <c r="AA342" s="427">
        <v>2.5600000000000001E-2</v>
      </c>
      <c r="AB342" s="427">
        <v>4.7000000000000002E-3</v>
      </c>
      <c r="AC342" s="428">
        <v>1.667E-8</v>
      </c>
      <c r="AD342" s="429" t="s">
        <v>131</v>
      </c>
      <c r="AE342" s="426">
        <v>0.46779999999999999</v>
      </c>
      <c r="AF342" s="427">
        <v>4.41E-2</v>
      </c>
      <c r="AG342" s="427">
        <v>1.1599999999999999E-2</v>
      </c>
      <c r="AH342" s="428">
        <v>8.1749999999999995E-5</v>
      </c>
      <c r="AI342" s="429" t="s">
        <v>131</v>
      </c>
      <c r="AJ342" s="426">
        <v>0.51219999999999999</v>
      </c>
      <c r="AK342" s="427">
        <v>0.02</v>
      </c>
      <c r="AL342" s="427">
        <v>5.1999999999999998E-3</v>
      </c>
      <c r="AM342" s="428">
        <v>2.308E-4</v>
      </c>
      <c r="AN342" s="429" t="s">
        <v>131</v>
      </c>
      <c r="AO342" s="426" t="s">
        <v>131</v>
      </c>
      <c r="AP342" s="430" t="s">
        <v>131</v>
      </c>
      <c r="AQ342" s="430" t="s">
        <v>131</v>
      </c>
      <c r="AR342" s="429" t="s">
        <v>131</v>
      </c>
    </row>
    <row r="343" spans="1:44" ht="15.4" customHeight="1">
      <c r="A343" s="431">
        <v>147</v>
      </c>
      <c r="B343" s="421" t="s">
        <v>3337</v>
      </c>
      <c r="C343" s="432">
        <v>11</v>
      </c>
      <c r="D343" s="433">
        <v>45370177</v>
      </c>
      <c r="E343" s="434">
        <v>46412013</v>
      </c>
      <c r="F343" s="432" t="s">
        <v>2452</v>
      </c>
      <c r="G343" s="432">
        <v>11</v>
      </c>
      <c r="H343" s="433">
        <v>45912013</v>
      </c>
      <c r="I343" s="432" t="s">
        <v>2897</v>
      </c>
      <c r="J343" s="432" t="s">
        <v>2433</v>
      </c>
      <c r="K343" s="432" t="s">
        <v>3151</v>
      </c>
      <c r="L343" s="432" t="s">
        <v>3157</v>
      </c>
      <c r="M343" s="34" t="s">
        <v>4527</v>
      </c>
      <c r="N343" s="435">
        <v>0</v>
      </c>
      <c r="O343" s="436">
        <v>50.276060000000001</v>
      </c>
      <c r="P343" s="437">
        <v>0.45689999999999997</v>
      </c>
      <c r="Q343" s="438">
        <v>2.4299999999999999E-2</v>
      </c>
      <c r="R343" s="438">
        <v>1.6999999999999999E-3</v>
      </c>
      <c r="S343" s="439">
        <v>2.8289999999999999E-39</v>
      </c>
      <c r="T343" s="440" t="s">
        <v>131</v>
      </c>
      <c r="U343" s="437">
        <v>0.69630000000000003</v>
      </c>
      <c r="V343" s="438">
        <v>1.18E-2</v>
      </c>
      <c r="W343" s="438">
        <v>7.6E-3</v>
      </c>
      <c r="X343" s="439">
        <v>8.6660000000000001E-2</v>
      </c>
      <c r="Y343" s="440" t="s">
        <v>131</v>
      </c>
      <c r="Z343" s="426">
        <v>0.73180000000000001</v>
      </c>
      <c r="AA343" s="438">
        <v>2.7099999999999999E-2</v>
      </c>
      <c r="AB343" s="438">
        <v>4.7999999999999996E-3</v>
      </c>
      <c r="AC343" s="439">
        <v>6.7390000000000002E-10</v>
      </c>
      <c r="AD343" s="440">
        <v>6.8398099999999996E-10</v>
      </c>
      <c r="AE343" s="426">
        <v>0.40400000000000003</v>
      </c>
      <c r="AF343" s="427">
        <v>3.1E-2</v>
      </c>
      <c r="AG343" s="427">
        <v>1.2E-2</v>
      </c>
      <c r="AH343" s="428">
        <v>4.0429999999999997E-3</v>
      </c>
      <c r="AI343" s="429" t="s">
        <v>131</v>
      </c>
      <c r="AJ343" s="426">
        <v>0.48820000000000002</v>
      </c>
      <c r="AK343" s="427">
        <v>1.8700000000000001E-2</v>
      </c>
      <c r="AL343" s="427">
        <v>5.1999999999999998E-3</v>
      </c>
      <c r="AM343" s="428">
        <v>5.086E-4</v>
      </c>
      <c r="AN343" s="429" t="s">
        <v>131</v>
      </c>
      <c r="AO343" s="426" t="s">
        <v>131</v>
      </c>
      <c r="AP343" s="430" t="s">
        <v>131</v>
      </c>
      <c r="AQ343" s="430" t="s">
        <v>131</v>
      </c>
      <c r="AR343" s="429" t="s">
        <v>131</v>
      </c>
    </row>
    <row r="344" spans="1:44" s="3" customFormat="1" ht="15.4" customHeight="1">
      <c r="A344" s="420">
        <v>148</v>
      </c>
      <c r="B344" s="421" t="s">
        <v>3337</v>
      </c>
      <c r="C344" s="421">
        <v>11</v>
      </c>
      <c r="D344" s="422">
        <v>46199124</v>
      </c>
      <c r="E344" s="423">
        <v>47199124</v>
      </c>
      <c r="F344" s="421" t="s">
        <v>2452</v>
      </c>
      <c r="G344" s="421">
        <v>11</v>
      </c>
      <c r="H344" s="422">
        <v>46699124</v>
      </c>
      <c r="I344" s="421" t="s">
        <v>2582</v>
      </c>
      <c r="J344" s="421" t="s">
        <v>3337</v>
      </c>
      <c r="K344" s="421" t="s">
        <v>3151</v>
      </c>
      <c r="L344" s="421" t="s">
        <v>3157</v>
      </c>
      <c r="M344" s="33" t="s">
        <v>3549</v>
      </c>
      <c r="N344" s="424">
        <v>0</v>
      </c>
      <c r="O344" s="425">
        <v>11.232239999999999</v>
      </c>
      <c r="P344" s="426">
        <v>0.107</v>
      </c>
      <c r="Q344" s="427">
        <v>-1.95E-2</v>
      </c>
      <c r="R344" s="427">
        <v>2.8999999999999998E-3</v>
      </c>
      <c r="S344" s="428">
        <v>4.1410000000000002E-13</v>
      </c>
      <c r="T344" s="429" t="s">
        <v>131</v>
      </c>
      <c r="U344" s="426">
        <v>2.3E-2</v>
      </c>
      <c r="V344" s="427">
        <v>-2.3099999999999999E-2</v>
      </c>
      <c r="W344" s="427">
        <v>2.29E-2</v>
      </c>
      <c r="X344" s="428">
        <v>0.33110000000000001</v>
      </c>
      <c r="Y344" s="429" t="s">
        <v>131</v>
      </c>
      <c r="Z344" s="441">
        <v>1.6999999999999999E-3</v>
      </c>
      <c r="AA344" s="427">
        <v>1.06E-2</v>
      </c>
      <c r="AB344" s="427">
        <v>0.26450000000000001</v>
      </c>
      <c r="AC344" s="428">
        <v>0.99890000000000001</v>
      </c>
      <c r="AD344" s="429" t="s">
        <v>131</v>
      </c>
      <c r="AE344" s="426">
        <v>3.3300000000000003E-2</v>
      </c>
      <c r="AF344" s="427">
        <v>-4.3099999999999999E-2</v>
      </c>
      <c r="AG344" s="427">
        <v>4.4299999999999999E-2</v>
      </c>
      <c r="AH344" s="428">
        <v>0.2384</v>
      </c>
      <c r="AI344" s="429" t="s">
        <v>131</v>
      </c>
      <c r="AJ344" s="426">
        <v>6.25E-2</v>
      </c>
      <c r="AK344" s="427">
        <v>-7.7000000000000002E-3</v>
      </c>
      <c r="AL344" s="427">
        <v>1.0800000000000001E-2</v>
      </c>
      <c r="AM344" s="428">
        <v>0.43759999999999999</v>
      </c>
      <c r="AN344" s="429" t="s">
        <v>131</v>
      </c>
      <c r="AO344" s="426" t="s">
        <v>131</v>
      </c>
      <c r="AP344" s="430" t="s">
        <v>131</v>
      </c>
      <c r="AQ344" s="430" t="s">
        <v>131</v>
      </c>
      <c r="AR344" s="429" t="s">
        <v>131</v>
      </c>
    </row>
    <row r="345" spans="1:44" s="3" customFormat="1" ht="15.4" customHeight="1">
      <c r="A345" s="420">
        <v>149</v>
      </c>
      <c r="B345" s="421" t="s">
        <v>3337</v>
      </c>
      <c r="C345" s="421">
        <v>11</v>
      </c>
      <c r="D345" s="422">
        <v>46778502</v>
      </c>
      <c r="E345" s="423">
        <v>48320241</v>
      </c>
      <c r="F345" s="421" t="s">
        <v>122</v>
      </c>
      <c r="G345" s="421">
        <v>11</v>
      </c>
      <c r="H345" s="422">
        <v>47278502</v>
      </c>
      <c r="I345" s="421" t="s">
        <v>2581</v>
      </c>
      <c r="J345" s="421" t="s">
        <v>3337</v>
      </c>
      <c r="K345" s="421" t="s">
        <v>3163</v>
      </c>
      <c r="L345" s="421" t="s">
        <v>3152</v>
      </c>
      <c r="M345" s="33" t="s">
        <v>4258</v>
      </c>
      <c r="N345" s="424">
        <v>0</v>
      </c>
      <c r="O345" s="425">
        <v>8.5977200000000007</v>
      </c>
      <c r="P345" s="426">
        <v>0.27689999999999998</v>
      </c>
      <c r="Q345" s="427">
        <v>-8.6999999999999994E-3</v>
      </c>
      <c r="R345" s="427">
        <v>1.4E-3</v>
      </c>
      <c r="S345" s="428">
        <v>3.1049999999999999E-9</v>
      </c>
      <c r="T345" s="429" t="s">
        <v>131</v>
      </c>
      <c r="U345" s="426">
        <v>5.62E-2</v>
      </c>
      <c r="V345" s="427">
        <v>2.3999999999999998E-3</v>
      </c>
      <c r="W345" s="427">
        <v>1.8499999999999999E-2</v>
      </c>
      <c r="X345" s="428">
        <v>0.74660000000000004</v>
      </c>
      <c r="Y345" s="429" t="s">
        <v>131</v>
      </c>
      <c r="Z345" s="426">
        <v>3.2000000000000001E-2</v>
      </c>
      <c r="AA345" s="427">
        <v>-8.0000000000000002E-3</v>
      </c>
      <c r="AB345" s="427">
        <v>8.9999999999999993E-3</v>
      </c>
      <c r="AC345" s="428">
        <v>0.42709999999999998</v>
      </c>
      <c r="AD345" s="429" t="s">
        <v>131</v>
      </c>
      <c r="AE345" s="426">
        <v>0.19009999999999999</v>
      </c>
      <c r="AF345" s="427">
        <v>-1.6400000000000001E-2</v>
      </c>
      <c r="AG345" s="427">
        <v>1.06E-2</v>
      </c>
      <c r="AH345" s="428">
        <v>3.3529999999999997E-2</v>
      </c>
      <c r="AI345" s="429" t="s">
        <v>131</v>
      </c>
      <c r="AJ345" s="426">
        <v>0.17660000000000001</v>
      </c>
      <c r="AK345" s="427">
        <v>-1.1900000000000001E-2</v>
      </c>
      <c r="AL345" s="427">
        <v>5.7999999999999996E-3</v>
      </c>
      <c r="AM345" s="428">
        <v>5.5980000000000002E-2</v>
      </c>
      <c r="AN345" s="429" t="s">
        <v>131</v>
      </c>
      <c r="AO345" s="441">
        <v>7.0000000000000001E-3</v>
      </c>
      <c r="AP345" s="427">
        <v>1.47E-2</v>
      </c>
      <c r="AQ345" s="427">
        <v>6.54E-2</v>
      </c>
      <c r="AR345" s="429">
        <v>0.98470000000000002</v>
      </c>
    </row>
    <row r="346" spans="1:44" s="3" customFormat="1" ht="15.4" customHeight="1">
      <c r="A346" s="420">
        <v>149</v>
      </c>
      <c r="B346" s="421" t="s">
        <v>3337</v>
      </c>
      <c r="C346" s="421">
        <v>11</v>
      </c>
      <c r="D346" s="422">
        <v>46778502</v>
      </c>
      <c r="E346" s="423">
        <v>48320241</v>
      </c>
      <c r="F346" s="421" t="s">
        <v>2452</v>
      </c>
      <c r="G346" s="421">
        <v>11</v>
      </c>
      <c r="H346" s="422">
        <v>47293799</v>
      </c>
      <c r="I346" s="421" t="s">
        <v>2579</v>
      </c>
      <c r="J346" s="421" t="s">
        <v>4437</v>
      </c>
      <c r="K346" s="421" t="s">
        <v>3152</v>
      </c>
      <c r="L346" s="421" t="s">
        <v>3157</v>
      </c>
      <c r="M346" s="33" t="s">
        <v>3345</v>
      </c>
      <c r="N346" s="424">
        <v>0</v>
      </c>
      <c r="O346" s="425">
        <v>29.26915</v>
      </c>
      <c r="P346" s="426">
        <v>0.25180000000000002</v>
      </c>
      <c r="Q346" s="427">
        <v>-2.1899999999999999E-2</v>
      </c>
      <c r="R346" s="427">
        <v>1.9E-3</v>
      </c>
      <c r="S346" s="428">
        <v>1.092E-29</v>
      </c>
      <c r="T346" s="429">
        <v>7.0445500000000004E-25</v>
      </c>
      <c r="U346" s="426">
        <v>5.2299999999999999E-2</v>
      </c>
      <c r="V346" s="427">
        <v>-2.8000000000000001E-2</v>
      </c>
      <c r="W346" s="427">
        <v>1.5299999999999999E-2</v>
      </c>
      <c r="X346" s="428">
        <v>7.3400000000000007E-2</v>
      </c>
      <c r="Y346" s="429" t="s">
        <v>131</v>
      </c>
      <c r="Z346" s="441">
        <v>1.35E-2</v>
      </c>
      <c r="AA346" s="427">
        <v>1.2E-2</v>
      </c>
      <c r="AB346" s="427">
        <v>2.7199999999999998E-2</v>
      </c>
      <c r="AC346" s="428">
        <v>0.41799999999999998</v>
      </c>
      <c r="AD346" s="429" t="s">
        <v>131</v>
      </c>
      <c r="AE346" s="426">
        <v>0.14860000000000001</v>
      </c>
      <c r="AF346" s="427">
        <v>-5.1799999999999999E-2</v>
      </c>
      <c r="AG346" s="427">
        <v>1.7100000000000001E-2</v>
      </c>
      <c r="AH346" s="428">
        <v>1.596E-3</v>
      </c>
      <c r="AI346" s="429" t="s">
        <v>131</v>
      </c>
      <c r="AJ346" s="426">
        <v>0.15529999999999999</v>
      </c>
      <c r="AK346" s="427">
        <v>-1.46E-2</v>
      </c>
      <c r="AL346" s="427">
        <v>7.3000000000000001E-3</v>
      </c>
      <c r="AM346" s="428">
        <v>3.7909999999999999E-2</v>
      </c>
      <c r="AN346" s="429" t="s">
        <v>131</v>
      </c>
      <c r="AO346" s="426" t="s">
        <v>131</v>
      </c>
      <c r="AP346" s="427" t="s">
        <v>131</v>
      </c>
      <c r="AQ346" s="427" t="s">
        <v>131</v>
      </c>
      <c r="AR346" s="429" t="s">
        <v>131</v>
      </c>
    </row>
    <row r="347" spans="1:44" ht="15.4" customHeight="1">
      <c r="A347" s="431">
        <v>149</v>
      </c>
      <c r="B347" s="421" t="s">
        <v>3337</v>
      </c>
      <c r="C347" s="432">
        <v>11</v>
      </c>
      <c r="D347" s="433">
        <v>46778502</v>
      </c>
      <c r="E347" s="434">
        <v>48320241</v>
      </c>
      <c r="F347" s="432" t="s">
        <v>2452</v>
      </c>
      <c r="G347" s="432">
        <v>11</v>
      </c>
      <c r="H347" s="433">
        <v>47340680</v>
      </c>
      <c r="I347" s="432" t="s">
        <v>2896</v>
      </c>
      <c r="J347" s="432" t="s">
        <v>2432</v>
      </c>
      <c r="K347" s="432" t="s">
        <v>3151</v>
      </c>
      <c r="L347" s="432" t="s">
        <v>3224</v>
      </c>
      <c r="M347" s="34" t="s">
        <v>3345</v>
      </c>
      <c r="N347" s="435">
        <v>0</v>
      </c>
      <c r="O347" s="436">
        <v>14.390510000000001</v>
      </c>
      <c r="P347" s="437">
        <v>0.2349</v>
      </c>
      <c r="Q347" s="438">
        <v>2.1600000000000001E-2</v>
      </c>
      <c r="R347" s="438">
        <v>2.3999999999999998E-3</v>
      </c>
      <c r="S347" s="439">
        <v>5.1339999999999998E-18</v>
      </c>
      <c r="T347" s="440">
        <v>2.7302900000000001E-8</v>
      </c>
      <c r="U347" s="437">
        <v>0.38140000000000002</v>
      </c>
      <c r="V347" s="438">
        <v>1.5900000000000001E-2</v>
      </c>
      <c r="W347" s="438">
        <v>7.6E-3</v>
      </c>
      <c r="X347" s="439">
        <v>6.881E-3</v>
      </c>
      <c r="Y347" s="440" t="s">
        <v>131</v>
      </c>
      <c r="Z347" s="426">
        <v>0.45329999999999998</v>
      </c>
      <c r="AA347" s="438">
        <v>-5.4999999999999997E-3</v>
      </c>
      <c r="AB347" s="438">
        <v>6.7000000000000002E-3</v>
      </c>
      <c r="AC347" s="439">
        <v>0.58760000000000001</v>
      </c>
      <c r="AD347" s="440" t="s">
        <v>131</v>
      </c>
      <c r="AE347" s="426">
        <v>0.3054</v>
      </c>
      <c r="AF347" s="427">
        <v>2.0999999999999999E-3</v>
      </c>
      <c r="AG347" s="427">
        <v>0.02</v>
      </c>
      <c r="AH347" s="428">
        <v>0.87319999999999998</v>
      </c>
      <c r="AI347" s="429" t="s">
        <v>131</v>
      </c>
      <c r="AJ347" s="426">
        <v>0.28660000000000002</v>
      </c>
      <c r="AK347" s="427">
        <v>8.2000000000000007E-3</v>
      </c>
      <c r="AL347" s="427">
        <v>6.6E-3</v>
      </c>
      <c r="AM347" s="428">
        <v>0.15970000000000001</v>
      </c>
      <c r="AN347" s="429" t="s">
        <v>131</v>
      </c>
      <c r="AO347" s="426" t="s">
        <v>131</v>
      </c>
      <c r="AP347" s="427" t="s">
        <v>131</v>
      </c>
      <c r="AQ347" s="427" t="s">
        <v>131</v>
      </c>
      <c r="AR347" s="429" t="s">
        <v>131</v>
      </c>
    </row>
    <row r="348" spans="1:44" ht="15.4" customHeight="1">
      <c r="A348" s="431">
        <v>149</v>
      </c>
      <c r="B348" s="421" t="s">
        <v>3337</v>
      </c>
      <c r="C348" s="432">
        <v>11</v>
      </c>
      <c r="D348" s="433">
        <v>46778502</v>
      </c>
      <c r="E348" s="434">
        <v>48320241</v>
      </c>
      <c r="F348" s="432" t="s">
        <v>122</v>
      </c>
      <c r="G348" s="432">
        <v>11</v>
      </c>
      <c r="H348" s="433">
        <v>47363285</v>
      </c>
      <c r="I348" s="432" t="s">
        <v>2895</v>
      </c>
      <c r="J348" s="432" t="s">
        <v>2432</v>
      </c>
      <c r="K348" s="432" t="s">
        <v>3151</v>
      </c>
      <c r="L348" s="432" t="s">
        <v>3157</v>
      </c>
      <c r="M348" s="34" t="s">
        <v>4324</v>
      </c>
      <c r="N348" s="435">
        <v>0</v>
      </c>
      <c r="O348" s="436">
        <v>7.4891100000000002</v>
      </c>
      <c r="P348" s="437">
        <v>0.3463</v>
      </c>
      <c r="Q348" s="438">
        <v>-7.4000000000000003E-3</v>
      </c>
      <c r="R348" s="438">
        <v>1.2999999999999999E-3</v>
      </c>
      <c r="S348" s="439">
        <v>6.534E-9</v>
      </c>
      <c r="T348" s="440">
        <v>4.2395900000000002E-9</v>
      </c>
      <c r="U348" s="437">
        <v>7.3700000000000002E-2</v>
      </c>
      <c r="V348" s="438">
        <v>5.0000000000000001E-3</v>
      </c>
      <c r="W348" s="438">
        <v>1.5800000000000002E-2</v>
      </c>
      <c r="X348" s="439">
        <v>0.60880000000000001</v>
      </c>
      <c r="Y348" s="440" t="s">
        <v>131</v>
      </c>
      <c r="Z348" s="426">
        <v>2.69E-2</v>
      </c>
      <c r="AA348" s="438">
        <v>-5.7999999999999996E-3</v>
      </c>
      <c r="AB348" s="438">
        <v>9.1000000000000004E-3</v>
      </c>
      <c r="AC348" s="439">
        <v>0.63119999999999998</v>
      </c>
      <c r="AD348" s="440" t="s">
        <v>131</v>
      </c>
      <c r="AE348" s="426">
        <v>0.21279999999999999</v>
      </c>
      <c r="AF348" s="427">
        <v>-1.2699999999999999E-2</v>
      </c>
      <c r="AG348" s="427">
        <v>1.01E-2</v>
      </c>
      <c r="AH348" s="428">
        <v>0.1694</v>
      </c>
      <c r="AI348" s="429" t="s">
        <v>131</v>
      </c>
      <c r="AJ348" s="426">
        <v>0.2223</v>
      </c>
      <c r="AK348" s="427">
        <v>-8.0999999999999996E-3</v>
      </c>
      <c r="AL348" s="427">
        <v>5.3E-3</v>
      </c>
      <c r="AM348" s="428">
        <v>0.14030000000000001</v>
      </c>
      <c r="AN348" s="429" t="s">
        <v>131</v>
      </c>
      <c r="AO348" s="441">
        <v>1.2E-2</v>
      </c>
      <c r="AP348" s="427">
        <v>-4.3200000000000002E-2</v>
      </c>
      <c r="AQ348" s="427">
        <v>4.9200000000000001E-2</v>
      </c>
      <c r="AR348" s="429">
        <v>0.30509999999999998</v>
      </c>
    </row>
    <row r="349" spans="1:44" s="3" customFormat="1" ht="15.4" customHeight="1">
      <c r="A349" s="420">
        <v>149</v>
      </c>
      <c r="B349" s="421" t="s">
        <v>3337</v>
      </c>
      <c r="C349" s="421">
        <v>11</v>
      </c>
      <c r="D349" s="422">
        <v>46778502</v>
      </c>
      <c r="E349" s="423">
        <v>48320241</v>
      </c>
      <c r="F349" s="421" t="s">
        <v>2452</v>
      </c>
      <c r="G349" s="421">
        <v>11</v>
      </c>
      <c r="H349" s="422">
        <v>47820241</v>
      </c>
      <c r="I349" s="421" t="s">
        <v>2578</v>
      </c>
      <c r="J349" s="421" t="s">
        <v>3337</v>
      </c>
      <c r="K349" s="421" t="s">
        <v>3151</v>
      </c>
      <c r="L349" s="421" t="s">
        <v>3157</v>
      </c>
      <c r="M349" s="33" t="s">
        <v>4528</v>
      </c>
      <c r="N349" s="424">
        <v>0</v>
      </c>
      <c r="O349" s="425">
        <v>15.89631</v>
      </c>
      <c r="P349" s="426">
        <v>0.2258</v>
      </c>
      <c r="Q349" s="427">
        <v>-1.7899999999999999E-2</v>
      </c>
      <c r="R349" s="427">
        <v>2E-3</v>
      </c>
      <c r="S349" s="428">
        <v>1.318E-18</v>
      </c>
      <c r="T349" s="429" t="s">
        <v>131</v>
      </c>
      <c r="U349" s="426">
        <v>4.5699999999999998E-2</v>
      </c>
      <c r="V349" s="427">
        <v>-1.7500000000000002E-2</v>
      </c>
      <c r="W349" s="427">
        <v>1.6500000000000001E-2</v>
      </c>
      <c r="X349" s="428">
        <v>0.28789999999999999</v>
      </c>
      <c r="Y349" s="429" t="s">
        <v>131</v>
      </c>
      <c r="Z349" s="441">
        <v>1.43E-2</v>
      </c>
      <c r="AA349" s="427">
        <v>-7.7000000000000002E-3</v>
      </c>
      <c r="AB349" s="427">
        <v>3.9699999999999999E-2</v>
      </c>
      <c r="AC349" s="428">
        <v>0.87109999999999999</v>
      </c>
      <c r="AD349" s="429" t="s">
        <v>131</v>
      </c>
      <c r="AE349" s="426">
        <v>0.1671</v>
      </c>
      <c r="AF349" s="427">
        <v>-6.2300000000000001E-2</v>
      </c>
      <c r="AG349" s="427">
        <v>2.2499999999999999E-2</v>
      </c>
      <c r="AH349" s="428">
        <v>8.6230000000000005E-3</v>
      </c>
      <c r="AI349" s="429" t="s">
        <v>131</v>
      </c>
      <c r="AJ349" s="426">
        <v>0.14899999999999999</v>
      </c>
      <c r="AK349" s="427">
        <v>0</v>
      </c>
      <c r="AL349" s="427">
        <v>7.4000000000000003E-3</v>
      </c>
      <c r="AM349" s="428">
        <v>0.86150000000000004</v>
      </c>
      <c r="AN349" s="429" t="s">
        <v>131</v>
      </c>
      <c r="AO349" s="426" t="s">
        <v>131</v>
      </c>
      <c r="AP349" s="427" t="s">
        <v>131</v>
      </c>
      <c r="AQ349" s="427" t="s">
        <v>131</v>
      </c>
      <c r="AR349" s="429" t="s">
        <v>131</v>
      </c>
    </row>
    <row r="350" spans="1:44" s="3" customFormat="1" ht="15.4" customHeight="1">
      <c r="A350" s="420">
        <v>150</v>
      </c>
      <c r="B350" s="421" t="s">
        <v>3337</v>
      </c>
      <c r="C350" s="421">
        <v>11</v>
      </c>
      <c r="D350" s="422">
        <v>47833360</v>
      </c>
      <c r="E350" s="423">
        <v>48833360</v>
      </c>
      <c r="F350" s="421" t="s">
        <v>2452</v>
      </c>
      <c r="G350" s="421">
        <v>11</v>
      </c>
      <c r="H350" s="422">
        <v>48333360</v>
      </c>
      <c r="I350" s="421" t="s">
        <v>2577</v>
      </c>
      <c r="J350" s="421" t="s">
        <v>3337</v>
      </c>
      <c r="K350" s="421" t="s">
        <v>3151</v>
      </c>
      <c r="L350" s="421" t="s">
        <v>3157</v>
      </c>
      <c r="M350" s="33" t="s">
        <v>4529</v>
      </c>
      <c r="N350" s="424">
        <v>4656</v>
      </c>
      <c r="O350" s="425">
        <v>7.5872799999999998</v>
      </c>
      <c r="P350" s="426">
        <v>0.1429</v>
      </c>
      <c r="Q350" s="427">
        <v>-1.5900000000000001E-2</v>
      </c>
      <c r="R350" s="427">
        <v>2.5999999999999999E-3</v>
      </c>
      <c r="S350" s="428">
        <v>7.9870000000000004E-10</v>
      </c>
      <c r="T350" s="429" t="s">
        <v>131</v>
      </c>
      <c r="U350" s="426">
        <v>2.58E-2</v>
      </c>
      <c r="V350" s="427">
        <v>3.5000000000000001E-3</v>
      </c>
      <c r="W350" s="427">
        <v>3.5700000000000003E-2</v>
      </c>
      <c r="X350" s="428">
        <v>0.87590000000000001</v>
      </c>
      <c r="Y350" s="429" t="s">
        <v>131</v>
      </c>
      <c r="Z350" s="441">
        <v>2.8999999999999998E-3</v>
      </c>
      <c r="AA350" s="427">
        <v>-0.1598</v>
      </c>
      <c r="AB350" s="427">
        <v>0.15740000000000001</v>
      </c>
      <c r="AC350" s="428">
        <v>0.192</v>
      </c>
      <c r="AD350" s="429" t="s">
        <v>131</v>
      </c>
      <c r="AE350" s="426">
        <v>4.0800000000000003E-2</v>
      </c>
      <c r="AF350" s="427">
        <v>-5.1799999999999999E-2</v>
      </c>
      <c r="AG350" s="427">
        <v>3.0800000000000001E-2</v>
      </c>
      <c r="AH350" s="428">
        <v>0.1067</v>
      </c>
      <c r="AI350" s="429" t="s">
        <v>131</v>
      </c>
      <c r="AJ350" s="426">
        <v>8.1699999999999995E-2</v>
      </c>
      <c r="AK350" s="427">
        <v>-2.5999999999999999E-3</v>
      </c>
      <c r="AL350" s="427">
        <v>9.7000000000000003E-3</v>
      </c>
      <c r="AM350" s="428">
        <v>0.89390000000000003</v>
      </c>
      <c r="AN350" s="429" t="s">
        <v>131</v>
      </c>
      <c r="AO350" s="426" t="s">
        <v>131</v>
      </c>
      <c r="AP350" s="427" t="s">
        <v>131</v>
      </c>
      <c r="AQ350" s="427" t="s">
        <v>131</v>
      </c>
      <c r="AR350" s="429" t="s">
        <v>131</v>
      </c>
    </row>
    <row r="351" spans="1:44" s="3" customFormat="1" ht="15.4" customHeight="1">
      <c r="A351" s="420">
        <v>151</v>
      </c>
      <c r="B351" s="421" t="s">
        <v>3337</v>
      </c>
      <c r="C351" s="421">
        <v>11</v>
      </c>
      <c r="D351" s="422">
        <v>48813235</v>
      </c>
      <c r="E351" s="423">
        <v>49813235</v>
      </c>
      <c r="F351" s="421" t="s">
        <v>2452</v>
      </c>
      <c r="G351" s="421">
        <v>11</v>
      </c>
      <c r="H351" s="422">
        <v>49313235</v>
      </c>
      <c r="I351" s="421" t="s">
        <v>2576</v>
      </c>
      <c r="J351" s="421" t="s">
        <v>3337</v>
      </c>
      <c r="K351" s="421" t="s">
        <v>3151</v>
      </c>
      <c r="L351" s="421" t="s">
        <v>3157</v>
      </c>
      <c r="M351" s="33" t="s">
        <v>3550</v>
      </c>
      <c r="N351" s="424">
        <v>83013</v>
      </c>
      <c r="O351" s="425">
        <v>8.6518200000000007</v>
      </c>
      <c r="P351" s="426">
        <v>0.25290000000000001</v>
      </c>
      <c r="Q351" s="427">
        <v>1.0500000000000001E-2</v>
      </c>
      <c r="R351" s="427">
        <v>1.9E-3</v>
      </c>
      <c r="S351" s="428">
        <v>4.0730000000000001E-8</v>
      </c>
      <c r="T351" s="429" t="s">
        <v>131</v>
      </c>
      <c r="U351" s="426">
        <v>0.54469999999999996</v>
      </c>
      <c r="V351" s="427">
        <v>1.9400000000000001E-2</v>
      </c>
      <c r="W351" s="427">
        <v>6.7999999999999996E-3</v>
      </c>
      <c r="X351" s="428">
        <v>6.875E-3</v>
      </c>
      <c r="Y351" s="429" t="s">
        <v>131</v>
      </c>
      <c r="Z351" s="426">
        <v>0.34189999999999998</v>
      </c>
      <c r="AA351" s="427">
        <v>2.5000000000000001E-3</v>
      </c>
      <c r="AB351" s="427">
        <v>4.4999999999999997E-3</v>
      </c>
      <c r="AC351" s="428">
        <v>0.57940000000000003</v>
      </c>
      <c r="AD351" s="429" t="s">
        <v>131</v>
      </c>
      <c r="AE351" s="426">
        <v>0.39129999999999998</v>
      </c>
      <c r="AF351" s="427">
        <v>4.58E-2</v>
      </c>
      <c r="AG351" s="427">
        <v>1.18E-2</v>
      </c>
      <c r="AH351" s="428">
        <v>5.6889999999999999E-5</v>
      </c>
      <c r="AI351" s="429" t="s">
        <v>131</v>
      </c>
      <c r="AJ351" s="426">
        <v>0.27289999999999998</v>
      </c>
      <c r="AK351" s="427">
        <v>5.1000000000000004E-3</v>
      </c>
      <c r="AL351" s="427">
        <v>5.8999999999999999E-3</v>
      </c>
      <c r="AM351" s="428">
        <v>0.24859999999999999</v>
      </c>
      <c r="AN351" s="429" t="s">
        <v>131</v>
      </c>
      <c r="AO351" s="426" t="s">
        <v>131</v>
      </c>
      <c r="AP351" s="427" t="s">
        <v>131</v>
      </c>
      <c r="AQ351" s="427" t="s">
        <v>131</v>
      </c>
      <c r="AR351" s="429" t="s">
        <v>131</v>
      </c>
    </row>
    <row r="352" spans="1:44" s="3" customFormat="1" ht="15.4" customHeight="1">
      <c r="A352" s="420">
        <v>152</v>
      </c>
      <c r="B352" s="421" t="s">
        <v>3337</v>
      </c>
      <c r="C352" s="421">
        <v>11</v>
      </c>
      <c r="D352" s="422">
        <v>50831325</v>
      </c>
      <c r="E352" s="423">
        <v>51831325</v>
      </c>
      <c r="F352" s="421" t="s">
        <v>2452</v>
      </c>
      <c r="G352" s="421">
        <v>11</v>
      </c>
      <c r="H352" s="422">
        <v>51331325</v>
      </c>
      <c r="I352" s="421" t="s">
        <v>2575</v>
      </c>
      <c r="J352" s="421" t="s">
        <v>3337</v>
      </c>
      <c r="K352" s="421" t="s">
        <v>3151</v>
      </c>
      <c r="L352" s="421" t="s">
        <v>3157</v>
      </c>
      <c r="M352" s="33" t="s">
        <v>3551</v>
      </c>
      <c r="N352" s="424">
        <v>80052</v>
      </c>
      <c r="O352" s="425">
        <v>6.9784600000000001</v>
      </c>
      <c r="P352" s="426">
        <v>0.502</v>
      </c>
      <c r="Q352" s="427">
        <v>8.6E-3</v>
      </c>
      <c r="R352" s="427">
        <v>2.3E-3</v>
      </c>
      <c r="S352" s="428">
        <v>1.8580000000000002E-5</v>
      </c>
      <c r="T352" s="429" t="s">
        <v>131</v>
      </c>
      <c r="U352" s="426">
        <v>0.74629999999999996</v>
      </c>
      <c r="V352" s="427">
        <v>1.9599999999999999E-2</v>
      </c>
      <c r="W352" s="427">
        <v>9.1000000000000004E-3</v>
      </c>
      <c r="X352" s="428">
        <v>4.6629999999999998E-2</v>
      </c>
      <c r="Y352" s="429" t="s">
        <v>131</v>
      </c>
      <c r="Z352" s="426">
        <v>0.50580000000000003</v>
      </c>
      <c r="AA352" s="427">
        <v>2.8999999999999998E-3</v>
      </c>
      <c r="AB352" s="427">
        <v>7.0000000000000001E-3</v>
      </c>
      <c r="AC352" s="428">
        <v>0.39250000000000002</v>
      </c>
      <c r="AD352" s="429" t="s">
        <v>131</v>
      </c>
      <c r="AE352" s="426">
        <v>0.53349999999999997</v>
      </c>
      <c r="AF352" s="427">
        <v>3.3799999999999997E-2</v>
      </c>
      <c r="AG352" s="427">
        <v>1.2200000000000001E-2</v>
      </c>
      <c r="AH352" s="428">
        <v>2.215E-3</v>
      </c>
      <c r="AI352" s="429" t="s">
        <v>131</v>
      </c>
      <c r="AJ352" s="426">
        <v>0.42509999999999998</v>
      </c>
      <c r="AK352" s="427">
        <v>1.3299999999999999E-2</v>
      </c>
      <c r="AL352" s="427">
        <v>5.4000000000000003E-3</v>
      </c>
      <c r="AM352" s="428">
        <v>1.1820000000000001E-2</v>
      </c>
      <c r="AN352" s="429" t="s">
        <v>131</v>
      </c>
      <c r="AO352" s="426" t="s">
        <v>131</v>
      </c>
      <c r="AP352" s="427" t="s">
        <v>131</v>
      </c>
      <c r="AQ352" s="427" t="s">
        <v>131</v>
      </c>
      <c r="AR352" s="429" t="s">
        <v>131</v>
      </c>
    </row>
    <row r="353" spans="1:44" ht="15.4" customHeight="1">
      <c r="A353" s="431">
        <v>153</v>
      </c>
      <c r="B353" s="421" t="s">
        <v>3337</v>
      </c>
      <c r="C353" s="432">
        <v>11</v>
      </c>
      <c r="D353" s="433">
        <v>61081656</v>
      </c>
      <c r="E353" s="434">
        <v>62154092</v>
      </c>
      <c r="F353" s="432" t="s">
        <v>122</v>
      </c>
      <c r="G353" s="432">
        <v>11</v>
      </c>
      <c r="H353" s="433">
        <v>61581656</v>
      </c>
      <c r="I353" s="432" t="s">
        <v>2893</v>
      </c>
      <c r="J353" s="432" t="s">
        <v>2432</v>
      </c>
      <c r="K353" s="432" t="s">
        <v>3151</v>
      </c>
      <c r="L353" s="432" t="s">
        <v>3157</v>
      </c>
      <c r="M353" s="34" t="s">
        <v>3351</v>
      </c>
      <c r="N353" s="435">
        <v>0</v>
      </c>
      <c r="O353" s="436">
        <v>14.00887</v>
      </c>
      <c r="P353" s="437">
        <v>0.27429999999999999</v>
      </c>
      <c r="Q353" s="438">
        <v>-1.06E-2</v>
      </c>
      <c r="R353" s="438">
        <v>1.4E-3</v>
      </c>
      <c r="S353" s="439">
        <v>3.3110000000000002E-13</v>
      </c>
      <c r="T353" s="440">
        <v>5.8606499999999999E-13</v>
      </c>
      <c r="U353" s="437">
        <v>6.7900000000000002E-2</v>
      </c>
      <c r="V353" s="438">
        <v>-0.01</v>
      </c>
      <c r="W353" s="438">
        <v>1.6400000000000001E-2</v>
      </c>
      <c r="X353" s="439">
        <v>0.73170000000000002</v>
      </c>
      <c r="Y353" s="440" t="s">
        <v>131</v>
      </c>
      <c r="Z353" s="426">
        <v>0.38229999999999997</v>
      </c>
      <c r="AA353" s="438">
        <v>-1.4200000000000001E-2</v>
      </c>
      <c r="AB353" s="438">
        <v>3.5999999999999999E-3</v>
      </c>
      <c r="AC353" s="439">
        <v>4.2160000000000003E-5</v>
      </c>
      <c r="AD353" s="440" t="s">
        <v>131</v>
      </c>
      <c r="AE353" s="426">
        <v>0.12180000000000001</v>
      </c>
      <c r="AF353" s="427">
        <v>-7.3000000000000001E-3</v>
      </c>
      <c r="AG353" s="427">
        <v>1.2699999999999999E-2</v>
      </c>
      <c r="AH353" s="428">
        <v>0.75600000000000001</v>
      </c>
      <c r="AI353" s="429" t="s">
        <v>131</v>
      </c>
      <c r="AJ353" s="426">
        <v>0.47560000000000002</v>
      </c>
      <c r="AK353" s="427">
        <v>-3.0700000000000002E-2</v>
      </c>
      <c r="AL353" s="427">
        <v>1.5299999999999999E-2</v>
      </c>
      <c r="AM353" s="428">
        <v>4.1020000000000001E-2</v>
      </c>
      <c r="AN353" s="429" t="s">
        <v>131</v>
      </c>
      <c r="AO353" s="441">
        <v>1.4E-2</v>
      </c>
      <c r="AP353" s="427">
        <v>-1.5699999999999999E-2</v>
      </c>
      <c r="AQ353" s="427">
        <v>4.7800000000000002E-2</v>
      </c>
      <c r="AR353" s="429">
        <v>0.54579999999999995</v>
      </c>
    </row>
    <row r="354" spans="1:44" s="3" customFormat="1" ht="15.4" customHeight="1">
      <c r="A354" s="420">
        <v>153</v>
      </c>
      <c r="B354" s="421" t="s">
        <v>3337</v>
      </c>
      <c r="C354" s="421">
        <v>11</v>
      </c>
      <c r="D354" s="422">
        <v>61081656</v>
      </c>
      <c r="E354" s="423">
        <v>62154092</v>
      </c>
      <c r="F354" s="421" t="s">
        <v>2452</v>
      </c>
      <c r="G354" s="421">
        <v>11</v>
      </c>
      <c r="H354" s="422">
        <v>61609750</v>
      </c>
      <c r="I354" s="421" t="s">
        <v>2574</v>
      </c>
      <c r="J354" s="421" t="s">
        <v>4437</v>
      </c>
      <c r="K354" s="421" t="s">
        <v>3163</v>
      </c>
      <c r="L354" s="421" t="s">
        <v>3152</v>
      </c>
      <c r="M354" s="33" t="s">
        <v>3352</v>
      </c>
      <c r="N354" s="424">
        <v>0</v>
      </c>
      <c r="O354" s="425">
        <v>25.58727</v>
      </c>
      <c r="P354" s="426">
        <v>0.35830000000000001</v>
      </c>
      <c r="Q354" s="427">
        <v>-1.6799999999999999E-2</v>
      </c>
      <c r="R354" s="427">
        <v>1.6999999999999999E-3</v>
      </c>
      <c r="S354" s="428">
        <v>3.3709999999999999E-22</v>
      </c>
      <c r="T354" s="429">
        <v>9.0446999999999996E-23</v>
      </c>
      <c r="U354" s="426">
        <v>0.28289999999999998</v>
      </c>
      <c r="V354" s="427">
        <v>-1.11E-2</v>
      </c>
      <c r="W354" s="427">
        <v>7.3000000000000001E-3</v>
      </c>
      <c r="X354" s="428">
        <v>9.4089999999999993E-2</v>
      </c>
      <c r="Y354" s="429" t="s">
        <v>131</v>
      </c>
      <c r="Z354" s="426">
        <v>0.42930000000000001</v>
      </c>
      <c r="AA354" s="427">
        <v>-2.0199999999999999E-2</v>
      </c>
      <c r="AB354" s="427">
        <v>5.0000000000000001E-3</v>
      </c>
      <c r="AC354" s="428">
        <v>3.0649999999999999E-6</v>
      </c>
      <c r="AD354" s="429" t="s">
        <v>131</v>
      </c>
      <c r="AE354" s="426">
        <v>0.1799</v>
      </c>
      <c r="AF354" s="427">
        <v>-3.6700000000000003E-2</v>
      </c>
      <c r="AG354" s="427">
        <v>1.55E-2</v>
      </c>
      <c r="AH354" s="428">
        <v>1.259E-2</v>
      </c>
      <c r="AI354" s="429" t="s">
        <v>131</v>
      </c>
      <c r="AJ354" s="426">
        <v>0.6321</v>
      </c>
      <c r="AK354" s="427">
        <v>2.3E-3</v>
      </c>
      <c r="AL354" s="427">
        <v>1.0699999999999999E-2</v>
      </c>
      <c r="AM354" s="428">
        <v>0.59950000000000003</v>
      </c>
      <c r="AN354" s="429" t="s">
        <v>131</v>
      </c>
      <c r="AO354" s="426" t="s">
        <v>131</v>
      </c>
      <c r="AP354" s="427" t="s">
        <v>131</v>
      </c>
      <c r="AQ354" s="427" t="s">
        <v>131</v>
      </c>
      <c r="AR354" s="429" t="s">
        <v>131</v>
      </c>
    </row>
    <row r="355" spans="1:44" s="3" customFormat="1" ht="15.4" customHeight="1">
      <c r="A355" s="420">
        <v>153</v>
      </c>
      <c r="B355" s="421" t="s">
        <v>3337</v>
      </c>
      <c r="C355" s="421">
        <v>11</v>
      </c>
      <c r="D355" s="422">
        <v>61081656</v>
      </c>
      <c r="E355" s="423">
        <v>62154092</v>
      </c>
      <c r="F355" s="421" t="s">
        <v>122</v>
      </c>
      <c r="G355" s="421">
        <v>11</v>
      </c>
      <c r="H355" s="422">
        <v>61610750</v>
      </c>
      <c r="I355" s="421" t="s">
        <v>2572</v>
      </c>
      <c r="J355" s="421" t="s">
        <v>3337</v>
      </c>
      <c r="K355" s="421" t="s">
        <v>3151</v>
      </c>
      <c r="L355" s="421" t="s">
        <v>3157</v>
      </c>
      <c r="M355" s="33" t="s">
        <v>3352</v>
      </c>
      <c r="N355" s="424">
        <v>0</v>
      </c>
      <c r="O355" s="425">
        <v>14.684710000000001</v>
      </c>
      <c r="P355" s="426">
        <v>0.34970000000000001</v>
      </c>
      <c r="Q355" s="427">
        <v>-8.8999999999999999E-3</v>
      </c>
      <c r="R355" s="427">
        <v>1.2999999999999999E-3</v>
      </c>
      <c r="S355" s="428">
        <v>2.599E-10</v>
      </c>
      <c r="T355" s="429" t="s">
        <v>131</v>
      </c>
      <c r="U355" s="426">
        <v>0.39350000000000002</v>
      </c>
      <c r="V355" s="427">
        <v>-9.2999999999999992E-3</v>
      </c>
      <c r="W355" s="427">
        <v>8.6999999999999994E-3</v>
      </c>
      <c r="X355" s="428">
        <v>0.24</v>
      </c>
      <c r="Y355" s="429" t="s">
        <v>131</v>
      </c>
      <c r="Z355" s="426">
        <v>0.44500000000000001</v>
      </c>
      <c r="AA355" s="427">
        <v>-1.7000000000000001E-2</v>
      </c>
      <c r="AB355" s="427">
        <v>3.3999999999999998E-3</v>
      </c>
      <c r="AC355" s="428">
        <v>2.2630000000000001E-7</v>
      </c>
      <c r="AD355" s="429" t="s">
        <v>131</v>
      </c>
      <c r="AE355" s="426">
        <v>0.1668</v>
      </c>
      <c r="AF355" s="427">
        <v>-6.6E-3</v>
      </c>
      <c r="AG355" s="427">
        <v>1.1599999999999999E-2</v>
      </c>
      <c r="AH355" s="428">
        <v>0.82979999999999998</v>
      </c>
      <c r="AI355" s="429" t="s">
        <v>131</v>
      </c>
      <c r="AJ355" s="426">
        <v>0.56169999999999998</v>
      </c>
      <c r="AK355" s="427">
        <v>-1.6199999999999999E-2</v>
      </c>
      <c r="AL355" s="427">
        <v>5.1999999999999998E-3</v>
      </c>
      <c r="AM355" s="428">
        <v>1.371E-3</v>
      </c>
      <c r="AN355" s="429" t="s">
        <v>131</v>
      </c>
      <c r="AO355" s="426">
        <v>0.36</v>
      </c>
      <c r="AP355" s="427">
        <v>-5.1000000000000004E-3</v>
      </c>
      <c r="AQ355" s="427">
        <v>1.1299999999999999E-2</v>
      </c>
      <c r="AR355" s="429">
        <v>0.5857</v>
      </c>
    </row>
    <row r="356" spans="1:44" ht="15.4" customHeight="1">
      <c r="A356" s="431">
        <v>153</v>
      </c>
      <c r="B356" s="421" t="s">
        <v>3337</v>
      </c>
      <c r="C356" s="432">
        <v>11</v>
      </c>
      <c r="D356" s="433">
        <v>61081656</v>
      </c>
      <c r="E356" s="434">
        <v>62154092</v>
      </c>
      <c r="F356" s="432" t="s">
        <v>122</v>
      </c>
      <c r="G356" s="432">
        <v>11</v>
      </c>
      <c r="H356" s="433">
        <v>61654092</v>
      </c>
      <c r="I356" s="432" t="s">
        <v>2892</v>
      </c>
      <c r="J356" s="432" t="s">
        <v>2433</v>
      </c>
      <c r="K356" s="432" t="s">
        <v>3151</v>
      </c>
      <c r="L356" s="432" t="s">
        <v>3152</v>
      </c>
      <c r="M356" s="34" t="s">
        <v>4261</v>
      </c>
      <c r="N356" s="435">
        <v>0</v>
      </c>
      <c r="O356" s="436">
        <v>6.9990100000000002</v>
      </c>
      <c r="P356" s="442">
        <v>1.0200000000000001E-2</v>
      </c>
      <c r="Q356" s="438">
        <v>7.3000000000000001E-3</v>
      </c>
      <c r="R356" s="438">
        <v>1.41E-2</v>
      </c>
      <c r="S356" s="439">
        <v>0.21970000000000001</v>
      </c>
      <c r="T356" s="440" t="s">
        <v>131</v>
      </c>
      <c r="U356" s="442">
        <v>4.4999999999999997E-3</v>
      </c>
      <c r="V356" s="438">
        <v>-6.0600000000000001E-2</v>
      </c>
      <c r="W356" s="438">
        <v>0.1187</v>
      </c>
      <c r="X356" s="439">
        <v>0.35880000000000001</v>
      </c>
      <c r="Y356" s="440" t="s">
        <v>131</v>
      </c>
      <c r="Z356" s="426">
        <v>0.43</v>
      </c>
      <c r="AA356" s="438">
        <v>1.7999999999999999E-2</v>
      </c>
      <c r="AB356" s="438">
        <v>3.0999999999999999E-3</v>
      </c>
      <c r="AC356" s="439">
        <v>2.3619999999999999E-8</v>
      </c>
      <c r="AD356" s="440">
        <v>2.0200100000000001E-8</v>
      </c>
      <c r="AE356" s="426">
        <v>0.12709999999999999</v>
      </c>
      <c r="AF356" s="427">
        <v>2.9899999999999999E-2</v>
      </c>
      <c r="AG356" s="427">
        <v>1.9400000000000001E-2</v>
      </c>
      <c r="AH356" s="428">
        <v>0.16769999999999999</v>
      </c>
      <c r="AI356" s="429" t="s">
        <v>131</v>
      </c>
      <c r="AJ356" s="441">
        <v>1.41E-2</v>
      </c>
      <c r="AK356" s="427">
        <v>4.41E-2</v>
      </c>
      <c r="AL356" s="427">
        <v>7.2099999999999997E-2</v>
      </c>
      <c r="AM356" s="428">
        <v>0.53200000000000003</v>
      </c>
      <c r="AN356" s="429" t="s">
        <v>131</v>
      </c>
      <c r="AO356" s="426" t="s">
        <v>131</v>
      </c>
      <c r="AP356" s="427" t="s">
        <v>131</v>
      </c>
      <c r="AQ356" s="427" t="s">
        <v>131</v>
      </c>
      <c r="AR356" s="429" t="s">
        <v>131</v>
      </c>
    </row>
    <row r="357" spans="1:44" s="3" customFormat="1" ht="15.4" customHeight="1">
      <c r="A357" s="420">
        <v>154</v>
      </c>
      <c r="B357" s="421" t="s">
        <v>2432</v>
      </c>
      <c r="C357" s="421">
        <v>11</v>
      </c>
      <c r="D357" s="422">
        <v>63369062</v>
      </c>
      <c r="E357" s="423">
        <v>64369062</v>
      </c>
      <c r="F357" s="421" t="s">
        <v>2445</v>
      </c>
      <c r="G357" s="421">
        <v>11</v>
      </c>
      <c r="H357" s="422">
        <v>63869062</v>
      </c>
      <c r="I357" s="421" t="s">
        <v>2819</v>
      </c>
      <c r="J357" s="421" t="s">
        <v>2432</v>
      </c>
      <c r="K357" s="421" t="s">
        <v>3163</v>
      </c>
      <c r="L357" s="421" t="s">
        <v>3152</v>
      </c>
      <c r="M357" s="33" t="s">
        <v>4530</v>
      </c>
      <c r="N357" s="424">
        <v>0</v>
      </c>
      <c r="O357" s="425">
        <v>4.8548799999999996</v>
      </c>
      <c r="P357" s="426">
        <v>0.93420000000000003</v>
      </c>
      <c r="Q357" s="427">
        <v>-2.0400000000000001E-2</v>
      </c>
      <c r="R357" s="427">
        <v>3.8999999999999998E-3</v>
      </c>
      <c r="S357" s="428">
        <v>1.18E-8</v>
      </c>
      <c r="T357" s="429">
        <v>9.9677200000000004E-9</v>
      </c>
      <c r="U357" s="426">
        <v>0.72219999999999995</v>
      </c>
      <c r="V357" s="427">
        <v>4.7999999999999996E-3</v>
      </c>
      <c r="W357" s="427">
        <v>1.0200000000000001E-2</v>
      </c>
      <c r="X357" s="428">
        <v>0.55489999999999995</v>
      </c>
      <c r="Y357" s="429" t="s">
        <v>131</v>
      </c>
      <c r="Z357" s="426">
        <v>0.64019999999999999</v>
      </c>
      <c r="AA357" s="427">
        <v>-2.3E-3</v>
      </c>
      <c r="AB357" s="427">
        <v>4.8999999999999998E-3</v>
      </c>
      <c r="AC357" s="428">
        <v>0.67900000000000005</v>
      </c>
      <c r="AD357" s="429" t="s">
        <v>131</v>
      </c>
      <c r="AE357" s="426">
        <v>0.91110000000000002</v>
      </c>
      <c r="AF357" s="427">
        <v>5.4999999999999997E-3</v>
      </c>
      <c r="AG357" s="427">
        <v>2.2599999999999999E-2</v>
      </c>
      <c r="AH357" s="428">
        <v>0.83730000000000004</v>
      </c>
      <c r="AI357" s="429" t="s">
        <v>131</v>
      </c>
      <c r="AJ357" s="426">
        <v>0.91990000000000005</v>
      </c>
      <c r="AK357" s="427">
        <v>3.9100000000000003E-2</v>
      </c>
      <c r="AL357" s="427">
        <v>1.18E-2</v>
      </c>
      <c r="AM357" s="428">
        <v>5.2319999999999997E-3</v>
      </c>
      <c r="AN357" s="429" t="s">
        <v>131</v>
      </c>
      <c r="AO357" s="426" t="s">
        <v>131</v>
      </c>
      <c r="AP357" s="427" t="s">
        <v>131</v>
      </c>
      <c r="AQ357" s="427" t="s">
        <v>131</v>
      </c>
      <c r="AR357" s="429" t="s">
        <v>131</v>
      </c>
    </row>
    <row r="358" spans="1:44" s="3" customFormat="1" ht="15.4" customHeight="1">
      <c r="A358" s="420">
        <v>155</v>
      </c>
      <c r="B358" s="421" t="s">
        <v>3337</v>
      </c>
      <c r="C358" s="421">
        <v>11</v>
      </c>
      <c r="D358" s="422">
        <v>71850595</v>
      </c>
      <c r="E358" s="423">
        <v>72960694</v>
      </c>
      <c r="F358" s="421" t="s">
        <v>2445</v>
      </c>
      <c r="G358" s="421">
        <v>11</v>
      </c>
      <c r="H358" s="422">
        <v>72350595</v>
      </c>
      <c r="I358" s="421" t="s">
        <v>2571</v>
      </c>
      <c r="J358" s="421" t="s">
        <v>3337</v>
      </c>
      <c r="K358" s="421" t="s">
        <v>3163</v>
      </c>
      <c r="L358" s="421" t="s">
        <v>3152</v>
      </c>
      <c r="M358" s="33" t="s">
        <v>4531</v>
      </c>
      <c r="N358" s="424">
        <v>0</v>
      </c>
      <c r="O358" s="425">
        <v>6.0005600000000001</v>
      </c>
      <c r="P358" s="426">
        <v>0.35820000000000002</v>
      </c>
      <c r="Q358" s="427">
        <v>8.8000000000000005E-3</v>
      </c>
      <c r="R358" s="427">
        <v>2.0999999999999999E-3</v>
      </c>
      <c r="S358" s="428">
        <v>3.2610000000000001E-5</v>
      </c>
      <c r="T358" s="429" t="s">
        <v>131</v>
      </c>
      <c r="U358" s="426">
        <v>0.34449999999999997</v>
      </c>
      <c r="V358" s="427">
        <v>2.1499999999999998E-2</v>
      </c>
      <c r="W358" s="427">
        <v>9.7999999999999997E-3</v>
      </c>
      <c r="X358" s="428">
        <v>3.2070000000000001E-2</v>
      </c>
      <c r="Y358" s="429" t="s">
        <v>131</v>
      </c>
      <c r="Z358" s="426">
        <v>0.59609999999999996</v>
      </c>
      <c r="AA358" s="427">
        <v>6.4000000000000003E-3</v>
      </c>
      <c r="AB358" s="427">
        <v>5.1000000000000004E-3</v>
      </c>
      <c r="AC358" s="428">
        <v>0.16539999999999999</v>
      </c>
      <c r="AD358" s="429" t="s">
        <v>131</v>
      </c>
      <c r="AE358" s="426">
        <v>0.432</v>
      </c>
      <c r="AF358" s="427">
        <v>1.38E-2</v>
      </c>
      <c r="AG358" s="427">
        <v>1.14E-2</v>
      </c>
      <c r="AH358" s="428">
        <v>7.2440000000000004E-2</v>
      </c>
      <c r="AI358" s="429" t="s">
        <v>131</v>
      </c>
      <c r="AJ358" s="426">
        <v>0.45179999999999998</v>
      </c>
      <c r="AK358" s="427">
        <v>1.6500000000000001E-2</v>
      </c>
      <c r="AL358" s="427">
        <v>6.4000000000000003E-3</v>
      </c>
      <c r="AM358" s="428">
        <v>1.985E-2</v>
      </c>
      <c r="AN358" s="429" t="s">
        <v>131</v>
      </c>
      <c r="AO358" s="426" t="s">
        <v>131</v>
      </c>
      <c r="AP358" s="427" t="s">
        <v>131</v>
      </c>
      <c r="AQ358" s="427" t="s">
        <v>131</v>
      </c>
      <c r="AR358" s="429" t="s">
        <v>131</v>
      </c>
    </row>
    <row r="359" spans="1:44" s="3" customFormat="1" ht="15.4" customHeight="1">
      <c r="A359" s="420">
        <v>155</v>
      </c>
      <c r="B359" s="421" t="s">
        <v>3337</v>
      </c>
      <c r="C359" s="421">
        <v>11</v>
      </c>
      <c r="D359" s="422">
        <v>71850595</v>
      </c>
      <c r="E359" s="423">
        <v>72960694</v>
      </c>
      <c r="F359" s="421" t="s">
        <v>2452</v>
      </c>
      <c r="G359" s="421">
        <v>11</v>
      </c>
      <c r="H359" s="422">
        <v>72460398</v>
      </c>
      <c r="I359" s="421" t="s">
        <v>2569</v>
      </c>
      <c r="J359" s="421" t="s">
        <v>3337</v>
      </c>
      <c r="K359" s="421" t="s">
        <v>3151</v>
      </c>
      <c r="L359" s="421" t="s">
        <v>3152</v>
      </c>
      <c r="M359" s="33" t="s">
        <v>4532</v>
      </c>
      <c r="N359" s="424">
        <v>0</v>
      </c>
      <c r="O359" s="425">
        <v>26.845410000000001</v>
      </c>
      <c r="P359" s="426">
        <v>0.8155</v>
      </c>
      <c r="Q359" s="427">
        <v>2.3099999999999999E-2</v>
      </c>
      <c r="R359" s="427">
        <v>2.2000000000000001E-3</v>
      </c>
      <c r="S359" s="428">
        <v>3.4950000000000002E-25</v>
      </c>
      <c r="T359" s="429" t="s">
        <v>131</v>
      </c>
      <c r="U359" s="426">
        <v>0.94720000000000004</v>
      </c>
      <c r="V359" s="427">
        <v>5.8999999999999999E-3</v>
      </c>
      <c r="W359" s="427">
        <v>1.49E-2</v>
      </c>
      <c r="X359" s="428">
        <v>0.71960000000000002</v>
      </c>
      <c r="Y359" s="429" t="s">
        <v>131</v>
      </c>
      <c r="Z359" s="426">
        <v>0.92679999999999996</v>
      </c>
      <c r="AA359" s="427">
        <v>2.3199999999999998E-2</v>
      </c>
      <c r="AB359" s="427">
        <v>8.2000000000000007E-3</v>
      </c>
      <c r="AC359" s="428">
        <v>2.0669999999999998E-3</v>
      </c>
      <c r="AD359" s="429" t="s">
        <v>131</v>
      </c>
      <c r="AE359" s="426">
        <v>0.80259999999999998</v>
      </c>
      <c r="AF359" s="427">
        <v>1.5100000000000001E-2</v>
      </c>
      <c r="AG359" s="427">
        <v>1.47E-2</v>
      </c>
      <c r="AH359" s="428">
        <v>7.6749999999999999E-2</v>
      </c>
      <c r="AI359" s="429" t="s">
        <v>131</v>
      </c>
      <c r="AJ359" s="426">
        <v>0.91720000000000002</v>
      </c>
      <c r="AK359" s="427">
        <v>2.8899999999999999E-2</v>
      </c>
      <c r="AL359" s="427">
        <v>9.4000000000000004E-3</v>
      </c>
      <c r="AM359" s="428">
        <v>1.2470000000000001E-3</v>
      </c>
      <c r="AN359" s="429" t="s">
        <v>131</v>
      </c>
      <c r="AO359" s="426" t="s">
        <v>131</v>
      </c>
      <c r="AP359" s="427" t="s">
        <v>131</v>
      </c>
      <c r="AQ359" s="427" t="s">
        <v>131</v>
      </c>
      <c r="AR359" s="429" t="s">
        <v>131</v>
      </c>
    </row>
    <row r="360" spans="1:44" ht="15.4" customHeight="1">
      <c r="A360" s="431">
        <v>155</v>
      </c>
      <c r="B360" s="421" t="s">
        <v>3337</v>
      </c>
      <c r="C360" s="432">
        <v>11</v>
      </c>
      <c r="D360" s="433">
        <v>71850595</v>
      </c>
      <c r="E360" s="434">
        <v>72960694</v>
      </c>
      <c r="F360" s="432" t="s">
        <v>2452</v>
      </c>
      <c r="G360" s="432">
        <v>11</v>
      </c>
      <c r="H360" s="433">
        <v>72460694</v>
      </c>
      <c r="I360" s="432" t="s">
        <v>2891</v>
      </c>
      <c r="J360" s="432" t="s">
        <v>2432</v>
      </c>
      <c r="K360" s="432" t="s">
        <v>3163</v>
      </c>
      <c r="L360" s="432" t="s">
        <v>3152</v>
      </c>
      <c r="M360" s="34" t="s">
        <v>4532</v>
      </c>
      <c r="N360" s="435">
        <v>0</v>
      </c>
      <c r="O360" s="436">
        <v>26.715319999999998</v>
      </c>
      <c r="P360" s="437">
        <v>0.81799999999999995</v>
      </c>
      <c r="Q360" s="438">
        <v>2.3599999999999999E-2</v>
      </c>
      <c r="R360" s="438">
        <v>2.2000000000000001E-3</v>
      </c>
      <c r="S360" s="439">
        <v>3.1159999999999999E-25</v>
      </c>
      <c r="T360" s="440">
        <v>8.06177E-25</v>
      </c>
      <c r="U360" s="437">
        <v>0.93510000000000004</v>
      </c>
      <c r="V360" s="438">
        <v>4.7000000000000002E-3</v>
      </c>
      <c r="W360" s="438">
        <v>1.37E-2</v>
      </c>
      <c r="X360" s="439">
        <v>0.93459999999999999</v>
      </c>
      <c r="Y360" s="440" t="s">
        <v>131</v>
      </c>
      <c r="Z360" s="426">
        <v>0.92710000000000004</v>
      </c>
      <c r="AA360" s="438">
        <v>2.3400000000000001E-2</v>
      </c>
      <c r="AB360" s="438">
        <v>8.2000000000000007E-3</v>
      </c>
      <c r="AC360" s="439">
        <v>2.3670000000000002E-3</v>
      </c>
      <c r="AD360" s="440" t="s">
        <v>131</v>
      </c>
      <c r="AE360" s="426">
        <v>0.8034</v>
      </c>
      <c r="AF360" s="427">
        <v>1.5599999999999999E-2</v>
      </c>
      <c r="AG360" s="427">
        <v>1.47E-2</v>
      </c>
      <c r="AH360" s="428">
        <v>6.9879999999999998E-2</v>
      </c>
      <c r="AI360" s="429" t="s">
        <v>131</v>
      </c>
      <c r="AJ360" s="426">
        <v>0.91720000000000002</v>
      </c>
      <c r="AK360" s="427">
        <v>3.1099999999999999E-2</v>
      </c>
      <c r="AL360" s="427">
        <v>9.4999999999999998E-3</v>
      </c>
      <c r="AM360" s="428">
        <v>5.3240000000000004E-4</v>
      </c>
      <c r="AN360" s="429" t="s">
        <v>131</v>
      </c>
      <c r="AO360" s="426" t="s">
        <v>131</v>
      </c>
      <c r="AP360" s="427" t="s">
        <v>131</v>
      </c>
      <c r="AQ360" s="427" t="s">
        <v>131</v>
      </c>
      <c r="AR360" s="429" t="s">
        <v>131</v>
      </c>
    </row>
    <row r="361" spans="1:44" ht="15.4" customHeight="1">
      <c r="A361" s="431">
        <v>156</v>
      </c>
      <c r="B361" s="421" t="s">
        <v>3337</v>
      </c>
      <c r="C361" s="432">
        <v>11</v>
      </c>
      <c r="D361" s="433">
        <v>92171744</v>
      </c>
      <c r="E361" s="434">
        <v>93208961</v>
      </c>
      <c r="F361" s="432" t="s">
        <v>2452</v>
      </c>
      <c r="G361" s="432">
        <v>11</v>
      </c>
      <c r="H361" s="433">
        <v>92671744</v>
      </c>
      <c r="I361" s="432" t="s">
        <v>2890</v>
      </c>
      <c r="J361" s="432" t="s">
        <v>2432</v>
      </c>
      <c r="K361" s="432" t="s">
        <v>3163</v>
      </c>
      <c r="L361" s="432" t="s">
        <v>3152</v>
      </c>
      <c r="M361" s="34" t="s">
        <v>4244</v>
      </c>
      <c r="N361" s="435">
        <v>31044</v>
      </c>
      <c r="O361" s="436">
        <v>110.83214</v>
      </c>
      <c r="P361" s="437">
        <v>0.21440000000000001</v>
      </c>
      <c r="Q361" s="438">
        <v>5.6899999999999999E-2</v>
      </c>
      <c r="R361" s="438">
        <v>2.5999999999999999E-3</v>
      </c>
      <c r="S361" s="439">
        <v>7.0899999999999996E-100</v>
      </c>
      <c r="T361" s="440">
        <v>1.1522700000000001E-11</v>
      </c>
      <c r="U361" s="437">
        <v>0.45519999999999999</v>
      </c>
      <c r="V361" s="438">
        <v>-3.2000000000000002E-3</v>
      </c>
      <c r="W361" s="438">
        <v>7.7999999999999996E-3</v>
      </c>
      <c r="X361" s="439">
        <v>0.80589999999999995</v>
      </c>
      <c r="Y361" s="440" t="s">
        <v>131</v>
      </c>
      <c r="Z361" s="426">
        <v>0.3397</v>
      </c>
      <c r="AA361" s="438">
        <v>3.2199999999999999E-2</v>
      </c>
      <c r="AB361" s="438">
        <v>5.1999999999999998E-3</v>
      </c>
      <c r="AC361" s="439">
        <v>5.229E-9</v>
      </c>
      <c r="AD361" s="440" t="s">
        <v>131</v>
      </c>
      <c r="AE361" s="426">
        <v>0.2084</v>
      </c>
      <c r="AF361" s="427">
        <v>0.13320000000000001</v>
      </c>
      <c r="AG361" s="427">
        <v>2.4400000000000002E-2</v>
      </c>
      <c r="AH361" s="428">
        <v>1.6730000000000002E-8</v>
      </c>
      <c r="AI361" s="429" t="s">
        <v>131</v>
      </c>
      <c r="AJ361" s="426">
        <v>0.222</v>
      </c>
      <c r="AK361" s="427">
        <v>2.8299999999999999E-2</v>
      </c>
      <c r="AL361" s="427">
        <v>7.1999999999999998E-3</v>
      </c>
      <c r="AM361" s="428">
        <v>1.539E-4</v>
      </c>
      <c r="AN361" s="429" t="s">
        <v>131</v>
      </c>
      <c r="AO361" s="426" t="s">
        <v>131</v>
      </c>
      <c r="AP361" s="427" t="s">
        <v>131</v>
      </c>
      <c r="AQ361" s="427" t="s">
        <v>131</v>
      </c>
      <c r="AR361" s="429" t="s">
        <v>131</v>
      </c>
    </row>
    <row r="362" spans="1:44" ht="15.4" customHeight="1">
      <c r="A362" s="431">
        <v>156</v>
      </c>
      <c r="B362" s="421" t="s">
        <v>3337</v>
      </c>
      <c r="C362" s="432">
        <v>11</v>
      </c>
      <c r="D362" s="433">
        <v>92171744</v>
      </c>
      <c r="E362" s="434">
        <v>93208961</v>
      </c>
      <c r="F362" s="432" t="s">
        <v>2452</v>
      </c>
      <c r="G362" s="432">
        <v>11</v>
      </c>
      <c r="H362" s="433">
        <v>92679778</v>
      </c>
      <c r="I362" s="432" t="s">
        <v>2889</v>
      </c>
      <c r="J362" s="432" t="s">
        <v>2432</v>
      </c>
      <c r="K362" s="432" t="s">
        <v>3163</v>
      </c>
      <c r="L362" s="432" t="s">
        <v>3152</v>
      </c>
      <c r="M362" s="34" t="s">
        <v>4244</v>
      </c>
      <c r="N362" s="435">
        <v>23010</v>
      </c>
      <c r="O362" s="436">
        <v>182.60137</v>
      </c>
      <c r="P362" s="437">
        <v>0.34250000000000003</v>
      </c>
      <c r="Q362" s="438">
        <v>5.1900000000000002E-2</v>
      </c>
      <c r="R362" s="438">
        <v>1.8E-3</v>
      </c>
      <c r="S362" s="439">
        <v>6.7500000000000002E-161</v>
      </c>
      <c r="T362" s="440">
        <v>2.2832400000000001E-30</v>
      </c>
      <c r="U362" s="437">
        <v>0.41980000000000001</v>
      </c>
      <c r="V362" s="438">
        <v>1.7500000000000002E-2</v>
      </c>
      <c r="W362" s="438">
        <v>6.6E-3</v>
      </c>
      <c r="X362" s="439">
        <v>3.46E-3</v>
      </c>
      <c r="Y362" s="440" t="s">
        <v>131</v>
      </c>
      <c r="Z362" s="426">
        <v>0.432</v>
      </c>
      <c r="AA362" s="438">
        <v>3.4599999999999999E-2</v>
      </c>
      <c r="AB362" s="438">
        <v>4.1000000000000003E-3</v>
      </c>
      <c r="AC362" s="439">
        <v>3.4209999999999998E-16</v>
      </c>
      <c r="AD362" s="440" t="s">
        <v>131</v>
      </c>
      <c r="AE362" s="426">
        <v>0.3947</v>
      </c>
      <c r="AF362" s="427">
        <v>5.9499999999999997E-2</v>
      </c>
      <c r="AG362" s="427">
        <v>1.18E-2</v>
      </c>
      <c r="AH362" s="428">
        <v>1.2509999999999999E-8</v>
      </c>
      <c r="AI362" s="429" t="s">
        <v>131</v>
      </c>
      <c r="AJ362" s="426">
        <v>0.2883</v>
      </c>
      <c r="AK362" s="427">
        <v>3.4500000000000003E-2</v>
      </c>
      <c r="AL362" s="427">
        <v>5.7999999999999996E-3</v>
      </c>
      <c r="AM362" s="428">
        <v>1.9730000000000001E-9</v>
      </c>
      <c r="AN362" s="429" t="s">
        <v>131</v>
      </c>
      <c r="AO362" s="426" t="s">
        <v>131</v>
      </c>
      <c r="AP362" s="427" t="s">
        <v>131</v>
      </c>
      <c r="AQ362" s="427" t="s">
        <v>131</v>
      </c>
      <c r="AR362" s="429" t="s">
        <v>131</v>
      </c>
    </row>
    <row r="363" spans="1:44" ht="15.4" customHeight="1">
      <c r="A363" s="431">
        <v>156</v>
      </c>
      <c r="B363" s="421" t="s">
        <v>3337</v>
      </c>
      <c r="C363" s="432">
        <v>11</v>
      </c>
      <c r="D363" s="433">
        <v>92171744</v>
      </c>
      <c r="E363" s="434">
        <v>93208961</v>
      </c>
      <c r="F363" s="432" t="s">
        <v>122</v>
      </c>
      <c r="G363" s="432">
        <v>11</v>
      </c>
      <c r="H363" s="433">
        <v>92697981</v>
      </c>
      <c r="I363" s="432" t="s">
        <v>2888</v>
      </c>
      <c r="J363" s="432" t="s">
        <v>2433</v>
      </c>
      <c r="K363" s="432" t="s">
        <v>3163</v>
      </c>
      <c r="L363" s="432" t="s">
        <v>3152</v>
      </c>
      <c r="M363" s="34" t="s">
        <v>4244</v>
      </c>
      <c r="N363" s="435">
        <v>4807</v>
      </c>
      <c r="O363" s="436">
        <v>32.952129999999997</v>
      </c>
      <c r="P363" s="437">
        <v>0.38059999999999999</v>
      </c>
      <c r="Q363" s="438">
        <v>1.4500000000000001E-2</v>
      </c>
      <c r="R363" s="438">
        <v>1.4E-3</v>
      </c>
      <c r="S363" s="439">
        <v>5.0229999999999998E-26</v>
      </c>
      <c r="T363" s="440" t="s">
        <v>131</v>
      </c>
      <c r="U363" s="437">
        <v>0.71130000000000004</v>
      </c>
      <c r="V363" s="438">
        <v>-2.5100000000000001E-2</v>
      </c>
      <c r="W363" s="438">
        <v>9.5999999999999992E-3</v>
      </c>
      <c r="X363" s="439">
        <v>1.525E-2</v>
      </c>
      <c r="Y363" s="440" t="s">
        <v>131</v>
      </c>
      <c r="Z363" s="426">
        <v>0.43819999999999998</v>
      </c>
      <c r="AA363" s="438">
        <v>1.7600000000000001E-2</v>
      </c>
      <c r="AB363" s="438">
        <v>2.8E-3</v>
      </c>
      <c r="AC363" s="439">
        <v>1.1399999999999999E-10</v>
      </c>
      <c r="AD363" s="440">
        <v>9.2714600000000002E-11</v>
      </c>
      <c r="AE363" s="426">
        <v>0.49769999999999998</v>
      </c>
      <c r="AF363" s="427">
        <v>1.23E-2</v>
      </c>
      <c r="AG363" s="427">
        <v>8.5000000000000006E-3</v>
      </c>
      <c r="AH363" s="428">
        <v>8.5860000000000006E-2</v>
      </c>
      <c r="AI363" s="429" t="s">
        <v>131</v>
      </c>
      <c r="AJ363" s="426">
        <v>0.40810000000000002</v>
      </c>
      <c r="AK363" s="427">
        <v>1.3299999999999999E-2</v>
      </c>
      <c r="AL363" s="427">
        <v>4.4000000000000003E-3</v>
      </c>
      <c r="AM363" s="428">
        <v>2.934E-3</v>
      </c>
      <c r="AN363" s="429" t="s">
        <v>131</v>
      </c>
      <c r="AO363" s="426">
        <v>0.73</v>
      </c>
      <c r="AP363" s="427">
        <v>2.3999999999999998E-3</v>
      </c>
      <c r="AQ363" s="427">
        <v>1.2E-2</v>
      </c>
      <c r="AR363" s="429">
        <v>0.80649999999999999</v>
      </c>
    </row>
    <row r="364" spans="1:44" ht="15.4" customHeight="1">
      <c r="A364" s="431">
        <v>156</v>
      </c>
      <c r="B364" s="421" t="s">
        <v>3337</v>
      </c>
      <c r="C364" s="432">
        <v>11</v>
      </c>
      <c r="D364" s="433">
        <v>92171744</v>
      </c>
      <c r="E364" s="434">
        <v>93208961</v>
      </c>
      <c r="F364" s="432" t="s">
        <v>2452</v>
      </c>
      <c r="G364" s="432">
        <v>11</v>
      </c>
      <c r="H364" s="433">
        <v>92697981</v>
      </c>
      <c r="I364" s="432" t="s">
        <v>2888</v>
      </c>
      <c r="J364" s="432" t="s">
        <v>2432</v>
      </c>
      <c r="K364" s="432" t="s">
        <v>3163</v>
      </c>
      <c r="L364" s="432" t="s">
        <v>3152</v>
      </c>
      <c r="M364" s="34" t="s">
        <v>4244</v>
      </c>
      <c r="N364" s="435">
        <v>4807</v>
      </c>
      <c r="O364" s="436">
        <v>240.48045999999999</v>
      </c>
      <c r="P364" s="437">
        <v>0.37830000000000003</v>
      </c>
      <c r="Q364" s="438">
        <v>5.6000000000000001E-2</v>
      </c>
      <c r="R364" s="438">
        <v>1.8E-3</v>
      </c>
      <c r="S364" s="439">
        <v>1.1400000000000001E-205</v>
      </c>
      <c r="T364" s="440">
        <v>6.8494999999999999E-30</v>
      </c>
      <c r="U364" s="437">
        <v>0.71140000000000003</v>
      </c>
      <c r="V364" s="438">
        <v>1.3100000000000001E-2</v>
      </c>
      <c r="W364" s="438">
        <v>7.6E-3</v>
      </c>
      <c r="X364" s="439">
        <v>4.5069999999999999E-2</v>
      </c>
      <c r="Y364" s="440" t="s">
        <v>131</v>
      </c>
      <c r="Z364" s="426">
        <v>0.43840000000000001</v>
      </c>
      <c r="AA364" s="438">
        <v>3.8300000000000001E-2</v>
      </c>
      <c r="AB364" s="438">
        <v>4.1999999999999997E-3</v>
      </c>
      <c r="AC364" s="439">
        <v>1.3420000000000001E-18</v>
      </c>
      <c r="AD364" s="440" t="s">
        <v>131</v>
      </c>
      <c r="AE364" s="426">
        <v>0.49790000000000001</v>
      </c>
      <c r="AF364" s="427">
        <v>7.0599999999999996E-2</v>
      </c>
      <c r="AG364" s="427">
        <v>1.18E-2</v>
      </c>
      <c r="AH364" s="428">
        <v>3.5000000000000002E-11</v>
      </c>
      <c r="AI364" s="429" t="s">
        <v>131</v>
      </c>
      <c r="AJ364" s="426">
        <v>0.38069999999999998</v>
      </c>
      <c r="AK364" s="427">
        <v>2.8899999999999999E-2</v>
      </c>
      <c r="AL364" s="427">
        <v>5.4000000000000003E-3</v>
      </c>
      <c r="AM364" s="428">
        <v>6.2600000000000005E-8</v>
      </c>
      <c r="AN364" s="429" t="s">
        <v>131</v>
      </c>
      <c r="AO364" s="426" t="s">
        <v>131</v>
      </c>
      <c r="AP364" s="427" t="s">
        <v>131</v>
      </c>
      <c r="AQ364" s="427" t="s">
        <v>131</v>
      </c>
      <c r="AR364" s="429" t="s">
        <v>131</v>
      </c>
    </row>
    <row r="365" spans="1:44" ht="15.4" customHeight="1">
      <c r="A365" s="431">
        <v>156</v>
      </c>
      <c r="B365" s="421" t="s">
        <v>3337</v>
      </c>
      <c r="C365" s="432">
        <v>11</v>
      </c>
      <c r="D365" s="433">
        <v>92171744</v>
      </c>
      <c r="E365" s="434">
        <v>93208961</v>
      </c>
      <c r="F365" s="432" t="s">
        <v>2452</v>
      </c>
      <c r="G365" s="432">
        <v>11</v>
      </c>
      <c r="H365" s="433">
        <v>92698427</v>
      </c>
      <c r="I365" s="432" t="s">
        <v>2887</v>
      </c>
      <c r="J365" s="432" t="s">
        <v>2432</v>
      </c>
      <c r="K365" s="432" t="s">
        <v>3152</v>
      </c>
      <c r="L365" s="432" t="s">
        <v>3157</v>
      </c>
      <c r="M365" s="34" t="s">
        <v>4244</v>
      </c>
      <c r="N365" s="435">
        <v>4361</v>
      </c>
      <c r="O365" s="436">
        <v>187.76939999999999</v>
      </c>
      <c r="P365" s="437">
        <v>0.60209999999999997</v>
      </c>
      <c r="Q365" s="438">
        <v>-4.8000000000000001E-2</v>
      </c>
      <c r="R365" s="438">
        <v>1.8E-3</v>
      </c>
      <c r="S365" s="439">
        <v>6.6200000000000005E-156</v>
      </c>
      <c r="T365" s="440">
        <v>2.1703700000000001E-10</v>
      </c>
      <c r="U365" s="437">
        <v>0.23050000000000001</v>
      </c>
      <c r="V365" s="438">
        <v>-8.8999999999999999E-3</v>
      </c>
      <c r="W365" s="438">
        <v>7.9000000000000008E-3</v>
      </c>
      <c r="X365" s="439">
        <v>0.17199999999999999</v>
      </c>
      <c r="Y365" s="440" t="s">
        <v>131</v>
      </c>
      <c r="Z365" s="426">
        <v>0.5605</v>
      </c>
      <c r="AA365" s="438">
        <v>-3.8100000000000002E-2</v>
      </c>
      <c r="AB365" s="438">
        <v>4.1000000000000003E-3</v>
      </c>
      <c r="AC365" s="439">
        <v>1.374E-18</v>
      </c>
      <c r="AD365" s="440" t="s">
        <v>131</v>
      </c>
      <c r="AE365" s="426">
        <v>0.49419999999999997</v>
      </c>
      <c r="AF365" s="427">
        <v>-7.0499999999999993E-2</v>
      </c>
      <c r="AG365" s="427">
        <v>1.18E-2</v>
      </c>
      <c r="AH365" s="428">
        <v>4.2460000000000001E-11</v>
      </c>
      <c r="AI365" s="429" t="s">
        <v>131</v>
      </c>
      <c r="AJ365" s="426">
        <v>0.60519999999999996</v>
      </c>
      <c r="AK365" s="427">
        <v>-2.7900000000000001E-2</v>
      </c>
      <c r="AL365" s="427">
        <v>5.4000000000000003E-3</v>
      </c>
      <c r="AM365" s="428">
        <v>1.8190000000000001E-7</v>
      </c>
      <c r="AN365" s="429" t="s">
        <v>131</v>
      </c>
      <c r="AO365" s="426" t="s">
        <v>131</v>
      </c>
      <c r="AP365" s="427" t="s">
        <v>131</v>
      </c>
      <c r="AQ365" s="427" t="s">
        <v>131</v>
      </c>
      <c r="AR365" s="429" t="s">
        <v>131</v>
      </c>
    </row>
    <row r="366" spans="1:44" s="3" customFormat="1" ht="15.4" customHeight="1">
      <c r="A366" s="420">
        <v>156</v>
      </c>
      <c r="B366" s="421" t="s">
        <v>3337</v>
      </c>
      <c r="C366" s="421">
        <v>11</v>
      </c>
      <c r="D366" s="422">
        <v>92171744</v>
      </c>
      <c r="E366" s="423">
        <v>93208961</v>
      </c>
      <c r="F366" s="421" t="s">
        <v>2452</v>
      </c>
      <c r="G366" s="421">
        <v>11</v>
      </c>
      <c r="H366" s="422">
        <v>92708710</v>
      </c>
      <c r="I366" s="421" t="s">
        <v>2568</v>
      </c>
      <c r="J366" s="421" t="s">
        <v>4533</v>
      </c>
      <c r="K366" s="421" t="s">
        <v>3152</v>
      </c>
      <c r="L366" s="421" t="s">
        <v>3157</v>
      </c>
      <c r="M366" s="33" t="s">
        <v>4244</v>
      </c>
      <c r="N366" s="424">
        <v>0</v>
      </c>
      <c r="O366" s="425">
        <v>374.21575000000001</v>
      </c>
      <c r="P366" s="426">
        <v>0.71479999999999999</v>
      </c>
      <c r="Q366" s="427">
        <v>-7.7200000000000005E-2</v>
      </c>
      <c r="R366" s="427">
        <v>1.9E-3</v>
      </c>
      <c r="S366" s="428" t="s">
        <v>4534</v>
      </c>
      <c r="T366" s="429">
        <v>1.28887E-129</v>
      </c>
      <c r="U366" s="426">
        <v>0.91930000000000001</v>
      </c>
      <c r="V366" s="427">
        <v>-0.1069</v>
      </c>
      <c r="W366" s="427">
        <v>1.2999999999999999E-2</v>
      </c>
      <c r="X366" s="428">
        <v>4.2469999999999998E-16</v>
      </c>
      <c r="Y366" s="429">
        <v>4.2319299999999998E-16</v>
      </c>
      <c r="Z366" s="426">
        <v>0.58379999999999999</v>
      </c>
      <c r="AA366" s="427">
        <v>-4.0899999999999999E-2</v>
      </c>
      <c r="AB366" s="427">
        <v>4.3E-3</v>
      </c>
      <c r="AC366" s="428">
        <v>3.5110000000000003E-20</v>
      </c>
      <c r="AD366" s="429">
        <v>3.8027199999999999E-20</v>
      </c>
      <c r="AE366" s="426">
        <v>0.59930000000000005</v>
      </c>
      <c r="AF366" s="427">
        <v>-8.7099999999999997E-2</v>
      </c>
      <c r="AG366" s="427">
        <v>1.2200000000000001E-2</v>
      </c>
      <c r="AH366" s="428">
        <v>2.3559999999999999E-14</v>
      </c>
      <c r="AI366" s="429">
        <v>2.9348199999999998E-14</v>
      </c>
      <c r="AJ366" s="426">
        <v>0.79590000000000005</v>
      </c>
      <c r="AK366" s="427">
        <v>-6.1100000000000002E-2</v>
      </c>
      <c r="AL366" s="427">
        <v>6.4000000000000003E-3</v>
      </c>
      <c r="AM366" s="428">
        <v>1.61E-21</v>
      </c>
      <c r="AN366" s="429">
        <v>1.92242E-21</v>
      </c>
      <c r="AO366" s="426" t="s">
        <v>131</v>
      </c>
      <c r="AP366" s="427" t="s">
        <v>131</v>
      </c>
      <c r="AQ366" s="427" t="s">
        <v>131</v>
      </c>
      <c r="AR366" s="429" t="s">
        <v>131</v>
      </c>
    </row>
    <row r="367" spans="1:44" s="3" customFormat="1" ht="15.4" customHeight="1">
      <c r="A367" s="420">
        <v>156</v>
      </c>
      <c r="B367" s="421" t="s">
        <v>3337</v>
      </c>
      <c r="C367" s="421">
        <v>11</v>
      </c>
      <c r="D367" s="422">
        <v>92171744</v>
      </c>
      <c r="E367" s="423">
        <v>93208961</v>
      </c>
      <c r="F367" s="421" t="s">
        <v>122</v>
      </c>
      <c r="G367" s="421">
        <v>11</v>
      </c>
      <c r="H367" s="422">
        <v>92708710</v>
      </c>
      <c r="I367" s="421" t="s">
        <v>2568</v>
      </c>
      <c r="J367" s="421" t="s">
        <v>4437</v>
      </c>
      <c r="K367" s="421" t="s">
        <v>3152</v>
      </c>
      <c r="L367" s="421" t="s">
        <v>3157</v>
      </c>
      <c r="M367" s="33" t="s">
        <v>4244</v>
      </c>
      <c r="N367" s="424">
        <v>0</v>
      </c>
      <c r="O367" s="425">
        <v>46.755360000000003</v>
      </c>
      <c r="P367" s="426">
        <v>0.72140000000000004</v>
      </c>
      <c r="Q367" s="427">
        <v>-1.9699999999999999E-2</v>
      </c>
      <c r="R367" s="427">
        <v>1.5E-3</v>
      </c>
      <c r="S367" s="428">
        <v>1.541E-36</v>
      </c>
      <c r="T367" s="429">
        <v>1.6560600000000001E-35</v>
      </c>
      <c r="U367" s="426">
        <v>0.91769999999999996</v>
      </c>
      <c r="V367" s="427">
        <v>4.0000000000000002E-4</v>
      </c>
      <c r="W367" s="427">
        <v>1.61E-2</v>
      </c>
      <c r="X367" s="428">
        <v>0.6643</v>
      </c>
      <c r="Y367" s="429" t="s">
        <v>131</v>
      </c>
      <c r="Z367" s="426">
        <v>0.58930000000000005</v>
      </c>
      <c r="AA367" s="427">
        <v>-1.7999999999999999E-2</v>
      </c>
      <c r="AB367" s="427">
        <v>2.8999999999999998E-3</v>
      </c>
      <c r="AC367" s="428">
        <v>6.4569999999999995E-10</v>
      </c>
      <c r="AD367" s="429" t="s">
        <v>131</v>
      </c>
      <c r="AE367" s="426">
        <v>0.61019999999999996</v>
      </c>
      <c r="AF367" s="427">
        <v>-2.8799999999999999E-2</v>
      </c>
      <c r="AG367" s="427">
        <v>9.1000000000000004E-3</v>
      </c>
      <c r="AH367" s="428">
        <v>1.17E-3</v>
      </c>
      <c r="AI367" s="429" t="s">
        <v>131</v>
      </c>
      <c r="AJ367" s="426">
        <v>0.79479999999999995</v>
      </c>
      <c r="AK367" s="427">
        <v>-2.1000000000000001E-2</v>
      </c>
      <c r="AL367" s="427">
        <v>5.3E-3</v>
      </c>
      <c r="AM367" s="428">
        <v>6.4560000000000005E-5</v>
      </c>
      <c r="AN367" s="429" t="s">
        <v>131</v>
      </c>
      <c r="AO367" s="426">
        <v>0.99099999999999999</v>
      </c>
      <c r="AP367" s="427">
        <v>-2.29E-2</v>
      </c>
      <c r="AQ367" s="427">
        <v>5.4600000000000003E-2</v>
      </c>
      <c r="AR367" s="429">
        <v>0.64949999999999997</v>
      </c>
    </row>
    <row r="368" spans="1:44" ht="15.4" customHeight="1">
      <c r="A368" s="431">
        <v>156</v>
      </c>
      <c r="B368" s="421" t="s">
        <v>3337</v>
      </c>
      <c r="C368" s="432">
        <v>11</v>
      </c>
      <c r="D368" s="433">
        <v>92171744</v>
      </c>
      <c r="E368" s="434">
        <v>93208961</v>
      </c>
      <c r="F368" s="432" t="s">
        <v>2452</v>
      </c>
      <c r="G368" s="432">
        <v>11</v>
      </c>
      <c r="H368" s="433">
        <v>92708961</v>
      </c>
      <c r="I368" s="432" t="s">
        <v>2886</v>
      </c>
      <c r="J368" s="432" t="s">
        <v>2432</v>
      </c>
      <c r="K368" s="432" t="s">
        <v>3163</v>
      </c>
      <c r="L368" s="432" t="s">
        <v>3152</v>
      </c>
      <c r="M368" s="34" t="s">
        <v>4244</v>
      </c>
      <c r="N368" s="435">
        <v>0</v>
      </c>
      <c r="O368" s="436">
        <v>49.344970000000004</v>
      </c>
      <c r="P368" s="437">
        <v>0.96560000000000001</v>
      </c>
      <c r="Q368" s="438">
        <v>-8.0600000000000005E-2</v>
      </c>
      <c r="R368" s="438">
        <v>5.7000000000000002E-3</v>
      </c>
      <c r="S368" s="439">
        <v>4.8219999999999999E-45</v>
      </c>
      <c r="T368" s="440">
        <v>3.42408E-9</v>
      </c>
      <c r="U368" s="437">
        <v>0.99170000000000003</v>
      </c>
      <c r="V368" s="438">
        <v>-0.18429999999999999</v>
      </c>
      <c r="W368" s="438">
        <v>5.3600000000000002E-2</v>
      </c>
      <c r="X368" s="439">
        <v>1.9689999999999999E-4</v>
      </c>
      <c r="Y368" s="440" t="s">
        <v>131</v>
      </c>
      <c r="Z368" s="441">
        <v>0.98770000000000002</v>
      </c>
      <c r="AA368" s="438">
        <v>-8.2799999999999999E-2</v>
      </c>
      <c r="AB368" s="438">
        <v>7.8299999999999995E-2</v>
      </c>
      <c r="AC368" s="439">
        <v>0.1176</v>
      </c>
      <c r="AD368" s="440" t="s">
        <v>131</v>
      </c>
      <c r="AE368" s="426">
        <v>0.97299999999999998</v>
      </c>
      <c r="AF368" s="427">
        <v>-0.2087</v>
      </c>
      <c r="AG368" s="427">
        <v>7.22E-2</v>
      </c>
      <c r="AH368" s="428">
        <v>7.345E-3</v>
      </c>
      <c r="AI368" s="429" t="s">
        <v>131</v>
      </c>
      <c r="AJ368" s="426">
        <v>0.98080000000000001</v>
      </c>
      <c r="AK368" s="427">
        <v>-8.4199999999999997E-2</v>
      </c>
      <c r="AL368" s="427">
        <v>2.1499999999999998E-2</v>
      </c>
      <c r="AM368" s="428">
        <v>2.7849999999999999E-4</v>
      </c>
      <c r="AN368" s="429" t="s">
        <v>131</v>
      </c>
      <c r="AO368" s="426" t="s">
        <v>131</v>
      </c>
      <c r="AP368" s="427" t="s">
        <v>131</v>
      </c>
      <c r="AQ368" s="427" t="s">
        <v>131</v>
      </c>
      <c r="AR368" s="429" t="s">
        <v>131</v>
      </c>
    </row>
    <row r="369" spans="1:44" s="3" customFormat="1" ht="15.4" customHeight="1">
      <c r="A369" s="420">
        <v>157</v>
      </c>
      <c r="B369" s="421" t="s">
        <v>3337</v>
      </c>
      <c r="C369" s="421">
        <v>11</v>
      </c>
      <c r="D369" s="422">
        <v>99956604</v>
      </c>
      <c r="E369" s="423">
        <v>100956604</v>
      </c>
      <c r="F369" s="421" t="s">
        <v>122</v>
      </c>
      <c r="G369" s="421">
        <v>11</v>
      </c>
      <c r="H369" s="422">
        <v>100456604</v>
      </c>
      <c r="I369" s="421" t="s">
        <v>2567</v>
      </c>
      <c r="J369" s="421" t="s">
        <v>4437</v>
      </c>
      <c r="K369" s="421" t="s">
        <v>3163</v>
      </c>
      <c r="L369" s="421" t="s">
        <v>3152</v>
      </c>
      <c r="M369" s="33" t="s">
        <v>4535</v>
      </c>
      <c r="N369" s="424">
        <v>101802</v>
      </c>
      <c r="O369" s="425">
        <v>14.566190000000001</v>
      </c>
      <c r="P369" s="426">
        <v>0.10390000000000001</v>
      </c>
      <c r="Q369" s="427">
        <v>-1.5699999999999999E-2</v>
      </c>
      <c r="R369" s="427">
        <v>2.2000000000000001E-3</v>
      </c>
      <c r="S369" s="428">
        <v>4.6249999999999999E-14</v>
      </c>
      <c r="T369" s="429">
        <v>1.29946E-13</v>
      </c>
      <c r="U369" s="426">
        <v>2.23E-2</v>
      </c>
      <c r="V369" s="427">
        <v>-5.5399999999999998E-2</v>
      </c>
      <c r="W369" s="427">
        <v>2.8199999999999999E-2</v>
      </c>
      <c r="X369" s="428">
        <v>2.776E-2</v>
      </c>
      <c r="Y369" s="429" t="s">
        <v>131</v>
      </c>
      <c r="Z369" s="426">
        <v>0.24199999999999999</v>
      </c>
      <c r="AA369" s="427">
        <v>-1.2500000000000001E-2</v>
      </c>
      <c r="AB369" s="427">
        <v>3.3E-3</v>
      </c>
      <c r="AC369" s="428">
        <v>4.105E-4</v>
      </c>
      <c r="AD369" s="429" t="s">
        <v>131</v>
      </c>
      <c r="AE369" s="426">
        <v>0.12740000000000001</v>
      </c>
      <c r="AF369" s="427">
        <v>-6.7999999999999996E-3</v>
      </c>
      <c r="AG369" s="427">
        <v>1.23E-2</v>
      </c>
      <c r="AH369" s="428">
        <v>0.95240000000000002</v>
      </c>
      <c r="AI369" s="429" t="s">
        <v>131</v>
      </c>
      <c r="AJ369" s="426">
        <v>6.83E-2</v>
      </c>
      <c r="AK369" s="427">
        <v>-1.15E-2</v>
      </c>
      <c r="AL369" s="427">
        <v>8.5000000000000006E-3</v>
      </c>
      <c r="AM369" s="428">
        <v>0.13189999999999999</v>
      </c>
      <c r="AN369" s="429" t="s">
        <v>131</v>
      </c>
      <c r="AO369" s="426" t="s">
        <v>131</v>
      </c>
      <c r="AP369" s="427" t="s">
        <v>131</v>
      </c>
      <c r="AQ369" s="427" t="s">
        <v>131</v>
      </c>
      <c r="AR369" s="429" t="s">
        <v>131</v>
      </c>
    </row>
    <row r="370" spans="1:44" s="3" customFormat="1" ht="15.4" customHeight="1">
      <c r="A370" s="420">
        <v>158</v>
      </c>
      <c r="B370" s="421" t="s">
        <v>3337</v>
      </c>
      <c r="C370" s="421">
        <v>11</v>
      </c>
      <c r="D370" s="422">
        <v>118481025</v>
      </c>
      <c r="E370" s="423">
        <v>119481025</v>
      </c>
      <c r="F370" s="421" t="s">
        <v>122</v>
      </c>
      <c r="G370" s="421">
        <v>11</v>
      </c>
      <c r="H370" s="422">
        <v>118981025</v>
      </c>
      <c r="I370" s="421" t="s">
        <v>2565</v>
      </c>
      <c r="J370" s="421" t="s">
        <v>3337</v>
      </c>
      <c r="K370" s="421" t="s">
        <v>3151</v>
      </c>
      <c r="L370" s="421" t="s">
        <v>3157</v>
      </c>
      <c r="M370" s="33" t="s">
        <v>3359</v>
      </c>
      <c r="N370" s="424">
        <v>0</v>
      </c>
      <c r="O370" s="425">
        <v>6.6304499999999997</v>
      </c>
      <c r="P370" s="426">
        <v>0.49120000000000003</v>
      </c>
      <c r="Q370" s="427">
        <v>-6.6E-3</v>
      </c>
      <c r="R370" s="427">
        <v>1.2999999999999999E-3</v>
      </c>
      <c r="S370" s="428">
        <v>6.8149999999999998E-8</v>
      </c>
      <c r="T370" s="429" t="s">
        <v>131</v>
      </c>
      <c r="U370" s="426">
        <v>0.33710000000000001</v>
      </c>
      <c r="V370" s="427">
        <v>8.6E-3</v>
      </c>
      <c r="W370" s="427">
        <v>8.8000000000000005E-3</v>
      </c>
      <c r="X370" s="428">
        <v>0.3952</v>
      </c>
      <c r="Y370" s="429" t="s">
        <v>131</v>
      </c>
      <c r="Z370" s="426">
        <v>0.87229999999999996</v>
      </c>
      <c r="AA370" s="427">
        <v>-3.7000000000000002E-3</v>
      </c>
      <c r="AB370" s="427">
        <v>4.4000000000000003E-3</v>
      </c>
      <c r="AC370" s="428">
        <v>0.3548</v>
      </c>
      <c r="AD370" s="429" t="s">
        <v>131</v>
      </c>
      <c r="AE370" s="426">
        <v>0.76690000000000003</v>
      </c>
      <c r="AF370" s="427">
        <v>-6.6E-3</v>
      </c>
      <c r="AG370" s="427">
        <v>1.01E-2</v>
      </c>
      <c r="AH370" s="428">
        <v>0.5746</v>
      </c>
      <c r="AI370" s="429" t="s">
        <v>131</v>
      </c>
      <c r="AJ370" s="426">
        <v>0.39839999999999998</v>
      </c>
      <c r="AK370" s="427">
        <v>-6.4999999999999997E-3</v>
      </c>
      <c r="AL370" s="427">
        <v>4.4000000000000003E-3</v>
      </c>
      <c r="AM370" s="428">
        <v>5.706E-2</v>
      </c>
      <c r="AN370" s="429" t="s">
        <v>131</v>
      </c>
      <c r="AO370" s="426">
        <v>0.28499999999999998</v>
      </c>
      <c r="AP370" s="427">
        <v>-2.81E-2</v>
      </c>
      <c r="AQ370" s="427">
        <v>1.1900000000000001E-2</v>
      </c>
      <c r="AR370" s="429">
        <v>1.5299999999999999E-2</v>
      </c>
    </row>
    <row r="371" spans="1:44" s="3" customFormat="1" ht="15.4" customHeight="1">
      <c r="A371" s="420">
        <v>159</v>
      </c>
      <c r="B371" s="421" t="s">
        <v>1</v>
      </c>
      <c r="C371" s="421">
        <v>11</v>
      </c>
      <c r="D371" s="422">
        <v>127534794</v>
      </c>
      <c r="E371" s="423">
        <v>128534794</v>
      </c>
      <c r="F371" s="421" t="s">
        <v>2452</v>
      </c>
      <c r="G371" s="421">
        <v>11</v>
      </c>
      <c r="H371" s="422">
        <v>128034794</v>
      </c>
      <c r="I371" s="421" t="s">
        <v>2818</v>
      </c>
      <c r="J371" s="421" t="s">
        <v>1</v>
      </c>
      <c r="K371" s="421" t="s">
        <v>3151</v>
      </c>
      <c r="L371" s="421" t="s">
        <v>3152</v>
      </c>
      <c r="M371" s="33" t="s">
        <v>3590</v>
      </c>
      <c r="N371" s="424">
        <v>293861</v>
      </c>
      <c r="O371" s="425">
        <v>5.4115700000000002</v>
      </c>
      <c r="P371" s="426">
        <v>0.1065</v>
      </c>
      <c r="Q371" s="427">
        <v>1.5E-3</v>
      </c>
      <c r="R371" s="427">
        <v>3.0999999999999999E-3</v>
      </c>
      <c r="S371" s="428">
        <v>0.43980000000000002</v>
      </c>
      <c r="T371" s="429" t="s">
        <v>131</v>
      </c>
      <c r="U371" s="426">
        <v>6.8900000000000003E-2</v>
      </c>
      <c r="V371" s="427">
        <v>8.1199999999999994E-2</v>
      </c>
      <c r="W371" s="427">
        <v>1.46E-2</v>
      </c>
      <c r="X371" s="428">
        <v>3.9400000000000002E-8</v>
      </c>
      <c r="Y371" s="429">
        <v>3.82261E-8</v>
      </c>
      <c r="Z371" s="426">
        <v>0.16819999999999999</v>
      </c>
      <c r="AA371" s="427">
        <v>2.3999999999999998E-3</v>
      </c>
      <c r="AB371" s="427">
        <v>7.7000000000000002E-3</v>
      </c>
      <c r="AC371" s="428">
        <v>0.52010000000000001</v>
      </c>
      <c r="AD371" s="429" t="s">
        <v>131</v>
      </c>
      <c r="AE371" s="426">
        <v>0.14180000000000001</v>
      </c>
      <c r="AF371" s="427">
        <v>1E-4</v>
      </c>
      <c r="AG371" s="427">
        <v>1.6799999999999999E-2</v>
      </c>
      <c r="AH371" s="428">
        <v>0.94179999999999997</v>
      </c>
      <c r="AI371" s="429" t="s">
        <v>131</v>
      </c>
      <c r="AJ371" s="426">
        <v>0.1042</v>
      </c>
      <c r="AK371" s="427">
        <v>-2.9999999999999997E-4</v>
      </c>
      <c r="AL371" s="427">
        <v>8.6E-3</v>
      </c>
      <c r="AM371" s="428">
        <v>0.94499999999999995</v>
      </c>
      <c r="AN371" s="429" t="s">
        <v>131</v>
      </c>
      <c r="AO371" s="426" t="s">
        <v>131</v>
      </c>
      <c r="AP371" s="427" t="s">
        <v>131</v>
      </c>
      <c r="AQ371" s="427" t="s">
        <v>131</v>
      </c>
      <c r="AR371" s="429" t="s">
        <v>131</v>
      </c>
    </row>
    <row r="372" spans="1:44" s="3" customFormat="1" ht="15.4" customHeight="1">
      <c r="A372" s="420">
        <v>160</v>
      </c>
      <c r="B372" s="421" t="s">
        <v>3337</v>
      </c>
      <c r="C372" s="421">
        <v>12</v>
      </c>
      <c r="D372" s="422">
        <v>3828521</v>
      </c>
      <c r="E372" s="423">
        <v>4828521</v>
      </c>
      <c r="F372" s="421" t="s">
        <v>122</v>
      </c>
      <c r="G372" s="421">
        <v>12</v>
      </c>
      <c r="H372" s="422">
        <v>4328521</v>
      </c>
      <c r="I372" s="421" t="s">
        <v>2564</v>
      </c>
      <c r="J372" s="421" t="s">
        <v>4437</v>
      </c>
      <c r="K372" s="421" t="s">
        <v>3151</v>
      </c>
      <c r="L372" s="421" t="s">
        <v>3157</v>
      </c>
      <c r="M372" s="33" t="s">
        <v>4536</v>
      </c>
      <c r="N372" s="424">
        <v>29411</v>
      </c>
      <c r="O372" s="425">
        <v>8.5693099999999998</v>
      </c>
      <c r="P372" s="426">
        <v>1.77E-2</v>
      </c>
      <c r="Q372" s="427">
        <v>-4.7E-2</v>
      </c>
      <c r="R372" s="427">
        <v>7.1999999999999998E-3</v>
      </c>
      <c r="S372" s="428">
        <v>8.4530000000000004E-11</v>
      </c>
      <c r="T372" s="429">
        <v>6.7495199999999995E-11</v>
      </c>
      <c r="U372" s="441">
        <v>3.8E-3</v>
      </c>
      <c r="V372" s="427">
        <v>-3.5099999999999999E-2</v>
      </c>
      <c r="W372" s="427">
        <v>0.1061</v>
      </c>
      <c r="X372" s="428">
        <v>0.41639999999999999</v>
      </c>
      <c r="Y372" s="429" t="s">
        <v>131</v>
      </c>
      <c r="Z372" s="441">
        <v>1.5E-3</v>
      </c>
      <c r="AA372" s="427">
        <v>-1.04E-2</v>
      </c>
      <c r="AB372" s="427">
        <v>0.2056</v>
      </c>
      <c r="AC372" s="428">
        <v>0.95340000000000003</v>
      </c>
      <c r="AD372" s="429" t="s">
        <v>131</v>
      </c>
      <c r="AE372" s="441">
        <v>1.06E-2</v>
      </c>
      <c r="AF372" s="427">
        <v>3.4700000000000002E-2</v>
      </c>
      <c r="AG372" s="427">
        <v>0.1182</v>
      </c>
      <c r="AH372" s="428">
        <v>0.72699999999999998</v>
      </c>
      <c r="AI372" s="429" t="s">
        <v>131</v>
      </c>
      <c r="AJ372" s="441">
        <v>7.3000000000000001E-3</v>
      </c>
      <c r="AK372" s="427">
        <v>-4.36E-2</v>
      </c>
      <c r="AL372" s="427">
        <v>2.9399999999999999E-2</v>
      </c>
      <c r="AM372" s="428">
        <v>0.18679999999999999</v>
      </c>
      <c r="AN372" s="429" t="s">
        <v>131</v>
      </c>
      <c r="AO372" s="426" t="s">
        <v>131</v>
      </c>
      <c r="AP372" s="427" t="s">
        <v>131</v>
      </c>
      <c r="AQ372" s="427" t="s">
        <v>131</v>
      </c>
      <c r="AR372" s="429" t="s">
        <v>131</v>
      </c>
    </row>
    <row r="373" spans="1:44" s="3" customFormat="1" ht="15.4" customHeight="1">
      <c r="A373" s="420">
        <v>161</v>
      </c>
      <c r="B373" s="421" t="s">
        <v>3337</v>
      </c>
      <c r="C373" s="421">
        <v>12</v>
      </c>
      <c r="D373" s="422">
        <v>6575882</v>
      </c>
      <c r="E373" s="423">
        <v>7575882</v>
      </c>
      <c r="F373" s="421" t="s">
        <v>122</v>
      </c>
      <c r="G373" s="421">
        <v>12</v>
      </c>
      <c r="H373" s="422">
        <v>7075882</v>
      </c>
      <c r="I373" s="421" t="s">
        <v>2562</v>
      </c>
      <c r="J373" s="421" t="s">
        <v>4437</v>
      </c>
      <c r="K373" s="421" t="s">
        <v>3163</v>
      </c>
      <c r="L373" s="421" t="s">
        <v>3152</v>
      </c>
      <c r="M373" s="33" t="s">
        <v>4301</v>
      </c>
      <c r="N373" s="424">
        <v>0</v>
      </c>
      <c r="O373" s="425">
        <v>10.98943</v>
      </c>
      <c r="P373" s="426">
        <v>9.64E-2</v>
      </c>
      <c r="Q373" s="427">
        <v>1.21E-2</v>
      </c>
      <c r="R373" s="427">
        <v>2.2000000000000001E-3</v>
      </c>
      <c r="S373" s="428">
        <v>5.7889999999999998E-9</v>
      </c>
      <c r="T373" s="429">
        <v>4.6346300000000002E-9</v>
      </c>
      <c r="U373" s="426">
        <v>0.57050000000000001</v>
      </c>
      <c r="V373" s="427">
        <v>-3.2000000000000002E-3</v>
      </c>
      <c r="W373" s="427">
        <v>8.3000000000000001E-3</v>
      </c>
      <c r="X373" s="428">
        <v>0.81240000000000001</v>
      </c>
      <c r="Y373" s="429" t="s">
        <v>131</v>
      </c>
      <c r="Z373" s="426">
        <v>6.2700000000000006E-2</v>
      </c>
      <c r="AA373" s="427">
        <v>3.0599999999999999E-2</v>
      </c>
      <c r="AB373" s="427">
        <v>6.1999999999999998E-3</v>
      </c>
      <c r="AC373" s="428">
        <v>6.2200000000000004E-7</v>
      </c>
      <c r="AD373" s="429" t="s">
        <v>131</v>
      </c>
      <c r="AE373" s="426">
        <v>0.15509999999999999</v>
      </c>
      <c r="AF373" s="427">
        <v>3.6499999999999998E-2</v>
      </c>
      <c r="AG373" s="427">
        <v>1.21E-2</v>
      </c>
      <c r="AH373" s="428">
        <v>2.647E-2</v>
      </c>
      <c r="AI373" s="429" t="s">
        <v>131</v>
      </c>
      <c r="AJ373" s="426">
        <v>0.1971</v>
      </c>
      <c r="AK373" s="427">
        <v>1.2999999999999999E-2</v>
      </c>
      <c r="AL373" s="427">
        <v>5.4999999999999997E-3</v>
      </c>
      <c r="AM373" s="428">
        <v>1.7919999999999998E-2</v>
      </c>
      <c r="AN373" s="429" t="s">
        <v>131</v>
      </c>
      <c r="AO373" s="426">
        <v>0.65800000000000003</v>
      </c>
      <c r="AP373" s="427">
        <v>7.1000000000000004E-3</v>
      </c>
      <c r="AQ373" s="427">
        <v>1.14E-2</v>
      </c>
      <c r="AR373" s="429">
        <v>0.39</v>
      </c>
    </row>
    <row r="374" spans="1:44" s="3" customFormat="1" ht="15.4" customHeight="1">
      <c r="A374" s="420">
        <v>162</v>
      </c>
      <c r="B374" s="421" t="s">
        <v>2434</v>
      </c>
      <c r="C374" s="421">
        <v>12</v>
      </c>
      <c r="D374" s="422">
        <v>18177238</v>
      </c>
      <c r="E374" s="423">
        <v>19177238</v>
      </c>
      <c r="F374" s="421" t="s">
        <v>2452</v>
      </c>
      <c r="G374" s="421">
        <v>12</v>
      </c>
      <c r="H374" s="422">
        <v>18677238</v>
      </c>
      <c r="I374" s="421" t="s">
        <v>2817</v>
      </c>
      <c r="J374" s="421" t="s">
        <v>2434</v>
      </c>
      <c r="K374" s="421" t="s">
        <v>3163</v>
      </c>
      <c r="L374" s="421" t="s">
        <v>3152</v>
      </c>
      <c r="M374" s="33" t="s">
        <v>3591</v>
      </c>
      <c r="N374" s="424">
        <v>0</v>
      </c>
      <c r="O374" s="425">
        <v>2.88429</v>
      </c>
      <c r="P374" s="426">
        <v>0.85499999999999998</v>
      </c>
      <c r="Q374" s="427">
        <v>-2.8999999999999998E-3</v>
      </c>
      <c r="R374" s="427">
        <v>2.8999999999999998E-3</v>
      </c>
      <c r="S374" s="428">
        <v>0.3881</v>
      </c>
      <c r="T374" s="429" t="s">
        <v>131</v>
      </c>
      <c r="U374" s="426">
        <v>0.94130000000000003</v>
      </c>
      <c r="V374" s="427">
        <v>-1.2800000000000001E-2</v>
      </c>
      <c r="W374" s="427">
        <v>1.7899999999999999E-2</v>
      </c>
      <c r="X374" s="428">
        <v>0.21490000000000001</v>
      </c>
      <c r="Y374" s="429" t="s">
        <v>131</v>
      </c>
      <c r="Z374" s="426">
        <v>0.70420000000000005</v>
      </c>
      <c r="AA374" s="427">
        <v>9.4999999999999998E-3</v>
      </c>
      <c r="AB374" s="427">
        <v>7.3000000000000001E-3</v>
      </c>
      <c r="AC374" s="428">
        <v>0.14349999999999999</v>
      </c>
      <c r="AD374" s="429" t="s">
        <v>131</v>
      </c>
      <c r="AE374" s="426">
        <v>0.84350000000000003</v>
      </c>
      <c r="AF374" s="427">
        <v>-9.4000000000000004E-3</v>
      </c>
      <c r="AG374" s="427">
        <v>1.7899999999999999E-2</v>
      </c>
      <c r="AH374" s="428">
        <v>0.76529999999999998</v>
      </c>
      <c r="AI374" s="429" t="s">
        <v>131</v>
      </c>
      <c r="AJ374" s="426">
        <v>0.83989999999999998</v>
      </c>
      <c r="AK374" s="427">
        <v>3.8699999999999998E-2</v>
      </c>
      <c r="AL374" s="427">
        <v>7.4999999999999997E-3</v>
      </c>
      <c r="AM374" s="428">
        <v>3.8719999999999999E-8</v>
      </c>
      <c r="AN374" s="429">
        <v>3.9586400000000003E-8</v>
      </c>
      <c r="AO374" s="426" t="s">
        <v>131</v>
      </c>
      <c r="AP374" s="430" t="s">
        <v>131</v>
      </c>
      <c r="AQ374" s="430" t="s">
        <v>131</v>
      </c>
      <c r="AR374" s="429" t="s">
        <v>131</v>
      </c>
    </row>
    <row r="375" spans="1:44" s="3" customFormat="1" ht="15.4" customHeight="1">
      <c r="A375" s="420">
        <v>163</v>
      </c>
      <c r="B375" s="421" t="s">
        <v>3337</v>
      </c>
      <c r="C375" s="421">
        <v>12</v>
      </c>
      <c r="D375" s="422">
        <v>20082651</v>
      </c>
      <c r="E375" s="423">
        <v>21082651</v>
      </c>
      <c r="F375" s="421" t="s">
        <v>2445</v>
      </c>
      <c r="G375" s="421">
        <v>12</v>
      </c>
      <c r="H375" s="422">
        <v>20582651</v>
      </c>
      <c r="I375" s="421" t="s">
        <v>2560</v>
      </c>
      <c r="J375" s="421" t="s">
        <v>3337</v>
      </c>
      <c r="K375" s="421" t="s">
        <v>3151</v>
      </c>
      <c r="L375" s="421" t="s">
        <v>3157</v>
      </c>
      <c r="M375" s="33" t="s">
        <v>3370</v>
      </c>
      <c r="N375" s="424">
        <v>0</v>
      </c>
      <c r="O375" s="425">
        <v>6.1672900000000004</v>
      </c>
      <c r="P375" s="426">
        <v>0.77980000000000005</v>
      </c>
      <c r="Q375" s="427">
        <v>1.04E-2</v>
      </c>
      <c r="R375" s="427">
        <v>2.3E-3</v>
      </c>
      <c r="S375" s="428">
        <v>6.657E-6</v>
      </c>
      <c r="T375" s="429" t="s">
        <v>131</v>
      </c>
      <c r="U375" s="426">
        <v>0.86019999999999996</v>
      </c>
      <c r="V375" s="427">
        <v>2.8E-3</v>
      </c>
      <c r="W375" s="427">
        <v>1.43E-2</v>
      </c>
      <c r="X375" s="428">
        <v>0.58430000000000004</v>
      </c>
      <c r="Y375" s="429" t="s">
        <v>131</v>
      </c>
      <c r="Z375" s="426">
        <v>0.92849999999999999</v>
      </c>
      <c r="AA375" s="427">
        <v>2.9499999999999998E-2</v>
      </c>
      <c r="AB375" s="427">
        <v>1.0699999999999999E-2</v>
      </c>
      <c r="AC375" s="428">
        <v>4.4889999999999999E-3</v>
      </c>
      <c r="AD375" s="429" t="s">
        <v>131</v>
      </c>
      <c r="AE375" s="426">
        <v>0.91590000000000005</v>
      </c>
      <c r="AF375" s="427">
        <v>3.5700000000000003E-2</v>
      </c>
      <c r="AG375" s="427">
        <v>2.2100000000000002E-2</v>
      </c>
      <c r="AH375" s="428">
        <v>0.122</v>
      </c>
      <c r="AI375" s="429" t="s">
        <v>131</v>
      </c>
      <c r="AJ375" s="426">
        <v>0.80210000000000004</v>
      </c>
      <c r="AK375" s="427">
        <v>1.23E-2</v>
      </c>
      <c r="AL375" s="427">
        <v>7.9000000000000008E-3</v>
      </c>
      <c r="AM375" s="428">
        <v>7.009E-2</v>
      </c>
      <c r="AN375" s="429" t="s">
        <v>131</v>
      </c>
      <c r="AO375" s="426" t="s">
        <v>131</v>
      </c>
      <c r="AP375" s="430" t="s">
        <v>131</v>
      </c>
      <c r="AQ375" s="430" t="s">
        <v>131</v>
      </c>
      <c r="AR375" s="429" t="s">
        <v>131</v>
      </c>
    </row>
    <row r="376" spans="1:44" s="3" customFormat="1" ht="15.4" customHeight="1">
      <c r="A376" s="420">
        <v>164</v>
      </c>
      <c r="B376" s="421" t="s">
        <v>3337</v>
      </c>
      <c r="C376" s="421">
        <v>12</v>
      </c>
      <c r="D376" s="422">
        <v>21196684</v>
      </c>
      <c r="E376" s="423">
        <v>22199928</v>
      </c>
      <c r="F376" s="421" t="s">
        <v>2445</v>
      </c>
      <c r="G376" s="421">
        <v>12</v>
      </c>
      <c r="H376" s="422">
        <v>21696684</v>
      </c>
      <c r="I376" s="421" t="s">
        <v>2558</v>
      </c>
      <c r="J376" s="421" t="s">
        <v>3337</v>
      </c>
      <c r="K376" s="421" t="s">
        <v>3151</v>
      </c>
      <c r="L376" s="421" t="s">
        <v>3157</v>
      </c>
      <c r="M376" s="33" t="s">
        <v>3553</v>
      </c>
      <c r="N376" s="424">
        <v>0</v>
      </c>
      <c r="O376" s="425">
        <v>7.0625400000000003</v>
      </c>
      <c r="P376" s="426">
        <v>0.21959999999999999</v>
      </c>
      <c r="Q376" s="427">
        <v>-1.47E-2</v>
      </c>
      <c r="R376" s="427">
        <v>2.5999999999999999E-3</v>
      </c>
      <c r="S376" s="428">
        <v>9.5010000000000002E-9</v>
      </c>
      <c r="T376" s="429" t="s">
        <v>131</v>
      </c>
      <c r="U376" s="426">
        <v>0.3286</v>
      </c>
      <c r="V376" s="427">
        <v>-2.6700000000000002E-2</v>
      </c>
      <c r="W376" s="427">
        <v>9.7000000000000003E-3</v>
      </c>
      <c r="X376" s="428">
        <v>3.3579999999999999E-3</v>
      </c>
      <c r="Y376" s="429" t="s">
        <v>131</v>
      </c>
      <c r="Z376" s="426">
        <v>0.20100000000000001</v>
      </c>
      <c r="AA376" s="427">
        <v>-2.7000000000000001E-3</v>
      </c>
      <c r="AB376" s="427">
        <v>6.0000000000000001E-3</v>
      </c>
      <c r="AC376" s="428">
        <v>0.5917</v>
      </c>
      <c r="AD376" s="429" t="s">
        <v>131</v>
      </c>
      <c r="AE376" s="426">
        <v>0.19889999999999999</v>
      </c>
      <c r="AF376" s="427">
        <v>-9.4999999999999998E-3</v>
      </c>
      <c r="AG376" s="427">
        <v>1.4200000000000001E-2</v>
      </c>
      <c r="AH376" s="428">
        <v>0.378</v>
      </c>
      <c r="AI376" s="429" t="s">
        <v>131</v>
      </c>
      <c r="AJ376" s="426">
        <v>0.20660000000000001</v>
      </c>
      <c r="AK376" s="427">
        <v>-3.8E-3</v>
      </c>
      <c r="AL376" s="427">
        <v>7.7999999999999996E-3</v>
      </c>
      <c r="AM376" s="428">
        <v>0.7006</v>
      </c>
      <c r="AN376" s="429" t="s">
        <v>131</v>
      </c>
      <c r="AO376" s="426" t="s">
        <v>131</v>
      </c>
      <c r="AP376" s="430" t="s">
        <v>131</v>
      </c>
      <c r="AQ376" s="430" t="s">
        <v>131</v>
      </c>
      <c r="AR376" s="429" t="s">
        <v>131</v>
      </c>
    </row>
    <row r="377" spans="1:44" ht="15.4" customHeight="1">
      <c r="A377" s="431">
        <v>164</v>
      </c>
      <c r="B377" s="421" t="s">
        <v>3337</v>
      </c>
      <c r="C377" s="432">
        <v>12</v>
      </c>
      <c r="D377" s="433">
        <v>21196684</v>
      </c>
      <c r="E377" s="434">
        <v>22199928</v>
      </c>
      <c r="F377" s="432" t="s">
        <v>2445</v>
      </c>
      <c r="G377" s="432">
        <v>12</v>
      </c>
      <c r="H377" s="433">
        <v>21699928</v>
      </c>
      <c r="I377" s="432" t="s">
        <v>2885</v>
      </c>
      <c r="J377" s="432" t="s">
        <v>2432</v>
      </c>
      <c r="K377" s="432" t="s">
        <v>3151</v>
      </c>
      <c r="L377" s="432" t="s">
        <v>3152</v>
      </c>
      <c r="M377" s="34" t="s">
        <v>3553</v>
      </c>
      <c r="N377" s="435">
        <v>0</v>
      </c>
      <c r="O377" s="436">
        <v>5.6953500000000004</v>
      </c>
      <c r="P377" s="437">
        <v>0.77849999999999997</v>
      </c>
      <c r="Q377" s="438">
        <v>1.54E-2</v>
      </c>
      <c r="R377" s="438">
        <v>2.5999999999999999E-3</v>
      </c>
      <c r="S377" s="439">
        <v>4.6820000000000002E-9</v>
      </c>
      <c r="T377" s="440">
        <v>5.0468200000000002E-9</v>
      </c>
      <c r="U377" s="437">
        <v>0.47349999999999998</v>
      </c>
      <c r="V377" s="438">
        <v>-2.5000000000000001E-3</v>
      </c>
      <c r="W377" s="438">
        <v>9.1999999999999998E-3</v>
      </c>
      <c r="X377" s="439">
        <v>0.88549999999999995</v>
      </c>
      <c r="Y377" s="440" t="s">
        <v>131</v>
      </c>
      <c r="Z377" s="426">
        <v>0.78690000000000004</v>
      </c>
      <c r="AA377" s="438">
        <v>3.8E-3</v>
      </c>
      <c r="AB377" s="438">
        <v>5.8999999999999999E-3</v>
      </c>
      <c r="AC377" s="439">
        <v>0.46450000000000002</v>
      </c>
      <c r="AD377" s="440" t="s">
        <v>131</v>
      </c>
      <c r="AE377" s="426">
        <v>0.7994</v>
      </c>
      <c r="AF377" s="427">
        <v>9.4999999999999998E-3</v>
      </c>
      <c r="AG377" s="427">
        <v>1.41E-2</v>
      </c>
      <c r="AH377" s="428">
        <v>0.38109999999999999</v>
      </c>
      <c r="AI377" s="429" t="s">
        <v>131</v>
      </c>
      <c r="AJ377" s="426">
        <v>0.76519999999999999</v>
      </c>
      <c r="AK377" s="427">
        <v>3.8E-3</v>
      </c>
      <c r="AL377" s="427">
        <v>7.6E-3</v>
      </c>
      <c r="AM377" s="428">
        <v>0.72660000000000002</v>
      </c>
      <c r="AN377" s="429" t="s">
        <v>131</v>
      </c>
      <c r="AO377" s="426" t="s">
        <v>131</v>
      </c>
      <c r="AP377" s="430" t="s">
        <v>131</v>
      </c>
      <c r="AQ377" s="430" t="s">
        <v>131</v>
      </c>
      <c r="AR377" s="429" t="s">
        <v>131</v>
      </c>
    </row>
    <row r="378" spans="1:44" s="3" customFormat="1" ht="15.4" customHeight="1">
      <c r="A378" s="420">
        <v>165</v>
      </c>
      <c r="B378" s="421" t="s">
        <v>3337</v>
      </c>
      <c r="C378" s="421">
        <v>12</v>
      </c>
      <c r="D378" s="422">
        <v>25974867</v>
      </c>
      <c r="E378" s="423">
        <v>26974867</v>
      </c>
      <c r="F378" s="421" t="s">
        <v>2445</v>
      </c>
      <c r="G378" s="421">
        <v>12</v>
      </c>
      <c r="H378" s="422">
        <v>26474867</v>
      </c>
      <c r="I378" s="421" t="s">
        <v>2557</v>
      </c>
      <c r="J378" s="421" t="s">
        <v>3337</v>
      </c>
      <c r="K378" s="421" t="s">
        <v>3151</v>
      </c>
      <c r="L378" s="421" t="s">
        <v>3157</v>
      </c>
      <c r="M378" s="33" t="s">
        <v>4537</v>
      </c>
      <c r="N378" s="424">
        <v>13417</v>
      </c>
      <c r="O378" s="425">
        <v>10.038919999999999</v>
      </c>
      <c r="P378" s="426">
        <v>0.74339999999999995</v>
      </c>
      <c r="Q378" s="427">
        <v>-0.01</v>
      </c>
      <c r="R378" s="427">
        <v>2.0999999999999999E-3</v>
      </c>
      <c r="S378" s="428">
        <v>1.082E-5</v>
      </c>
      <c r="T378" s="429" t="s">
        <v>131</v>
      </c>
      <c r="U378" s="426">
        <v>0.44219999999999998</v>
      </c>
      <c r="V378" s="427">
        <v>-2.5399999999999999E-2</v>
      </c>
      <c r="W378" s="427">
        <v>9.5999999999999992E-3</v>
      </c>
      <c r="X378" s="428">
        <v>6.2610000000000001E-3</v>
      </c>
      <c r="Y378" s="429" t="s">
        <v>131</v>
      </c>
      <c r="Z378" s="426">
        <v>0.29820000000000002</v>
      </c>
      <c r="AA378" s="427">
        <v>-2.3699999999999999E-2</v>
      </c>
      <c r="AB378" s="427">
        <v>5.0000000000000001E-3</v>
      </c>
      <c r="AC378" s="428">
        <v>1.2449999999999999E-5</v>
      </c>
      <c r="AD378" s="429" t="s">
        <v>131</v>
      </c>
      <c r="AE378" s="426">
        <v>0.76119999999999999</v>
      </c>
      <c r="AF378" s="427">
        <v>-2.1700000000000001E-2</v>
      </c>
      <c r="AG378" s="427">
        <v>1.3299999999999999E-2</v>
      </c>
      <c r="AH378" s="428">
        <v>0.1356</v>
      </c>
      <c r="AI378" s="429" t="s">
        <v>131</v>
      </c>
      <c r="AJ378" s="426">
        <v>0.48149999999999998</v>
      </c>
      <c r="AK378" s="427">
        <v>-1.4999999999999999E-2</v>
      </c>
      <c r="AL378" s="427">
        <v>6.4999999999999997E-3</v>
      </c>
      <c r="AM378" s="428">
        <v>1.8489999999999999E-2</v>
      </c>
      <c r="AN378" s="429" t="s">
        <v>131</v>
      </c>
      <c r="AO378" s="426" t="s">
        <v>131</v>
      </c>
      <c r="AP378" s="430" t="s">
        <v>131</v>
      </c>
      <c r="AQ378" s="430" t="s">
        <v>131</v>
      </c>
      <c r="AR378" s="429" t="s">
        <v>131</v>
      </c>
    </row>
    <row r="379" spans="1:44" s="3" customFormat="1" ht="15.4" customHeight="1">
      <c r="A379" s="420">
        <v>166</v>
      </c>
      <c r="B379" s="421" t="s">
        <v>3337</v>
      </c>
      <c r="C379" s="421">
        <v>12</v>
      </c>
      <c r="D379" s="422">
        <v>47702696</v>
      </c>
      <c r="E379" s="423">
        <v>49012285</v>
      </c>
      <c r="F379" s="421" t="s">
        <v>2445</v>
      </c>
      <c r="G379" s="421">
        <v>12</v>
      </c>
      <c r="H379" s="422">
        <v>48202696</v>
      </c>
      <c r="I379" s="421" t="s">
        <v>2556</v>
      </c>
      <c r="J379" s="421" t="s">
        <v>4437</v>
      </c>
      <c r="K379" s="421" t="s">
        <v>3152</v>
      </c>
      <c r="L379" s="421" t="s">
        <v>3157</v>
      </c>
      <c r="M379" s="33" t="s">
        <v>4538</v>
      </c>
      <c r="N379" s="424">
        <v>0</v>
      </c>
      <c r="O379" s="425">
        <v>7.0255799999999997</v>
      </c>
      <c r="P379" s="426">
        <v>0.97470000000000001</v>
      </c>
      <c r="Q379" s="427">
        <v>5.6899999999999999E-2</v>
      </c>
      <c r="R379" s="427">
        <v>9.2999999999999992E-3</v>
      </c>
      <c r="S379" s="428">
        <v>1.6419999999999999E-9</v>
      </c>
      <c r="T379" s="429">
        <v>1.5412E-9</v>
      </c>
      <c r="U379" s="441">
        <v>0.99809999999999999</v>
      </c>
      <c r="V379" s="427">
        <v>0.3004</v>
      </c>
      <c r="W379" s="427">
        <v>0.19750000000000001</v>
      </c>
      <c r="X379" s="428">
        <v>0.27660000000000001</v>
      </c>
      <c r="Y379" s="429" t="s">
        <v>131</v>
      </c>
      <c r="Z379" s="426" t="s">
        <v>131</v>
      </c>
      <c r="AA379" s="427" t="s">
        <v>131</v>
      </c>
      <c r="AB379" s="427" t="s">
        <v>131</v>
      </c>
      <c r="AC379" s="428" t="s">
        <v>131</v>
      </c>
      <c r="AD379" s="429" t="s">
        <v>131</v>
      </c>
      <c r="AE379" s="426">
        <v>0.99319999999999997</v>
      </c>
      <c r="AF379" s="427">
        <v>3.04E-2</v>
      </c>
      <c r="AG379" s="427">
        <v>7.7399999999999997E-2</v>
      </c>
      <c r="AH379" s="428">
        <v>0.5665</v>
      </c>
      <c r="AI379" s="429" t="s">
        <v>131</v>
      </c>
      <c r="AJ379" s="441">
        <v>0.99650000000000005</v>
      </c>
      <c r="AK379" s="427">
        <v>-4.5400000000000003E-2</v>
      </c>
      <c r="AL379" s="427">
        <v>5.9400000000000001E-2</v>
      </c>
      <c r="AM379" s="428">
        <v>0.48909999999999998</v>
      </c>
      <c r="AN379" s="429" t="s">
        <v>131</v>
      </c>
      <c r="AO379" s="426" t="s">
        <v>131</v>
      </c>
      <c r="AP379" s="430" t="s">
        <v>131</v>
      </c>
      <c r="AQ379" s="430" t="s">
        <v>131</v>
      </c>
      <c r="AR379" s="429" t="s">
        <v>131</v>
      </c>
    </row>
    <row r="380" spans="1:44" ht="15.4" customHeight="1">
      <c r="A380" s="431">
        <v>166</v>
      </c>
      <c r="B380" s="421" t="s">
        <v>3337</v>
      </c>
      <c r="C380" s="432">
        <v>12</v>
      </c>
      <c r="D380" s="433">
        <v>47702696</v>
      </c>
      <c r="E380" s="434">
        <v>49012285</v>
      </c>
      <c r="F380" s="432" t="s">
        <v>122</v>
      </c>
      <c r="G380" s="432">
        <v>12</v>
      </c>
      <c r="H380" s="433">
        <v>48486696</v>
      </c>
      <c r="I380" s="432" t="s">
        <v>2884</v>
      </c>
      <c r="J380" s="432" t="s">
        <v>2432</v>
      </c>
      <c r="K380" s="432" t="s">
        <v>3151</v>
      </c>
      <c r="L380" s="432" t="s">
        <v>3163</v>
      </c>
      <c r="M380" s="34" t="s">
        <v>4292</v>
      </c>
      <c r="N380" s="435">
        <v>0</v>
      </c>
      <c r="O380" s="436">
        <v>7.6883999999999997</v>
      </c>
      <c r="P380" s="437">
        <v>0.90490000000000004</v>
      </c>
      <c r="Q380" s="438">
        <v>1.4200000000000001E-2</v>
      </c>
      <c r="R380" s="438">
        <v>2.3E-3</v>
      </c>
      <c r="S380" s="439">
        <v>4.3520000000000001E-10</v>
      </c>
      <c r="T380" s="440">
        <v>2.0095699999999999E-14</v>
      </c>
      <c r="U380" s="437">
        <v>0.97750000000000004</v>
      </c>
      <c r="V380" s="438">
        <v>6.4000000000000003E-3</v>
      </c>
      <c r="W380" s="438">
        <v>2.8299999999999999E-2</v>
      </c>
      <c r="X380" s="439">
        <v>0.90080000000000005</v>
      </c>
      <c r="Y380" s="440" t="s">
        <v>131</v>
      </c>
      <c r="Z380" s="441">
        <v>0.99109999999999998</v>
      </c>
      <c r="AA380" s="438">
        <v>2.0799999999999999E-2</v>
      </c>
      <c r="AB380" s="438">
        <v>4.8000000000000001E-2</v>
      </c>
      <c r="AC380" s="439">
        <v>0.8155</v>
      </c>
      <c r="AD380" s="440" t="s">
        <v>131</v>
      </c>
      <c r="AE380" s="426">
        <v>0.98640000000000005</v>
      </c>
      <c r="AF380" s="427">
        <v>7.0000000000000001E-3</v>
      </c>
      <c r="AG380" s="427">
        <v>3.73E-2</v>
      </c>
      <c r="AH380" s="428">
        <v>0.95530000000000004</v>
      </c>
      <c r="AI380" s="429" t="s">
        <v>131</v>
      </c>
      <c r="AJ380" s="426">
        <v>0.96199999999999997</v>
      </c>
      <c r="AK380" s="427">
        <v>9.7999999999999997E-3</v>
      </c>
      <c r="AL380" s="427">
        <v>1.14E-2</v>
      </c>
      <c r="AM380" s="428">
        <v>0.56320000000000003</v>
      </c>
      <c r="AN380" s="429" t="s">
        <v>131</v>
      </c>
      <c r="AO380" s="426" t="s">
        <v>131</v>
      </c>
      <c r="AP380" s="430" t="s">
        <v>131</v>
      </c>
      <c r="AQ380" s="430" t="s">
        <v>131</v>
      </c>
      <c r="AR380" s="429" t="s">
        <v>131</v>
      </c>
    </row>
    <row r="381" spans="1:44" s="3" customFormat="1" ht="15.4" customHeight="1">
      <c r="A381" s="420">
        <v>166</v>
      </c>
      <c r="B381" s="421" t="s">
        <v>3337</v>
      </c>
      <c r="C381" s="421">
        <v>12</v>
      </c>
      <c r="D381" s="422">
        <v>47702696</v>
      </c>
      <c r="E381" s="423">
        <v>49012285</v>
      </c>
      <c r="F381" s="421" t="s">
        <v>122</v>
      </c>
      <c r="G381" s="421">
        <v>12</v>
      </c>
      <c r="H381" s="422">
        <v>48512285</v>
      </c>
      <c r="I381" s="421" t="s">
        <v>2555</v>
      </c>
      <c r="J381" s="421" t="s">
        <v>4437</v>
      </c>
      <c r="K381" s="421" t="s">
        <v>3151</v>
      </c>
      <c r="L381" s="421" t="s">
        <v>3152</v>
      </c>
      <c r="M381" s="33" t="s">
        <v>4285</v>
      </c>
      <c r="N381" s="424">
        <v>0</v>
      </c>
      <c r="O381" s="425">
        <v>18.272290000000002</v>
      </c>
      <c r="P381" s="426">
        <v>0.7994</v>
      </c>
      <c r="Q381" s="427">
        <v>1.6400000000000001E-2</v>
      </c>
      <c r="R381" s="427">
        <v>1.8E-3</v>
      </c>
      <c r="S381" s="428">
        <v>3.197E-20</v>
      </c>
      <c r="T381" s="429">
        <v>2.4614999999999999E-24</v>
      </c>
      <c r="U381" s="426">
        <v>0.96330000000000005</v>
      </c>
      <c r="V381" s="427">
        <v>2.81E-2</v>
      </c>
      <c r="W381" s="427">
        <v>2.3400000000000001E-2</v>
      </c>
      <c r="X381" s="428">
        <v>0.28210000000000002</v>
      </c>
      <c r="Y381" s="429" t="s">
        <v>131</v>
      </c>
      <c r="Z381" s="426">
        <v>0.95320000000000005</v>
      </c>
      <c r="AA381" s="427">
        <v>1.9300000000000001E-2</v>
      </c>
      <c r="AB381" s="427">
        <v>1.67E-2</v>
      </c>
      <c r="AC381" s="428">
        <v>0.19309999999999999</v>
      </c>
      <c r="AD381" s="429" t="s">
        <v>131</v>
      </c>
      <c r="AE381" s="426">
        <v>0.75370000000000004</v>
      </c>
      <c r="AF381" s="427">
        <v>1.1900000000000001E-2</v>
      </c>
      <c r="AG381" s="427">
        <v>1.01E-2</v>
      </c>
      <c r="AH381" s="428">
        <v>3.279E-2</v>
      </c>
      <c r="AI381" s="429" t="s">
        <v>131</v>
      </c>
      <c r="AJ381" s="426">
        <v>0.85870000000000002</v>
      </c>
      <c r="AK381" s="427">
        <v>7.1000000000000004E-3</v>
      </c>
      <c r="AL381" s="427">
        <v>6.1999999999999998E-3</v>
      </c>
      <c r="AM381" s="428">
        <v>0.53029999999999999</v>
      </c>
      <c r="AN381" s="429" t="s">
        <v>131</v>
      </c>
      <c r="AO381" s="426" t="s">
        <v>131</v>
      </c>
      <c r="AP381" s="430" t="s">
        <v>131</v>
      </c>
      <c r="AQ381" s="430" t="s">
        <v>131</v>
      </c>
      <c r="AR381" s="429" t="s">
        <v>131</v>
      </c>
    </row>
    <row r="382" spans="1:44" s="3" customFormat="1" ht="15.4" customHeight="1">
      <c r="A382" s="420">
        <v>167</v>
      </c>
      <c r="B382" s="421" t="s">
        <v>3337</v>
      </c>
      <c r="C382" s="421">
        <v>12</v>
      </c>
      <c r="D382" s="422">
        <v>56365338</v>
      </c>
      <c r="E382" s="423">
        <v>57365338</v>
      </c>
      <c r="F382" s="421" t="s">
        <v>2452</v>
      </c>
      <c r="G382" s="421">
        <v>12</v>
      </c>
      <c r="H382" s="422">
        <v>56865338</v>
      </c>
      <c r="I382" s="421" t="s">
        <v>2553</v>
      </c>
      <c r="J382" s="421" t="s">
        <v>4437</v>
      </c>
      <c r="K382" s="421" t="s">
        <v>3151</v>
      </c>
      <c r="L382" s="421" t="s">
        <v>3157</v>
      </c>
      <c r="M382" s="33" t="s">
        <v>3381</v>
      </c>
      <c r="N382" s="424">
        <v>0</v>
      </c>
      <c r="O382" s="425">
        <v>8.0328400000000002</v>
      </c>
      <c r="P382" s="426">
        <v>0.81989999999999996</v>
      </c>
      <c r="Q382" s="427">
        <v>-1.1900000000000001E-2</v>
      </c>
      <c r="R382" s="427">
        <v>2.2000000000000001E-3</v>
      </c>
      <c r="S382" s="428">
        <v>7.3339999999999997E-9</v>
      </c>
      <c r="T382" s="429">
        <v>9.8659800000000007E-9</v>
      </c>
      <c r="U382" s="426">
        <v>0.93179999999999996</v>
      </c>
      <c r="V382" s="427">
        <v>-6.6E-3</v>
      </c>
      <c r="W382" s="427">
        <v>1.34E-2</v>
      </c>
      <c r="X382" s="428">
        <v>0.80379999999999996</v>
      </c>
      <c r="Y382" s="429" t="s">
        <v>131</v>
      </c>
      <c r="Z382" s="426">
        <v>0.89810000000000001</v>
      </c>
      <c r="AA382" s="427">
        <v>-7.1999999999999998E-3</v>
      </c>
      <c r="AB382" s="427">
        <v>6.7000000000000002E-3</v>
      </c>
      <c r="AC382" s="428">
        <v>0.21060000000000001</v>
      </c>
      <c r="AD382" s="429" t="s">
        <v>131</v>
      </c>
      <c r="AE382" s="426">
        <v>0.85850000000000004</v>
      </c>
      <c r="AF382" s="427">
        <v>-2.3E-2</v>
      </c>
      <c r="AG382" s="427">
        <v>1.72E-2</v>
      </c>
      <c r="AH382" s="428">
        <v>2.9929999999999998E-2</v>
      </c>
      <c r="AI382" s="429" t="s">
        <v>131</v>
      </c>
      <c r="AJ382" s="426">
        <v>0.79830000000000001</v>
      </c>
      <c r="AK382" s="427">
        <v>-1.03E-2</v>
      </c>
      <c r="AL382" s="427">
        <v>6.4999999999999997E-3</v>
      </c>
      <c r="AM382" s="428">
        <v>0.1515</v>
      </c>
      <c r="AN382" s="429" t="s">
        <v>131</v>
      </c>
      <c r="AO382" s="426" t="s">
        <v>131</v>
      </c>
      <c r="AP382" s="430" t="s">
        <v>131</v>
      </c>
      <c r="AQ382" s="430" t="s">
        <v>131</v>
      </c>
      <c r="AR382" s="429" t="s">
        <v>131</v>
      </c>
    </row>
    <row r="383" spans="1:44" s="3" customFormat="1" ht="15.4" customHeight="1">
      <c r="A383" s="420">
        <v>168</v>
      </c>
      <c r="B383" s="421" t="s">
        <v>3337</v>
      </c>
      <c r="C383" s="421">
        <v>12</v>
      </c>
      <c r="D383" s="422">
        <v>57145789</v>
      </c>
      <c r="E383" s="423">
        <v>58280936</v>
      </c>
      <c r="F383" s="421" t="s">
        <v>122</v>
      </c>
      <c r="G383" s="421">
        <v>12</v>
      </c>
      <c r="H383" s="422">
        <v>57645789</v>
      </c>
      <c r="I383" s="421" t="s">
        <v>2552</v>
      </c>
      <c r="J383" s="421" t="s">
        <v>3337</v>
      </c>
      <c r="K383" s="421" t="s">
        <v>3151</v>
      </c>
      <c r="L383" s="421" t="s">
        <v>3163</v>
      </c>
      <c r="M383" s="33" t="s">
        <v>3554</v>
      </c>
      <c r="N383" s="424">
        <v>813</v>
      </c>
      <c r="O383" s="425">
        <v>6.6223200000000002</v>
      </c>
      <c r="P383" s="426">
        <v>0.21609999999999999</v>
      </c>
      <c r="Q383" s="427">
        <v>-6.4000000000000003E-3</v>
      </c>
      <c r="R383" s="427">
        <v>1.6000000000000001E-3</v>
      </c>
      <c r="S383" s="428">
        <v>4.0450000000000002E-6</v>
      </c>
      <c r="T383" s="429" t="s">
        <v>131</v>
      </c>
      <c r="U383" s="426">
        <v>9.0499999999999997E-2</v>
      </c>
      <c r="V383" s="427">
        <v>4.5999999999999999E-3</v>
      </c>
      <c r="W383" s="427">
        <v>1.49E-2</v>
      </c>
      <c r="X383" s="428">
        <v>0.50160000000000005</v>
      </c>
      <c r="Y383" s="429" t="s">
        <v>131</v>
      </c>
      <c r="Z383" s="426">
        <v>0.1119</v>
      </c>
      <c r="AA383" s="427">
        <v>-7.7999999999999996E-3</v>
      </c>
      <c r="AB383" s="427">
        <v>4.5999999999999999E-3</v>
      </c>
      <c r="AC383" s="428">
        <v>4.5039999999999997E-2</v>
      </c>
      <c r="AD383" s="429" t="s">
        <v>131</v>
      </c>
      <c r="AE383" s="426">
        <v>8.9499999999999996E-2</v>
      </c>
      <c r="AF383" s="427">
        <v>-6.4000000000000003E-3</v>
      </c>
      <c r="AG383" s="427">
        <v>1.47E-2</v>
      </c>
      <c r="AH383" s="428">
        <v>0.34939999999999999</v>
      </c>
      <c r="AI383" s="429" t="s">
        <v>131</v>
      </c>
      <c r="AJ383" s="426">
        <v>0.29459999999999997</v>
      </c>
      <c r="AK383" s="427">
        <v>-9.7999999999999997E-3</v>
      </c>
      <c r="AL383" s="427">
        <v>5.5999999999999999E-3</v>
      </c>
      <c r="AM383" s="428">
        <v>5.0560000000000001E-2</v>
      </c>
      <c r="AN383" s="429" t="s">
        <v>131</v>
      </c>
      <c r="AO383" s="426">
        <v>6.3E-2</v>
      </c>
      <c r="AP383" s="427">
        <v>-6.2E-2</v>
      </c>
      <c r="AQ383" s="427">
        <v>2.1700000000000001E-2</v>
      </c>
      <c r="AR383" s="429">
        <v>5.9189999999999998E-3</v>
      </c>
    </row>
    <row r="384" spans="1:44" s="3" customFormat="1" ht="15.4" customHeight="1">
      <c r="A384" s="420">
        <v>168</v>
      </c>
      <c r="B384" s="421" t="s">
        <v>3337</v>
      </c>
      <c r="C384" s="421">
        <v>12</v>
      </c>
      <c r="D384" s="422">
        <v>57145789</v>
      </c>
      <c r="E384" s="423">
        <v>58280936</v>
      </c>
      <c r="F384" s="421" t="s">
        <v>2452</v>
      </c>
      <c r="G384" s="421">
        <v>12</v>
      </c>
      <c r="H384" s="422">
        <v>57780936</v>
      </c>
      <c r="I384" s="421" t="s">
        <v>2551</v>
      </c>
      <c r="J384" s="421" t="s">
        <v>3337</v>
      </c>
      <c r="K384" s="421" t="s">
        <v>3151</v>
      </c>
      <c r="L384" s="421" t="s">
        <v>3152</v>
      </c>
      <c r="M384" s="33" t="s">
        <v>3555</v>
      </c>
      <c r="N384" s="424">
        <v>47531</v>
      </c>
      <c r="O384" s="425">
        <v>6.3316600000000003</v>
      </c>
      <c r="P384" s="426">
        <v>0.7712</v>
      </c>
      <c r="Q384" s="427">
        <v>1.0999999999999999E-2</v>
      </c>
      <c r="R384" s="427">
        <v>2E-3</v>
      </c>
      <c r="S384" s="428">
        <v>4.4059999999999999E-8</v>
      </c>
      <c r="T384" s="429" t="s">
        <v>131</v>
      </c>
      <c r="U384" s="426">
        <v>0.95330000000000004</v>
      </c>
      <c r="V384" s="427">
        <v>1.06E-2</v>
      </c>
      <c r="W384" s="427">
        <v>1.5699999999999999E-2</v>
      </c>
      <c r="X384" s="428">
        <v>0.59540000000000004</v>
      </c>
      <c r="Y384" s="429" t="s">
        <v>131</v>
      </c>
      <c r="Z384" s="426">
        <v>0.90029999999999999</v>
      </c>
      <c r="AA384" s="427">
        <v>2E-3</v>
      </c>
      <c r="AB384" s="427">
        <v>6.7999999999999996E-3</v>
      </c>
      <c r="AC384" s="428">
        <v>0.42370000000000002</v>
      </c>
      <c r="AD384" s="429" t="s">
        <v>131</v>
      </c>
      <c r="AE384" s="426">
        <v>0.91920000000000002</v>
      </c>
      <c r="AF384" s="427">
        <v>4.7999999999999996E-3</v>
      </c>
      <c r="AG384" s="427">
        <v>2.1899999999999999E-2</v>
      </c>
      <c r="AH384" s="428">
        <v>0.66830000000000001</v>
      </c>
      <c r="AI384" s="429" t="s">
        <v>131</v>
      </c>
      <c r="AJ384" s="426">
        <v>0.62350000000000005</v>
      </c>
      <c r="AK384" s="427">
        <v>1.26E-2</v>
      </c>
      <c r="AL384" s="427">
        <v>1.0800000000000001E-2</v>
      </c>
      <c r="AM384" s="428">
        <v>0.21240000000000001</v>
      </c>
      <c r="AN384" s="429" t="s">
        <v>131</v>
      </c>
      <c r="AO384" s="426" t="s">
        <v>131</v>
      </c>
      <c r="AP384" s="427" t="s">
        <v>131</v>
      </c>
      <c r="AQ384" s="427" t="s">
        <v>131</v>
      </c>
      <c r="AR384" s="429" t="s">
        <v>131</v>
      </c>
    </row>
    <row r="385" spans="1:44" ht="15.4" customHeight="1">
      <c r="A385" s="431">
        <v>169</v>
      </c>
      <c r="B385" s="421" t="s">
        <v>3337</v>
      </c>
      <c r="C385" s="432">
        <v>12</v>
      </c>
      <c r="D385" s="433">
        <v>65851826</v>
      </c>
      <c r="E385" s="434">
        <v>66871880</v>
      </c>
      <c r="F385" s="432" t="s">
        <v>2445</v>
      </c>
      <c r="G385" s="432">
        <v>12</v>
      </c>
      <c r="H385" s="433">
        <v>66351826</v>
      </c>
      <c r="I385" s="432" t="s">
        <v>2883</v>
      </c>
      <c r="J385" s="432" t="s">
        <v>2432</v>
      </c>
      <c r="K385" s="432" t="s">
        <v>3163</v>
      </c>
      <c r="L385" s="432" t="s">
        <v>3152</v>
      </c>
      <c r="M385" s="34" t="s">
        <v>4539</v>
      </c>
      <c r="N385" s="435">
        <v>0</v>
      </c>
      <c r="O385" s="436">
        <v>7.1760700000000002</v>
      </c>
      <c r="P385" s="437">
        <v>0.49430000000000002</v>
      </c>
      <c r="Q385" s="438">
        <v>-1.11E-2</v>
      </c>
      <c r="R385" s="438">
        <v>1.8E-3</v>
      </c>
      <c r="S385" s="439">
        <v>2.7080000000000002E-9</v>
      </c>
      <c r="T385" s="440">
        <v>3.7019599999999999E-9</v>
      </c>
      <c r="U385" s="437">
        <v>0.4098</v>
      </c>
      <c r="V385" s="438">
        <v>-5.5999999999999999E-3</v>
      </c>
      <c r="W385" s="438">
        <v>9.2999999999999992E-3</v>
      </c>
      <c r="X385" s="439">
        <v>0.89670000000000005</v>
      </c>
      <c r="Y385" s="440" t="s">
        <v>131</v>
      </c>
      <c r="Z385" s="426">
        <v>0.1244</v>
      </c>
      <c r="AA385" s="438">
        <v>-2.8E-3</v>
      </c>
      <c r="AB385" s="438">
        <v>7.1000000000000004E-3</v>
      </c>
      <c r="AC385" s="439">
        <v>0.66979999999999995</v>
      </c>
      <c r="AD385" s="440" t="s">
        <v>131</v>
      </c>
      <c r="AE385" s="426">
        <v>0.25190000000000001</v>
      </c>
      <c r="AF385" s="427">
        <v>-6.6E-3</v>
      </c>
      <c r="AG385" s="427">
        <v>1.32E-2</v>
      </c>
      <c r="AH385" s="428">
        <v>0.63339999999999996</v>
      </c>
      <c r="AI385" s="429" t="s">
        <v>131</v>
      </c>
      <c r="AJ385" s="426">
        <v>0.35320000000000001</v>
      </c>
      <c r="AK385" s="427">
        <v>-1.34E-2</v>
      </c>
      <c r="AL385" s="427">
        <v>6.6E-3</v>
      </c>
      <c r="AM385" s="428">
        <v>5.6120000000000003E-2</v>
      </c>
      <c r="AN385" s="429" t="s">
        <v>131</v>
      </c>
      <c r="AO385" s="426" t="s">
        <v>131</v>
      </c>
      <c r="AP385" s="427" t="s">
        <v>131</v>
      </c>
      <c r="AQ385" s="427" t="s">
        <v>131</v>
      </c>
      <c r="AR385" s="429" t="s">
        <v>131</v>
      </c>
    </row>
    <row r="386" spans="1:44" s="3" customFormat="1" ht="15.4" customHeight="1">
      <c r="A386" s="420">
        <v>169</v>
      </c>
      <c r="B386" s="421" t="s">
        <v>3337</v>
      </c>
      <c r="C386" s="421">
        <v>12</v>
      </c>
      <c r="D386" s="422">
        <v>65851826</v>
      </c>
      <c r="E386" s="423">
        <v>66871880</v>
      </c>
      <c r="F386" s="421" t="s">
        <v>2445</v>
      </c>
      <c r="G386" s="421">
        <v>12</v>
      </c>
      <c r="H386" s="422">
        <v>66371880</v>
      </c>
      <c r="I386" s="421" t="s">
        <v>2550</v>
      </c>
      <c r="J386" s="421" t="s">
        <v>3337</v>
      </c>
      <c r="K386" s="421" t="s">
        <v>3163</v>
      </c>
      <c r="L386" s="421" t="s">
        <v>3157</v>
      </c>
      <c r="M386" s="33" t="s">
        <v>4539</v>
      </c>
      <c r="N386" s="424">
        <v>11809</v>
      </c>
      <c r="O386" s="425">
        <v>7.2029800000000002</v>
      </c>
      <c r="P386" s="426">
        <v>0.51100000000000001</v>
      </c>
      <c r="Q386" s="427">
        <v>1.1299999999999999E-2</v>
      </c>
      <c r="R386" s="427">
        <v>1.9E-3</v>
      </c>
      <c r="S386" s="428">
        <v>3.1709999999999999E-9</v>
      </c>
      <c r="T386" s="429" t="s">
        <v>131</v>
      </c>
      <c r="U386" s="426">
        <v>0.57730000000000004</v>
      </c>
      <c r="V386" s="427">
        <v>5.3E-3</v>
      </c>
      <c r="W386" s="427">
        <v>9.1000000000000004E-3</v>
      </c>
      <c r="X386" s="428">
        <v>0.86660000000000004</v>
      </c>
      <c r="Y386" s="429" t="s">
        <v>131</v>
      </c>
      <c r="Z386" s="426">
        <v>0.87919999999999998</v>
      </c>
      <c r="AA386" s="427">
        <v>3.5999999999999999E-3</v>
      </c>
      <c r="AB386" s="427">
        <v>7.1000000000000004E-3</v>
      </c>
      <c r="AC386" s="428">
        <v>0.56620000000000004</v>
      </c>
      <c r="AD386" s="429" t="s">
        <v>131</v>
      </c>
      <c r="AE386" s="426">
        <v>0.74539999999999995</v>
      </c>
      <c r="AF386" s="427">
        <v>5.8999999999999999E-3</v>
      </c>
      <c r="AG386" s="427">
        <v>1.3100000000000001E-2</v>
      </c>
      <c r="AH386" s="428">
        <v>0.66979999999999995</v>
      </c>
      <c r="AI386" s="429" t="s">
        <v>131</v>
      </c>
      <c r="AJ386" s="426">
        <v>0.64680000000000004</v>
      </c>
      <c r="AK386" s="427">
        <v>1.3299999999999999E-2</v>
      </c>
      <c r="AL386" s="427">
        <v>6.6E-3</v>
      </c>
      <c r="AM386" s="428">
        <v>6.6549999999999998E-2</v>
      </c>
      <c r="AN386" s="429" t="s">
        <v>131</v>
      </c>
      <c r="AO386" s="426" t="s">
        <v>131</v>
      </c>
      <c r="AP386" s="427" t="s">
        <v>131</v>
      </c>
      <c r="AQ386" s="427" t="s">
        <v>131</v>
      </c>
      <c r="AR386" s="429" t="s">
        <v>131</v>
      </c>
    </row>
    <row r="387" spans="1:44" s="3" customFormat="1" ht="15.4" customHeight="1">
      <c r="A387" s="420">
        <v>170</v>
      </c>
      <c r="B387" s="421" t="s">
        <v>3337</v>
      </c>
      <c r="C387" s="421">
        <v>12</v>
      </c>
      <c r="D387" s="422">
        <v>78657553</v>
      </c>
      <c r="E387" s="423">
        <v>79657553</v>
      </c>
      <c r="F387" s="421" t="s">
        <v>2445</v>
      </c>
      <c r="G387" s="421">
        <v>12</v>
      </c>
      <c r="H387" s="422">
        <v>79157553</v>
      </c>
      <c r="I387" s="421" t="s">
        <v>2549</v>
      </c>
      <c r="J387" s="421" t="s">
        <v>3337</v>
      </c>
      <c r="K387" s="421" t="s">
        <v>3151</v>
      </c>
      <c r="L387" s="421" t="s">
        <v>3157</v>
      </c>
      <c r="M387" s="33" t="s">
        <v>3557</v>
      </c>
      <c r="N387" s="424">
        <v>100219</v>
      </c>
      <c r="O387" s="425">
        <v>6.0965699999999998</v>
      </c>
      <c r="P387" s="441">
        <v>5.7999999999999996E-3</v>
      </c>
      <c r="Q387" s="427">
        <v>-0.1895</v>
      </c>
      <c r="R387" s="427">
        <v>5.33E-2</v>
      </c>
      <c r="S387" s="428">
        <v>2.14E-4</v>
      </c>
      <c r="T387" s="429" t="s">
        <v>131</v>
      </c>
      <c r="U387" s="426">
        <v>1.5900000000000001E-2</v>
      </c>
      <c r="V387" s="427">
        <v>-1.52E-2</v>
      </c>
      <c r="W387" s="427">
        <v>4.5400000000000003E-2</v>
      </c>
      <c r="X387" s="428">
        <v>0.69089999999999996</v>
      </c>
      <c r="Y387" s="429" t="s">
        <v>131</v>
      </c>
      <c r="Z387" s="441">
        <v>8.8999999999999999E-3</v>
      </c>
      <c r="AA387" s="427">
        <v>4.8000000000000001E-2</v>
      </c>
      <c r="AB387" s="427">
        <v>0.123</v>
      </c>
      <c r="AC387" s="428">
        <v>0.80859999999999999</v>
      </c>
      <c r="AD387" s="429" t="s">
        <v>131</v>
      </c>
      <c r="AE387" s="426" t="s">
        <v>131</v>
      </c>
      <c r="AF387" s="427" t="s">
        <v>131</v>
      </c>
      <c r="AG387" s="427" t="s">
        <v>131</v>
      </c>
      <c r="AH387" s="428" t="s">
        <v>131</v>
      </c>
      <c r="AI387" s="429" t="s">
        <v>131</v>
      </c>
      <c r="AJ387" s="441">
        <v>3.0999999999999999E-3</v>
      </c>
      <c r="AK387" s="427">
        <v>0.32700000000000001</v>
      </c>
      <c r="AL387" s="427">
        <v>7.22E-2</v>
      </c>
      <c r="AM387" s="428">
        <v>1.657E-6</v>
      </c>
      <c r="AN387" s="429" t="s">
        <v>131</v>
      </c>
      <c r="AO387" s="426" t="s">
        <v>131</v>
      </c>
      <c r="AP387" s="427" t="s">
        <v>131</v>
      </c>
      <c r="AQ387" s="427" t="s">
        <v>131</v>
      </c>
      <c r="AR387" s="429" t="s">
        <v>131</v>
      </c>
    </row>
    <row r="388" spans="1:44" s="3" customFormat="1" ht="15.4" customHeight="1">
      <c r="A388" s="420">
        <v>171</v>
      </c>
      <c r="B388" s="421" t="s">
        <v>3337</v>
      </c>
      <c r="C388" s="421">
        <v>12</v>
      </c>
      <c r="D388" s="422">
        <v>97348910</v>
      </c>
      <c r="E388" s="423">
        <v>98348910</v>
      </c>
      <c r="F388" s="421" t="s">
        <v>2452</v>
      </c>
      <c r="G388" s="421">
        <v>12</v>
      </c>
      <c r="H388" s="422">
        <v>97848910</v>
      </c>
      <c r="I388" s="421" t="s">
        <v>2548</v>
      </c>
      <c r="J388" s="421" t="s">
        <v>4437</v>
      </c>
      <c r="K388" s="421" t="s">
        <v>3152</v>
      </c>
      <c r="L388" s="421" t="s">
        <v>3157</v>
      </c>
      <c r="M388" s="33" t="s">
        <v>4540</v>
      </c>
      <c r="N388" s="424">
        <v>9888</v>
      </c>
      <c r="O388" s="425">
        <v>12.119289999999999</v>
      </c>
      <c r="P388" s="426">
        <v>0.60860000000000003</v>
      </c>
      <c r="Q388" s="427">
        <v>1.4200000000000001E-2</v>
      </c>
      <c r="R388" s="427">
        <v>1.9E-3</v>
      </c>
      <c r="S388" s="428">
        <v>9.4129999999999999E-14</v>
      </c>
      <c r="T388" s="429">
        <v>1.8647200000000001E-13</v>
      </c>
      <c r="U388" s="426">
        <v>0.73650000000000004</v>
      </c>
      <c r="V388" s="427">
        <v>-1.9E-3</v>
      </c>
      <c r="W388" s="427">
        <v>7.9000000000000008E-3</v>
      </c>
      <c r="X388" s="428">
        <v>0.76229999999999998</v>
      </c>
      <c r="Y388" s="429" t="s">
        <v>131</v>
      </c>
      <c r="Z388" s="426">
        <v>0.43230000000000002</v>
      </c>
      <c r="AA388" s="427">
        <v>7.7000000000000002E-3</v>
      </c>
      <c r="AB388" s="427">
        <v>4.4000000000000003E-3</v>
      </c>
      <c r="AC388" s="428">
        <v>7.0379999999999998E-2</v>
      </c>
      <c r="AD388" s="429" t="s">
        <v>131</v>
      </c>
      <c r="AE388" s="426">
        <v>0.4294</v>
      </c>
      <c r="AF388" s="427">
        <v>2.1700000000000001E-2</v>
      </c>
      <c r="AG388" s="427">
        <v>1.21E-2</v>
      </c>
      <c r="AH388" s="428">
        <v>1.6250000000000001E-2</v>
      </c>
      <c r="AI388" s="429" t="s">
        <v>131</v>
      </c>
      <c r="AJ388" s="426">
        <v>0.63590000000000002</v>
      </c>
      <c r="AK388" s="427">
        <v>7.0000000000000001E-3</v>
      </c>
      <c r="AL388" s="427">
        <v>5.4999999999999997E-3</v>
      </c>
      <c r="AM388" s="428">
        <v>0.10879999999999999</v>
      </c>
      <c r="AN388" s="429" t="s">
        <v>131</v>
      </c>
      <c r="AO388" s="426" t="s">
        <v>131</v>
      </c>
      <c r="AP388" s="427" t="s">
        <v>131</v>
      </c>
      <c r="AQ388" s="427" t="s">
        <v>131</v>
      </c>
      <c r="AR388" s="429" t="s">
        <v>131</v>
      </c>
    </row>
    <row r="389" spans="1:44" ht="15.4" customHeight="1">
      <c r="A389" s="431">
        <v>172</v>
      </c>
      <c r="B389" s="421" t="s">
        <v>3337</v>
      </c>
      <c r="C389" s="432">
        <v>12</v>
      </c>
      <c r="D389" s="433">
        <v>102240822</v>
      </c>
      <c r="E389" s="434">
        <v>103412558</v>
      </c>
      <c r="F389" s="432" t="s">
        <v>2445</v>
      </c>
      <c r="G389" s="432">
        <v>12</v>
      </c>
      <c r="H389" s="433">
        <v>102740822</v>
      </c>
      <c r="I389" s="432" t="s">
        <v>2882</v>
      </c>
      <c r="J389" s="432" t="s">
        <v>2432</v>
      </c>
      <c r="K389" s="432" t="s">
        <v>3151</v>
      </c>
      <c r="L389" s="432" t="s">
        <v>3157</v>
      </c>
      <c r="M389" s="34" t="s">
        <v>4541</v>
      </c>
      <c r="N389" s="435">
        <v>48822</v>
      </c>
      <c r="O389" s="436">
        <v>5.1429099999999996</v>
      </c>
      <c r="P389" s="437">
        <v>0.35489999999999999</v>
      </c>
      <c r="Q389" s="438">
        <v>-9.1000000000000004E-3</v>
      </c>
      <c r="R389" s="438">
        <v>1.9E-3</v>
      </c>
      <c r="S389" s="439">
        <v>1.31E-6</v>
      </c>
      <c r="T389" s="440">
        <v>2.3837900000000001E-9</v>
      </c>
      <c r="U389" s="437">
        <v>0.37419999999999998</v>
      </c>
      <c r="V389" s="438">
        <v>-1.17E-2</v>
      </c>
      <c r="W389" s="438">
        <v>9.4999999999999998E-3</v>
      </c>
      <c r="X389" s="439">
        <v>7.9479999999999995E-2</v>
      </c>
      <c r="Y389" s="440" t="s">
        <v>131</v>
      </c>
      <c r="Z389" s="426">
        <v>0.4521</v>
      </c>
      <c r="AA389" s="438">
        <v>-1.2800000000000001E-2</v>
      </c>
      <c r="AB389" s="438">
        <v>4.5999999999999999E-3</v>
      </c>
      <c r="AC389" s="439">
        <v>1.494E-2</v>
      </c>
      <c r="AD389" s="440" t="s">
        <v>131</v>
      </c>
      <c r="AE389" s="426">
        <v>0.21199999999999999</v>
      </c>
      <c r="AF389" s="427">
        <v>7.0000000000000001E-3</v>
      </c>
      <c r="AG389" s="427">
        <v>1.38E-2</v>
      </c>
      <c r="AH389" s="428">
        <v>0.85329999999999995</v>
      </c>
      <c r="AI389" s="429" t="s">
        <v>131</v>
      </c>
      <c r="AJ389" s="426">
        <v>0.34839999999999999</v>
      </c>
      <c r="AK389" s="427">
        <v>2.5999999999999999E-3</v>
      </c>
      <c r="AL389" s="427">
        <v>6.4999999999999997E-3</v>
      </c>
      <c r="AM389" s="428">
        <v>0.56559999999999999</v>
      </c>
      <c r="AN389" s="429" t="s">
        <v>131</v>
      </c>
      <c r="AO389" s="426" t="s">
        <v>131</v>
      </c>
      <c r="AP389" s="427" t="s">
        <v>131</v>
      </c>
      <c r="AQ389" s="427" t="s">
        <v>131</v>
      </c>
      <c r="AR389" s="429" t="s">
        <v>131</v>
      </c>
    </row>
    <row r="390" spans="1:44" ht="15.4" customHeight="1">
      <c r="A390" s="431">
        <v>172</v>
      </c>
      <c r="B390" s="421" t="s">
        <v>3337</v>
      </c>
      <c r="C390" s="432">
        <v>12</v>
      </c>
      <c r="D390" s="433">
        <v>102240822</v>
      </c>
      <c r="E390" s="434">
        <v>103412558</v>
      </c>
      <c r="F390" s="432" t="s">
        <v>2445</v>
      </c>
      <c r="G390" s="432">
        <v>12</v>
      </c>
      <c r="H390" s="433">
        <v>102898446</v>
      </c>
      <c r="I390" s="432" t="s">
        <v>2881</v>
      </c>
      <c r="J390" s="432" t="s">
        <v>2432</v>
      </c>
      <c r="K390" s="432" t="s">
        <v>3151</v>
      </c>
      <c r="L390" s="432" t="s">
        <v>3157</v>
      </c>
      <c r="M390" s="34" t="s">
        <v>4541</v>
      </c>
      <c r="N390" s="435">
        <v>24068</v>
      </c>
      <c r="O390" s="436">
        <v>10.58188</v>
      </c>
      <c r="P390" s="437">
        <v>0.81969999999999998</v>
      </c>
      <c r="Q390" s="438">
        <v>1.77E-2</v>
      </c>
      <c r="R390" s="438">
        <v>2.5000000000000001E-3</v>
      </c>
      <c r="S390" s="439">
        <v>6.8790000000000001E-12</v>
      </c>
      <c r="T390" s="440">
        <v>1.25203E-14</v>
      </c>
      <c r="U390" s="437">
        <v>0.44180000000000003</v>
      </c>
      <c r="V390" s="438">
        <v>5.0000000000000001E-3</v>
      </c>
      <c r="W390" s="438">
        <v>9.1000000000000004E-3</v>
      </c>
      <c r="X390" s="439">
        <v>0.37709999999999999</v>
      </c>
      <c r="Y390" s="440" t="s">
        <v>131</v>
      </c>
      <c r="Z390" s="426">
        <v>0.66379999999999995</v>
      </c>
      <c r="AA390" s="438">
        <v>1.18E-2</v>
      </c>
      <c r="AB390" s="438">
        <v>4.8999999999999998E-3</v>
      </c>
      <c r="AC390" s="439">
        <v>1.702E-2</v>
      </c>
      <c r="AD390" s="440" t="s">
        <v>131</v>
      </c>
      <c r="AE390" s="426">
        <v>0.77290000000000003</v>
      </c>
      <c r="AF390" s="427">
        <v>1.7500000000000002E-2</v>
      </c>
      <c r="AG390" s="427">
        <v>1.35E-2</v>
      </c>
      <c r="AH390" s="428">
        <v>0.12559999999999999</v>
      </c>
      <c r="AI390" s="429" t="s">
        <v>131</v>
      </c>
      <c r="AJ390" s="426">
        <v>0.73370000000000002</v>
      </c>
      <c r="AK390" s="427">
        <v>8.6E-3</v>
      </c>
      <c r="AL390" s="427">
        <v>7.1999999999999998E-3</v>
      </c>
      <c r="AM390" s="428">
        <v>0.22140000000000001</v>
      </c>
      <c r="AN390" s="429" t="s">
        <v>131</v>
      </c>
      <c r="AO390" s="426" t="s">
        <v>131</v>
      </c>
      <c r="AP390" s="427" t="s">
        <v>131</v>
      </c>
      <c r="AQ390" s="427" t="s">
        <v>131</v>
      </c>
      <c r="AR390" s="429" t="s">
        <v>131</v>
      </c>
    </row>
    <row r="391" spans="1:44" s="3" customFormat="1" ht="15.4" customHeight="1">
      <c r="A391" s="420">
        <v>172</v>
      </c>
      <c r="B391" s="421" t="s">
        <v>3337</v>
      </c>
      <c r="C391" s="421">
        <v>12</v>
      </c>
      <c r="D391" s="422">
        <v>102240822</v>
      </c>
      <c r="E391" s="423">
        <v>103412558</v>
      </c>
      <c r="F391" s="421" t="s">
        <v>2445</v>
      </c>
      <c r="G391" s="421">
        <v>12</v>
      </c>
      <c r="H391" s="422">
        <v>102912558</v>
      </c>
      <c r="I391" s="421" t="s">
        <v>2547</v>
      </c>
      <c r="J391" s="421" t="s">
        <v>3337</v>
      </c>
      <c r="K391" s="421" t="s">
        <v>3151</v>
      </c>
      <c r="L391" s="421" t="s">
        <v>3157</v>
      </c>
      <c r="M391" s="33" t="s">
        <v>4541</v>
      </c>
      <c r="N391" s="424">
        <v>38180</v>
      </c>
      <c r="O391" s="425">
        <v>10.84098</v>
      </c>
      <c r="P391" s="426">
        <v>0.82110000000000005</v>
      </c>
      <c r="Q391" s="427">
        <v>1.6899999999999998E-2</v>
      </c>
      <c r="R391" s="427">
        <v>2.5000000000000001E-3</v>
      </c>
      <c r="S391" s="428">
        <v>2.6789999999999999E-11</v>
      </c>
      <c r="T391" s="429" t="s">
        <v>131</v>
      </c>
      <c r="U391" s="426">
        <v>0.44259999999999999</v>
      </c>
      <c r="V391" s="427">
        <v>3.8999999999999998E-3</v>
      </c>
      <c r="W391" s="427">
        <v>9.2999999999999992E-3</v>
      </c>
      <c r="X391" s="428">
        <v>0.49409999999999998</v>
      </c>
      <c r="Y391" s="429" t="s">
        <v>131</v>
      </c>
      <c r="Z391" s="426">
        <v>0.6663</v>
      </c>
      <c r="AA391" s="427">
        <v>1.21E-2</v>
      </c>
      <c r="AB391" s="427">
        <v>4.8999999999999998E-3</v>
      </c>
      <c r="AC391" s="428">
        <v>1.387E-2</v>
      </c>
      <c r="AD391" s="429" t="s">
        <v>131</v>
      </c>
      <c r="AE391" s="426">
        <v>0.77070000000000005</v>
      </c>
      <c r="AF391" s="427">
        <v>2.07E-2</v>
      </c>
      <c r="AG391" s="427">
        <v>1.35E-2</v>
      </c>
      <c r="AH391" s="428">
        <v>8.4370000000000001E-2</v>
      </c>
      <c r="AI391" s="429" t="s">
        <v>131</v>
      </c>
      <c r="AJ391" s="426">
        <v>0.7349</v>
      </c>
      <c r="AK391" s="427">
        <v>9.1000000000000004E-3</v>
      </c>
      <c r="AL391" s="427">
        <v>7.1999999999999998E-3</v>
      </c>
      <c r="AM391" s="428">
        <v>0.1988</v>
      </c>
      <c r="AN391" s="429" t="s">
        <v>131</v>
      </c>
      <c r="AO391" s="426" t="s">
        <v>131</v>
      </c>
      <c r="AP391" s="427" t="s">
        <v>131</v>
      </c>
      <c r="AQ391" s="427" t="s">
        <v>131</v>
      </c>
      <c r="AR391" s="429" t="s">
        <v>131</v>
      </c>
    </row>
    <row r="392" spans="1:44" s="3" customFormat="1" ht="15.4" customHeight="1">
      <c r="A392" s="420">
        <v>173</v>
      </c>
      <c r="B392" s="421" t="s">
        <v>3337</v>
      </c>
      <c r="C392" s="421">
        <v>12</v>
      </c>
      <c r="D392" s="422">
        <v>111333788</v>
      </c>
      <c r="E392" s="423">
        <v>112333788</v>
      </c>
      <c r="F392" s="421" t="s">
        <v>122</v>
      </c>
      <c r="G392" s="421">
        <v>12</v>
      </c>
      <c r="H392" s="422">
        <v>111833788</v>
      </c>
      <c r="I392" s="421" t="s">
        <v>2546</v>
      </c>
      <c r="J392" s="421" t="s">
        <v>4437</v>
      </c>
      <c r="K392" s="421" t="s">
        <v>3151</v>
      </c>
      <c r="L392" s="421" t="s">
        <v>3157</v>
      </c>
      <c r="M392" s="33" t="s">
        <v>4542</v>
      </c>
      <c r="N392" s="424">
        <v>9963</v>
      </c>
      <c r="O392" s="425">
        <v>14.01671</v>
      </c>
      <c r="P392" s="426">
        <v>0.52310000000000001</v>
      </c>
      <c r="Q392" s="427">
        <v>9.2999999999999992E-3</v>
      </c>
      <c r="R392" s="427">
        <v>1.2999999999999999E-3</v>
      </c>
      <c r="S392" s="428">
        <v>4.1700000000000002E-14</v>
      </c>
      <c r="T392" s="429">
        <v>2.0266200000000001E-14</v>
      </c>
      <c r="U392" s="426">
        <v>0.9143</v>
      </c>
      <c r="V392" s="427">
        <v>8.9999999999999998E-4</v>
      </c>
      <c r="W392" s="427">
        <v>1.55E-2</v>
      </c>
      <c r="X392" s="428">
        <v>0.66090000000000004</v>
      </c>
      <c r="Y392" s="429" t="s">
        <v>131</v>
      </c>
      <c r="Z392" s="426">
        <v>0.97599999999999998</v>
      </c>
      <c r="AA392" s="427">
        <v>-5.67E-2</v>
      </c>
      <c r="AB392" s="427">
        <v>2.63E-2</v>
      </c>
      <c r="AC392" s="428">
        <v>2.3539999999999998E-2</v>
      </c>
      <c r="AD392" s="429" t="s">
        <v>131</v>
      </c>
      <c r="AE392" s="426">
        <v>0.87070000000000003</v>
      </c>
      <c r="AF392" s="427">
        <v>8.6999999999999994E-2</v>
      </c>
      <c r="AG392" s="427">
        <v>2.7900000000000001E-2</v>
      </c>
      <c r="AH392" s="428">
        <v>2.0539999999999998E-3</v>
      </c>
      <c r="AI392" s="429" t="s">
        <v>131</v>
      </c>
      <c r="AJ392" s="426">
        <v>0.70889999999999997</v>
      </c>
      <c r="AK392" s="427">
        <v>9.4999999999999998E-3</v>
      </c>
      <c r="AL392" s="427">
        <v>5.0000000000000001E-3</v>
      </c>
      <c r="AM392" s="428">
        <v>3.449E-2</v>
      </c>
      <c r="AN392" s="429" t="s">
        <v>131</v>
      </c>
      <c r="AO392" s="426">
        <v>0.98499999999999999</v>
      </c>
      <c r="AP392" s="427">
        <v>-5.9999999999999995E-4</v>
      </c>
      <c r="AQ392" s="427">
        <v>5.2699999999999997E-2</v>
      </c>
      <c r="AR392" s="429">
        <v>0.95609999999999995</v>
      </c>
    </row>
    <row r="393" spans="1:44" s="3" customFormat="1" ht="15.4" customHeight="1">
      <c r="A393" s="420">
        <v>174</v>
      </c>
      <c r="B393" s="421" t="s">
        <v>3337</v>
      </c>
      <c r="C393" s="421">
        <v>12</v>
      </c>
      <c r="D393" s="422">
        <v>111986818</v>
      </c>
      <c r="E393" s="423">
        <v>112986818</v>
      </c>
      <c r="F393" s="421" t="s">
        <v>122</v>
      </c>
      <c r="G393" s="421">
        <v>12</v>
      </c>
      <c r="H393" s="422">
        <v>112486818</v>
      </c>
      <c r="I393" s="421" t="s">
        <v>2545</v>
      </c>
      <c r="J393" s="421" t="s">
        <v>3337</v>
      </c>
      <c r="K393" s="421" t="s">
        <v>3151</v>
      </c>
      <c r="L393" s="421" t="s">
        <v>3157</v>
      </c>
      <c r="M393" s="33" t="s">
        <v>3385</v>
      </c>
      <c r="N393" s="424">
        <v>0</v>
      </c>
      <c r="O393" s="425">
        <v>10.83329</v>
      </c>
      <c r="P393" s="426">
        <v>0.56920000000000004</v>
      </c>
      <c r="Q393" s="427">
        <v>8.5000000000000006E-3</v>
      </c>
      <c r="R393" s="427">
        <v>1.2999999999999999E-3</v>
      </c>
      <c r="S393" s="428">
        <v>4.7250000000000002E-12</v>
      </c>
      <c r="T393" s="429" t="s">
        <v>131</v>
      </c>
      <c r="U393" s="426">
        <v>0.92900000000000005</v>
      </c>
      <c r="V393" s="427">
        <v>2.8E-3</v>
      </c>
      <c r="W393" s="427">
        <v>1.61E-2</v>
      </c>
      <c r="X393" s="428">
        <v>0.55930000000000002</v>
      </c>
      <c r="Y393" s="429" t="s">
        <v>131</v>
      </c>
      <c r="Z393" s="426">
        <v>0.97629999999999995</v>
      </c>
      <c r="AA393" s="427">
        <v>-1.52E-2</v>
      </c>
      <c r="AB393" s="427">
        <v>1.5100000000000001E-2</v>
      </c>
      <c r="AC393" s="428">
        <v>0.26379999999999998</v>
      </c>
      <c r="AD393" s="429" t="s">
        <v>131</v>
      </c>
      <c r="AE393" s="426">
        <v>0.91810000000000003</v>
      </c>
      <c r="AF393" s="427">
        <v>1.49E-2</v>
      </c>
      <c r="AG393" s="427">
        <v>2.06E-2</v>
      </c>
      <c r="AH393" s="428">
        <v>6.9389999999999993E-2</v>
      </c>
      <c r="AI393" s="429" t="s">
        <v>131</v>
      </c>
      <c r="AJ393" s="426">
        <v>0.73699999999999999</v>
      </c>
      <c r="AK393" s="427">
        <v>6.6E-3</v>
      </c>
      <c r="AL393" s="427">
        <v>5.1000000000000004E-3</v>
      </c>
      <c r="AM393" s="428">
        <v>0.1663</v>
      </c>
      <c r="AN393" s="429" t="s">
        <v>131</v>
      </c>
      <c r="AO393" s="426" t="s">
        <v>131</v>
      </c>
      <c r="AP393" s="427" t="s">
        <v>131</v>
      </c>
      <c r="AQ393" s="427" t="s">
        <v>131</v>
      </c>
      <c r="AR393" s="429" t="s">
        <v>131</v>
      </c>
    </row>
    <row r="394" spans="1:44" s="3" customFormat="1" ht="15.4" customHeight="1">
      <c r="A394" s="420">
        <v>175</v>
      </c>
      <c r="B394" s="421" t="s">
        <v>3337</v>
      </c>
      <c r="C394" s="421">
        <v>12</v>
      </c>
      <c r="D394" s="422">
        <v>112518479</v>
      </c>
      <c r="E394" s="423">
        <v>113518479</v>
      </c>
      <c r="F394" s="421" t="s">
        <v>122</v>
      </c>
      <c r="G394" s="421">
        <v>12</v>
      </c>
      <c r="H394" s="422">
        <v>113018479</v>
      </c>
      <c r="I394" s="421" t="s">
        <v>2543</v>
      </c>
      <c r="J394" s="421" t="s">
        <v>3337</v>
      </c>
      <c r="K394" s="421" t="s">
        <v>3151</v>
      </c>
      <c r="L394" s="421" t="s">
        <v>3157</v>
      </c>
      <c r="M394" s="33" t="s">
        <v>4543</v>
      </c>
      <c r="N394" s="424">
        <v>70762</v>
      </c>
      <c r="O394" s="425">
        <v>6.8269200000000003</v>
      </c>
      <c r="P394" s="426">
        <v>8.9200000000000002E-2</v>
      </c>
      <c r="Q394" s="427">
        <v>1.0200000000000001E-2</v>
      </c>
      <c r="R394" s="427">
        <v>2.2000000000000001E-3</v>
      </c>
      <c r="S394" s="428">
        <v>4.73E-8</v>
      </c>
      <c r="T394" s="429" t="s">
        <v>131</v>
      </c>
      <c r="U394" s="426">
        <v>0.13780000000000001</v>
      </c>
      <c r="V394" s="427">
        <v>8.2000000000000007E-3</v>
      </c>
      <c r="W394" s="427">
        <v>1.21E-2</v>
      </c>
      <c r="X394" s="428">
        <v>0.57789999999999997</v>
      </c>
      <c r="Y394" s="429" t="s">
        <v>131</v>
      </c>
      <c r="Z394" s="426">
        <v>0.78149999999999997</v>
      </c>
      <c r="AA394" s="427">
        <v>5.7000000000000002E-3</v>
      </c>
      <c r="AB394" s="427">
        <v>3.3999999999999998E-3</v>
      </c>
      <c r="AC394" s="428">
        <v>0.12540000000000001</v>
      </c>
      <c r="AD394" s="429" t="s">
        <v>131</v>
      </c>
      <c r="AE394" s="426">
        <v>0.17219999999999999</v>
      </c>
      <c r="AF394" s="427">
        <v>2.2000000000000001E-3</v>
      </c>
      <c r="AG394" s="427">
        <v>1.0999999999999999E-2</v>
      </c>
      <c r="AH394" s="428">
        <v>0.24340000000000001</v>
      </c>
      <c r="AI394" s="429" t="s">
        <v>131</v>
      </c>
      <c r="AJ394" s="426">
        <v>0.19389999999999999</v>
      </c>
      <c r="AK394" s="427">
        <v>1.1599999999999999E-2</v>
      </c>
      <c r="AL394" s="427">
        <v>5.7000000000000002E-3</v>
      </c>
      <c r="AM394" s="428">
        <v>3.5860000000000003E-2</v>
      </c>
      <c r="AN394" s="429" t="s">
        <v>131</v>
      </c>
      <c r="AO394" s="426">
        <v>0.13800000000000001</v>
      </c>
      <c r="AP394" s="427">
        <v>-1.5E-3</v>
      </c>
      <c r="AQ394" s="427">
        <v>1.5699999999999999E-2</v>
      </c>
      <c r="AR394" s="429">
        <v>0.88990000000000002</v>
      </c>
    </row>
    <row r="395" spans="1:44" s="3" customFormat="1" ht="15.75">
      <c r="A395" s="420">
        <v>176</v>
      </c>
      <c r="B395" s="421" t="s">
        <v>3337</v>
      </c>
      <c r="C395" s="421">
        <v>12</v>
      </c>
      <c r="D395" s="422">
        <v>120880544</v>
      </c>
      <c r="E395" s="423">
        <v>121880544</v>
      </c>
      <c r="F395" s="421" t="s">
        <v>2449</v>
      </c>
      <c r="G395" s="421">
        <v>12</v>
      </c>
      <c r="H395" s="422">
        <v>121380544</v>
      </c>
      <c r="I395" s="421" t="s">
        <v>2542</v>
      </c>
      <c r="J395" s="421" t="s">
        <v>4437</v>
      </c>
      <c r="K395" s="421" t="s">
        <v>3163</v>
      </c>
      <c r="L395" s="421" t="s">
        <v>3152</v>
      </c>
      <c r="M395" s="33" t="s">
        <v>4544</v>
      </c>
      <c r="N395" s="424">
        <v>27096</v>
      </c>
      <c r="O395" s="425">
        <v>7.61707</v>
      </c>
      <c r="P395" s="426">
        <v>0.36459999999999998</v>
      </c>
      <c r="Q395" s="427">
        <v>4.9799999999999997E-2</v>
      </c>
      <c r="R395" s="427">
        <v>8.2000000000000007E-3</v>
      </c>
      <c r="S395" s="428">
        <v>2.009E-10</v>
      </c>
      <c r="T395" s="429">
        <v>2.0285199999999999E-10</v>
      </c>
      <c r="U395" s="426">
        <v>0.1075</v>
      </c>
      <c r="V395" s="427">
        <v>8.0000000000000002E-3</v>
      </c>
      <c r="W395" s="427">
        <v>7.0999999999999994E-2</v>
      </c>
      <c r="X395" s="428">
        <v>0.46189999999999998</v>
      </c>
      <c r="Y395" s="429" t="s">
        <v>131</v>
      </c>
      <c r="Z395" s="426">
        <v>0.51910000000000001</v>
      </c>
      <c r="AA395" s="427">
        <v>-5.4000000000000003E-3</v>
      </c>
      <c r="AB395" s="427">
        <v>3.5299999999999998E-2</v>
      </c>
      <c r="AC395" s="428">
        <v>0.82550000000000001</v>
      </c>
      <c r="AD395" s="429" t="s">
        <v>131</v>
      </c>
      <c r="AE395" s="426" t="s">
        <v>131</v>
      </c>
      <c r="AF395" s="427" t="s">
        <v>131</v>
      </c>
      <c r="AG395" s="427" t="s">
        <v>131</v>
      </c>
      <c r="AH395" s="428" t="s">
        <v>131</v>
      </c>
      <c r="AI395" s="429" t="s">
        <v>131</v>
      </c>
      <c r="AJ395" s="426">
        <v>0.34310000000000002</v>
      </c>
      <c r="AK395" s="427">
        <v>3.9600000000000003E-2</v>
      </c>
      <c r="AL395" s="427">
        <v>2.1999999999999999E-2</v>
      </c>
      <c r="AM395" s="428">
        <v>0.21</v>
      </c>
      <c r="AN395" s="429" t="s">
        <v>131</v>
      </c>
      <c r="AO395" s="426" t="s">
        <v>131</v>
      </c>
      <c r="AP395" s="427" t="s">
        <v>131</v>
      </c>
      <c r="AQ395" s="427" t="s">
        <v>131</v>
      </c>
      <c r="AR395" s="429" t="s">
        <v>131</v>
      </c>
    </row>
    <row r="396" spans="1:44" ht="15.4" customHeight="1">
      <c r="A396" s="431">
        <v>177</v>
      </c>
      <c r="B396" s="421" t="s">
        <v>3337</v>
      </c>
      <c r="C396" s="432">
        <v>12</v>
      </c>
      <c r="D396" s="433">
        <v>121393626</v>
      </c>
      <c r="E396" s="434">
        <v>122407336</v>
      </c>
      <c r="F396" s="432" t="s">
        <v>2452</v>
      </c>
      <c r="G396" s="432">
        <v>12</v>
      </c>
      <c r="H396" s="433">
        <v>121893626</v>
      </c>
      <c r="I396" s="432" t="s">
        <v>2880</v>
      </c>
      <c r="J396" s="432" t="s">
        <v>2432</v>
      </c>
      <c r="K396" s="432" t="s">
        <v>3151</v>
      </c>
      <c r="L396" s="432" t="s">
        <v>3157</v>
      </c>
      <c r="M396" s="34" t="s">
        <v>4545</v>
      </c>
      <c r="N396" s="435">
        <v>0</v>
      </c>
      <c r="O396" s="436">
        <v>8.3705400000000001</v>
      </c>
      <c r="P396" s="437">
        <v>0.46650000000000003</v>
      </c>
      <c r="Q396" s="438">
        <v>-1.0999999999999999E-2</v>
      </c>
      <c r="R396" s="438">
        <v>1.8E-3</v>
      </c>
      <c r="S396" s="439">
        <v>3.267E-9</v>
      </c>
      <c r="T396" s="440">
        <v>5.30037E-9</v>
      </c>
      <c r="U396" s="437">
        <v>0.37940000000000002</v>
      </c>
      <c r="V396" s="438">
        <v>-5.1999999999999998E-3</v>
      </c>
      <c r="W396" s="438">
        <v>6.8999999999999999E-3</v>
      </c>
      <c r="X396" s="439">
        <v>0.3352</v>
      </c>
      <c r="Y396" s="440" t="s">
        <v>131</v>
      </c>
      <c r="Z396" s="426">
        <v>0.36320000000000002</v>
      </c>
      <c r="AA396" s="438">
        <v>-7.0000000000000001E-3</v>
      </c>
      <c r="AB396" s="438">
        <v>4.4000000000000003E-3</v>
      </c>
      <c r="AC396" s="439">
        <v>0.1696</v>
      </c>
      <c r="AD396" s="440" t="s">
        <v>131</v>
      </c>
      <c r="AE396" s="426">
        <v>0.37109999999999999</v>
      </c>
      <c r="AF396" s="427">
        <v>-1.7600000000000001E-2</v>
      </c>
      <c r="AG396" s="427">
        <v>1.1900000000000001E-2</v>
      </c>
      <c r="AH396" s="428">
        <v>0.1305</v>
      </c>
      <c r="AI396" s="429" t="s">
        <v>131</v>
      </c>
      <c r="AJ396" s="426">
        <v>0.46729999999999999</v>
      </c>
      <c r="AK396" s="427">
        <v>-1.18E-2</v>
      </c>
      <c r="AL396" s="427">
        <v>5.1999999999999998E-3</v>
      </c>
      <c r="AM396" s="428">
        <v>1.3469999999999999E-2</v>
      </c>
      <c r="AN396" s="429" t="s">
        <v>131</v>
      </c>
      <c r="AO396" s="426" t="s">
        <v>131</v>
      </c>
      <c r="AP396" s="427" t="s">
        <v>131</v>
      </c>
      <c r="AQ396" s="427" t="s">
        <v>131</v>
      </c>
      <c r="AR396" s="429" t="s">
        <v>131</v>
      </c>
    </row>
    <row r="397" spans="1:44" s="3" customFormat="1" ht="15.4" customHeight="1">
      <c r="A397" s="420">
        <v>177</v>
      </c>
      <c r="B397" s="421" t="s">
        <v>3337</v>
      </c>
      <c r="C397" s="421">
        <v>12</v>
      </c>
      <c r="D397" s="422">
        <v>121393626</v>
      </c>
      <c r="E397" s="423">
        <v>122407336</v>
      </c>
      <c r="F397" s="421" t="s">
        <v>2452</v>
      </c>
      <c r="G397" s="421">
        <v>12</v>
      </c>
      <c r="H397" s="422">
        <v>121907336</v>
      </c>
      <c r="I397" s="421" t="s">
        <v>2541</v>
      </c>
      <c r="J397" s="421" t="s">
        <v>3337</v>
      </c>
      <c r="K397" s="421" t="s">
        <v>3151</v>
      </c>
      <c r="L397" s="421" t="s">
        <v>3157</v>
      </c>
      <c r="M397" s="33" t="s">
        <v>4545</v>
      </c>
      <c r="N397" s="424">
        <v>0</v>
      </c>
      <c r="O397" s="425">
        <v>9.40442</v>
      </c>
      <c r="P397" s="426">
        <v>0.441</v>
      </c>
      <c r="Q397" s="427">
        <v>-1.0800000000000001E-2</v>
      </c>
      <c r="R397" s="427">
        <v>1.9E-3</v>
      </c>
      <c r="S397" s="428">
        <v>1.7800000000000001E-8</v>
      </c>
      <c r="T397" s="429" t="s">
        <v>131</v>
      </c>
      <c r="U397" s="426">
        <v>0.17760000000000001</v>
      </c>
      <c r="V397" s="427">
        <v>-1.2999999999999999E-2</v>
      </c>
      <c r="W397" s="427">
        <v>1.0699999999999999E-2</v>
      </c>
      <c r="X397" s="428">
        <v>0.13719999999999999</v>
      </c>
      <c r="Y397" s="429" t="s">
        <v>131</v>
      </c>
      <c r="Z397" s="426">
        <v>0.24479999999999999</v>
      </c>
      <c r="AA397" s="427">
        <v>-1.18E-2</v>
      </c>
      <c r="AB397" s="427">
        <v>5.3E-3</v>
      </c>
      <c r="AC397" s="428">
        <v>4.9959999999999997E-2</v>
      </c>
      <c r="AD397" s="429" t="s">
        <v>131</v>
      </c>
      <c r="AE397" s="426">
        <v>0.33179999999999998</v>
      </c>
      <c r="AF397" s="427">
        <v>-2.3E-2</v>
      </c>
      <c r="AG397" s="427">
        <v>1.2500000000000001E-2</v>
      </c>
      <c r="AH397" s="428">
        <v>9.0660000000000004E-2</v>
      </c>
      <c r="AI397" s="429" t="s">
        <v>131</v>
      </c>
      <c r="AJ397" s="426">
        <v>0.40660000000000002</v>
      </c>
      <c r="AK397" s="427">
        <v>-1.17E-2</v>
      </c>
      <c r="AL397" s="427">
        <v>5.4000000000000003E-3</v>
      </c>
      <c r="AM397" s="428">
        <v>1.806E-2</v>
      </c>
      <c r="AN397" s="429" t="s">
        <v>131</v>
      </c>
      <c r="AO397" s="426" t="s">
        <v>131</v>
      </c>
      <c r="AP397" s="427" t="s">
        <v>131</v>
      </c>
      <c r="AQ397" s="427" t="s">
        <v>131</v>
      </c>
      <c r="AR397" s="429" t="s">
        <v>131</v>
      </c>
    </row>
    <row r="398" spans="1:44" ht="15.4" customHeight="1">
      <c r="A398" s="431">
        <v>178</v>
      </c>
      <c r="B398" s="421" t="s">
        <v>3337</v>
      </c>
      <c r="C398" s="432">
        <v>12</v>
      </c>
      <c r="D398" s="433">
        <v>123909502</v>
      </c>
      <c r="E398" s="434">
        <v>124981690</v>
      </c>
      <c r="F398" s="432" t="s">
        <v>2445</v>
      </c>
      <c r="G398" s="432">
        <v>12</v>
      </c>
      <c r="H398" s="433">
        <v>124409502</v>
      </c>
      <c r="I398" s="432" t="s">
        <v>2878</v>
      </c>
      <c r="J398" s="432" t="s">
        <v>2432</v>
      </c>
      <c r="K398" s="432" t="s">
        <v>3151</v>
      </c>
      <c r="L398" s="432" t="s">
        <v>3157</v>
      </c>
      <c r="M398" s="34" t="s">
        <v>4546</v>
      </c>
      <c r="N398" s="435">
        <v>0</v>
      </c>
      <c r="O398" s="436">
        <v>7.23414</v>
      </c>
      <c r="P398" s="437">
        <v>0.3165</v>
      </c>
      <c r="Q398" s="438">
        <v>-1.2699999999999999E-2</v>
      </c>
      <c r="R398" s="438">
        <v>2E-3</v>
      </c>
      <c r="S398" s="439">
        <v>5.9960000000000005E-11</v>
      </c>
      <c r="T398" s="440">
        <v>8.0645100000000003E-11</v>
      </c>
      <c r="U398" s="437">
        <v>0.52459999999999996</v>
      </c>
      <c r="V398" s="438">
        <v>-6.8999999999999999E-3</v>
      </c>
      <c r="W398" s="438">
        <v>9.2999999999999992E-3</v>
      </c>
      <c r="X398" s="439">
        <v>0.2712</v>
      </c>
      <c r="Y398" s="440" t="s">
        <v>131</v>
      </c>
      <c r="Z398" s="426">
        <v>0.1338</v>
      </c>
      <c r="AA398" s="438">
        <v>4.1999999999999997E-3</v>
      </c>
      <c r="AB398" s="438">
        <v>7.1999999999999998E-3</v>
      </c>
      <c r="AC398" s="439">
        <v>0.64690000000000003</v>
      </c>
      <c r="AD398" s="440" t="s">
        <v>131</v>
      </c>
      <c r="AE398" s="426">
        <v>0.2157</v>
      </c>
      <c r="AF398" s="427">
        <v>-8.0000000000000004E-4</v>
      </c>
      <c r="AG398" s="427">
        <v>1.38E-2</v>
      </c>
      <c r="AH398" s="428">
        <v>0.89549999999999996</v>
      </c>
      <c r="AI398" s="429" t="s">
        <v>131</v>
      </c>
      <c r="AJ398" s="426">
        <v>0.32619999999999999</v>
      </c>
      <c r="AK398" s="427">
        <v>-5.5999999999999999E-3</v>
      </c>
      <c r="AL398" s="427">
        <v>6.7999999999999996E-3</v>
      </c>
      <c r="AM398" s="428">
        <v>0.43859999999999999</v>
      </c>
      <c r="AN398" s="429" t="s">
        <v>131</v>
      </c>
      <c r="AO398" s="426" t="s">
        <v>131</v>
      </c>
      <c r="AP398" s="427" t="s">
        <v>131</v>
      </c>
      <c r="AQ398" s="427" t="s">
        <v>131</v>
      </c>
      <c r="AR398" s="429" t="s">
        <v>131</v>
      </c>
    </row>
    <row r="399" spans="1:44" s="3" customFormat="1" ht="15.4" customHeight="1">
      <c r="A399" s="420">
        <v>178</v>
      </c>
      <c r="B399" s="421" t="s">
        <v>3337</v>
      </c>
      <c r="C399" s="421">
        <v>12</v>
      </c>
      <c r="D399" s="422">
        <v>123909502</v>
      </c>
      <c r="E399" s="423">
        <v>124981690</v>
      </c>
      <c r="F399" s="421" t="s">
        <v>2445</v>
      </c>
      <c r="G399" s="421">
        <v>12</v>
      </c>
      <c r="H399" s="422">
        <v>124481690</v>
      </c>
      <c r="I399" s="421" t="s">
        <v>2540</v>
      </c>
      <c r="J399" s="421" t="s">
        <v>3337</v>
      </c>
      <c r="K399" s="421" t="s">
        <v>3151</v>
      </c>
      <c r="L399" s="421" t="s">
        <v>3157</v>
      </c>
      <c r="M399" s="33" t="s">
        <v>4547</v>
      </c>
      <c r="N399" s="424">
        <v>0</v>
      </c>
      <c r="O399" s="425">
        <v>7.52203</v>
      </c>
      <c r="P399" s="426">
        <v>0.6744</v>
      </c>
      <c r="Q399" s="427">
        <v>1.1900000000000001E-2</v>
      </c>
      <c r="R399" s="427">
        <v>2E-3</v>
      </c>
      <c r="S399" s="428">
        <v>1.9730000000000001E-10</v>
      </c>
      <c r="T399" s="429" t="s">
        <v>131</v>
      </c>
      <c r="U399" s="426">
        <v>0.63539999999999996</v>
      </c>
      <c r="V399" s="427">
        <v>8.8999999999999999E-3</v>
      </c>
      <c r="W399" s="427">
        <v>9.5999999999999992E-3</v>
      </c>
      <c r="X399" s="428">
        <v>0.30819999999999997</v>
      </c>
      <c r="Y399" s="429" t="s">
        <v>131</v>
      </c>
      <c r="Z399" s="426">
        <v>0.89780000000000004</v>
      </c>
      <c r="AA399" s="427">
        <v>-3.8E-3</v>
      </c>
      <c r="AB399" s="427">
        <v>7.7000000000000002E-3</v>
      </c>
      <c r="AC399" s="428">
        <v>0.4738</v>
      </c>
      <c r="AD399" s="429" t="s">
        <v>131</v>
      </c>
      <c r="AE399" s="426">
        <v>0.78449999999999998</v>
      </c>
      <c r="AF399" s="427">
        <v>3.2000000000000002E-3</v>
      </c>
      <c r="AG399" s="427">
        <v>1.37E-2</v>
      </c>
      <c r="AH399" s="428">
        <v>0.90749999999999997</v>
      </c>
      <c r="AI399" s="429" t="s">
        <v>131</v>
      </c>
      <c r="AJ399" s="426">
        <v>0.70420000000000005</v>
      </c>
      <c r="AK399" s="427">
        <v>1.2E-2</v>
      </c>
      <c r="AL399" s="427">
        <v>6.8999999999999999E-3</v>
      </c>
      <c r="AM399" s="428">
        <v>0.1037</v>
      </c>
      <c r="AN399" s="429" t="s">
        <v>131</v>
      </c>
      <c r="AO399" s="426" t="s">
        <v>131</v>
      </c>
      <c r="AP399" s="427" t="s">
        <v>131</v>
      </c>
      <c r="AQ399" s="427" t="s">
        <v>131</v>
      </c>
      <c r="AR399" s="429" t="s">
        <v>131</v>
      </c>
    </row>
    <row r="400" spans="1:44" s="3" customFormat="1" ht="15.4" customHeight="1">
      <c r="A400" s="420">
        <v>179</v>
      </c>
      <c r="B400" s="421" t="s">
        <v>3337</v>
      </c>
      <c r="C400" s="421">
        <v>12</v>
      </c>
      <c r="D400" s="422">
        <v>132563768</v>
      </c>
      <c r="E400" s="423">
        <v>133563768</v>
      </c>
      <c r="F400" s="421" t="s">
        <v>2452</v>
      </c>
      <c r="G400" s="421">
        <v>12</v>
      </c>
      <c r="H400" s="422">
        <v>133063768</v>
      </c>
      <c r="I400" s="421" t="s">
        <v>2539</v>
      </c>
      <c r="J400" s="421" t="s">
        <v>4437</v>
      </c>
      <c r="K400" s="421" t="s">
        <v>3151</v>
      </c>
      <c r="L400" s="421" t="s">
        <v>3157</v>
      </c>
      <c r="M400" s="33" t="s">
        <v>4548</v>
      </c>
      <c r="N400" s="424">
        <v>3388</v>
      </c>
      <c r="O400" s="425">
        <v>12.99333</v>
      </c>
      <c r="P400" s="426">
        <v>0.50090000000000001</v>
      </c>
      <c r="Q400" s="427">
        <v>1.44E-2</v>
      </c>
      <c r="R400" s="427">
        <v>1.9E-3</v>
      </c>
      <c r="S400" s="428">
        <v>3.2600000000000002E-13</v>
      </c>
      <c r="T400" s="429">
        <v>6.0587899999999997E-13</v>
      </c>
      <c r="U400" s="426">
        <v>0.29060000000000002</v>
      </c>
      <c r="V400" s="427">
        <v>1.67E-2</v>
      </c>
      <c r="W400" s="427">
        <v>1.2699999999999999E-2</v>
      </c>
      <c r="X400" s="428">
        <v>0.2334</v>
      </c>
      <c r="Y400" s="429" t="s">
        <v>131</v>
      </c>
      <c r="Z400" s="426">
        <v>0.1308</v>
      </c>
      <c r="AA400" s="427">
        <v>1.18E-2</v>
      </c>
      <c r="AB400" s="427">
        <v>7.4999999999999997E-3</v>
      </c>
      <c r="AC400" s="428">
        <v>0.15210000000000001</v>
      </c>
      <c r="AD400" s="429" t="s">
        <v>131</v>
      </c>
      <c r="AE400" s="426">
        <v>0.36570000000000003</v>
      </c>
      <c r="AF400" s="427">
        <v>2.3699999999999999E-2</v>
      </c>
      <c r="AG400" s="427">
        <v>1.23E-2</v>
      </c>
      <c r="AH400" s="428">
        <v>4.7320000000000001E-2</v>
      </c>
      <c r="AI400" s="429" t="s">
        <v>131</v>
      </c>
      <c r="AJ400" s="426">
        <v>0.2752</v>
      </c>
      <c r="AK400" s="427">
        <v>1.15E-2</v>
      </c>
      <c r="AL400" s="427">
        <v>6.0000000000000001E-3</v>
      </c>
      <c r="AM400" s="428">
        <v>2.3789999999999999E-2</v>
      </c>
      <c r="AN400" s="429" t="s">
        <v>131</v>
      </c>
      <c r="AO400" s="426" t="s">
        <v>131</v>
      </c>
      <c r="AP400" s="427" t="s">
        <v>131</v>
      </c>
      <c r="AQ400" s="427" t="s">
        <v>131</v>
      </c>
      <c r="AR400" s="429" t="s">
        <v>131</v>
      </c>
    </row>
    <row r="401" spans="1:44" s="3" customFormat="1" ht="15.4" customHeight="1">
      <c r="A401" s="420">
        <v>180</v>
      </c>
      <c r="B401" s="421" t="s">
        <v>3337</v>
      </c>
      <c r="C401" s="421">
        <v>13</v>
      </c>
      <c r="D401" s="422">
        <v>27987599</v>
      </c>
      <c r="E401" s="423">
        <v>28987599</v>
      </c>
      <c r="F401" s="421" t="s">
        <v>122</v>
      </c>
      <c r="G401" s="421">
        <v>13</v>
      </c>
      <c r="H401" s="422">
        <v>28487599</v>
      </c>
      <c r="I401" s="421" t="s">
        <v>2538</v>
      </c>
      <c r="J401" s="421" t="s">
        <v>3337</v>
      </c>
      <c r="K401" s="421" t="s">
        <v>3151</v>
      </c>
      <c r="L401" s="421" t="s">
        <v>3157</v>
      </c>
      <c r="M401" s="33" t="s">
        <v>4259</v>
      </c>
      <c r="N401" s="424">
        <v>0</v>
      </c>
      <c r="O401" s="425">
        <v>10.71782</v>
      </c>
      <c r="P401" s="426">
        <v>0.78159999999999996</v>
      </c>
      <c r="Q401" s="427">
        <v>-7.7999999999999996E-3</v>
      </c>
      <c r="R401" s="427">
        <v>1.5E-3</v>
      </c>
      <c r="S401" s="428">
        <v>7.0790000000000001E-8</v>
      </c>
      <c r="T401" s="429" t="s">
        <v>131</v>
      </c>
      <c r="U401" s="426">
        <v>0.83799999999999997</v>
      </c>
      <c r="V401" s="427">
        <v>-7.6E-3</v>
      </c>
      <c r="W401" s="427">
        <v>1.11E-2</v>
      </c>
      <c r="X401" s="428">
        <v>0.36009999999999998</v>
      </c>
      <c r="Y401" s="429" t="s">
        <v>131</v>
      </c>
      <c r="Z401" s="426">
        <v>0.52880000000000005</v>
      </c>
      <c r="AA401" s="427">
        <v>-1.0500000000000001E-2</v>
      </c>
      <c r="AB401" s="427">
        <v>2.7000000000000001E-3</v>
      </c>
      <c r="AC401" s="428">
        <v>8.9790000000000006E-5</v>
      </c>
      <c r="AD401" s="429" t="s">
        <v>131</v>
      </c>
      <c r="AE401" s="426">
        <v>0.82669999999999999</v>
      </c>
      <c r="AF401" s="427">
        <v>-1.8599999999999998E-2</v>
      </c>
      <c r="AG401" s="427">
        <v>1.0800000000000001E-2</v>
      </c>
      <c r="AH401" s="428">
        <v>0.20519999999999999</v>
      </c>
      <c r="AI401" s="429" t="s">
        <v>131</v>
      </c>
      <c r="AJ401" s="426">
        <v>0.71889999999999998</v>
      </c>
      <c r="AK401" s="427">
        <v>-8.5000000000000006E-3</v>
      </c>
      <c r="AL401" s="427">
        <v>4.7000000000000002E-3</v>
      </c>
      <c r="AM401" s="428">
        <v>9.5519999999999994E-2</v>
      </c>
      <c r="AN401" s="429" t="s">
        <v>131</v>
      </c>
      <c r="AO401" s="426">
        <v>0.78500000000000003</v>
      </c>
      <c r="AP401" s="427">
        <v>-2.3099999999999999E-2</v>
      </c>
      <c r="AQ401" s="427">
        <v>1.2800000000000001E-2</v>
      </c>
      <c r="AR401" s="429">
        <v>6.7320000000000005E-2</v>
      </c>
    </row>
    <row r="402" spans="1:44" s="3" customFormat="1" ht="15.4" customHeight="1">
      <c r="A402" s="420">
        <v>180</v>
      </c>
      <c r="B402" s="421" t="s">
        <v>3337</v>
      </c>
      <c r="C402" s="421">
        <v>13</v>
      </c>
      <c r="D402" s="422">
        <v>27987599</v>
      </c>
      <c r="E402" s="423">
        <v>28987599</v>
      </c>
      <c r="F402" s="421" t="s">
        <v>2452</v>
      </c>
      <c r="G402" s="421">
        <v>13</v>
      </c>
      <c r="H402" s="422">
        <v>28487599</v>
      </c>
      <c r="I402" s="421" t="s">
        <v>2538</v>
      </c>
      <c r="J402" s="421" t="s">
        <v>4437</v>
      </c>
      <c r="K402" s="421" t="s">
        <v>3151</v>
      </c>
      <c r="L402" s="421" t="s">
        <v>3157</v>
      </c>
      <c r="M402" s="33" t="s">
        <v>4259</v>
      </c>
      <c r="N402" s="424">
        <v>0</v>
      </c>
      <c r="O402" s="425">
        <v>25.103829999999999</v>
      </c>
      <c r="P402" s="426">
        <v>0.77890000000000004</v>
      </c>
      <c r="Q402" s="427">
        <v>-1.7299999999999999E-2</v>
      </c>
      <c r="R402" s="427">
        <v>2E-3</v>
      </c>
      <c r="S402" s="428">
        <v>3.4119999999999999E-20</v>
      </c>
      <c r="T402" s="429">
        <v>1.2856299999999999E-19</v>
      </c>
      <c r="U402" s="426">
        <v>0.83660000000000001</v>
      </c>
      <c r="V402" s="427">
        <v>-1.9900000000000001E-2</v>
      </c>
      <c r="W402" s="427">
        <v>8.8999999999999999E-3</v>
      </c>
      <c r="X402" s="428">
        <v>2.4510000000000001E-2</v>
      </c>
      <c r="Y402" s="429" t="s">
        <v>131</v>
      </c>
      <c r="Z402" s="426">
        <v>0.52339999999999998</v>
      </c>
      <c r="AA402" s="427">
        <v>-1.2500000000000001E-2</v>
      </c>
      <c r="AB402" s="427">
        <v>4.0000000000000001E-3</v>
      </c>
      <c r="AC402" s="428">
        <v>4.3179999999999998E-4</v>
      </c>
      <c r="AD402" s="429" t="s">
        <v>131</v>
      </c>
      <c r="AE402" s="426">
        <v>0.82620000000000005</v>
      </c>
      <c r="AF402" s="427">
        <v>-4.9099999999999998E-2</v>
      </c>
      <c r="AG402" s="427">
        <v>1.5299999999999999E-2</v>
      </c>
      <c r="AH402" s="428">
        <v>2.03E-4</v>
      </c>
      <c r="AI402" s="429" t="s">
        <v>131</v>
      </c>
      <c r="AJ402" s="426">
        <v>0.70940000000000003</v>
      </c>
      <c r="AK402" s="427">
        <v>-1.5699999999999999E-2</v>
      </c>
      <c r="AL402" s="427">
        <v>5.7000000000000002E-3</v>
      </c>
      <c r="AM402" s="428">
        <v>3.1150000000000001E-3</v>
      </c>
      <c r="AN402" s="429" t="s">
        <v>131</v>
      </c>
      <c r="AO402" s="426" t="s">
        <v>131</v>
      </c>
      <c r="AP402" s="427" t="s">
        <v>131</v>
      </c>
      <c r="AQ402" s="427" t="s">
        <v>131</v>
      </c>
      <c r="AR402" s="429" t="s">
        <v>131</v>
      </c>
    </row>
    <row r="403" spans="1:44" s="3" customFormat="1" ht="15.4" customHeight="1">
      <c r="A403" s="420">
        <v>181</v>
      </c>
      <c r="B403" s="421" t="s">
        <v>3337</v>
      </c>
      <c r="C403" s="421">
        <v>13</v>
      </c>
      <c r="D403" s="422">
        <v>33054302</v>
      </c>
      <c r="E403" s="423">
        <v>34054302</v>
      </c>
      <c r="F403" s="421" t="s">
        <v>2452</v>
      </c>
      <c r="G403" s="421">
        <v>13</v>
      </c>
      <c r="H403" s="422">
        <v>33554302</v>
      </c>
      <c r="I403" s="421" t="s">
        <v>2537</v>
      </c>
      <c r="J403" s="421" t="s">
        <v>4437</v>
      </c>
      <c r="K403" s="421" t="s">
        <v>3151</v>
      </c>
      <c r="L403" s="421" t="s">
        <v>3157</v>
      </c>
      <c r="M403" s="33" t="s">
        <v>4549</v>
      </c>
      <c r="N403" s="424">
        <v>36268</v>
      </c>
      <c r="O403" s="425">
        <v>18.54644</v>
      </c>
      <c r="P403" s="426">
        <v>0.84470000000000001</v>
      </c>
      <c r="Q403" s="427">
        <v>-1.7899999999999999E-2</v>
      </c>
      <c r="R403" s="427">
        <v>2.3999999999999998E-3</v>
      </c>
      <c r="S403" s="428">
        <v>9.7010000000000008E-13</v>
      </c>
      <c r="T403" s="429">
        <v>1.99501E-12</v>
      </c>
      <c r="U403" s="426">
        <v>0.41399999999999998</v>
      </c>
      <c r="V403" s="427">
        <v>-1.3899999999999999E-2</v>
      </c>
      <c r="W403" s="427">
        <v>6.7999999999999996E-3</v>
      </c>
      <c r="X403" s="428">
        <v>2.4029999999999999E-2</v>
      </c>
      <c r="Y403" s="429" t="s">
        <v>131</v>
      </c>
      <c r="Z403" s="426">
        <v>0.81130000000000002</v>
      </c>
      <c r="AA403" s="427">
        <v>-2.4799999999999999E-2</v>
      </c>
      <c r="AB403" s="427">
        <v>5.4000000000000003E-3</v>
      </c>
      <c r="AC403" s="428">
        <v>2.0699999999999998E-5</v>
      </c>
      <c r="AD403" s="429" t="s">
        <v>131</v>
      </c>
      <c r="AE403" s="426">
        <v>0.83150000000000002</v>
      </c>
      <c r="AF403" s="427">
        <v>-5.1999999999999998E-2</v>
      </c>
      <c r="AG403" s="427">
        <v>1.54E-2</v>
      </c>
      <c r="AH403" s="428">
        <v>2.9990000000000003E-4</v>
      </c>
      <c r="AI403" s="429" t="s">
        <v>131</v>
      </c>
      <c r="AJ403" s="426">
        <v>0.67989999999999995</v>
      </c>
      <c r="AK403" s="427">
        <v>-1.35E-2</v>
      </c>
      <c r="AL403" s="427">
        <v>5.5999999999999999E-3</v>
      </c>
      <c r="AM403" s="428">
        <v>1.443E-2</v>
      </c>
      <c r="AN403" s="429" t="s">
        <v>131</v>
      </c>
      <c r="AO403" s="426" t="s">
        <v>131</v>
      </c>
      <c r="AP403" s="427" t="s">
        <v>131</v>
      </c>
      <c r="AQ403" s="427" t="s">
        <v>131</v>
      </c>
      <c r="AR403" s="429" t="s">
        <v>131</v>
      </c>
    </row>
    <row r="404" spans="1:44" s="3" customFormat="1" ht="15.4" customHeight="1">
      <c r="A404" s="420">
        <v>181</v>
      </c>
      <c r="B404" s="421" t="s">
        <v>3337</v>
      </c>
      <c r="C404" s="421">
        <v>13</v>
      </c>
      <c r="D404" s="422">
        <v>33054302</v>
      </c>
      <c r="E404" s="423">
        <v>34054302</v>
      </c>
      <c r="F404" s="421" t="s">
        <v>122</v>
      </c>
      <c r="G404" s="421">
        <v>13</v>
      </c>
      <c r="H404" s="422">
        <v>33554302</v>
      </c>
      <c r="I404" s="421" t="s">
        <v>2537</v>
      </c>
      <c r="J404" s="421" t="s">
        <v>3337</v>
      </c>
      <c r="K404" s="421" t="s">
        <v>3151</v>
      </c>
      <c r="L404" s="421" t="s">
        <v>3157</v>
      </c>
      <c r="M404" s="33" t="s">
        <v>4549</v>
      </c>
      <c r="N404" s="424">
        <v>36268</v>
      </c>
      <c r="O404" s="425">
        <v>8.2890700000000006</v>
      </c>
      <c r="P404" s="426">
        <v>0.83860000000000001</v>
      </c>
      <c r="Q404" s="427">
        <v>-8.5000000000000006E-3</v>
      </c>
      <c r="R404" s="427">
        <v>1.8E-3</v>
      </c>
      <c r="S404" s="428">
        <v>1.254E-6</v>
      </c>
      <c r="T404" s="429" t="s">
        <v>131</v>
      </c>
      <c r="U404" s="426">
        <v>0.39610000000000001</v>
      </c>
      <c r="V404" s="427">
        <v>-1.35E-2</v>
      </c>
      <c r="W404" s="427">
        <v>8.6E-3</v>
      </c>
      <c r="X404" s="428">
        <v>7.5039999999999996E-2</v>
      </c>
      <c r="Y404" s="429" t="s">
        <v>131</v>
      </c>
      <c r="Z404" s="426">
        <v>0.81020000000000003</v>
      </c>
      <c r="AA404" s="427">
        <v>-9.1999999999999998E-3</v>
      </c>
      <c r="AB404" s="427">
        <v>3.7000000000000002E-3</v>
      </c>
      <c r="AC404" s="428">
        <v>5.8900000000000003E-3</v>
      </c>
      <c r="AD404" s="429" t="s">
        <v>131</v>
      </c>
      <c r="AE404" s="426">
        <v>0.82210000000000005</v>
      </c>
      <c r="AF404" s="427">
        <v>-1.26E-2</v>
      </c>
      <c r="AG404" s="427">
        <v>1.06E-2</v>
      </c>
      <c r="AH404" s="428">
        <v>4.4310000000000002E-2</v>
      </c>
      <c r="AI404" s="429" t="s">
        <v>131</v>
      </c>
      <c r="AJ404" s="426">
        <v>0.68130000000000002</v>
      </c>
      <c r="AK404" s="427">
        <v>-9.7999999999999997E-3</v>
      </c>
      <c r="AL404" s="427">
        <v>4.7000000000000002E-3</v>
      </c>
      <c r="AM404" s="428">
        <v>2.2329999999999999E-2</v>
      </c>
      <c r="AN404" s="429" t="s">
        <v>131</v>
      </c>
      <c r="AO404" s="426">
        <v>0.218</v>
      </c>
      <c r="AP404" s="427">
        <v>2E-3</v>
      </c>
      <c r="AQ404" s="427">
        <v>1.3100000000000001E-2</v>
      </c>
      <c r="AR404" s="429">
        <v>0.72040000000000004</v>
      </c>
    </row>
    <row r="405" spans="1:44" s="3" customFormat="1" ht="15.4" customHeight="1">
      <c r="A405" s="420">
        <v>182</v>
      </c>
      <c r="B405" s="421" t="s">
        <v>3337</v>
      </c>
      <c r="C405" s="421">
        <v>13</v>
      </c>
      <c r="D405" s="422">
        <v>56628454</v>
      </c>
      <c r="E405" s="423">
        <v>57628454</v>
      </c>
      <c r="F405" s="421" t="s">
        <v>2452</v>
      </c>
      <c r="G405" s="421">
        <v>13</v>
      </c>
      <c r="H405" s="422">
        <v>57128454</v>
      </c>
      <c r="I405" s="421" t="s">
        <v>2536</v>
      </c>
      <c r="J405" s="421" t="s">
        <v>3337</v>
      </c>
      <c r="K405" s="421" t="s">
        <v>3163</v>
      </c>
      <c r="L405" s="421" t="s">
        <v>3152</v>
      </c>
      <c r="M405" s="33" t="s">
        <v>132</v>
      </c>
      <c r="N405" s="424"/>
      <c r="O405" s="425">
        <v>6.7708300000000001</v>
      </c>
      <c r="P405" s="426">
        <v>0.95069999999999999</v>
      </c>
      <c r="Q405" s="427">
        <v>-1.5599999999999999E-2</v>
      </c>
      <c r="R405" s="427">
        <v>6.7999999999999996E-3</v>
      </c>
      <c r="S405" s="428">
        <v>3.3300000000000001E-3</v>
      </c>
      <c r="T405" s="429" t="s">
        <v>131</v>
      </c>
      <c r="U405" s="426">
        <v>0.62419999999999998</v>
      </c>
      <c r="V405" s="427">
        <v>-3.6400000000000002E-2</v>
      </c>
      <c r="W405" s="427">
        <v>7.4999999999999997E-3</v>
      </c>
      <c r="X405" s="428">
        <v>3.675E-6</v>
      </c>
      <c r="Y405" s="429" t="s">
        <v>131</v>
      </c>
      <c r="Z405" s="426">
        <v>0.94710000000000005</v>
      </c>
      <c r="AA405" s="427">
        <v>-3.61E-2</v>
      </c>
      <c r="AB405" s="427">
        <v>4.0099999999999997E-2</v>
      </c>
      <c r="AC405" s="428">
        <v>0.42059999999999997</v>
      </c>
      <c r="AD405" s="429" t="s">
        <v>131</v>
      </c>
      <c r="AE405" s="426">
        <v>0.94720000000000004</v>
      </c>
      <c r="AF405" s="427">
        <v>2.5999999999999999E-2</v>
      </c>
      <c r="AG405" s="427">
        <v>6.5500000000000003E-2</v>
      </c>
      <c r="AH405" s="428">
        <v>0.93189999999999995</v>
      </c>
      <c r="AI405" s="429" t="s">
        <v>131</v>
      </c>
      <c r="AJ405" s="426">
        <v>0.92200000000000004</v>
      </c>
      <c r="AK405" s="427">
        <v>-1.9800000000000002E-2</v>
      </c>
      <c r="AL405" s="427">
        <v>1.0699999999999999E-2</v>
      </c>
      <c r="AM405" s="428">
        <v>3.5639999999999998E-2</v>
      </c>
      <c r="AN405" s="429" t="s">
        <v>131</v>
      </c>
      <c r="AO405" s="426" t="s">
        <v>131</v>
      </c>
      <c r="AP405" s="427" t="s">
        <v>131</v>
      </c>
      <c r="AQ405" s="427" t="s">
        <v>131</v>
      </c>
      <c r="AR405" s="429" t="s">
        <v>131</v>
      </c>
    </row>
    <row r="406" spans="1:44" s="3" customFormat="1" ht="15.4" customHeight="1">
      <c r="A406" s="420">
        <v>183</v>
      </c>
      <c r="B406" s="421" t="s">
        <v>3337</v>
      </c>
      <c r="C406" s="421">
        <v>13</v>
      </c>
      <c r="D406" s="422">
        <v>110531180</v>
      </c>
      <c r="E406" s="423">
        <v>111531180</v>
      </c>
      <c r="F406" s="421" t="s">
        <v>2445</v>
      </c>
      <c r="G406" s="421">
        <v>13</v>
      </c>
      <c r="H406" s="422">
        <v>111031180</v>
      </c>
      <c r="I406" s="421" t="s">
        <v>2535</v>
      </c>
      <c r="J406" s="421" t="s">
        <v>3337</v>
      </c>
      <c r="K406" s="421" t="s">
        <v>3151</v>
      </c>
      <c r="L406" s="421" t="s">
        <v>3157</v>
      </c>
      <c r="M406" s="33" t="s">
        <v>3560</v>
      </c>
      <c r="N406" s="424">
        <v>0</v>
      </c>
      <c r="O406" s="425">
        <v>6.8806799999999999</v>
      </c>
      <c r="P406" s="426">
        <v>0.33889999999999998</v>
      </c>
      <c r="Q406" s="427">
        <v>-8.6E-3</v>
      </c>
      <c r="R406" s="427">
        <v>2E-3</v>
      </c>
      <c r="S406" s="428">
        <v>1.1459999999999999E-6</v>
      </c>
      <c r="T406" s="429" t="s">
        <v>131</v>
      </c>
      <c r="U406" s="426">
        <v>0.33879999999999999</v>
      </c>
      <c r="V406" s="427">
        <v>-0.01</v>
      </c>
      <c r="W406" s="427">
        <v>9.4000000000000004E-3</v>
      </c>
      <c r="X406" s="428">
        <v>0.24970000000000001</v>
      </c>
      <c r="Y406" s="429" t="s">
        <v>131</v>
      </c>
      <c r="Z406" s="426">
        <v>0.43790000000000001</v>
      </c>
      <c r="AA406" s="427">
        <v>-1.1900000000000001E-2</v>
      </c>
      <c r="AB406" s="427">
        <v>4.5999999999999999E-3</v>
      </c>
      <c r="AC406" s="428">
        <v>3.2120000000000003E-2</v>
      </c>
      <c r="AD406" s="429" t="s">
        <v>131</v>
      </c>
      <c r="AE406" s="426">
        <v>0.45490000000000003</v>
      </c>
      <c r="AF406" s="427">
        <v>-2.8400000000000002E-2</v>
      </c>
      <c r="AG406" s="427">
        <v>1.17E-2</v>
      </c>
      <c r="AH406" s="428">
        <v>1.154E-2</v>
      </c>
      <c r="AI406" s="429" t="s">
        <v>131</v>
      </c>
      <c r="AJ406" s="426">
        <v>0.31730000000000003</v>
      </c>
      <c r="AK406" s="427">
        <v>-7.1000000000000004E-3</v>
      </c>
      <c r="AL406" s="427">
        <v>6.7000000000000002E-3</v>
      </c>
      <c r="AM406" s="428">
        <v>0.46839999999999998</v>
      </c>
      <c r="AN406" s="429" t="s">
        <v>131</v>
      </c>
      <c r="AO406" s="426" t="s">
        <v>131</v>
      </c>
      <c r="AP406" s="427" t="s">
        <v>131</v>
      </c>
      <c r="AQ406" s="427" t="s">
        <v>131</v>
      </c>
      <c r="AR406" s="429" t="s">
        <v>131</v>
      </c>
    </row>
    <row r="407" spans="1:44" s="3" customFormat="1" ht="15.4" customHeight="1">
      <c r="A407" s="420">
        <v>184</v>
      </c>
      <c r="B407" s="421" t="s">
        <v>3337</v>
      </c>
      <c r="C407" s="421">
        <v>13</v>
      </c>
      <c r="D407" s="422">
        <v>112852916</v>
      </c>
      <c r="E407" s="423">
        <v>114036627</v>
      </c>
      <c r="F407" s="421" t="s">
        <v>122</v>
      </c>
      <c r="G407" s="421">
        <v>13</v>
      </c>
      <c r="H407" s="422">
        <v>113352916</v>
      </c>
      <c r="I407" s="421" t="s">
        <v>2534</v>
      </c>
      <c r="J407" s="421" t="s">
        <v>4437</v>
      </c>
      <c r="K407" s="421" t="s">
        <v>3151</v>
      </c>
      <c r="L407" s="421" t="s">
        <v>3157</v>
      </c>
      <c r="M407" s="33" t="s">
        <v>4281</v>
      </c>
      <c r="N407" s="424">
        <v>0</v>
      </c>
      <c r="O407" s="425">
        <v>29.996030000000001</v>
      </c>
      <c r="P407" s="426">
        <v>0.9153</v>
      </c>
      <c r="Q407" s="427">
        <v>-2.6499999999999999E-2</v>
      </c>
      <c r="R407" s="427">
        <v>2.5000000000000001E-3</v>
      </c>
      <c r="S407" s="428">
        <v>2.81E-29</v>
      </c>
      <c r="T407" s="429">
        <v>1.3647500000000001E-28</v>
      </c>
      <c r="U407" s="426">
        <v>0.90980000000000005</v>
      </c>
      <c r="V407" s="427">
        <v>-4.1799999999999997E-2</v>
      </c>
      <c r="W407" s="427">
        <v>1.5599999999999999E-2</v>
      </c>
      <c r="X407" s="428">
        <v>1.8550000000000001E-3</v>
      </c>
      <c r="Y407" s="429" t="s">
        <v>131</v>
      </c>
      <c r="Z407" s="426">
        <v>0.95369999999999999</v>
      </c>
      <c r="AA407" s="427">
        <v>-2.76E-2</v>
      </c>
      <c r="AB407" s="427">
        <v>9.7999999999999997E-3</v>
      </c>
      <c r="AC407" s="428">
        <v>3.4619999999999998E-3</v>
      </c>
      <c r="AD407" s="429" t="s">
        <v>131</v>
      </c>
      <c r="AE407" s="426">
        <v>0.94769999999999999</v>
      </c>
      <c r="AF407" s="427">
        <v>-2.52E-2</v>
      </c>
      <c r="AG407" s="427">
        <v>1.89E-2</v>
      </c>
      <c r="AH407" s="428">
        <v>0.1424</v>
      </c>
      <c r="AI407" s="429" t="s">
        <v>131</v>
      </c>
      <c r="AJ407" s="426">
        <v>0.93440000000000001</v>
      </c>
      <c r="AK407" s="427">
        <v>-6.7000000000000002E-3</v>
      </c>
      <c r="AL407" s="427">
        <v>8.8000000000000005E-3</v>
      </c>
      <c r="AM407" s="428">
        <v>0.35020000000000001</v>
      </c>
      <c r="AN407" s="429" t="s">
        <v>131</v>
      </c>
      <c r="AO407" s="426">
        <v>0.84399999999999997</v>
      </c>
      <c r="AP407" s="427">
        <v>-2.2599999999999999E-2</v>
      </c>
      <c r="AQ407" s="427">
        <v>1.49E-2</v>
      </c>
      <c r="AR407" s="429">
        <v>0.1431</v>
      </c>
    </row>
    <row r="408" spans="1:44" ht="15.4" customHeight="1">
      <c r="A408" s="431">
        <v>184</v>
      </c>
      <c r="B408" s="421" t="s">
        <v>3337</v>
      </c>
      <c r="C408" s="432">
        <v>13</v>
      </c>
      <c r="D408" s="433">
        <v>112852916</v>
      </c>
      <c r="E408" s="434">
        <v>114036627</v>
      </c>
      <c r="F408" s="432" t="s">
        <v>122</v>
      </c>
      <c r="G408" s="432">
        <v>13</v>
      </c>
      <c r="H408" s="433">
        <v>113536627</v>
      </c>
      <c r="I408" s="432" t="s">
        <v>2877</v>
      </c>
      <c r="J408" s="432" t="s">
        <v>2432</v>
      </c>
      <c r="K408" s="432" t="s">
        <v>3151</v>
      </c>
      <c r="L408" s="432" t="s">
        <v>3157</v>
      </c>
      <c r="M408" s="34" t="s">
        <v>4281</v>
      </c>
      <c r="N408" s="435">
        <v>0</v>
      </c>
      <c r="O408" s="436">
        <v>7.6569200000000004</v>
      </c>
      <c r="P408" s="437">
        <v>0.2379</v>
      </c>
      <c r="Q408" s="438">
        <v>-9.1000000000000004E-3</v>
      </c>
      <c r="R408" s="438">
        <v>1.5E-3</v>
      </c>
      <c r="S408" s="439">
        <v>5.5149999999999998E-12</v>
      </c>
      <c r="T408" s="440">
        <v>3.5079699999999998E-11</v>
      </c>
      <c r="U408" s="437">
        <v>0.21740000000000001</v>
      </c>
      <c r="V408" s="438">
        <v>1.4E-3</v>
      </c>
      <c r="W408" s="438">
        <v>1.01E-2</v>
      </c>
      <c r="X408" s="439">
        <v>0.92889999999999995</v>
      </c>
      <c r="Y408" s="440" t="s">
        <v>131</v>
      </c>
      <c r="Z408" s="426">
        <v>0.32</v>
      </c>
      <c r="AA408" s="438">
        <v>-5.7000000000000002E-3</v>
      </c>
      <c r="AB408" s="438">
        <v>2.8999999999999998E-3</v>
      </c>
      <c r="AC408" s="439">
        <v>8.634E-2</v>
      </c>
      <c r="AD408" s="440" t="s">
        <v>131</v>
      </c>
      <c r="AE408" s="426">
        <v>0.24260000000000001</v>
      </c>
      <c r="AF408" s="427">
        <v>-1.0999999999999999E-2</v>
      </c>
      <c r="AG408" s="427">
        <v>9.4999999999999998E-3</v>
      </c>
      <c r="AH408" s="428">
        <v>0.33550000000000002</v>
      </c>
      <c r="AI408" s="429" t="s">
        <v>131</v>
      </c>
      <c r="AJ408" s="426">
        <v>0.2205</v>
      </c>
      <c r="AK408" s="427">
        <v>9.7000000000000003E-3</v>
      </c>
      <c r="AL408" s="427">
        <v>5.1999999999999998E-3</v>
      </c>
      <c r="AM408" s="428">
        <v>7.2230000000000003E-2</v>
      </c>
      <c r="AN408" s="429" t="s">
        <v>131</v>
      </c>
      <c r="AO408" s="426">
        <v>0.25</v>
      </c>
      <c r="AP408" s="427">
        <v>-6.0000000000000001E-3</v>
      </c>
      <c r="AQ408" s="427">
        <v>1.24E-2</v>
      </c>
      <c r="AR408" s="429">
        <v>0.52090000000000003</v>
      </c>
    </row>
    <row r="409" spans="1:44" s="3" customFormat="1" ht="15.4" customHeight="1">
      <c r="A409" s="420">
        <v>185</v>
      </c>
      <c r="B409" s="421" t="s">
        <v>3337</v>
      </c>
      <c r="C409" s="421">
        <v>13</v>
      </c>
      <c r="D409" s="422">
        <v>114053134</v>
      </c>
      <c r="E409" s="423">
        <v>115053134</v>
      </c>
      <c r="F409" s="421" t="s">
        <v>122</v>
      </c>
      <c r="G409" s="421">
        <v>13</v>
      </c>
      <c r="H409" s="422">
        <v>114553134</v>
      </c>
      <c r="I409" s="421" t="s">
        <v>2533</v>
      </c>
      <c r="J409" s="421" t="s">
        <v>4437</v>
      </c>
      <c r="K409" s="421" t="s">
        <v>3163</v>
      </c>
      <c r="L409" s="421" t="s">
        <v>3152</v>
      </c>
      <c r="M409" s="33" t="s">
        <v>4280</v>
      </c>
      <c r="N409" s="424">
        <v>0</v>
      </c>
      <c r="O409" s="425">
        <v>14.24375</v>
      </c>
      <c r="P409" s="426">
        <v>0.26910000000000001</v>
      </c>
      <c r="Q409" s="427">
        <v>1.14E-2</v>
      </c>
      <c r="R409" s="427">
        <v>1.6999999999999999E-3</v>
      </c>
      <c r="S409" s="428">
        <v>6.6520000000000003E-14</v>
      </c>
      <c r="T409" s="429">
        <v>9.6017400000000005E-14</v>
      </c>
      <c r="U409" s="426">
        <v>0.23169999999999999</v>
      </c>
      <c r="V409" s="427">
        <v>-1.8E-3</v>
      </c>
      <c r="W409" s="427">
        <v>1.15E-2</v>
      </c>
      <c r="X409" s="428">
        <v>0.96960000000000002</v>
      </c>
      <c r="Y409" s="429" t="s">
        <v>131</v>
      </c>
      <c r="Z409" s="426">
        <v>0.30070000000000002</v>
      </c>
      <c r="AA409" s="427">
        <v>8.3000000000000001E-3</v>
      </c>
      <c r="AB409" s="427">
        <v>3.8999999999999998E-3</v>
      </c>
      <c r="AC409" s="428">
        <v>3.7539999999999997E-2</v>
      </c>
      <c r="AD409" s="429" t="s">
        <v>131</v>
      </c>
      <c r="AE409" s="426">
        <v>0.43380000000000002</v>
      </c>
      <c r="AF409" s="427">
        <v>4.0000000000000001E-3</v>
      </c>
      <c r="AG409" s="427">
        <v>8.3000000000000001E-3</v>
      </c>
      <c r="AH409" s="428">
        <v>0.13730000000000001</v>
      </c>
      <c r="AI409" s="429" t="s">
        <v>131</v>
      </c>
      <c r="AJ409" s="426">
        <v>0.25929999999999997</v>
      </c>
      <c r="AK409" s="427">
        <v>1.66E-2</v>
      </c>
      <c r="AL409" s="427">
        <v>4.7999999999999996E-3</v>
      </c>
      <c r="AM409" s="428">
        <v>4.2549999999999999E-4</v>
      </c>
      <c r="AN409" s="429" t="s">
        <v>131</v>
      </c>
      <c r="AO409" s="426">
        <v>0.22800000000000001</v>
      </c>
      <c r="AP409" s="427">
        <v>-2.8999999999999998E-3</v>
      </c>
      <c r="AQ409" s="427">
        <v>1.2699999999999999E-2</v>
      </c>
      <c r="AR409" s="429">
        <v>0.7843</v>
      </c>
    </row>
    <row r="410" spans="1:44" s="3" customFormat="1" ht="15.75">
      <c r="A410" s="420">
        <v>186</v>
      </c>
      <c r="B410" s="421" t="s">
        <v>3337</v>
      </c>
      <c r="C410" s="421">
        <v>14</v>
      </c>
      <c r="D410" s="422">
        <v>38342759</v>
      </c>
      <c r="E410" s="423">
        <v>39342759</v>
      </c>
      <c r="F410" s="421" t="s">
        <v>2449</v>
      </c>
      <c r="G410" s="421">
        <v>14</v>
      </c>
      <c r="H410" s="422">
        <v>38842759</v>
      </c>
      <c r="I410" s="421" t="s">
        <v>2532</v>
      </c>
      <c r="J410" s="421" t="s">
        <v>4437</v>
      </c>
      <c r="K410" s="421" t="s">
        <v>3151</v>
      </c>
      <c r="L410" s="421" t="s">
        <v>3157</v>
      </c>
      <c r="M410" s="33" t="s">
        <v>3561</v>
      </c>
      <c r="N410" s="424">
        <v>117184</v>
      </c>
      <c r="O410" s="425">
        <v>9.6848399999999994</v>
      </c>
      <c r="P410" s="426">
        <v>0.248</v>
      </c>
      <c r="Q410" s="427">
        <v>-5.8400000000000001E-2</v>
      </c>
      <c r="R410" s="427">
        <v>1.0200000000000001E-2</v>
      </c>
      <c r="S410" s="428">
        <v>6.7320000000000003E-9</v>
      </c>
      <c r="T410" s="429">
        <v>6.7933900000000003E-9</v>
      </c>
      <c r="U410" s="426">
        <v>0.2447</v>
      </c>
      <c r="V410" s="427">
        <v>-5.7999999999999996E-3</v>
      </c>
      <c r="W410" s="427">
        <v>4.8399999999999999E-2</v>
      </c>
      <c r="X410" s="428">
        <v>0.64449999999999996</v>
      </c>
      <c r="Y410" s="429" t="s">
        <v>131</v>
      </c>
      <c r="Z410" s="426">
        <v>0.63980000000000004</v>
      </c>
      <c r="AA410" s="427">
        <v>-6.4899999999999999E-2</v>
      </c>
      <c r="AB410" s="427">
        <v>3.2899999999999999E-2</v>
      </c>
      <c r="AC410" s="428">
        <v>5.611E-2</v>
      </c>
      <c r="AD410" s="429" t="s">
        <v>131</v>
      </c>
      <c r="AE410" s="426" t="s">
        <v>131</v>
      </c>
      <c r="AF410" s="427" t="s">
        <v>131</v>
      </c>
      <c r="AG410" s="427" t="s">
        <v>131</v>
      </c>
      <c r="AH410" s="428" t="s">
        <v>131</v>
      </c>
      <c r="AI410" s="429" t="s">
        <v>131</v>
      </c>
      <c r="AJ410" s="426">
        <v>0.38790000000000002</v>
      </c>
      <c r="AK410" s="427">
        <v>-6.2300000000000001E-2</v>
      </c>
      <c r="AL410" s="427">
        <v>2.1600000000000001E-2</v>
      </c>
      <c r="AM410" s="428">
        <v>1.583E-3</v>
      </c>
      <c r="AN410" s="429" t="s">
        <v>131</v>
      </c>
      <c r="AO410" s="426" t="s">
        <v>131</v>
      </c>
      <c r="AP410" s="430" t="s">
        <v>131</v>
      </c>
      <c r="AQ410" s="430" t="s">
        <v>131</v>
      </c>
      <c r="AR410" s="429" t="s">
        <v>131</v>
      </c>
    </row>
    <row r="411" spans="1:44" s="3" customFormat="1" ht="15.4" customHeight="1">
      <c r="A411" s="420">
        <v>187</v>
      </c>
      <c r="B411" s="421" t="s">
        <v>3337</v>
      </c>
      <c r="C411" s="421">
        <v>14</v>
      </c>
      <c r="D411" s="422">
        <v>52221579</v>
      </c>
      <c r="E411" s="423">
        <v>53221579</v>
      </c>
      <c r="F411" s="421" t="s">
        <v>2452</v>
      </c>
      <c r="G411" s="421">
        <v>14</v>
      </c>
      <c r="H411" s="422">
        <v>52721579</v>
      </c>
      <c r="I411" s="421" t="s">
        <v>2531</v>
      </c>
      <c r="J411" s="421" t="s">
        <v>3337</v>
      </c>
      <c r="K411" s="421" t="s">
        <v>3163</v>
      </c>
      <c r="L411" s="421" t="s">
        <v>3152</v>
      </c>
      <c r="M411" s="33" t="s">
        <v>3563</v>
      </c>
      <c r="N411" s="424">
        <v>12851</v>
      </c>
      <c r="O411" s="425">
        <v>6.0483799999999999</v>
      </c>
      <c r="P411" s="426" t="s">
        <v>131</v>
      </c>
      <c r="Q411" s="427" t="s">
        <v>131</v>
      </c>
      <c r="R411" s="427" t="s">
        <v>131</v>
      </c>
      <c r="S411" s="428" t="s">
        <v>131</v>
      </c>
      <c r="T411" s="429" t="s">
        <v>131</v>
      </c>
      <c r="U411" s="441">
        <v>6.0000000000000001E-3</v>
      </c>
      <c r="V411" s="427">
        <v>0.23330000000000001</v>
      </c>
      <c r="W411" s="427">
        <v>4.9200000000000001E-2</v>
      </c>
      <c r="X411" s="428">
        <v>1.3489999999999999E-6</v>
      </c>
      <c r="Y411" s="429" t="s">
        <v>131</v>
      </c>
      <c r="Z411" s="426" t="s">
        <v>131</v>
      </c>
      <c r="AA411" s="427" t="s">
        <v>131</v>
      </c>
      <c r="AB411" s="427" t="s">
        <v>131</v>
      </c>
      <c r="AC411" s="428" t="s">
        <v>131</v>
      </c>
      <c r="AD411" s="429" t="s">
        <v>131</v>
      </c>
      <c r="AE411" s="426" t="s">
        <v>131</v>
      </c>
      <c r="AF411" s="427" t="s">
        <v>131</v>
      </c>
      <c r="AG411" s="427" t="s">
        <v>131</v>
      </c>
      <c r="AH411" s="428" t="s">
        <v>131</v>
      </c>
      <c r="AI411" s="429" t="s">
        <v>131</v>
      </c>
      <c r="AJ411" s="441">
        <v>3.3999999999999998E-3</v>
      </c>
      <c r="AK411" s="427">
        <v>0.13300000000000001</v>
      </c>
      <c r="AL411" s="427">
        <v>5.5E-2</v>
      </c>
      <c r="AM411" s="428">
        <v>7.587E-3</v>
      </c>
      <c r="AN411" s="429" t="s">
        <v>131</v>
      </c>
      <c r="AO411" s="426" t="s">
        <v>131</v>
      </c>
      <c r="AP411" s="430" t="s">
        <v>131</v>
      </c>
      <c r="AQ411" s="430" t="s">
        <v>131</v>
      </c>
      <c r="AR411" s="429" t="s">
        <v>131</v>
      </c>
    </row>
    <row r="412" spans="1:44" s="3" customFormat="1" ht="15.4" customHeight="1">
      <c r="A412" s="420">
        <v>188</v>
      </c>
      <c r="B412" s="421" t="s">
        <v>3337</v>
      </c>
      <c r="C412" s="421">
        <v>14</v>
      </c>
      <c r="D412" s="422">
        <v>64732989</v>
      </c>
      <c r="E412" s="423">
        <v>65768605</v>
      </c>
      <c r="F412" s="421" t="s">
        <v>122</v>
      </c>
      <c r="G412" s="421">
        <v>14</v>
      </c>
      <c r="H412" s="422">
        <v>65232989</v>
      </c>
      <c r="I412" s="421" t="s">
        <v>2529</v>
      </c>
      <c r="J412" s="421" t="s">
        <v>3337</v>
      </c>
      <c r="K412" s="421" t="s">
        <v>3151</v>
      </c>
      <c r="L412" s="421" t="s">
        <v>3163</v>
      </c>
      <c r="M412" s="33" t="s">
        <v>4291</v>
      </c>
      <c r="N412" s="424">
        <v>0</v>
      </c>
      <c r="O412" s="425">
        <v>7.1866500000000002</v>
      </c>
      <c r="P412" s="426">
        <v>9.7000000000000003E-2</v>
      </c>
      <c r="Q412" s="427">
        <v>1.09E-2</v>
      </c>
      <c r="R412" s="427">
        <v>2.3E-3</v>
      </c>
      <c r="S412" s="428">
        <v>8.6330000000000006E-8</v>
      </c>
      <c r="T412" s="429" t="s">
        <v>131</v>
      </c>
      <c r="U412" s="426">
        <v>6.2E-2</v>
      </c>
      <c r="V412" s="427">
        <v>-1.18E-2</v>
      </c>
      <c r="W412" s="427">
        <v>1.7299999999999999E-2</v>
      </c>
      <c r="X412" s="428">
        <v>0.91439999999999999</v>
      </c>
      <c r="Y412" s="429" t="s">
        <v>131</v>
      </c>
      <c r="Z412" s="426">
        <v>3.5499999999999997E-2</v>
      </c>
      <c r="AA412" s="427">
        <v>1.23E-2</v>
      </c>
      <c r="AB412" s="427">
        <v>7.7999999999999996E-3</v>
      </c>
      <c r="AC412" s="428">
        <v>8.9090000000000003E-2</v>
      </c>
      <c r="AD412" s="429" t="s">
        <v>131</v>
      </c>
      <c r="AE412" s="426">
        <v>6.25E-2</v>
      </c>
      <c r="AF412" s="427">
        <v>3.7900000000000003E-2</v>
      </c>
      <c r="AG412" s="427">
        <v>1.7100000000000001E-2</v>
      </c>
      <c r="AH412" s="428">
        <v>0.1061</v>
      </c>
      <c r="AI412" s="429" t="s">
        <v>131</v>
      </c>
      <c r="AJ412" s="426">
        <v>7.9799999999999996E-2</v>
      </c>
      <c r="AK412" s="427">
        <v>1.47E-2</v>
      </c>
      <c r="AL412" s="427">
        <v>7.9000000000000008E-3</v>
      </c>
      <c r="AM412" s="428">
        <v>3.4540000000000001E-2</v>
      </c>
      <c r="AN412" s="429" t="s">
        <v>131</v>
      </c>
      <c r="AO412" s="426">
        <v>5.8000000000000003E-2</v>
      </c>
      <c r="AP412" s="427">
        <v>-2.8500000000000001E-2</v>
      </c>
      <c r="AQ412" s="427">
        <v>2.3400000000000001E-2</v>
      </c>
      <c r="AR412" s="429">
        <v>0.13519999999999999</v>
      </c>
    </row>
    <row r="413" spans="1:44" ht="15.4" customHeight="1">
      <c r="A413" s="431">
        <v>188</v>
      </c>
      <c r="B413" s="421" t="s">
        <v>3337</v>
      </c>
      <c r="C413" s="432">
        <v>14</v>
      </c>
      <c r="D413" s="433">
        <v>64732989</v>
      </c>
      <c r="E413" s="434">
        <v>65768605</v>
      </c>
      <c r="F413" s="432" t="s">
        <v>122</v>
      </c>
      <c r="G413" s="432">
        <v>14</v>
      </c>
      <c r="H413" s="433">
        <v>65268605</v>
      </c>
      <c r="I413" s="432" t="s">
        <v>2876</v>
      </c>
      <c r="J413" s="432" t="s">
        <v>2432</v>
      </c>
      <c r="K413" s="432" t="s">
        <v>3151</v>
      </c>
      <c r="L413" s="432" t="s">
        <v>3157</v>
      </c>
      <c r="M413" s="34" t="s">
        <v>4291</v>
      </c>
      <c r="N413" s="435">
        <v>0</v>
      </c>
      <c r="O413" s="436">
        <v>7.0258900000000004</v>
      </c>
      <c r="P413" s="437">
        <v>0.89800000000000002</v>
      </c>
      <c r="Q413" s="438">
        <v>-1.2800000000000001E-2</v>
      </c>
      <c r="R413" s="438">
        <v>2.3E-3</v>
      </c>
      <c r="S413" s="439">
        <v>1.9909999999999998E-9</v>
      </c>
      <c r="T413" s="440">
        <v>1.8587E-9</v>
      </c>
      <c r="U413" s="437">
        <v>0.95709999999999995</v>
      </c>
      <c r="V413" s="438">
        <v>4.7999999999999996E-3</v>
      </c>
      <c r="W413" s="438">
        <v>2.0400000000000001E-2</v>
      </c>
      <c r="X413" s="439">
        <v>0.97589999999999999</v>
      </c>
      <c r="Y413" s="440" t="s">
        <v>131</v>
      </c>
      <c r="Z413" s="426">
        <v>0.96330000000000005</v>
      </c>
      <c r="AA413" s="438">
        <v>-6.4999999999999997E-3</v>
      </c>
      <c r="AB413" s="438">
        <v>7.4999999999999997E-3</v>
      </c>
      <c r="AC413" s="439">
        <v>0.30459999999999998</v>
      </c>
      <c r="AD413" s="440" t="s">
        <v>131</v>
      </c>
      <c r="AE413" s="426">
        <v>0.90380000000000005</v>
      </c>
      <c r="AF413" s="427">
        <v>-1.1599999999999999E-2</v>
      </c>
      <c r="AG413" s="427">
        <v>1.4E-2</v>
      </c>
      <c r="AH413" s="428">
        <v>0.37119999999999997</v>
      </c>
      <c r="AI413" s="429" t="s">
        <v>131</v>
      </c>
      <c r="AJ413" s="426">
        <v>0.90959999999999996</v>
      </c>
      <c r="AK413" s="427">
        <v>-2.3999999999999998E-3</v>
      </c>
      <c r="AL413" s="427">
        <v>7.4999999999999997E-3</v>
      </c>
      <c r="AM413" s="428">
        <v>0.49690000000000001</v>
      </c>
      <c r="AN413" s="429" t="s">
        <v>131</v>
      </c>
      <c r="AO413" s="426">
        <v>0.97899999999999998</v>
      </c>
      <c r="AP413" s="427">
        <v>-6.9999999999999999E-4</v>
      </c>
      <c r="AQ413" s="427">
        <v>3.6700000000000003E-2</v>
      </c>
      <c r="AR413" s="429">
        <v>0.90269999999999995</v>
      </c>
    </row>
    <row r="414" spans="1:44" s="3" customFormat="1" ht="15.4" customHeight="1">
      <c r="A414" s="420">
        <v>189</v>
      </c>
      <c r="B414" s="421" t="s">
        <v>3337</v>
      </c>
      <c r="C414" s="421">
        <v>14</v>
      </c>
      <c r="D414" s="422">
        <v>73101025</v>
      </c>
      <c r="E414" s="423">
        <v>74116095</v>
      </c>
      <c r="F414" s="421" t="s">
        <v>122</v>
      </c>
      <c r="G414" s="421">
        <v>14</v>
      </c>
      <c r="H414" s="422">
        <v>73601025</v>
      </c>
      <c r="I414" s="421" t="s">
        <v>2528</v>
      </c>
      <c r="J414" s="421" t="s">
        <v>3337</v>
      </c>
      <c r="K414" s="421" t="s">
        <v>3151</v>
      </c>
      <c r="L414" s="421" t="s">
        <v>3157</v>
      </c>
      <c r="M414" s="33" t="s">
        <v>3564</v>
      </c>
      <c r="N414" s="424">
        <v>2117</v>
      </c>
      <c r="O414" s="425">
        <v>7.1225800000000001</v>
      </c>
      <c r="P414" s="426">
        <v>9.8900000000000002E-2</v>
      </c>
      <c r="Q414" s="427">
        <v>-1.29E-2</v>
      </c>
      <c r="R414" s="427">
        <v>2.3E-3</v>
      </c>
      <c r="S414" s="428">
        <v>9.1560000000000002E-10</v>
      </c>
      <c r="T414" s="429" t="s">
        <v>131</v>
      </c>
      <c r="U414" s="426">
        <v>3.2399999999999998E-2</v>
      </c>
      <c r="V414" s="427">
        <v>-1.0999999999999999E-2</v>
      </c>
      <c r="W414" s="427">
        <v>2.6499999999999999E-2</v>
      </c>
      <c r="X414" s="428">
        <v>0.62590000000000001</v>
      </c>
      <c r="Y414" s="429" t="s">
        <v>131</v>
      </c>
      <c r="Z414" s="426">
        <v>2.0899999999999998E-2</v>
      </c>
      <c r="AA414" s="427">
        <v>4.1000000000000003E-3</v>
      </c>
      <c r="AB414" s="427">
        <v>1.3299999999999999E-2</v>
      </c>
      <c r="AC414" s="428">
        <v>0.65859999999999996</v>
      </c>
      <c r="AD414" s="429" t="s">
        <v>131</v>
      </c>
      <c r="AE414" s="426">
        <v>2.3800000000000002E-2</v>
      </c>
      <c r="AF414" s="427">
        <v>1E-3</v>
      </c>
      <c r="AG414" s="427">
        <v>3.1399999999999997E-2</v>
      </c>
      <c r="AH414" s="428">
        <v>0.81259999999999999</v>
      </c>
      <c r="AI414" s="429" t="s">
        <v>131</v>
      </c>
      <c r="AJ414" s="426">
        <v>4.7199999999999999E-2</v>
      </c>
      <c r="AK414" s="427">
        <v>-4.0000000000000001E-3</v>
      </c>
      <c r="AL414" s="427">
        <v>1.0500000000000001E-2</v>
      </c>
      <c r="AM414" s="428">
        <v>0.47439999999999999</v>
      </c>
      <c r="AN414" s="429" t="s">
        <v>131</v>
      </c>
      <c r="AO414" s="441">
        <v>1.4E-2</v>
      </c>
      <c r="AP414" s="427">
        <v>-2.9000000000000001E-2</v>
      </c>
      <c r="AQ414" s="427">
        <v>5.5E-2</v>
      </c>
      <c r="AR414" s="429">
        <v>0.66639999999999999</v>
      </c>
    </row>
    <row r="415" spans="1:44" ht="15.4" customHeight="1">
      <c r="A415" s="431">
        <v>189</v>
      </c>
      <c r="B415" s="421" t="s">
        <v>3337</v>
      </c>
      <c r="C415" s="432">
        <v>14</v>
      </c>
      <c r="D415" s="433">
        <v>73101025</v>
      </c>
      <c r="E415" s="434">
        <v>74116095</v>
      </c>
      <c r="F415" s="432" t="s">
        <v>122</v>
      </c>
      <c r="G415" s="432">
        <v>14</v>
      </c>
      <c r="H415" s="433">
        <v>73616095</v>
      </c>
      <c r="I415" s="432" t="s">
        <v>2874</v>
      </c>
      <c r="J415" s="432" t="s">
        <v>2432</v>
      </c>
      <c r="K415" s="432" t="s">
        <v>3151</v>
      </c>
      <c r="L415" s="432" t="s">
        <v>3163</v>
      </c>
      <c r="M415" s="34" t="s">
        <v>3564</v>
      </c>
      <c r="N415" s="435">
        <v>0</v>
      </c>
      <c r="O415" s="436">
        <v>6.3071700000000002</v>
      </c>
      <c r="P415" s="437">
        <v>0.8901</v>
      </c>
      <c r="Q415" s="438">
        <v>1.2999999999999999E-2</v>
      </c>
      <c r="R415" s="438">
        <v>2.0999999999999999E-3</v>
      </c>
      <c r="S415" s="439">
        <v>3.8509999999999998E-11</v>
      </c>
      <c r="T415" s="440">
        <v>3.77424E-11</v>
      </c>
      <c r="U415" s="437">
        <v>0.57889999999999997</v>
      </c>
      <c r="V415" s="438">
        <v>8.9999999999999998E-4</v>
      </c>
      <c r="W415" s="438">
        <v>8.3000000000000001E-3</v>
      </c>
      <c r="X415" s="439">
        <v>0.90949999999999998</v>
      </c>
      <c r="Y415" s="440" t="s">
        <v>131</v>
      </c>
      <c r="Z415" s="426">
        <v>0.93459999999999999</v>
      </c>
      <c r="AA415" s="438">
        <v>-5.3E-3</v>
      </c>
      <c r="AB415" s="438">
        <v>5.7000000000000002E-3</v>
      </c>
      <c r="AC415" s="439">
        <v>0.52639999999999998</v>
      </c>
      <c r="AD415" s="440" t="s">
        <v>131</v>
      </c>
      <c r="AE415" s="426">
        <v>0.90610000000000002</v>
      </c>
      <c r="AF415" s="427">
        <v>-2.1999999999999999E-2</v>
      </c>
      <c r="AG415" s="427">
        <v>1.3899999999999999E-2</v>
      </c>
      <c r="AH415" s="428">
        <v>0.14929999999999999</v>
      </c>
      <c r="AI415" s="429" t="s">
        <v>131</v>
      </c>
      <c r="AJ415" s="426">
        <v>0.86060000000000003</v>
      </c>
      <c r="AK415" s="427">
        <v>4.3E-3</v>
      </c>
      <c r="AL415" s="427">
        <v>6.3E-3</v>
      </c>
      <c r="AM415" s="428">
        <v>0.69350000000000001</v>
      </c>
      <c r="AN415" s="429" t="s">
        <v>131</v>
      </c>
      <c r="AO415" s="426">
        <v>0.49199999999999999</v>
      </c>
      <c r="AP415" s="427">
        <v>2.5000000000000001E-3</v>
      </c>
      <c r="AQ415" s="427">
        <v>1.0800000000000001E-2</v>
      </c>
      <c r="AR415" s="429">
        <v>0.83030000000000004</v>
      </c>
    </row>
    <row r="416" spans="1:44" s="3" customFormat="1" ht="15.4" customHeight="1">
      <c r="A416" s="420">
        <v>190</v>
      </c>
      <c r="B416" s="421" t="s">
        <v>3337</v>
      </c>
      <c r="C416" s="421">
        <v>14</v>
      </c>
      <c r="D416" s="422">
        <v>89538821</v>
      </c>
      <c r="E416" s="423">
        <v>90566451</v>
      </c>
      <c r="F416" s="421" t="s">
        <v>2452</v>
      </c>
      <c r="G416" s="421">
        <v>14</v>
      </c>
      <c r="H416" s="422">
        <v>90038821</v>
      </c>
      <c r="I416" s="421" t="s">
        <v>2527</v>
      </c>
      <c r="J416" s="421" t="s">
        <v>3337</v>
      </c>
      <c r="K416" s="421" t="s">
        <v>3151</v>
      </c>
      <c r="L416" s="421" t="s">
        <v>3157</v>
      </c>
      <c r="M416" s="33" t="s">
        <v>3565</v>
      </c>
      <c r="N416" s="424">
        <v>0</v>
      </c>
      <c r="O416" s="425">
        <v>10.396380000000001</v>
      </c>
      <c r="P416" s="426">
        <v>0.60929999999999995</v>
      </c>
      <c r="Q416" s="427">
        <v>-1.2800000000000001E-2</v>
      </c>
      <c r="R416" s="427">
        <v>1.9E-3</v>
      </c>
      <c r="S416" s="428">
        <v>5.272E-10</v>
      </c>
      <c r="T416" s="429" t="s">
        <v>131</v>
      </c>
      <c r="U416" s="426">
        <v>0.24729999999999999</v>
      </c>
      <c r="V416" s="427">
        <v>-1.17E-2</v>
      </c>
      <c r="W416" s="427">
        <v>8.0999999999999996E-3</v>
      </c>
      <c r="X416" s="428">
        <v>0.25800000000000001</v>
      </c>
      <c r="Y416" s="429" t="s">
        <v>131</v>
      </c>
      <c r="Z416" s="426">
        <v>0.1142</v>
      </c>
      <c r="AA416" s="427">
        <v>-1.37E-2</v>
      </c>
      <c r="AB416" s="427">
        <v>7.0000000000000001E-3</v>
      </c>
      <c r="AC416" s="428">
        <v>3.107E-2</v>
      </c>
      <c r="AD416" s="429" t="s">
        <v>131</v>
      </c>
      <c r="AE416" s="426">
        <v>0.434</v>
      </c>
      <c r="AF416" s="427">
        <v>-4.3E-3</v>
      </c>
      <c r="AG416" s="427">
        <v>1.17E-2</v>
      </c>
      <c r="AH416" s="428">
        <v>0.45860000000000001</v>
      </c>
      <c r="AI416" s="429" t="s">
        <v>131</v>
      </c>
      <c r="AJ416" s="426">
        <v>0.35610000000000003</v>
      </c>
      <c r="AK416" s="427">
        <v>-1.7100000000000001E-2</v>
      </c>
      <c r="AL416" s="427">
        <v>5.7000000000000002E-3</v>
      </c>
      <c r="AM416" s="428">
        <v>5.7159999999999997E-3</v>
      </c>
      <c r="AN416" s="429" t="s">
        <v>131</v>
      </c>
      <c r="AO416" s="426" t="s">
        <v>131</v>
      </c>
      <c r="AP416" s="427" t="s">
        <v>131</v>
      </c>
      <c r="AQ416" s="427" t="s">
        <v>131</v>
      </c>
      <c r="AR416" s="429" t="s">
        <v>131</v>
      </c>
    </row>
    <row r="417" spans="1:44" ht="15.4" customHeight="1">
      <c r="A417" s="431">
        <v>190</v>
      </c>
      <c r="B417" s="421" t="s">
        <v>3337</v>
      </c>
      <c r="C417" s="432">
        <v>14</v>
      </c>
      <c r="D417" s="433">
        <v>89538821</v>
      </c>
      <c r="E417" s="434">
        <v>90566451</v>
      </c>
      <c r="F417" s="432" t="s">
        <v>2452</v>
      </c>
      <c r="G417" s="432">
        <v>14</v>
      </c>
      <c r="H417" s="433">
        <v>90055468</v>
      </c>
      <c r="I417" s="432" t="s">
        <v>2873</v>
      </c>
      <c r="J417" s="432" t="s">
        <v>2432</v>
      </c>
      <c r="K417" s="432" t="s">
        <v>3163</v>
      </c>
      <c r="L417" s="432" t="s">
        <v>3157</v>
      </c>
      <c r="M417" s="34" t="s">
        <v>3565</v>
      </c>
      <c r="N417" s="435">
        <v>0</v>
      </c>
      <c r="O417" s="436">
        <v>9.9692500000000006</v>
      </c>
      <c r="P417" s="437">
        <v>0.61839999999999995</v>
      </c>
      <c r="Q417" s="438">
        <v>-1.2999999999999999E-2</v>
      </c>
      <c r="R417" s="438">
        <v>1.9E-3</v>
      </c>
      <c r="S417" s="439">
        <v>3.3649999999999998E-10</v>
      </c>
      <c r="T417" s="440">
        <v>5.4820399999999996E-10</v>
      </c>
      <c r="U417" s="437">
        <v>0.19620000000000001</v>
      </c>
      <c r="V417" s="438">
        <v>-1.5900000000000001E-2</v>
      </c>
      <c r="W417" s="438">
        <v>8.8000000000000005E-3</v>
      </c>
      <c r="X417" s="439">
        <v>0.124</v>
      </c>
      <c r="Y417" s="440" t="s">
        <v>131</v>
      </c>
      <c r="Z417" s="426">
        <v>0.1376</v>
      </c>
      <c r="AA417" s="438">
        <v>-7.0000000000000001E-3</v>
      </c>
      <c r="AB417" s="438">
        <v>6.3E-3</v>
      </c>
      <c r="AC417" s="439">
        <v>0.24110000000000001</v>
      </c>
      <c r="AD417" s="440" t="s">
        <v>131</v>
      </c>
      <c r="AE417" s="426">
        <v>0.44669999999999999</v>
      </c>
      <c r="AF417" s="427">
        <v>-6.6E-3</v>
      </c>
      <c r="AG417" s="427">
        <v>1.18E-2</v>
      </c>
      <c r="AH417" s="428">
        <v>0.4849</v>
      </c>
      <c r="AI417" s="429" t="s">
        <v>131</v>
      </c>
      <c r="AJ417" s="426">
        <v>0.34660000000000002</v>
      </c>
      <c r="AK417" s="427">
        <v>-1.6199999999999999E-2</v>
      </c>
      <c r="AL417" s="427">
        <v>5.7000000000000002E-3</v>
      </c>
      <c r="AM417" s="428">
        <v>1.0789999999999999E-2</v>
      </c>
      <c r="AN417" s="429" t="s">
        <v>131</v>
      </c>
      <c r="AO417" s="426" t="s">
        <v>131</v>
      </c>
      <c r="AP417" s="427" t="s">
        <v>131</v>
      </c>
      <c r="AQ417" s="427" t="s">
        <v>131</v>
      </c>
      <c r="AR417" s="429" t="s">
        <v>131</v>
      </c>
    </row>
    <row r="418" spans="1:44" s="3" customFormat="1" ht="15.4" customHeight="1">
      <c r="A418" s="420">
        <v>190</v>
      </c>
      <c r="B418" s="421" t="s">
        <v>3337</v>
      </c>
      <c r="C418" s="421">
        <v>14</v>
      </c>
      <c r="D418" s="422">
        <v>89538821</v>
      </c>
      <c r="E418" s="423">
        <v>90566451</v>
      </c>
      <c r="F418" s="421" t="s">
        <v>122</v>
      </c>
      <c r="G418" s="421">
        <v>14</v>
      </c>
      <c r="H418" s="422">
        <v>90066451</v>
      </c>
      <c r="I418" s="421" t="s">
        <v>2526</v>
      </c>
      <c r="J418" s="421" t="s">
        <v>3337</v>
      </c>
      <c r="K418" s="421" t="s">
        <v>3151</v>
      </c>
      <c r="L418" s="421" t="s">
        <v>3152</v>
      </c>
      <c r="M418" s="33" t="s">
        <v>3565</v>
      </c>
      <c r="N418" s="424">
        <v>0</v>
      </c>
      <c r="O418" s="425">
        <v>6.1130699999999996</v>
      </c>
      <c r="P418" s="426">
        <v>0.39629999999999999</v>
      </c>
      <c r="Q418" s="427">
        <v>4.7000000000000002E-3</v>
      </c>
      <c r="R418" s="427">
        <v>1.2999999999999999E-3</v>
      </c>
      <c r="S418" s="428">
        <v>1.059E-4</v>
      </c>
      <c r="T418" s="429" t="s">
        <v>131</v>
      </c>
      <c r="U418" s="426">
        <v>0.79959999999999998</v>
      </c>
      <c r="V418" s="427">
        <v>3.0000000000000001E-3</v>
      </c>
      <c r="W418" s="427">
        <v>1.04E-2</v>
      </c>
      <c r="X418" s="428">
        <v>0.98909999999999998</v>
      </c>
      <c r="Y418" s="429" t="s">
        <v>131</v>
      </c>
      <c r="Z418" s="426">
        <v>0.84930000000000005</v>
      </c>
      <c r="AA418" s="427">
        <v>1.7399999999999999E-2</v>
      </c>
      <c r="AB418" s="427">
        <v>3.8E-3</v>
      </c>
      <c r="AC418" s="428">
        <v>4.3980000000000001E-6</v>
      </c>
      <c r="AD418" s="429" t="s">
        <v>131</v>
      </c>
      <c r="AE418" s="426">
        <v>0.55079999999999996</v>
      </c>
      <c r="AF418" s="427">
        <v>9.1000000000000004E-3</v>
      </c>
      <c r="AG418" s="427">
        <v>8.2000000000000007E-3</v>
      </c>
      <c r="AH418" s="428">
        <v>0.55689999999999995</v>
      </c>
      <c r="AI418" s="429" t="s">
        <v>131</v>
      </c>
      <c r="AJ418" s="426">
        <v>0.63249999999999995</v>
      </c>
      <c r="AK418" s="427">
        <v>8.8000000000000005E-3</v>
      </c>
      <c r="AL418" s="427">
        <v>4.8999999999999998E-3</v>
      </c>
      <c r="AM418" s="428">
        <v>8.0659999999999996E-2</v>
      </c>
      <c r="AN418" s="429" t="s">
        <v>131</v>
      </c>
      <c r="AO418" s="426">
        <v>0.84</v>
      </c>
      <c r="AP418" s="427">
        <v>1.6299999999999999E-2</v>
      </c>
      <c r="AQ418" s="427">
        <v>1.4500000000000001E-2</v>
      </c>
      <c r="AR418" s="429">
        <v>0.38800000000000001</v>
      </c>
    </row>
    <row r="419" spans="1:44" s="3" customFormat="1" ht="15.4" customHeight="1">
      <c r="A419" s="420">
        <v>191</v>
      </c>
      <c r="B419" s="421" t="s">
        <v>3337</v>
      </c>
      <c r="C419" s="421">
        <v>14</v>
      </c>
      <c r="D419" s="422">
        <v>100293431</v>
      </c>
      <c r="E419" s="423">
        <v>101330818</v>
      </c>
      <c r="F419" s="421" t="s">
        <v>122</v>
      </c>
      <c r="G419" s="421">
        <v>14</v>
      </c>
      <c r="H419" s="422">
        <v>100793431</v>
      </c>
      <c r="I419" s="421" t="s">
        <v>2525</v>
      </c>
      <c r="J419" s="421" t="s">
        <v>3337</v>
      </c>
      <c r="K419" s="421" t="s">
        <v>3151</v>
      </c>
      <c r="L419" s="421" t="s">
        <v>3157</v>
      </c>
      <c r="M419" s="33" t="s">
        <v>4245</v>
      </c>
      <c r="N419" s="424">
        <v>0</v>
      </c>
      <c r="O419" s="425">
        <v>8.9478899999999992</v>
      </c>
      <c r="P419" s="426">
        <v>0.22500000000000001</v>
      </c>
      <c r="Q419" s="427">
        <v>-8.6E-3</v>
      </c>
      <c r="R419" s="427">
        <v>1.6999999999999999E-3</v>
      </c>
      <c r="S419" s="428">
        <v>1.111E-8</v>
      </c>
      <c r="T419" s="429" t="s">
        <v>131</v>
      </c>
      <c r="U419" s="426">
        <v>0.1077</v>
      </c>
      <c r="V419" s="427">
        <v>-7.9000000000000008E-3</v>
      </c>
      <c r="W419" s="427">
        <v>1.4E-2</v>
      </c>
      <c r="X419" s="428">
        <v>0.61709999999999998</v>
      </c>
      <c r="Y419" s="429" t="s">
        <v>131</v>
      </c>
      <c r="Z419" s="426">
        <v>0.1326</v>
      </c>
      <c r="AA419" s="427">
        <v>-1.03E-2</v>
      </c>
      <c r="AB419" s="427">
        <v>4.4000000000000003E-3</v>
      </c>
      <c r="AC419" s="428">
        <v>2.1299999999999999E-2</v>
      </c>
      <c r="AD419" s="429" t="s">
        <v>131</v>
      </c>
      <c r="AE419" s="426">
        <v>0.17299999999999999</v>
      </c>
      <c r="AF419" s="427">
        <v>-2.5399999999999999E-2</v>
      </c>
      <c r="AG419" s="427">
        <v>1.15E-2</v>
      </c>
      <c r="AH419" s="428">
        <v>7.4120000000000005E-2</v>
      </c>
      <c r="AI419" s="429" t="s">
        <v>131</v>
      </c>
      <c r="AJ419" s="426">
        <v>0.14030000000000001</v>
      </c>
      <c r="AK419" s="427">
        <v>-1.0999999999999999E-2</v>
      </c>
      <c r="AL419" s="427">
        <v>6.1999999999999998E-3</v>
      </c>
      <c r="AM419" s="428">
        <v>0.1215</v>
      </c>
      <c r="AN419" s="429" t="s">
        <v>131</v>
      </c>
      <c r="AO419" s="426">
        <v>7.2999999999999995E-2</v>
      </c>
      <c r="AP419" s="427">
        <v>-2.81E-2</v>
      </c>
      <c r="AQ419" s="427">
        <v>2.0199999999999999E-2</v>
      </c>
      <c r="AR419" s="429">
        <v>0.22059999999999999</v>
      </c>
    </row>
    <row r="420" spans="1:44" ht="15.4" customHeight="1">
      <c r="A420" s="431">
        <v>191</v>
      </c>
      <c r="B420" s="421" t="s">
        <v>3337</v>
      </c>
      <c r="C420" s="432">
        <v>14</v>
      </c>
      <c r="D420" s="433">
        <v>100293431</v>
      </c>
      <c r="E420" s="434">
        <v>101330818</v>
      </c>
      <c r="F420" s="432" t="s">
        <v>122</v>
      </c>
      <c r="G420" s="432">
        <v>14</v>
      </c>
      <c r="H420" s="433">
        <v>100798141</v>
      </c>
      <c r="I420" s="432" t="s">
        <v>2872</v>
      </c>
      <c r="J420" s="432" t="s">
        <v>2432</v>
      </c>
      <c r="K420" s="432" t="s">
        <v>3152</v>
      </c>
      <c r="L420" s="432" t="s">
        <v>4334</v>
      </c>
      <c r="M420" s="34" t="s">
        <v>4245</v>
      </c>
      <c r="N420" s="435">
        <v>1426</v>
      </c>
      <c r="O420" s="436">
        <v>6.6131900000000003</v>
      </c>
      <c r="P420" s="437">
        <v>0.73209999999999997</v>
      </c>
      <c r="Q420" s="438">
        <v>8.9999999999999993E-3</v>
      </c>
      <c r="R420" s="438">
        <v>1.6999999999999999E-3</v>
      </c>
      <c r="S420" s="439">
        <v>9.0219999999999997E-9</v>
      </c>
      <c r="T420" s="440">
        <v>1.16121E-8</v>
      </c>
      <c r="U420" s="437">
        <v>0.48709999999999998</v>
      </c>
      <c r="V420" s="438">
        <v>5.4999999999999997E-3</v>
      </c>
      <c r="W420" s="438">
        <v>8.3000000000000001E-3</v>
      </c>
      <c r="X420" s="439">
        <v>0.53200000000000003</v>
      </c>
      <c r="Y420" s="440" t="s">
        <v>131</v>
      </c>
      <c r="Z420" s="426">
        <v>0.7923</v>
      </c>
      <c r="AA420" s="438">
        <v>6.7000000000000002E-3</v>
      </c>
      <c r="AB420" s="438">
        <v>3.5000000000000001E-3</v>
      </c>
      <c r="AC420" s="439">
        <v>6.2170000000000003E-2</v>
      </c>
      <c r="AD420" s="440" t="s">
        <v>131</v>
      </c>
      <c r="AE420" s="426">
        <v>0.80920000000000003</v>
      </c>
      <c r="AF420" s="427">
        <v>1.09E-2</v>
      </c>
      <c r="AG420" s="427">
        <v>1.06E-2</v>
      </c>
      <c r="AH420" s="428">
        <v>0.69289999999999996</v>
      </c>
      <c r="AI420" s="429" t="s">
        <v>131</v>
      </c>
      <c r="AJ420" s="426">
        <v>0.77100000000000002</v>
      </c>
      <c r="AK420" s="427">
        <v>2.3E-3</v>
      </c>
      <c r="AL420" s="427">
        <v>5.1999999999999998E-3</v>
      </c>
      <c r="AM420" s="428">
        <v>0.81289999999999996</v>
      </c>
      <c r="AN420" s="429" t="s">
        <v>131</v>
      </c>
      <c r="AO420" s="426">
        <v>0.435</v>
      </c>
      <c r="AP420" s="427">
        <v>9.1999999999999998E-3</v>
      </c>
      <c r="AQ420" s="427">
        <v>1.0800000000000001E-2</v>
      </c>
      <c r="AR420" s="429">
        <v>0.4405</v>
      </c>
    </row>
    <row r="421" spans="1:44" s="3" customFormat="1" ht="15.4" customHeight="1">
      <c r="A421" s="420">
        <v>191</v>
      </c>
      <c r="B421" s="421" t="s">
        <v>3337</v>
      </c>
      <c r="C421" s="421">
        <v>14</v>
      </c>
      <c r="D421" s="422">
        <v>100293431</v>
      </c>
      <c r="E421" s="423">
        <v>101330818</v>
      </c>
      <c r="F421" s="421" t="s">
        <v>2452</v>
      </c>
      <c r="G421" s="421">
        <v>14</v>
      </c>
      <c r="H421" s="422">
        <v>100830818</v>
      </c>
      <c r="I421" s="421" t="s">
        <v>2523</v>
      </c>
      <c r="J421" s="421" t="s">
        <v>4437</v>
      </c>
      <c r="K421" s="421" t="s">
        <v>3151</v>
      </c>
      <c r="L421" s="421" t="s">
        <v>3152</v>
      </c>
      <c r="M421" s="33" t="s">
        <v>3402</v>
      </c>
      <c r="N421" s="424">
        <v>0</v>
      </c>
      <c r="O421" s="425">
        <v>12.39344</v>
      </c>
      <c r="P421" s="426">
        <v>0.21299999999999999</v>
      </c>
      <c r="Q421" s="427">
        <v>-1.35E-2</v>
      </c>
      <c r="R421" s="427">
        <v>2E-3</v>
      </c>
      <c r="S421" s="428">
        <v>6.0190000000000001E-12</v>
      </c>
      <c r="T421" s="429">
        <v>1.0149E-11</v>
      </c>
      <c r="U421" s="426">
        <v>0.1</v>
      </c>
      <c r="V421" s="427">
        <v>4.5999999999999999E-3</v>
      </c>
      <c r="W421" s="427">
        <v>1.12E-2</v>
      </c>
      <c r="X421" s="428">
        <v>0.5464</v>
      </c>
      <c r="Y421" s="429" t="s">
        <v>131</v>
      </c>
      <c r="Z421" s="426">
        <v>0.1381</v>
      </c>
      <c r="AA421" s="427">
        <v>-1.9E-2</v>
      </c>
      <c r="AB421" s="427">
        <v>6.0000000000000001E-3</v>
      </c>
      <c r="AC421" s="428">
        <v>1.4519999999999999E-3</v>
      </c>
      <c r="AD421" s="429" t="s">
        <v>131</v>
      </c>
      <c r="AE421" s="426">
        <v>0.16850000000000001</v>
      </c>
      <c r="AF421" s="427">
        <v>8.8999999999999999E-3</v>
      </c>
      <c r="AG421" s="427">
        <v>1.55E-2</v>
      </c>
      <c r="AH421" s="428">
        <v>0.51700000000000002</v>
      </c>
      <c r="AI421" s="429" t="s">
        <v>131</v>
      </c>
      <c r="AJ421" s="426">
        <v>0.12690000000000001</v>
      </c>
      <c r="AK421" s="427">
        <v>-2.7099999999999999E-2</v>
      </c>
      <c r="AL421" s="427">
        <v>7.7999999999999996E-3</v>
      </c>
      <c r="AM421" s="428">
        <v>1.1340000000000001E-4</v>
      </c>
      <c r="AN421" s="429" t="s">
        <v>131</v>
      </c>
      <c r="AO421" s="426" t="s">
        <v>131</v>
      </c>
      <c r="AP421" s="427" t="s">
        <v>131</v>
      </c>
      <c r="AQ421" s="427" t="s">
        <v>131</v>
      </c>
      <c r="AR421" s="429" t="s">
        <v>131</v>
      </c>
    </row>
    <row r="422" spans="1:44" s="3" customFormat="1" ht="15.75">
      <c r="A422" s="420">
        <v>192</v>
      </c>
      <c r="B422" s="421" t="s">
        <v>3337</v>
      </c>
      <c r="C422" s="421">
        <v>15</v>
      </c>
      <c r="D422" s="422">
        <v>61830633</v>
      </c>
      <c r="E422" s="423">
        <v>62891608</v>
      </c>
      <c r="F422" s="421" t="s">
        <v>2449</v>
      </c>
      <c r="G422" s="421">
        <v>15</v>
      </c>
      <c r="H422" s="422">
        <v>62330633</v>
      </c>
      <c r="I422" s="421" t="s">
        <v>2522</v>
      </c>
      <c r="J422" s="421" t="s">
        <v>3337</v>
      </c>
      <c r="K422" s="421" t="s">
        <v>3163</v>
      </c>
      <c r="L422" s="421" t="s">
        <v>3152</v>
      </c>
      <c r="M422" s="33" t="s">
        <v>4550</v>
      </c>
      <c r="N422" s="424">
        <v>0</v>
      </c>
      <c r="O422" s="425">
        <v>12.9849</v>
      </c>
      <c r="P422" s="426">
        <v>0.42130000000000001</v>
      </c>
      <c r="Q422" s="427">
        <v>5.8400000000000001E-2</v>
      </c>
      <c r="R422" s="427">
        <v>7.7000000000000002E-3</v>
      </c>
      <c r="S422" s="428">
        <v>3.2940000000000003E-14</v>
      </c>
      <c r="T422" s="429" t="s">
        <v>131</v>
      </c>
      <c r="U422" s="426">
        <v>0.1308</v>
      </c>
      <c r="V422" s="427">
        <v>-7.5999999999999998E-2</v>
      </c>
      <c r="W422" s="427">
        <v>6.1400000000000003E-2</v>
      </c>
      <c r="X422" s="428">
        <v>0.13719999999999999</v>
      </c>
      <c r="Y422" s="429" t="s">
        <v>131</v>
      </c>
      <c r="Z422" s="426">
        <v>0.14699999999999999</v>
      </c>
      <c r="AA422" s="427">
        <v>2.76E-2</v>
      </c>
      <c r="AB422" s="427">
        <v>4.4699999999999997E-2</v>
      </c>
      <c r="AC422" s="428">
        <v>0.4546</v>
      </c>
      <c r="AD422" s="429" t="s">
        <v>131</v>
      </c>
      <c r="AE422" s="426" t="s">
        <v>131</v>
      </c>
      <c r="AF422" s="427" t="s">
        <v>131</v>
      </c>
      <c r="AG422" s="427" t="s">
        <v>131</v>
      </c>
      <c r="AH422" s="428" t="s">
        <v>131</v>
      </c>
      <c r="AI422" s="429" t="s">
        <v>131</v>
      </c>
      <c r="AJ422" s="426">
        <v>0.39279999999999998</v>
      </c>
      <c r="AK422" s="427">
        <v>5.7799999999999997E-2</v>
      </c>
      <c r="AL422" s="427">
        <v>2.0899999999999998E-2</v>
      </c>
      <c r="AM422" s="428">
        <v>4.6439999999999997E-3</v>
      </c>
      <c r="AN422" s="429" t="s">
        <v>131</v>
      </c>
      <c r="AO422" s="426" t="s">
        <v>131</v>
      </c>
      <c r="AP422" s="427" t="s">
        <v>131</v>
      </c>
      <c r="AQ422" s="427" t="s">
        <v>131</v>
      </c>
      <c r="AR422" s="429" t="s">
        <v>131</v>
      </c>
    </row>
    <row r="423" spans="1:44" ht="15.75">
      <c r="A423" s="431">
        <v>192</v>
      </c>
      <c r="B423" s="421" t="s">
        <v>3337</v>
      </c>
      <c r="C423" s="432">
        <v>15</v>
      </c>
      <c r="D423" s="433">
        <v>61830633</v>
      </c>
      <c r="E423" s="434">
        <v>62891608</v>
      </c>
      <c r="F423" s="432" t="s">
        <v>2449</v>
      </c>
      <c r="G423" s="432">
        <v>15</v>
      </c>
      <c r="H423" s="433">
        <v>62332980</v>
      </c>
      <c r="I423" s="432" t="s">
        <v>2871</v>
      </c>
      <c r="J423" s="432" t="s">
        <v>2432</v>
      </c>
      <c r="K423" s="432" t="s">
        <v>3151</v>
      </c>
      <c r="L423" s="432" t="s">
        <v>3157</v>
      </c>
      <c r="M423" s="34" t="s">
        <v>4550</v>
      </c>
      <c r="N423" s="435">
        <v>0</v>
      </c>
      <c r="O423" s="436">
        <v>12.65706</v>
      </c>
      <c r="P423" s="437">
        <v>0.57899999999999996</v>
      </c>
      <c r="Q423" s="438">
        <v>-5.8700000000000002E-2</v>
      </c>
      <c r="R423" s="438">
        <v>7.7000000000000002E-3</v>
      </c>
      <c r="S423" s="439">
        <v>2.8830000000000002E-14</v>
      </c>
      <c r="T423" s="440">
        <v>2.9379800000000001E-14</v>
      </c>
      <c r="U423" s="437">
        <v>0.87009999999999998</v>
      </c>
      <c r="V423" s="438">
        <v>8.1000000000000003E-2</v>
      </c>
      <c r="W423" s="438">
        <v>6.1199999999999997E-2</v>
      </c>
      <c r="X423" s="439">
        <v>0.1077</v>
      </c>
      <c r="Y423" s="440" t="s">
        <v>131</v>
      </c>
      <c r="Z423" s="426">
        <v>0.85299999999999998</v>
      </c>
      <c r="AA423" s="438">
        <v>-2.76E-2</v>
      </c>
      <c r="AB423" s="438">
        <v>4.4699999999999997E-2</v>
      </c>
      <c r="AC423" s="439">
        <v>0.4546</v>
      </c>
      <c r="AD423" s="440" t="s">
        <v>131</v>
      </c>
      <c r="AE423" s="426" t="s">
        <v>131</v>
      </c>
      <c r="AF423" s="427" t="s">
        <v>131</v>
      </c>
      <c r="AG423" s="427" t="s">
        <v>131</v>
      </c>
      <c r="AH423" s="428" t="s">
        <v>131</v>
      </c>
      <c r="AI423" s="429" t="s">
        <v>131</v>
      </c>
      <c r="AJ423" s="426">
        <v>0.60499999999999998</v>
      </c>
      <c r="AK423" s="427">
        <v>-5.1999999999999998E-2</v>
      </c>
      <c r="AL423" s="427">
        <v>2.0899999999999998E-2</v>
      </c>
      <c r="AM423" s="428">
        <v>1.163E-2</v>
      </c>
      <c r="AN423" s="429" t="s">
        <v>131</v>
      </c>
      <c r="AO423" s="426" t="s">
        <v>131</v>
      </c>
      <c r="AP423" s="427" t="s">
        <v>131</v>
      </c>
      <c r="AQ423" s="427" t="s">
        <v>131</v>
      </c>
      <c r="AR423" s="429" t="s">
        <v>131</v>
      </c>
    </row>
    <row r="424" spans="1:44" s="3" customFormat="1" ht="15.4" customHeight="1">
      <c r="A424" s="420">
        <v>192</v>
      </c>
      <c r="B424" s="421" t="s">
        <v>3337</v>
      </c>
      <c r="C424" s="421">
        <v>15</v>
      </c>
      <c r="D424" s="422">
        <v>61830633</v>
      </c>
      <c r="E424" s="423">
        <v>62891608</v>
      </c>
      <c r="F424" s="421" t="s">
        <v>2452</v>
      </c>
      <c r="G424" s="421">
        <v>15</v>
      </c>
      <c r="H424" s="422">
        <v>62391608</v>
      </c>
      <c r="I424" s="421" t="s">
        <v>2521</v>
      </c>
      <c r="J424" s="421" t="s">
        <v>4437</v>
      </c>
      <c r="K424" s="421" t="s">
        <v>3163</v>
      </c>
      <c r="L424" s="421" t="s">
        <v>3152</v>
      </c>
      <c r="M424" s="33" t="s">
        <v>4551</v>
      </c>
      <c r="N424" s="424">
        <v>28492</v>
      </c>
      <c r="O424" s="425">
        <v>42.898829999999997</v>
      </c>
      <c r="P424" s="426">
        <v>0.4511</v>
      </c>
      <c r="Q424" s="427">
        <v>-2.1700000000000001E-2</v>
      </c>
      <c r="R424" s="427">
        <v>1.6000000000000001E-3</v>
      </c>
      <c r="S424" s="428">
        <v>2.641E-36</v>
      </c>
      <c r="T424" s="429">
        <v>2.9478E-37</v>
      </c>
      <c r="U424" s="426">
        <v>0.67490000000000006</v>
      </c>
      <c r="V424" s="427">
        <v>-1.83E-2</v>
      </c>
      <c r="W424" s="427">
        <v>7.0000000000000001E-3</v>
      </c>
      <c r="X424" s="428">
        <v>2.317E-2</v>
      </c>
      <c r="Y424" s="429" t="s">
        <v>131</v>
      </c>
      <c r="Z424" s="426">
        <v>0.4002</v>
      </c>
      <c r="AA424" s="427">
        <v>-1.5900000000000001E-2</v>
      </c>
      <c r="AB424" s="427">
        <v>4.1999999999999997E-3</v>
      </c>
      <c r="AC424" s="428">
        <v>1.413E-5</v>
      </c>
      <c r="AD424" s="429" t="s">
        <v>131</v>
      </c>
      <c r="AE424" s="426">
        <v>0.40610000000000002</v>
      </c>
      <c r="AF424" s="427">
        <v>-2.8299999999999999E-2</v>
      </c>
      <c r="AG424" s="427">
        <v>1.1900000000000001E-2</v>
      </c>
      <c r="AH424" s="428">
        <v>8.0289999999999997E-3</v>
      </c>
      <c r="AI424" s="429" t="s">
        <v>131</v>
      </c>
      <c r="AJ424" s="426">
        <v>0.5081</v>
      </c>
      <c r="AK424" s="427">
        <v>-1.5699999999999999E-2</v>
      </c>
      <c r="AL424" s="427">
        <v>5.1999999999999998E-3</v>
      </c>
      <c r="AM424" s="428">
        <v>2.7859999999999998E-3</v>
      </c>
      <c r="AN424" s="429" t="s">
        <v>131</v>
      </c>
      <c r="AO424" s="426" t="s">
        <v>131</v>
      </c>
      <c r="AP424" s="427" t="s">
        <v>131</v>
      </c>
      <c r="AQ424" s="427" t="s">
        <v>131</v>
      </c>
      <c r="AR424" s="429" t="s">
        <v>131</v>
      </c>
    </row>
    <row r="425" spans="1:44" ht="15.4" customHeight="1">
      <c r="A425" s="431">
        <v>193</v>
      </c>
      <c r="B425" s="421" t="s">
        <v>3337</v>
      </c>
      <c r="C425" s="432">
        <v>15</v>
      </c>
      <c r="D425" s="433">
        <v>65322777</v>
      </c>
      <c r="E425" s="434">
        <v>66349552</v>
      </c>
      <c r="F425" s="432" t="s">
        <v>122</v>
      </c>
      <c r="G425" s="432">
        <v>15</v>
      </c>
      <c r="H425" s="433">
        <v>65822777</v>
      </c>
      <c r="I425" s="432" t="s">
        <v>2869</v>
      </c>
      <c r="J425" s="432" t="s">
        <v>2432</v>
      </c>
      <c r="K425" s="432" t="s">
        <v>3163</v>
      </c>
      <c r="L425" s="432" t="s">
        <v>3152</v>
      </c>
      <c r="M425" s="34" t="s">
        <v>3566</v>
      </c>
      <c r="N425" s="435">
        <v>49</v>
      </c>
      <c r="O425" s="436">
        <v>10.51604</v>
      </c>
      <c r="P425" s="437">
        <v>0.5867</v>
      </c>
      <c r="Q425" s="438">
        <v>-9.7999999999999997E-3</v>
      </c>
      <c r="R425" s="438">
        <v>1.4E-3</v>
      </c>
      <c r="S425" s="439">
        <v>5.506E-13</v>
      </c>
      <c r="T425" s="440">
        <v>9.654710000000001E-13</v>
      </c>
      <c r="U425" s="437">
        <v>0.23269999999999999</v>
      </c>
      <c r="V425" s="438">
        <v>-1.6000000000000001E-3</v>
      </c>
      <c r="W425" s="438">
        <v>1.06E-2</v>
      </c>
      <c r="X425" s="439">
        <v>0.98939999999999995</v>
      </c>
      <c r="Y425" s="440" t="s">
        <v>131</v>
      </c>
      <c r="Z425" s="426">
        <v>0.2407</v>
      </c>
      <c r="AA425" s="438">
        <v>-9.2999999999999992E-3</v>
      </c>
      <c r="AB425" s="438">
        <v>3.3999999999999998E-3</v>
      </c>
      <c r="AC425" s="439">
        <v>6.3709999999999999E-3</v>
      </c>
      <c r="AD425" s="440" t="s">
        <v>131</v>
      </c>
      <c r="AE425" s="426">
        <v>0.42</v>
      </c>
      <c r="AF425" s="427">
        <v>1.6000000000000001E-3</v>
      </c>
      <c r="AG425" s="427">
        <v>8.2000000000000007E-3</v>
      </c>
      <c r="AH425" s="428">
        <v>0.94689999999999996</v>
      </c>
      <c r="AI425" s="429" t="s">
        <v>131</v>
      </c>
      <c r="AJ425" s="426">
        <v>0.51470000000000005</v>
      </c>
      <c r="AK425" s="427">
        <v>5.0000000000000001E-4</v>
      </c>
      <c r="AL425" s="427">
        <v>4.3E-3</v>
      </c>
      <c r="AM425" s="428">
        <v>0.46879999999999999</v>
      </c>
      <c r="AN425" s="429" t="s">
        <v>131</v>
      </c>
      <c r="AO425" s="426">
        <v>0.16400000000000001</v>
      </c>
      <c r="AP425" s="427">
        <v>-1.2200000000000001E-2</v>
      </c>
      <c r="AQ425" s="427">
        <v>1.5299999999999999E-2</v>
      </c>
      <c r="AR425" s="429">
        <v>0.38219999999999998</v>
      </c>
    </row>
    <row r="426" spans="1:44" s="3" customFormat="1" ht="15.4" customHeight="1">
      <c r="A426" s="420">
        <v>193</v>
      </c>
      <c r="B426" s="421" t="s">
        <v>3337</v>
      </c>
      <c r="C426" s="421">
        <v>15</v>
      </c>
      <c r="D426" s="422">
        <v>65322777</v>
      </c>
      <c r="E426" s="423">
        <v>66349552</v>
      </c>
      <c r="F426" s="421" t="s">
        <v>122</v>
      </c>
      <c r="G426" s="421">
        <v>15</v>
      </c>
      <c r="H426" s="422">
        <v>65849552</v>
      </c>
      <c r="I426" s="421" t="s">
        <v>2520</v>
      </c>
      <c r="J426" s="421" t="s">
        <v>3337</v>
      </c>
      <c r="K426" s="421" t="s">
        <v>3151</v>
      </c>
      <c r="L426" s="421" t="s">
        <v>3157</v>
      </c>
      <c r="M426" s="33" t="s">
        <v>3566</v>
      </c>
      <c r="N426" s="424">
        <v>0</v>
      </c>
      <c r="O426" s="425">
        <v>11.35088</v>
      </c>
      <c r="P426" s="426">
        <v>0.56730000000000003</v>
      </c>
      <c r="Q426" s="427">
        <v>-9.1000000000000004E-3</v>
      </c>
      <c r="R426" s="427">
        <v>1.2999999999999999E-3</v>
      </c>
      <c r="S426" s="428">
        <v>1.6880000000000001E-12</v>
      </c>
      <c r="T426" s="429" t="s">
        <v>131</v>
      </c>
      <c r="U426" s="426">
        <v>0.16839999999999999</v>
      </c>
      <c r="V426" s="427">
        <v>-5.4999999999999997E-3</v>
      </c>
      <c r="W426" s="427">
        <v>1.0999999999999999E-2</v>
      </c>
      <c r="X426" s="428">
        <v>0.63349999999999995</v>
      </c>
      <c r="Y426" s="429" t="s">
        <v>131</v>
      </c>
      <c r="Z426" s="426">
        <v>0.23039999999999999</v>
      </c>
      <c r="AA426" s="427">
        <v>-9.1000000000000004E-3</v>
      </c>
      <c r="AB426" s="427">
        <v>3.5000000000000001E-3</v>
      </c>
      <c r="AC426" s="428">
        <v>6.8180000000000003E-3</v>
      </c>
      <c r="AD426" s="429" t="s">
        <v>131</v>
      </c>
      <c r="AE426" s="426">
        <v>0.41660000000000003</v>
      </c>
      <c r="AF426" s="427">
        <v>-1E-3</v>
      </c>
      <c r="AG426" s="427">
        <v>8.2000000000000007E-3</v>
      </c>
      <c r="AH426" s="428">
        <v>0.70030000000000003</v>
      </c>
      <c r="AI426" s="429" t="s">
        <v>131</v>
      </c>
      <c r="AJ426" s="426">
        <v>0.49640000000000001</v>
      </c>
      <c r="AK426" s="427">
        <v>-2.9999999999999997E-4</v>
      </c>
      <c r="AL426" s="427">
        <v>4.3E-3</v>
      </c>
      <c r="AM426" s="428">
        <v>0.37590000000000001</v>
      </c>
      <c r="AN426" s="429" t="s">
        <v>131</v>
      </c>
      <c r="AO426" s="426">
        <v>7.5999999999999998E-2</v>
      </c>
      <c r="AP426" s="427">
        <v>-3.3099999999999997E-2</v>
      </c>
      <c r="AQ426" s="427">
        <v>0.02</v>
      </c>
      <c r="AR426" s="429">
        <v>9.6060000000000006E-2</v>
      </c>
    </row>
    <row r="427" spans="1:44" ht="15.4" customHeight="1">
      <c r="A427" s="431">
        <v>194</v>
      </c>
      <c r="B427" s="421" t="s">
        <v>3337</v>
      </c>
      <c r="C427" s="432">
        <v>15</v>
      </c>
      <c r="D427" s="433">
        <v>74602851</v>
      </c>
      <c r="E427" s="434">
        <v>75602923</v>
      </c>
      <c r="F427" s="432" t="s">
        <v>2452</v>
      </c>
      <c r="G427" s="432">
        <v>15</v>
      </c>
      <c r="H427" s="433">
        <v>75102851</v>
      </c>
      <c r="I427" s="432" t="s">
        <v>2867</v>
      </c>
      <c r="J427" s="432" t="s">
        <v>2432</v>
      </c>
      <c r="K427" s="432" t="s">
        <v>3163</v>
      </c>
      <c r="L427" s="432" t="s">
        <v>3152</v>
      </c>
      <c r="M427" s="34" t="s">
        <v>3567</v>
      </c>
      <c r="N427" s="435">
        <v>2342</v>
      </c>
      <c r="O427" s="436">
        <v>6.2587099999999998</v>
      </c>
      <c r="P427" s="437">
        <v>0.35949999999999999</v>
      </c>
      <c r="Q427" s="438">
        <v>9.7999999999999997E-3</v>
      </c>
      <c r="R427" s="438">
        <v>1.6999999999999999E-3</v>
      </c>
      <c r="S427" s="439">
        <v>4.641E-9</v>
      </c>
      <c r="T427" s="440">
        <v>2.5617E-9</v>
      </c>
      <c r="U427" s="437">
        <v>0.86739999999999995</v>
      </c>
      <c r="V427" s="438">
        <v>-2E-3</v>
      </c>
      <c r="W427" s="438">
        <v>1.01E-2</v>
      </c>
      <c r="X427" s="439">
        <v>0.85770000000000002</v>
      </c>
      <c r="Y427" s="440" t="s">
        <v>131</v>
      </c>
      <c r="Z427" s="426">
        <v>0.83040000000000003</v>
      </c>
      <c r="AA427" s="438">
        <v>2E-3</v>
      </c>
      <c r="AB427" s="438">
        <v>5.4999999999999997E-3</v>
      </c>
      <c r="AC427" s="439">
        <v>0.71409999999999996</v>
      </c>
      <c r="AD427" s="440" t="s">
        <v>131</v>
      </c>
      <c r="AE427" s="426">
        <v>0.77329999999999999</v>
      </c>
      <c r="AF427" s="427">
        <v>2.3300000000000001E-2</v>
      </c>
      <c r="AG427" s="427">
        <v>1.89E-2</v>
      </c>
      <c r="AH427" s="428">
        <v>0.26750000000000002</v>
      </c>
      <c r="AI427" s="429" t="s">
        <v>131</v>
      </c>
      <c r="AJ427" s="426">
        <v>0.65810000000000002</v>
      </c>
      <c r="AK427" s="427">
        <v>2.5000000000000001E-3</v>
      </c>
      <c r="AL427" s="427">
        <v>5.7000000000000002E-3</v>
      </c>
      <c r="AM427" s="428">
        <v>0.9637</v>
      </c>
      <c r="AN427" s="429" t="s">
        <v>131</v>
      </c>
      <c r="AO427" s="426" t="s">
        <v>131</v>
      </c>
      <c r="AP427" s="427" t="s">
        <v>131</v>
      </c>
      <c r="AQ427" s="427" t="s">
        <v>131</v>
      </c>
      <c r="AR427" s="429" t="s">
        <v>131</v>
      </c>
    </row>
    <row r="428" spans="1:44" s="3" customFormat="1" ht="15.4" customHeight="1">
      <c r="A428" s="420">
        <v>194</v>
      </c>
      <c r="B428" s="421" t="s">
        <v>3337</v>
      </c>
      <c r="C428" s="421">
        <v>15</v>
      </c>
      <c r="D428" s="422">
        <v>74602851</v>
      </c>
      <c r="E428" s="423">
        <v>75602923</v>
      </c>
      <c r="F428" s="421" t="s">
        <v>2452</v>
      </c>
      <c r="G428" s="421">
        <v>15</v>
      </c>
      <c r="H428" s="422">
        <v>75102923</v>
      </c>
      <c r="I428" s="421" t="s">
        <v>2519</v>
      </c>
      <c r="J428" s="421" t="s">
        <v>3337</v>
      </c>
      <c r="K428" s="421" t="s">
        <v>3163</v>
      </c>
      <c r="L428" s="421" t="s">
        <v>3157</v>
      </c>
      <c r="M428" s="33" t="s">
        <v>3567</v>
      </c>
      <c r="N428" s="424">
        <v>2270</v>
      </c>
      <c r="O428" s="425">
        <v>6.3338099999999997</v>
      </c>
      <c r="P428" s="426">
        <v>0.64049999999999996</v>
      </c>
      <c r="Q428" s="427">
        <v>-9.7999999999999997E-3</v>
      </c>
      <c r="R428" s="427">
        <v>1.6999999999999999E-3</v>
      </c>
      <c r="S428" s="428">
        <v>4.641E-9</v>
      </c>
      <c r="T428" s="429" t="s">
        <v>131</v>
      </c>
      <c r="U428" s="426">
        <v>0.1326</v>
      </c>
      <c r="V428" s="427">
        <v>2E-3</v>
      </c>
      <c r="W428" s="427">
        <v>1.01E-2</v>
      </c>
      <c r="X428" s="428">
        <v>0.85770000000000002</v>
      </c>
      <c r="Y428" s="429" t="s">
        <v>131</v>
      </c>
      <c r="Z428" s="426">
        <v>0.1696</v>
      </c>
      <c r="AA428" s="427">
        <v>-2E-3</v>
      </c>
      <c r="AB428" s="427">
        <v>5.4999999999999997E-3</v>
      </c>
      <c r="AC428" s="428">
        <v>0.71409999999999996</v>
      </c>
      <c r="AD428" s="429" t="s">
        <v>131</v>
      </c>
      <c r="AE428" s="426">
        <v>0.22670000000000001</v>
      </c>
      <c r="AF428" s="427">
        <v>-2.3300000000000001E-2</v>
      </c>
      <c r="AG428" s="427">
        <v>1.89E-2</v>
      </c>
      <c r="AH428" s="428">
        <v>0.26750000000000002</v>
      </c>
      <c r="AI428" s="429" t="s">
        <v>131</v>
      </c>
      <c r="AJ428" s="426">
        <v>0.34189999999999998</v>
      </c>
      <c r="AK428" s="427">
        <v>-2.5000000000000001E-3</v>
      </c>
      <c r="AL428" s="427">
        <v>5.7000000000000002E-3</v>
      </c>
      <c r="AM428" s="428">
        <v>0.9637</v>
      </c>
      <c r="AN428" s="429" t="s">
        <v>131</v>
      </c>
      <c r="AO428" s="426" t="s">
        <v>131</v>
      </c>
      <c r="AP428" s="427" t="s">
        <v>131</v>
      </c>
      <c r="AQ428" s="427" t="s">
        <v>131</v>
      </c>
      <c r="AR428" s="429" t="s">
        <v>131</v>
      </c>
    </row>
    <row r="429" spans="1:44" ht="15.4" customHeight="1">
      <c r="A429" s="431">
        <v>195</v>
      </c>
      <c r="B429" s="421" t="s">
        <v>3337</v>
      </c>
      <c r="C429" s="432">
        <v>15</v>
      </c>
      <c r="D429" s="433">
        <v>77247190</v>
      </c>
      <c r="E429" s="434">
        <v>78332762</v>
      </c>
      <c r="F429" s="432" t="s">
        <v>2452</v>
      </c>
      <c r="G429" s="432">
        <v>15</v>
      </c>
      <c r="H429" s="433">
        <v>77747190</v>
      </c>
      <c r="I429" s="432" t="s">
        <v>2866</v>
      </c>
      <c r="J429" s="432" t="s">
        <v>2432</v>
      </c>
      <c r="K429" s="432" t="s">
        <v>3151</v>
      </c>
      <c r="L429" s="432" t="s">
        <v>3157</v>
      </c>
      <c r="M429" s="34" t="s">
        <v>4552</v>
      </c>
      <c r="N429" s="435">
        <v>0</v>
      </c>
      <c r="O429" s="436">
        <v>10.985290000000001</v>
      </c>
      <c r="P429" s="437">
        <v>0.2994</v>
      </c>
      <c r="Q429" s="438">
        <v>-1.21E-2</v>
      </c>
      <c r="R429" s="438">
        <v>1.8E-3</v>
      </c>
      <c r="S429" s="439">
        <v>7.0860000000000001E-10</v>
      </c>
      <c r="T429" s="440">
        <v>1.0811400000000001E-9</v>
      </c>
      <c r="U429" s="437">
        <v>0.4733</v>
      </c>
      <c r="V429" s="438">
        <v>-7.4999999999999997E-3</v>
      </c>
      <c r="W429" s="438">
        <v>6.6E-3</v>
      </c>
      <c r="X429" s="439">
        <v>0.28089999999999998</v>
      </c>
      <c r="Y429" s="440" t="s">
        <v>131</v>
      </c>
      <c r="Z429" s="426">
        <v>0.62319999999999998</v>
      </c>
      <c r="AA429" s="438">
        <v>-1.15E-2</v>
      </c>
      <c r="AB429" s="438">
        <v>4.1999999999999997E-3</v>
      </c>
      <c r="AC429" s="439">
        <v>1.153E-2</v>
      </c>
      <c r="AD429" s="440" t="s">
        <v>131</v>
      </c>
      <c r="AE429" s="426">
        <v>0.51600000000000001</v>
      </c>
      <c r="AF429" s="427">
        <v>-1.6400000000000001E-2</v>
      </c>
      <c r="AG429" s="427">
        <v>1.1599999999999999E-2</v>
      </c>
      <c r="AH429" s="428">
        <v>6.7820000000000005E-2</v>
      </c>
      <c r="AI429" s="429" t="s">
        <v>131</v>
      </c>
      <c r="AJ429" s="426">
        <v>0.38069999999999998</v>
      </c>
      <c r="AK429" s="427">
        <v>-1.4200000000000001E-2</v>
      </c>
      <c r="AL429" s="427">
        <v>5.4000000000000003E-3</v>
      </c>
      <c r="AM429" s="428">
        <v>8.8749999999999992E-3</v>
      </c>
      <c r="AN429" s="429" t="s">
        <v>131</v>
      </c>
      <c r="AO429" s="426" t="s">
        <v>131</v>
      </c>
      <c r="AP429" s="427" t="s">
        <v>131</v>
      </c>
      <c r="AQ429" s="427" t="s">
        <v>131</v>
      </c>
      <c r="AR429" s="429" t="s">
        <v>131</v>
      </c>
    </row>
    <row r="430" spans="1:44" s="3" customFormat="1" ht="15.4" customHeight="1">
      <c r="A430" s="420">
        <v>195</v>
      </c>
      <c r="B430" s="421" t="s">
        <v>3337</v>
      </c>
      <c r="C430" s="421">
        <v>15</v>
      </c>
      <c r="D430" s="422">
        <v>77247190</v>
      </c>
      <c r="E430" s="423">
        <v>78332762</v>
      </c>
      <c r="F430" s="421" t="s">
        <v>2452</v>
      </c>
      <c r="G430" s="421">
        <v>15</v>
      </c>
      <c r="H430" s="422">
        <v>77747276</v>
      </c>
      <c r="I430" s="421" t="s">
        <v>2518</v>
      </c>
      <c r="J430" s="421" t="s">
        <v>3337</v>
      </c>
      <c r="K430" s="421" t="s">
        <v>3151</v>
      </c>
      <c r="L430" s="421" t="s">
        <v>3157</v>
      </c>
      <c r="M430" s="33" t="s">
        <v>4552</v>
      </c>
      <c r="N430" s="424">
        <v>0</v>
      </c>
      <c r="O430" s="425">
        <v>11.07366</v>
      </c>
      <c r="P430" s="426">
        <v>0.29820000000000002</v>
      </c>
      <c r="Q430" s="427">
        <v>-1.2699999999999999E-2</v>
      </c>
      <c r="R430" s="427">
        <v>1.9E-3</v>
      </c>
      <c r="S430" s="428">
        <v>3.824E-9</v>
      </c>
      <c r="T430" s="429" t="s">
        <v>131</v>
      </c>
      <c r="U430" s="426">
        <v>0.42030000000000001</v>
      </c>
      <c r="V430" s="427">
        <v>-1.1299999999999999E-2</v>
      </c>
      <c r="W430" s="427">
        <v>6.7999999999999996E-3</v>
      </c>
      <c r="X430" s="428">
        <v>0.1472</v>
      </c>
      <c r="Y430" s="429" t="s">
        <v>131</v>
      </c>
      <c r="Z430" s="426">
        <v>0.61839999999999995</v>
      </c>
      <c r="AA430" s="427">
        <v>-1.24E-2</v>
      </c>
      <c r="AB430" s="427">
        <v>4.4000000000000003E-3</v>
      </c>
      <c r="AC430" s="428">
        <v>1.078E-2</v>
      </c>
      <c r="AD430" s="429" t="s">
        <v>131</v>
      </c>
      <c r="AE430" s="426">
        <v>0.5151</v>
      </c>
      <c r="AF430" s="427">
        <v>-1.72E-2</v>
      </c>
      <c r="AG430" s="427">
        <v>1.1599999999999999E-2</v>
      </c>
      <c r="AH430" s="428">
        <v>5.9089999999999997E-2</v>
      </c>
      <c r="AI430" s="429" t="s">
        <v>131</v>
      </c>
      <c r="AJ430" s="426">
        <v>0.37340000000000001</v>
      </c>
      <c r="AK430" s="427">
        <v>-1.4800000000000001E-2</v>
      </c>
      <c r="AL430" s="427">
        <v>5.4000000000000003E-3</v>
      </c>
      <c r="AM430" s="428">
        <v>5.6690000000000004E-3</v>
      </c>
      <c r="AN430" s="429" t="s">
        <v>131</v>
      </c>
      <c r="AO430" s="426" t="s">
        <v>131</v>
      </c>
      <c r="AP430" s="427" t="s">
        <v>131</v>
      </c>
      <c r="AQ430" s="427" t="s">
        <v>131</v>
      </c>
      <c r="AR430" s="429" t="s">
        <v>131</v>
      </c>
    </row>
    <row r="431" spans="1:44" s="3" customFormat="1" ht="15.4" customHeight="1">
      <c r="A431" s="420">
        <v>195</v>
      </c>
      <c r="B431" s="421" t="s">
        <v>3337</v>
      </c>
      <c r="C431" s="421">
        <v>15</v>
      </c>
      <c r="D431" s="422">
        <v>77247190</v>
      </c>
      <c r="E431" s="423">
        <v>78332762</v>
      </c>
      <c r="F431" s="421" t="s">
        <v>122</v>
      </c>
      <c r="G431" s="421">
        <v>15</v>
      </c>
      <c r="H431" s="422">
        <v>77832762</v>
      </c>
      <c r="I431" s="421" t="s">
        <v>2517</v>
      </c>
      <c r="J431" s="421" t="s">
        <v>3337</v>
      </c>
      <c r="K431" s="421" t="s">
        <v>3151</v>
      </c>
      <c r="L431" s="421" t="s">
        <v>3157</v>
      </c>
      <c r="M431" s="33" t="s">
        <v>4552</v>
      </c>
      <c r="N431" s="424">
        <v>54816</v>
      </c>
      <c r="O431" s="425">
        <v>6.4798400000000003</v>
      </c>
      <c r="P431" s="426">
        <v>0.71050000000000002</v>
      </c>
      <c r="Q431" s="427">
        <v>7.1000000000000004E-3</v>
      </c>
      <c r="R431" s="427">
        <v>1.4E-3</v>
      </c>
      <c r="S431" s="428">
        <v>4.0450000000000002E-6</v>
      </c>
      <c r="T431" s="429" t="s">
        <v>131</v>
      </c>
      <c r="U431" s="426">
        <v>0.35920000000000002</v>
      </c>
      <c r="V431" s="427">
        <v>-2.3999999999999998E-3</v>
      </c>
      <c r="W431" s="427">
        <v>8.3999999999999995E-3</v>
      </c>
      <c r="X431" s="428">
        <v>0.82599999999999996</v>
      </c>
      <c r="Y431" s="429" t="s">
        <v>131</v>
      </c>
      <c r="Z431" s="426">
        <v>0.3569</v>
      </c>
      <c r="AA431" s="427">
        <v>9.1999999999999998E-3</v>
      </c>
      <c r="AB431" s="427">
        <v>2.8E-3</v>
      </c>
      <c r="AC431" s="428">
        <v>1.024E-3</v>
      </c>
      <c r="AD431" s="429" t="s">
        <v>131</v>
      </c>
      <c r="AE431" s="426">
        <v>0.46189999999999998</v>
      </c>
      <c r="AF431" s="427">
        <v>1.23E-2</v>
      </c>
      <c r="AG431" s="427">
        <v>8.0999999999999996E-3</v>
      </c>
      <c r="AH431" s="428">
        <v>0.12509999999999999</v>
      </c>
      <c r="AI431" s="429" t="s">
        <v>131</v>
      </c>
      <c r="AJ431" s="426">
        <v>0.58989999999999998</v>
      </c>
      <c r="AK431" s="427">
        <v>4.8999999999999998E-3</v>
      </c>
      <c r="AL431" s="427">
        <v>4.4000000000000003E-3</v>
      </c>
      <c r="AM431" s="428">
        <v>0.3352</v>
      </c>
      <c r="AN431" s="429" t="s">
        <v>131</v>
      </c>
      <c r="AO431" s="426">
        <v>0.34200000000000003</v>
      </c>
      <c r="AP431" s="427">
        <v>-3.2000000000000002E-3</v>
      </c>
      <c r="AQ431" s="427">
        <v>1.15E-2</v>
      </c>
      <c r="AR431" s="429">
        <v>0.88260000000000005</v>
      </c>
    </row>
    <row r="432" spans="1:44" s="3" customFormat="1" ht="15.4" customHeight="1">
      <c r="A432" s="420">
        <v>196</v>
      </c>
      <c r="B432" s="421" t="s">
        <v>3337</v>
      </c>
      <c r="C432" s="421">
        <v>15</v>
      </c>
      <c r="D432" s="422">
        <v>78595958</v>
      </c>
      <c r="E432" s="423">
        <v>79595958</v>
      </c>
      <c r="F432" s="421" t="s">
        <v>122</v>
      </c>
      <c r="G432" s="421">
        <v>15</v>
      </c>
      <c r="H432" s="422">
        <v>79095958</v>
      </c>
      <c r="I432" s="421" t="s">
        <v>2516</v>
      </c>
      <c r="J432" s="421" t="s">
        <v>3337</v>
      </c>
      <c r="K432" s="421" t="s">
        <v>3163</v>
      </c>
      <c r="L432" s="421" t="s">
        <v>3152</v>
      </c>
      <c r="M432" s="33" t="s">
        <v>3569</v>
      </c>
      <c r="N432" s="424">
        <v>0</v>
      </c>
      <c r="O432" s="425">
        <v>6.28348</v>
      </c>
      <c r="P432" s="441">
        <v>5.8999999999999999E-3</v>
      </c>
      <c r="Q432" s="427">
        <v>4.1000000000000002E-2</v>
      </c>
      <c r="R432" s="427">
        <v>2.8500000000000001E-2</v>
      </c>
      <c r="S432" s="428">
        <v>0.16700000000000001</v>
      </c>
      <c r="T432" s="429" t="s">
        <v>131</v>
      </c>
      <c r="U432" s="426">
        <v>2.5399999999999999E-2</v>
      </c>
      <c r="V432" s="427">
        <v>-0.14280000000000001</v>
      </c>
      <c r="W432" s="427">
        <v>2.8899999999999999E-2</v>
      </c>
      <c r="X432" s="428">
        <v>3.7E-7</v>
      </c>
      <c r="Y432" s="429" t="s">
        <v>131</v>
      </c>
      <c r="Z432" s="426" t="s">
        <v>131</v>
      </c>
      <c r="AA432" s="427" t="s">
        <v>131</v>
      </c>
      <c r="AB432" s="427" t="s">
        <v>131</v>
      </c>
      <c r="AC432" s="428" t="s">
        <v>131</v>
      </c>
      <c r="AD432" s="429" t="s">
        <v>131</v>
      </c>
      <c r="AE432" s="443">
        <v>8.9999999999999998E-4</v>
      </c>
      <c r="AF432" s="427">
        <v>0.49869999999999998</v>
      </c>
      <c r="AG432" s="427">
        <v>0.48480000000000001</v>
      </c>
      <c r="AH432" s="428">
        <v>0.32650000000000001</v>
      </c>
      <c r="AI432" s="429" t="s">
        <v>131</v>
      </c>
      <c r="AJ432" s="441">
        <v>5.1000000000000004E-3</v>
      </c>
      <c r="AK432" s="427">
        <v>-3.5999999999999999E-3</v>
      </c>
      <c r="AL432" s="427">
        <v>3.3399999999999999E-2</v>
      </c>
      <c r="AM432" s="428">
        <v>0.95689999999999997</v>
      </c>
      <c r="AN432" s="429" t="s">
        <v>131</v>
      </c>
      <c r="AO432" s="441">
        <v>1.4E-2</v>
      </c>
      <c r="AP432" s="427">
        <v>0.16350000000000001</v>
      </c>
      <c r="AQ432" s="427">
        <v>4.9099999999999998E-2</v>
      </c>
      <c r="AR432" s="429">
        <v>6.6850000000000004E-4</v>
      </c>
    </row>
    <row r="433" spans="1:44" s="3" customFormat="1" ht="15.4" customHeight="1">
      <c r="A433" s="420">
        <v>197</v>
      </c>
      <c r="B433" s="421" t="s">
        <v>3337</v>
      </c>
      <c r="C433" s="421">
        <v>15</v>
      </c>
      <c r="D433" s="422">
        <v>80866859</v>
      </c>
      <c r="E433" s="423">
        <v>81866859</v>
      </c>
      <c r="F433" s="421" t="s">
        <v>122</v>
      </c>
      <c r="G433" s="421">
        <v>15</v>
      </c>
      <c r="H433" s="422">
        <v>81366859</v>
      </c>
      <c r="I433" s="421" t="s">
        <v>2515</v>
      </c>
      <c r="J433" s="421" t="s">
        <v>3337</v>
      </c>
      <c r="K433" s="421" t="s">
        <v>3152</v>
      </c>
      <c r="L433" s="421" t="s">
        <v>3157</v>
      </c>
      <c r="M433" s="33" t="s">
        <v>3570</v>
      </c>
      <c r="N433" s="424">
        <v>59784</v>
      </c>
      <c r="O433" s="425">
        <v>8.1606400000000008</v>
      </c>
      <c r="P433" s="426">
        <v>9.06E-2</v>
      </c>
      <c r="Q433" s="427">
        <v>1.0500000000000001E-2</v>
      </c>
      <c r="R433" s="427">
        <v>2.3E-3</v>
      </c>
      <c r="S433" s="428">
        <v>1.3709999999999999E-5</v>
      </c>
      <c r="T433" s="429" t="s">
        <v>131</v>
      </c>
      <c r="U433" s="426">
        <v>0.6038</v>
      </c>
      <c r="V433" s="427">
        <v>1.6899999999999998E-2</v>
      </c>
      <c r="W433" s="427">
        <v>8.6999999999999994E-3</v>
      </c>
      <c r="X433" s="428">
        <v>4.1540000000000001E-2</v>
      </c>
      <c r="Y433" s="429" t="s">
        <v>131</v>
      </c>
      <c r="Z433" s="426">
        <v>0.26640000000000003</v>
      </c>
      <c r="AA433" s="427">
        <v>1.2E-2</v>
      </c>
      <c r="AB433" s="427">
        <v>3.0999999999999999E-3</v>
      </c>
      <c r="AC433" s="428">
        <v>1.5270000000000001E-5</v>
      </c>
      <c r="AD433" s="429" t="s">
        <v>131</v>
      </c>
      <c r="AE433" s="426">
        <v>0.1411</v>
      </c>
      <c r="AF433" s="427">
        <v>-5.7999999999999996E-3</v>
      </c>
      <c r="AG433" s="427">
        <v>1.17E-2</v>
      </c>
      <c r="AH433" s="428">
        <v>0.23050000000000001</v>
      </c>
      <c r="AI433" s="429" t="s">
        <v>131</v>
      </c>
      <c r="AJ433" s="426">
        <v>0.23250000000000001</v>
      </c>
      <c r="AK433" s="427">
        <v>1E-3</v>
      </c>
      <c r="AL433" s="427">
        <v>5.1999999999999998E-3</v>
      </c>
      <c r="AM433" s="428">
        <v>0.48199999999999998</v>
      </c>
      <c r="AN433" s="429" t="s">
        <v>131</v>
      </c>
      <c r="AO433" s="426">
        <v>0.69299999999999995</v>
      </c>
      <c r="AP433" s="427">
        <v>3.15E-2</v>
      </c>
      <c r="AQ433" s="427">
        <v>1.15E-2</v>
      </c>
      <c r="AR433" s="429">
        <v>5.3949999999999996E-3</v>
      </c>
    </row>
    <row r="434" spans="1:44" s="3" customFormat="1" ht="15.75">
      <c r="A434" s="420">
        <v>198</v>
      </c>
      <c r="B434" s="421" t="s">
        <v>3337</v>
      </c>
      <c r="C434" s="421">
        <v>15</v>
      </c>
      <c r="D434" s="422">
        <v>89730712</v>
      </c>
      <c r="E434" s="423">
        <v>90730712</v>
      </c>
      <c r="F434" s="421" t="s">
        <v>2449</v>
      </c>
      <c r="G434" s="421">
        <v>15</v>
      </c>
      <c r="H434" s="422">
        <v>90230712</v>
      </c>
      <c r="I434" s="421" t="s">
        <v>2514</v>
      </c>
      <c r="J434" s="421" t="s">
        <v>3337</v>
      </c>
      <c r="K434" s="421" t="s">
        <v>3151</v>
      </c>
      <c r="L434" s="421" t="s">
        <v>3157</v>
      </c>
      <c r="M434" s="33" t="s">
        <v>4553</v>
      </c>
      <c r="N434" s="424">
        <v>0</v>
      </c>
      <c r="O434" s="425">
        <v>6.9988099999999998</v>
      </c>
      <c r="P434" s="426" t="s">
        <v>131</v>
      </c>
      <c r="Q434" s="427" t="s">
        <v>131</v>
      </c>
      <c r="R434" s="427" t="s">
        <v>131</v>
      </c>
      <c r="S434" s="428" t="s">
        <v>131</v>
      </c>
      <c r="T434" s="429" t="s">
        <v>131</v>
      </c>
      <c r="U434" s="426">
        <v>0.99080000000000001</v>
      </c>
      <c r="V434" s="427">
        <v>0.75429999999999997</v>
      </c>
      <c r="W434" s="427">
        <v>0.26119999999999999</v>
      </c>
      <c r="X434" s="428">
        <v>7.1730000000000003E-4</v>
      </c>
      <c r="Y434" s="429" t="s">
        <v>131</v>
      </c>
      <c r="Z434" s="426" t="s">
        <v>131</v>
      </c>
      <c r="AA434" s="427" t="s">
        <v>131</v>
      </c>
      <c r="AB434" s="427" t="s">
        <v>131</v>
      </c>
      <c r="AC434" s="428" t="s">
        <v>131</v>
      </c>
      <c r="AD434" s="429" t="s">
        <v>131</v>
      </c>
      <c r="AE434" s="426" t="s">
        <v>131</v>
      </c>
      <c r="AF434" s="427" t="s">
        <v>131</v>
      </c>
      <c r="AG434" s="427" t="s">
        <v>131</v>
      </c>
      <c r="AH434" s="428" t="s">
        <v>131</v>
      </c>
      <c r="AI434" s="429" t="s">
        <v>131</v>
      </c>
      <c r="AJ434" s="443">
        <v>0.99909999999999999</v>
      </c>
      <c r="AK434" s="427">
        <v>1.8384</v>
      </c>
      <c r="AL434" s="427">
        <v>0.38840000000000002</v>
      </c>
      <c r="AM434" s="428">
        <v>2.4470000000000001E-7</v>
      </c>
      <c r="AN434" s="429" t="s">
        <v>131</v>
      </c>
      <c r="AO434" s="426" t="s">
        <v>131</v>
      </c>
      <c r="AP434" s="427" t="s">
        <v>131</v>
      </c>
      <c r="AQ434" s="427" t="s">
        <v>131</v>
      </c>
      <c r="AR434" s="429" t="s">
        <v>131</v>
      </c>
    </row>
    <row r="435" spans="1:44" s="3" customFormat="1" ht="15.4" customHeight="1">
      <c r="A435" s="420">
        <v>199</v>
      </c>
      <c r="B435" s="421" t="s">
        <v>3337</v>
      </c>
      <c r="C435" s="421">
        <v>15</v>
      </c>
      <c r="D435" s="422">
        <v>98771135</v>
      </c>
      <c r="E435" s="423">
        <v>99771135</v>
      </c>
      <c r="F435" s="421" t="s">
        <v>2452</v>
      </c>
      <c r="G435" s="421">
        <v>15</v>
      </c>
      <c r="H435" s="422">
        <v>99271135</v>
      </c>
      <c r="I435" s="421" t="s">
        <v>2512</v>
      </c>
      <c r="J435" s="421" t="s">
        <v>4437</v>
      </c>
      <c r="K435" s="421" t="s">
        <v>3151</v>
      </c>
      <c r="L435" s="421" t="s">
        <v>3157</v>
      </c>
      <c r="M435" s="33" t="s">
        <v>4554</v>
      </c>
      <c r="N435" s="424">
        <v>0</v>
      </c>
      <c r="O435" s="425">
        <v>13.815020000000001</v>
      </c>
      <c r="P435" s="426">
        <v>0.36349999999999999</v>
      </c>
      <c r="Q435" s="427">
        <v>1.14E-2</v>
      </c>
      <c r="R435" s="427">
        <v>1.6999999999999999E-3</v>
      </c>
      <c r="S435" s="428">
        <v>4.1239999999999998E-12</v>
      </c>
      <c r="T435" s="429">
        <v>2.08191E-12</v>
      </c>
      <c r="U435" s="426">
        <v>0.52559999999999996</v>
      </c>
      <c r="V435" s="427">
        <v>2.5000000000000001E-3</v>
      </c>
      <c r="W435" s="427">
        <v>6.7000000000000002E-3</v>
      </c>
      <c r="X435" s="428">
        <v>0.41549999999999998</v>
      </c>
      <c r="Y435" s="429" t="s">
        <v>131</v>
      </c>
      <c r="Z435" s="426">
        <v>0.4602</v>
      </c>
      <c r="AA435" s="427">
        <v>1.2500000000000001E-2</v>
      </c>
      <c r="AB435" s="427">
        <v>4.1999999999999997E-3</v>
      </c>
      <c r="AC435" s="428">
        <v>2.078E-3</v>
      </c>
      <c r="AD435" s="429" t="s">
        <v>131</v>
      </c>
      <c r="AE435" s="426">
        <v>0.47620000000000001</v>
      </c>
      <c r="AF435" s="427">
        <v>1.34E-2</v>
      </c>
      <c r="AG435" s="427">
        <v>1.17E-2</v>
      </c>
      <c r="AH435" s="428">
        <v>5.1180000000000003E-2</v>
      </c>
      <c r="AI435" s="429" t="s">
        <v>131</v>
      </c>
      <c r="AJ435" s="426">
        <v>0.46450000000000002</v>
      </c>
      <c r="AK435" s="427">
        <v>9.2999999999999992E-3</v>
      </c>
      <c r="AL435" s="427">
        <v>5.1999999999999998E-3</v>
      </c>
      <c r="AM435" s="428">
        <v>4.3459999999999999E-2</v>
      </c>
      <c r="AN435" s="429" t="s">
        <v>131</v>
      </c>
      <c r="AO435" s="426" t="s">
        <v>131</v>
      </c>
      <c r="AP435" s="427" t="s">
        <v>131</v>
      </c>
      <c r="AQ435" s="427" t="s">
        <v>131</v>
      </c>
      <c r="AR435" s="429" t="s">
        <v>131</v>
      </c>
    </row>
    <row r="436" spans="1:44" ht="15.4" customHeight="1">
      <c r="A436" s="431">
        <v>200</v>
      </c>
      <c r="B436" s="421" t="s">
        <v>3337</v>
      </c>
      <c r="C436" s="432">
        <v>16</v>
      </c>
      <c r="D436" s="433">
        <v>1</v>
      </c>
      <c r="E436" s="434">
        <v>824479</v>
      </c>
      <c r="F436" s="432" t="s">
        <v>122</v>
      </c>
      <c r="G436" s="432">
        <v>16</v>
      </c>
      <c r="H436" s="433">
        <v>223447</v>
      </c>
      <c r="I436" s="432" t="s">
        <v>2865</v>
      </c>
      <c r="J436" s="432" t="s">
        <v>2832</v>
      </c>
      <c r="K436" s="432" t="s">
        <v>3157</v>
      </c>
      <c r="L436" s="432" t="s">
        <v>4422</v>
      </c>
      <c r="M436" s="34" t="s">
        <v>4555</v>
      </c>
      <c r="N436" s="435">
        <v>0</v>
      </c>
      <c r="O436" s="436">
        <v>12.087400000000001</v>
      </c>
      <c r="P436" s="442">
        <v>6.1999999999999998E-3</v>
      </c>
      <c r="Q436" s="438">
        <v>2.0799999999999999E-2</v>
      </c>
      <c r="R436" s="438">
        <v>3.8800000000000001E-2</v>
      </c>
      <c r="S436" s="439">
        <v>0.6915</v>
      </c>
      <c r="T436" s="440" t="s">
        <v>131</v>
      </c>
      <c r="U436" s="437">
        <v>0.2074</v>
      </c>
      <c r="V436" s="438">
        <v>5.0999999999999997E-2</v>
      </c>
      <c r="W436" s="438">
        <v>1.9699999999999999E-2</v>
      </c>
      <c r="X436" s="439">
        <v>4.0080000000000003E-3</v>
      </c>
      <c r="Y436" s="440" t="s">
        <v>131</v>
      </c>
      <c r="Z436" s="426" t="s">
        <v>131</v>
      </c>
      <c r="AA436" s="438" t="s">
        <v>131</v>
      </c>
      <c r="AB436" s="438" t="s">
        <v>131</v>
      </c>
      <c r="AC436" s="439" t="s">
        <v>131</v>
      </c>
      <c r="AD436" s="440" t="s">
        <v>131</v>
      </c>
      <c r="AE436" s="441">
        <v>7.9000000000000008E-3</v>
      </c>
      <c r="AF436" s="427">
        <v>-2.2000000000000001E-3</v>
      </c>
      <c r="AG436" s="427">
        <v>0.1366</v>
      </c>
      <c r="AH436" s="428">
        <v>0.78779999999999994</v>
      </c>
      <c r="AI436" s="429" t="s">
        <v>131</v>
      </c>
      <c r="AJ436" s="426">
        <v>6.8099999999999994E-2</v>
      </c>
      <c r="AK436" s="427">
        <v>2.0500000000000001E-2</v>
      </c>
      <c r="AL436" s="427">
        <v>2.9600000000000001E-2</v>
      </c>
      <c r="AM436" s="428">
        <v>0.53369999999999995</v>
      </c>
      <c r="AN436" s="429" t="s">
        <v>131</v>
      </c>
      <c r="AO436" s="426">
        <v>0.223</v>
      </c>
      <c r="AP436" s="427">
        <v>0.1022</v>
      </c>
      <c r="AQ436" s="427">
        <v>1.37E-2</v>
      </c>
      <c r="AR436" s="429">
        <v>1.43E-14</v>
      </c>
    </row>
    <row r="437" spans="1:44" ht="15.4" customHeight="1">
      <c r="A437" s="431">
        <v>200</v>
      </c>
      <c r="B437" s="421" t="s">
        <v>3337</v>
      </c>
      <c r="C437" s="432">
        <v>16</v>
      </c>
      <c r="D437" s="433">
        <v>1</v>
      </c>
      <c r="E437" s="434">
        <v>824479</v>
      </c>
      <c r="F437" s="432" t="s">
        <v>122</v>
      </c>
      <c r="G437" s="432">
        <v>16</v>
      </c>
      <c r="H437" s="433">
        <v>293562</v>
      </c>
      <c r="I437" s="432" t="s">
        <v>2864</v>
      </c>
      <c r="J437" s="432" t="s">
        <v>2432</v>
      </c>
      <c r="K437" s="432" t="s">
        <v>3163</v>
      </c>
      <c r="L437" s="432" t="s">
        <v>3152</v>
      </c>
      <c r="M437" s="34" t="s">
        <v>4275</v>
      </c>
      <c r="N437" s="435">
        <v>0</v>
      </c>
      <c r="O437" s="436">
        <v>12.59605</v>
      </c>
      <c r="P437" s="437">
        <v>0.66369999999999996</v>
      </c>
      <c r="Q437" s="438">
        <v>1.14E-2</v>
      </c>
      <c r="R437" s="438">
        <v>1.4E-3</v>
      </c>
      <c r="S437" s="439">
        <v>1.42E-14</v>
      </c>
      <c r="T437" s="440">
        <v>2.68866E-14</v>
      </c>
      <c r="U437" s="437">
        <v>0.627</v>
      </c>
      <c r="V437" s="438">
        <v>9.1999999999999998E-3</v>
      </c>
      <c r="W437" s="438">
        <v>8.5000000000000006E-3</v>
      </c>
      <c r="X437" s="439">
        <v>0.46489999999999998</v>
      </c>
      <c r="Y437" s="440" t="s">
        <v>131</v>
      </c>
      <c r="Z437" s="426">
        <v>0.41739999999999999</v>
      </c>
      <c r="AA437" s="438">
        <v>3.7000000000000002E-3</v>
      </c>
      <c r="AB437" s="438">
        <v>2.8E-3</v>
      </c>
      <c r="AC437" s="439">
        <v>0.13250000000000001</v>
      </c>
      <c r="AD437" s="440" t="s">
        <v>131</v>
      </c>
      <c r="AE437" s="426">
        <v>0.54959999999999998</v>
      </c>
      <c r="AF437" s="427">
        <v>9.9000000000000008E-3</v>
      </c>
      <c r="AG437" s="427">
        <v>8.2000000000000007E-3</v>
      </c>
      <c r="AH437" s="428">
        <v>0.20660000000000001</v>
      </c>
      <c r="AI437" s="429" t="s">
        <v>131</v>
      </c>
      <c r="AJ437" s="426">
        <v>0.55349999999999999</v>
      </c>
      <c r="AK437" s="427">
        <v>5.1999999999999998E-3</v>
      </c>
      <c r="AL437" s="427">
        <v>4.3E-3</v>
      </c>
      <c r="AM437" s="428">
        <v>0.34820000000000001</v>
      </c>
      <c r="AN437" s="429" t="s">
        <v>131</v>
      </c>
      <c r="AO437" s="426">
        <v>0.60099999999999998</v>
      </c>
      <c r="AP437" s="427">
        <v>2.6599999999999999E-2</v>
      </c>
      <c r="AQ437" s="427">
        <v>1.0800000000000001E-2</v>
      </c>
      <c r="AR437" s="429">
        <v>7.7289999999999998E-3</v>
      </c>
    </row>
    <row r="438" spans="1:44" s="3" customFormat="1" ht="15.4" customHeight="1">
      <c r="A438" s="420">
        <v>200</v>
      </c>
      <c r="B438" s="421" t="s">
        <v>3337</v>
      </c>
      <c r="C438" s="421">
        <v>16</v>
      </c>
      <c r="D438" s="422">
        <v>1</v>
      </c>
      <c r="E438" s="423">
        <v>824479</v>
      </c>
      <c r="F438" s="421" t="s">
        <v>2452</v>
      </c>
      <c r="G438" s="421">
        <v>16</v>
      </c>
      <c r="H438" s="422">
        <v>300641</v>
      </c>
      <c r="I438" s="421" t="s">
        <v>2511</v>
      </c>
      <c r="J438" s="421" t="s">
        <v>3337</v>
      </c>
      <c r="K438" s="421" t="s">
        <v>3151</v>
      </c>
      <c r="L438" s="421" t="s">
        <v>3157</v>
      </c>
      <c r="M438" s="33" t="s">
        <v>4275</v>
      </c>
      <c r="N438" s="424">
        <v>0</v>
      </c>
      <c r="O438" s="425">
        <v>8.3185199999999995</v>
      </c>
      <c r="P438" s="426">
        <v>0.17219999999999999</v>
      </c>
      <c r="Q438" s="427">
        <v>-1.23E-2</v>
      </c>
      <c r="R438" s="427">
        <v>2.2000000000000001E-3</v>
      </c>
      <c r="S438" s="428">
        <v>1.3829999999999999E-7</v>
      </c>
      <c r="T438" s="429" t="s">
        <v>131</v>
      </c>
      <c r="U438" s="426">
        <v>0.59840000000000004</v>
      </c>
      <c r="V438" s="427">
        <v>-1.8700000000000001E-2</v>
      </c>
      <c r="W438" s="427">
        <v>6.7999999999999996E-3</v>
      </c>
      <c r="X438" s="428">
        <v>1.6209999999999999E-2</v>
      </c>
      <c r="Y438" s="429" t="s">
        <v>131</v>
      </c>
      <c r="Z438" s="426">
        <v>0.42180000000000001</v>
      </c>
      <c r="AA438" s="427">
        <v>-7.7000000000000002E-3</v>
      </c>
      <c r="AB438" s="427">
        <v>4.1000000000000003E-3</v>
      </c>
      <c r="AC438" s="428">
        <v>1.9640000000000001E-2</v>
      </c>
      <c r="AD438" s="429" t="s">
        <v>131</v>
      </c>
      <c r="AE438" s="426">
        <v>0.23619999999999999</v>
      </c>
      <c r="AF438" s="427">
        <v>-3.6499999999999998E-2</v>
      </c>
      <c r="AG438" s="427">
        <v>1.37E-2</v>
      </c>
      <c r="AH438" s="428">
        <v>3.5310000000000001E-2</v>
      </c>
      <c r="AI438" s="429" t="s">
        <v>131</v>
      </c>
      <c r="AJ438" s="426">
        <v>0.32319999999999999</v>
      </c>
      <c r="AK438" s="427">
        <v>-1.5E-3</v>
      </c>
      <c r="AL438" s="427">
        <v>5.5999999999999999E-3</v>
      </c>
      <c r="AM438" s="428">
        <v>0.53420000000000001</v>
      </c>
      <c r="AN438" s="429" t="s">
        <v>131</v>
      </c>
      <c r="AO438" s="426" t="s">
        <v>131</v>
      </c>
      <c r="AP438" s="427" t="s">
        <v>131</v>
      </c>
      <c r="AQ438" s="427" t="s">
        <v>131</v>
      </c>
      <c r="AR438" s="429" t="s">
        <v>131</v>
      </c>
    </row>
    <row r="439" spans="1:44" s="3" customFormat="1" ht="15.4" customHeight="1">
      <c r="A439" s="420">
        <v>200</v>
      </c>
      <c r="B439" s="421" t="s">
        <v>3337</v>
      </c>
      <c r="C439" s="421">
        <v>16</v>
      </c>
      <c r="D439" s="422">
        <v>1</v>
      </c>
      <c r="E439" s="423">
        <v>824479</v>
      </c>
      <c r="F439" s="421" t="s">
        <v>122</v>
      </c>
      <c r="G439" s="421">
        <v>16</v>
      </c>
      <c r="H439" s="422">
        <v>324479</v>
      </c>
      <c r="I439" s="421" t="s">
        <v>2510</v>
      </c>
      <c r="J439" s="421" t="s">
        <v>4457</v>
      </c>
      <c r="K439" s="421" t="s">
        <v>3152</v>
      </c>
      <c r="L439" s="421" t="s">
        <v>3157</v>
      </c>
      <c r="M439" s="33" t="s">
        <v>4274</v>
      </c>
      <c r="N439" s="424">
        <v>0</v>
      </c>
      <c r="O439" s="425">
        <v>13.375959999999999</v>
      </c>
      <c r="P439" s="426">
        <v>0.86660000000000004</v>
      </c>
      <c r="Q439" s="427">
        <v>6.7999999999999996E-3</v>
      </c>
      <c r="R439" s="427">
        <v>2.5000000000000001E-3</v>
      </c>
      <c r="S439" s="428">
        <v>6.6730000000000001E-3</v>
      </c>
      <c r="T439" s="429" t="s">
        <v>131</v>
      </c>
      <c r="U439" s="426">
        <v>0.80420000000000003</v>
      </c>
      <c r="V439" s="427">
        <v>-4.0099999999999997E-2</v>
      </c>
      <c r="W439" s="427">
        <v>1.43E-2</v>
      </c>
      <c r="X439" s="428">
        <v>2.2399999999999998E-3</v>
      </c>
      <c r="Y439" s="429" t="s">
        <v>131</v>
      </c>
      <c r="Z439" s="426">
        <v>0.81820000000000004</v>
      </c>
      <c r="AA439" s="427">
        <v>-1.5E-3</v>
      </c>
      <c r="AB439" s="427">
        <v>7.7999999999999996E-3</v>
      </c>
      <c r="AC439" s="428">
        <v>0.80049999999999999</v>
      </c>
      <c r="AD439" s="429" t="s">
        <v>131</v>
      </c>
      <c r="AE439" s="426">
        <v>0.6905</v>
      </c>
      <c r="AF439" s="427">
        <v>1.24E-2</v>
      </c>
      <c r="AG439" s="427">
        <v>1.29E-2</v>
      </c>
      <c r="AH439" s="428">
        <v>0.31879999999999997</v>
      </c>
      <c r="AI439" s="429" t="s">
        <v>131</v>
      </c>
      <c r="AJ439" s="426">
        <v>0.82730000000000004</v>
      </c>
      <c r="AK439" s="427">
        <v>-3.4200000000000001E-2</v>
      </c>
      <c r="AL439" s="427">
        <v>5.8999999999999999E-3</v>
      </c>
      <c r="AM439" s="428">
        <v>4.7209999999999997E-9</v>
      </c>
      <c r="AN439" s="429">
        <v>4.4341099999999997E-9</v>
      </c>
      <c r="AO439" s="426">
        <v>0.82399999999999995</v>
      </c>
      <c r="AP439" s="427">
        <v>-5.4199999999999998E-2</v>
      </c>
      <c r="AQ439" s="427">
        <v>1.3899999999999999E-2</v>
      </c>
      <c r="AR439" s="429">
        <v>4.5009999999999998E-5</v>
      </c>
    </row>
    <row r="440" spans="1:44" s="3" customFormat="1" ht="15.4" customHeight="1">
      <c r="A440" s="420">
        <v>201</v>
      </c>
      <c r="B440" s="421" t="s">
        <v>3337</v>
      </c>
      <c r="C440" s="421">
        <v>16</v>
      </c>
      <c r="D440" s="422">
        <v>3514282</v>
      </c>
      <c r="E440" s="423">
        <v>4514282</v>
      </c>
      <c r="F440" s="421" t="s">
        <v>2452</v>
      </c>
      <c r="G440" s="421">
        <v>16</v>
      </c>
      <c r="H440" s="422">
        <v>4014282</v>
      </c>
      <c r="I440" s="421" t="s">
        <v>2509</v>
      </c>
      <c r="J440" s="421" t="s">
        <v>4437</v>
      </c>
      <c r="K440" s="421" t="s">
        <v>3152</v>
      </c>
      <c r="L440" s="421" t="s">
        <v>3157</v>
      </c>
      <c r="M440" s="33" t="s">
        <v>3571</v>
      </c>
      <c r="N440" s="424">
        <v>0</v>
      </c>
      <c r="O440" s="425">
        <v>8.9441100000000002</v>
      </c>
      <c r="P440" s="426">
        <v>0.39779999999999999</v>
      </c>
      <c r="Q440" s="427">
        <v>1.12E-2</v>
      </c>
      <c r="R440" s="427">
        <v>1.9E-3</v>
      </c>
      <c r="S440" s="428">
        <v>3.824E-9</v>
      </c>
      <c r="T440" s="429">
        <v>5.8808900000000004E-9</v>
      </c>
      <c r="U440" s="426">
        <v>0.79700000000000004</v>
      </c>
      <c r="V440" s="427">
        <v>1.38E-2</v>
      </c>
      <c r="W440" s="427">
        <v>8.3999999999999995E-3</v>
      </c>
      <c r="X440" s="428">
        <v>3.6720000000000003E-2</v>
      </c>
      <c r="Y440" s="429" t="s">
        <v>131</v>
      </c>
      <c r="Z440" s="426">
        <v>0.65959999999999996</v>
      </c>
      <c r="AA440" s="427">
        <v>1.34E-2</v>
      </c>
      <c r="AB440" s="427">
        <v>5.1999999999999998E-3</v>
      </c>
      <c r="AC440" s="428">
        <v>5.2979999999999998E-3</v>
      </c>
      <c r="AD440" s="429" t="s">
        <v>131</v>
      </c>
      <c r="AE440" s="426">
        <v>0.63990000000000002</v>
      </c>
      <c r="AF440" s="427">
        <v>7.7999999999999996E-3</v>
      </c>
      <c r="AG440" s="427">
        <v>1.21E-2</v>
      </c>
      <c r="AH440" s="428">
        <v>0.40639999999999998</v>
      </c>
      <c r="AI440" s="429" t="s">
        <v>131</v>
      </c>
      <c r="AJ440" s="426">
        <v>0.61760000000000004</v>
      </c>
      <c r="AK440" s="427">
        <v>4.4000000000000003E-3</v>
      </c>
      <c r="AL440" s="427">
        <v>5.4000000000000003E-3</v>
      </c>
      <c r="AM440" s="428">
        <v>0.67810000000000004</v>
      </c>
      <c r="AN440" s="429" t="s">
        <v>131</v>
      </c>
      <c r="AO440" s="426" t="s">
        <v>131</v>
      </c>
      <c r="AP440" s="427" t="s">
        <v>131</v>
      </c>
      <c r="AQ440" s="427" t="s">
        <v>131</v>
      </c>
      <c r="AR440" s="429" t="s">
        <v>131</v>
      </c>
    </row>
    <row r="441" spans="1:44" s="3" customFormat="1" ht="15.4" customHeight="1">
      <c r="A441" s="420">
        <v>202</v>
      </c>
      <c r="B441" s="421" t="s">
        <v>3337</v>
      </c>
      <c r="C441" s="421">
        <v>16</v>
      </c>
      <c r="D441" s="422">
        <v>10937607</v>
      </c>
      <c r="E441" s="423">
        <v>11943183</v>
      </c>
      <c r="F441" s="421" t="s">
        <v>122</v>
      </c>
      <c r="G441" s="421">
        <v>16</v>
      </c>
      <c r="H441" s="422">
        <v>11437607</v>
      </c>
      <c r="I441" s="421" t="s">
        <v>2508</v>
      </c>
      <c r="J441" s="421" t="s">
        <v>3337</v>
      </c>
      <c r="K441" s="421" t="s">
        <v>3151</v>
      </c>
      <c r="L441" s="421" t="s">
        <v>3152</v>
      </c>
      <c r="M441" s="33" t="s">
        <v>3572</v>
      </c>
      <c r="N441" s="424">
        <v>1687</v>
      </c>
      <c r="O441" s="425">
        <v>7.6923300000000001</v>
      </c>
      <c r="P441" s="426">
        <v>0.31159999999999999</v>
      </c>
      <c r="Q441" s="427">
        <v>8.3000000000000001E-3</v>
      </c>
      <c r="R441" s="427">
        <v>1.6000000000000001E-3</v>
      </c>
      <c r="S441" s="428">
        <v>4.0069999999999999E-9</v>
      </c>
      <c r="T441" s="429" t="s">
        <v>131</v>
      </c>
      <c r="U441" s="426">
        <v>0.43819999999999998</v>
      </c>
      <c r="V441" s="427">
        <v>-4.5999999999999999E-3</v>
      </c>
      <c r="W441" s="427">
        <v>8.8999999999999999E-3</v>
      </c>
      <c r="X441" s="428">
        <v>0.60409999999999997</v>
      </c>
      <c r="Y441" s="429" t="s">
        <v>131</v>
      </c>
      <c r="Z441" s="426">
        <v>0.35149999999999998</v>
      </c>
      <c r="AA441" s="427">
        <v>9.4000000000000004E-3</v>
      </c>
      <c r="AB441" s="427">
        <v>3.3E-3</v>
      </c>
      <c r="AC441" s="428">
        <v>1.2529999999999999E-2</v>
      </c>
      <c r="AD441" s="429" t="s">
        <v>131</v>
      </c>
      <c r="AE441" s="426">
        <v>0.29530000000000001</v>
      </c>
      <c r="AF441" s="427">
        <v>4.7999999999999996E-3</v>
      </c>
      <c r="AG441" s="427">
        <v>9.7000000000000003E-3</v>
      </c>
      <c r="AH441" s="428">
        <v>0.60109999999999997</v>
      </c>
      <c r="AI441" s="429" t="s">
        <v>131</v>
      </c>
      <c r="AJ441" s="426">
        <v>0.51600000000000001</v>
      </c>
      <c r="AK441" s="427">
        <v>-1.6999999999999999E-3</v>
      </c>
      <c r="AL441" s="427">
        <v>1.7000000000000001E-2</v>
      </c>
      <c r="AM441" s="428">
        <v>0.98219999999999996</v>
      </c>
      <c r="AN441" s="429" t="s">
        <v>131</v>
      </c>
      <c r="AO441" s="426">
        <v>0.42</v>
      </c>
      <c r="AP441" s="427">
        <v>1.3899999999999999E-2</v>
      </c>
      <c r="AQ441" s="427">
        <v>1.0999999999999999E-2</v>
      </c>
      <c r="AR441" s="429">
        <v>0.2329</v>
      </c>
    </row>
    <row r="442" spans="1:44" ht="15.4" customHeight="1">
      <c r="A442" s="431">
        <v>202</v>
      </c>
      <c r="B442" s="421" t="s">
        <v>3337</v>
      </c>
      <c r="C442" s="432">
        <v>16</v>
      </c>
      <c r="D442" s="433">
        <v>10937607</v>
      </c>
      <c r="E442" s="434">
        <v>11943183</v>
      </c>
      <c r="F442" s="432" t="s">
        <v>122</v>
      </c>
      <c r="G442" s="432">
        <v>16</v>
      </c>
      <c r="H442" s="433">
        <v>11443183</v>
      </c>
      <c r="I442" s="432" t="s">
        <v>2862</v>
      </c>
      <c r="J442" s="432" t="s">
        <v>2432</v>
      </c>
      <c r="K442" s="432" t="s">
        <v>3151</v>
      </c>
      <c r="L442" s="432" t="s">
        <v>3157</v>
      </c>
      <c r="M442" s="34" t="s">
        <v>3572</v>
      </c>
      <c r="N442" s="435">
        <v>0</v>
      </c>
      <c r="O442" s="436">
        <v>7.4191500000000001</v>
      </c>
      <c r="P442" s="437">
        <v>0.30570000000000003</v>
      </c>
      <c r="Q442" s="438">
        <v>8.3999999999999995E-3</v>
      </c>
      <c r="R442" s="438">
        <v>1.5E-3</v>
      </c>
      <c r="S442" s="439">
        <v>7.9749999999999999E-10</v>
      </c>
      <c r="T442" s="440">
        <v>1.1551000000000001E-9</v>
      </c>
      <c r="U442" s="437">
        <v>0.32829999999999998</v>
      </c>
      <c r="V442" s="438">
        <v>-1.2200000000000001E-2</v>
      </c>
      <c r="W442" s="438">
        <v>9.1000000000000004E-3</v>
      </c>
      <c r="X442" s="439">
        <v>0.29060000000000002</v>
      </c>
      <c r="Y442" s="440" t="s">
        <v>131</v>
      </c>
      <c r="Z442" s="426">
        <v>0.34649999999999997</v>
      </c>
      <c r="AA442" s="438">
        <v>7.9000000000000008E-3</v>
      </c>
      <c r="AB442" s="438">
        <v>3.3E-3</v>
      </c>
      <c r="AC442" s="439">
        <v>3.8240000000000003E-2</v>
      </c>
      <c r="AD442" s="440" t="s">
        <v>131</v>
      </c>
      <c r="AE442" s="426">
        <v>0.3004</v>
      </c>
      <c r="AF442" s="427">
        <v>-5.0000000000000001E-4</v>
      </c>
      <c r="AG442" s="427">
        <v>9.5999999999999992E-3</v>
      </c>
      <c r="AH442" s="428">
        <v>0.92900000000000005</v>
      </c>
      <c r="AI442" s="429" t="s">
        <v>131</v>
      </c>
      <c r="AJ442" s="426">
        <v>0.48549999999999999</v>
      </c>
      <c r="AK442" s="427">
        <v>8.3000000000000001E-3</v>
      </c>
      <c r="AL442" s="427">
        <v>5.1999999999999998E-3</v>
      </c>
      <c r="AM442" s="428">
        <v>0.28539999999999999</v>
      </c>
      <c r="AN442" s="429" t="s">
        <v>131</v>
      </c>
      <c r="AO442" s="426">
        <v>0.29499999999999998</v>
      </c>
      <c r="AP442" s="427">
        <v>1.77E-2</v>
      </c>
      <c r="AQ442" s="427">
        <v>1.18E-2</v>
      </c>
      <c r="AR442" s="429">
        <v>0.1358</v>
      </c>
    </row>
    <row r="443" spans="1:44" s="3" customFormat="1" ht="15.4" customHeight="1">
      <c r="A443" s="420">
        <v>203</v>
      </c>
      <c r="B443" s="421" t="s">
        <v>3337</v>
      </c>
      <c r="C443" s="421">
        <v>16</v>
      </c>
      <c r="D443" s="422">
        <v>28031287</v>
      </c>
      <c r="E443" s="423">
        <v>29090030</v>
      </c>
      <c r="F443" s="421" t="s">
        <v>122</v>
      </c>
      <c r="G443" s="421">
        <v>16</v>
      </c>
      <c r="H443" s="422">
        <v>28531287</v>
      </c>
      <c r="I443" s="421" t="s">
        <v>2507</v>
      </c>
      <c r="J443" s="421" t="s">
        <v>3337</v>
      </c>
      <c r="K443" s="421" t="s">
        <v>3151</v>
      </c>
      <c r="L443" s="421" t="s">
        <v>3157</v>
      </c>
      <c r="M443" s="33" t="s">
        <v>3573</v>
      </c>
      <c r="N443" s="424">
        <v>13132</v>
      </c>
      <c r="O443" s="425">
        <v>9.5845300000000009</v>
      </c>
      <c r="P443" s="426">
        <v>0.61819999999999997</v>
      </c>
      <c r="Q443" s="427">
        <v>-8.0999999999999996E-3</v>
      </c>
      <c r="R443" s="427">
        <v>1.2999999999999999E-3</v>
      </c>
      <c r="S443" s="428">
        <v>1.16E-10</v>
      </c>
      <c r="T443" s="429" t="s">
        <v>131</v>
      </c>
      <c r="U443" s="426">
        <v>0.90659999999999996</v>
      </c>
      <c r="V443" s="427">
        <v>0.02</v>
      </c>
      <c r="W443" s="427">
        <v>1.5800000000000002E-2</v>
      </c>
      <c r="X443" s="428">
        <v>0.32469999999999999</v>
      </c>
      <c r="Y443" s="429" t="s">
        <v>131</v>
      </c>
      <c r="Z443" s="426">
        <v>0.9022</v>
      </c>
      <c r="AA443" s="427">
        <v>-5.4999999999999997E-3</v>
      </c>
      <c r="AB443" s="427">
        <v>5.4999999999999997E-3</v>
      </c>
      <c r="AC443" s="428">
        <v>0.27600000000000002</v>
      </c>
      <c r="AD443" s="429" t="s">
        <v>131</v>
      </c>
      <c r="AE443" s="426">
        <v>0.82830000000000004</v>
      </c>
      <c r="AF443" s="427">
        <v>-1.46E-2</v>
      </c>
      <c r="AG443" s="427">
        <v>1.12E-2</v>
      </c>
      <c r="AH443" s="428">
        <v>9.8019999999999996E-2</v>
      </c>
      <c r="AI443" s="429" t="s">
        <v>131</v>
      </c>
      <c r="AJ443" s="426">
        <v>0.6915</v>
      </c>
      <c r="AK443" s="427">
        <v>-6.4000000000000003E-3</v>
      </c>
      <c r="AL443" s="427">
        <v>4.7000000000000002E-3</v>
      </c>
      <c r="AM443" s="428">
        <v>0.12770000000000001</v>
      </c>
      <c r="AN443" s="429" t="s">
        <v>131</v>
      </c>
      <c r="AO443" s="426" t="s">
        <v>131</v>
      </c>
      <c r="AP443" s="427" t="s">
        <v>131</v>
      </c>
      <c r="AQ443" s="427" t="s">
        <v>131</v>
      </c>
      <c r="AR443" s="429" t="s">
        <v>131</v>
      </c>
    </row>
    <row r="444" spans="1:44" ht="15.4" customHeight="1">
      <c r="A444" s="431">
        <v>203</v>
      </c>
      <c r="B444" s="421" t="s">
        <v>3337</v>
      </c>
      <c r="C444" s="432">
        <v>16</v>
      </c>
      <c r="D444" s="433">
        <v>28031287</v>
      </c>
      <c r="E444" s="434">
        <v>29090030</v>
      </c>
      <c r="F444" s="432" t="s">
        <v>122</v>
      </c>
      <c r="G444" s="432">
        <v>16</v>
      </c>
      <c r="H444" s="433">
        <v>28590030</v>
      </c>
      <c r="I444" s="432" t="s">
        <v>2860</v>
      </c>
      <c r="J444" s="432" t="s">
        <v>2432</v>
      </c>
      <c r="K444" s="432" t="s">
        <v>3151</v>
      </c>
      <c r="L444" s="432" t="s">
        <v>3157</v>
      </c>
      <c r="M444" s="34" t="s">
        <v>4304</v>
      </c>
      <c r="N444" s="435">
        <v>0</v>
      </c>
      <c r="O444" s="436">
        <v>8.3355700000000006</v>
      </c>
      <c r="P444" s="437">
        <v>0.37780000000000002</v>
      </c>
      <c r="Q444" s="438">
        <v>8.5000000000000006E-3</v>
      </c>
      <c r="R444" s="438">
        <v>1.2999999999999999E-3</v>
      </c>
      <c r="S444" s="439">
        <v>6.0210000000000005E-11</v>
      </c>
      <c r="T444" s="440">
        <v>3.48786E-11</v>
      </c>
      <c r="U444" s="437">
        <v>0.21529999999999999</v>
      </c>
      <c r="V444" s="438">
        <v>-9.1999999999999998E-3</v>
      </c>
      <c r="W444" s="438">
        <v>1.06E-2</v>
      </c>
      <c r="X444" s="439">
        <v>0.29409999999999997</v>
      </c>
      <c r="Y444" s="440" t="s">
        <v>131</v>
      </c>
      <c r="Z444" s="426">
        <v>9.8299999999999998E-2</v>
      </c>
      <c r="AA444" s="438">
        <v>1.8E-3</v>
      </c>
      <c r="AB444" s="438">
        <v>5.1000000000000004E-3</v>
      </c>
      <c r="AC444" s="439">
        <v>0.74660000000000004</v>
      </c>
      <c r="AD444" s="440" t="s">
        <v>131</v>
      </c>
      <c r="AE444" s="426">
        <v>0.18129999999999999</v>
      </c>
      <c r="AF444" s="427">
        <v>1.0699999999999999E-2</v>
      </c>
      <c r="AG444" s="427">
        <v>1.0500000000000001E-2</v>
      </c>
      <c r="AH444" s="428">
        <v>0.17979999999999999</v>
      </c>
      <c r="AI444" s="429" t="s">
        <v>131</v>
      </c>
      <c r="AJ444" s="426">
        <v>0.3387</v>
      </c>
      <c r="AK444" s="427">
        <v>4.4000000000000003E-3</v>
      </c>
      <c r="AL444" s="427">
        <v>4.5999999999999999E-3</v>
      </c>
      <c r="AM444" s="428">
        <v>0.2039</v>
      </c>
      <c r="AN444" s="429" t="s">
        <v>131</v>
      </c>
      <c r="AO444" s="426">
        <v>0.23200000000000001</v>
      </c>
      <c r="AP444" s="427">
        <v>-1.21E-2</v>
      </c>
      <c r="AQ444" s="427">
        <v>1.2800000000000001E-2</v>
      </c>
      <c r="AR444" s="429">
        <v>0.33400000000000002</v>
      </c>
    </row>
    <row r="445" spans="1:44" s="3" customFormat="1" ht="15.4" customHeight="1">
      <c r="A445" s="420">
        <v>204</v>
      </c>
      <c r="B445" s="421" t="s">
        <v>3337</v>
      </c>
      <c r="C445" s="421">
        <v>16</v>
      </c>
      <c r="D445" s="422">
        <v>30904571</v>
      </c>
      <c r="E445" s="423">
        <v>31904571</v>
      </c>
      <c r="F445" s="421" t="s">
        <v>122</v>
      </c>
      <c r="G445" s="421">
        <v>16</v>
      </c>
      <c r="H445" s="422">
        <v>31404571</v>
      </c>
      <c r="I445" s="421" t="s">
        <v>2505</v>
      </c>
      <c r="J445" s="421" t="s">
        <v>3337</v>
      </c>
      <c r="K445" s="421" t="s">
        <v>3163</v>
      </c>
      <c r="L445" s="421" t="s">
        <v>3152</v>
      </c>
      <c r="M445" s="33" t="s">
        <v>3435</v>
      </c>
      <c r="N445" s="424">
        <v>61</v>
      </c>
      <c r="O445" s="425">
        <v>8.2192100000000003</v>
      </c>
      <c r="P445" s="426">
        <v>0.5595</v>
      </c>
      <c r="Q445" s="427">
        <v>6.8999999999999999E-3</v>
      </c>
      <c r="R445" s="427">
        <v>1.4E-3</v>
      </c>
      <c r="S445" s="428">
        <v>1.5579999999999999E-6</v>
      </c>
      <c r="T445" s="429" t="s">
        <v>131</v>
      </c>
      <c r="U445" s="426">
        <v>0.52529999999999999</v>
      </c>
      <c r="V445" s="427">
        <v>1.8499999999999999E-2</v>
      </c>
      <c r="W445" s="427">
        <v>8.8000000000000005E-3</v>
      </c>
      <c r="X445" s="428">
        <v>2.1909999999999999E-2</v>
      </c>
      <c r="Y445" s="429" t="s">
        <v>131</v>
      </c>
      <c r="Z445" s="426">
        <v>0.38290000000000002</v>
      </c>
      <c r="AA445" s="427">
        <v>8.3000000000000001E-3</v>
      </c>
      <c r="AB445" s="427">
        <v>3.0999999999999999E-3</v>
      </c>
      <c r="AC445" s="428">
        <v>7.4050000000000001E-3</v>
      </c>
      <c r="AD445" s="429" t="s">
        <v>131</v>
      </c>
      <c r="AE445" s="426">
        <v>0.56299999999999994</v>
      </c>
      <c r="AF445" s="427">
        <v>1.2999999999999999E-3</v>
      </c>
      <c r="AG445" s="427">
        <v>8.9999999999999993E-3</v>
      </c>
      <c r="AH445" s="428">
        <v>0.85229999999999995</v>
      </c>
      <c r="AI445" s="429" t="s">
        <v>131</v>
      </c>
      <c r="AJ445" s="426">
        <v>0.55530000000000002</v>
      </c>
      <c r="AK445" s="427">
        <v>1.4500000000000001E-2</v>
      </c>
      <c r="AL445" s="427">
        <v>4.3E-3</v>
      </c>
      <c r="AM445" s="428">
        <v>2.7619999999999999E-4</v>
      </c>
      <c r="AN445" s="429" t="s">
        <v>131</v>
      </c>
      <c r="AO445" s="426">
        <v>0.55500000000000005</v>
      </c>
      <c r="AP445" s="427">
        <v>-7.4999999999999997E-3</v>
      </c>
      <c r="AQ445" s="427">
        <v>1.06E-2</v>
      </c>
      <c r="AR445" s="429">
        <v>0.59</v>
      </c>
    </row>
    <row r="446" spans="1:44" s="3" customFormat="1" ht="15.4" customHeight="1">
      <c r="A446" s="420">
        <v>205</v>
      </c>
      <c r="B446" s="421" t="s">
        <v>3337</v>
      </c>
      <c r="C446" s="421">
        <v>16</v>
      </c>
      <c r="D446" s="422">
        <v>52994617</v>
      </c>
      <c r="E446" s="423">
        <v>54325905</v>
      </c>
      <c r="F446" s="421" t="s">
        <v>2445</v>
      </c>
      <c r="G446" s="421">
        <v>16</v>
      </c>
      <c r="H446" s="422">
        <v>53494617</v>
      </c>
      <c r="I446" s="421" t="s">
        <v>2503</v>
      </c>
      <c r="J446" s="421" t="s">
        <v>3337</v>
      </c>
      <c r="K446" s="421" t="s">
        <v>3163</v>
      </c>
      <c r="L446" s="421" t="s">
        <v>3152</v>
      </c>
      <c r="M446" s="33" t="s">
        <v>3436</v>
      </c>
      <c r="N446" s="424">
        <v>0</v>
      </c>
      <c r="O446" s="425">
        <v>6.6347300000000002</v>
      </c>
      <c r="P446" s="426">
        <v>0.57440000000000002</v>
      </c>
      <c r="Q446" s="427">
        <v>0.01</v>
      </c>
      <c r="R446" s="427">
        <v>2E-3</v>
      </c>
      <c r="S446" s="428">
        <v>4.8100000000000003E-7</v>
      </c>
      <c r="T446" s="429" t="s">
        <v>131</v>
      </c>
      <c r="U446" s="426">
        <v>0.45729999999999998</v>
      </c>
      <c r="V446" s="427">
        <v>4.0000000000000002E-4</v>
      </c>
      <c r="W446" s="427">
        <v>9.1000000000000004E-3</v>
      </c>
      <c r="X446" s="428">
        <v>0.63639999999999997</v>
      </c>
      <c r="Y446" s="429" t="s">
        <v>131</v>
      </c>
      <c r="Z446" s="426">
        <v>0.82030000000000003</v>
      </c>
      <c r="AA446" s="427">
        <v>6.4000000000000003E-3</v>
      </c>
      <c r="AB446" s="427">
        <v>6.4000000000000003E-3</v>
      </c>
      <c r="AC446" s="428">
        <v>0.2702</v>
      </c>
      <c r="AD446" s="429" t="s">
        <v>131</v>
      </c>
      <c r="AE446" s="426">
        <v>0.54510000000000003</v>
      </c>
      <c r="AF446" s="427">
        <v>2.9000000000000001E-2</v>
      </c>
      <c r="AG446" s="427">
        <v>1.1299999999999999E-2</v>
      </c>
      <c r="AH446" s="428">
        <v>1.8950000000000002E-2</v>
      </c>
      <c r="AI446" s="429" t="s">
        <v>131</v>
      </c>
      <c r="AJ446" s="426">
        <v>0.63090000000000002</v>
      </c>
      <c r="AK446" s="427">
        <v>1.78E-2</v>
      </c>
      <c r="AL446" s="427">
        <v>6.7000000000000002E-3</v>
      </c>
      <c r="AM446" s="428">
        <v>1.1950000000000001E-2</v>
      </c>
      <c r="AN446" s="429" t="s">
        <v>131</v>
      </c>
      <c r="AO446" s="426" t="s">
        <v>131</v>
      </c>
      <c r="AP446" s="427" t="s">
        <v>131</v>
      </c>
      <c r="AQ446" s="427" t="s">
        <v>131</v>
      </c>
      <c r="AR446" s="429" t="s">
        <v>131</v>
      </c>
    </row>
    <row r="447" spans="1:44" s="3" customFormat="1" ht="15.4" customHeight="1">
      <c r="A447" s="420">
        <v>205</v>
      </c>
      <c r="B447" s="421" t="s">
        <v>3337</v>
      </c>
      <c r="C447" s="421">
        <v>16</v>
      </c>
      <c r="D447" s="422">
        <v>52994617</v>
      </c>
      <c r="E447" s="423">
        <v>54325905</v>
      </c>
      <c r="F447" s="421" t="s">
        <v>122</v>
      </c>
      <c r="G447" s="421">
        <v>16</v>
      </c>
      <c r="H447" s="422">
        <v>53825905</v>
      </c>
      <c r="I447" s="421" t="s">
        <v>2502</v>
      </c>
      <c r="J447" s="421" t="s">
        <v>3337</v>
      </c>
      <c r="K447" s="421" t="s">
        <v>3151</v>
      </c>
      <c r="L447" s="421" t="s">
        <v>3157</v>
      </c>
      <c r="M447" s="33" t="s">
        <v>4316</v>
      </c>
      <c r="N447" s="424">
        <v>0</v>
      </c>
      <c r="O447" s="425">
        <v>6.5125299999999999</v>
      </c>
      <c r="P447" s="426">
        <v>0.40139999999999998</v>
      </c>
      <c r="Q447" s="427">
        <v>5.4999999999999997E-3</v>
      </c>
      <c r="R447" s="427">
        <v>1.2999999999999999E-3</v>
      </c>
      <c r="S447" s="428">
        <v>9.6199999999999994E-5</v>
      </c>
      <c r="T447" s="429" t="s">
        <v>131</v>
      </c>
      <c r="U447" s="426">
        <v>0.11260000000000001</v>
      </c>
      <c r="V447" s="427">
        <v>-1.32E-2</v>
      </c>
      <c r="W447" s="427">
        <v>1.34E-2</v>
      </c>
      <c r="X447" s="428">
        <v>0.81299999999999994</v>
      </c>
      <c r="Y447" s="429" t="s">
        <v>131</v>
      </c>
      <c r="Z447" s="426">
        <v>0.16109999999999999</v>
      </c>
      <c r="AA447" s="427">
        <v>7.0000000000000001E-3</v>
      </c>
      <c r="AB447" s="427">
        <v>3.8E-3</v>
      </c>
      <c r="AC447" s="428">
        <v>5.96E-2</v>
      </c>
      <c r="AD447" s="429" t="s">
        <v>131</v>
      </c>
      <c r="AE447" s="426">
        <v>0.31559999999999999</v>
      </c>
      <c r="AF447" s="427">
        <v>2.6200000000000001E-2</v>
      </c>
      <c r="AG447" s="427">
        <v>8.8000000000000005E-3</v>
      </c>
      <c r="AH447" s="428">
        <v>1.477E-3</v>
      </c>
      <c r="AI447" s="429" t="s">
        <v>131</v>
      </c>
      <c r="AJ447" s="426">
        <v>0.25659999999999999</v>
      </c>
      <c r="AK447" s="427">
        <v>1.6199999999999999E-2</v>
      </c>
      <c r="AL447" s="427">
        <v>5.0000000000000001E-3</v>
      </c>
      <c r="AM447" s="428">
        <v>2.5109999999999998E-4</v>
      </c>
      <c r="AN447" s="429" t="s">
        <v>131</v>
      </c>
      <c r="AO447" s="426">
        <v>6.3E-2</v>
      </c>
      <c r="AP447" s="427">
        <v>1.06E-2</v>
      </c>
      <c r="AQ447" s="427">
        <v>2.1999999999999999E-2</v>
      </c>
      <c r="AR447" s="429">
        <v>0.69730000000000003</v>
      </c>
    </row>
    <row r="448" spans="1:44" ht="15.4" customHeight="1">
      <c r="A448" s="431">
        <v>206</v>
      </c>
      <c r="B448" s="421" t="s">
        <v>3337</v>
      </c>
      <c r="C448" s="432">
        <v>16</v>
      </c>
      <c r="D448" s="433">
        <v>68318390</v>
      </c>
      <c r="E448" s="434">
        <v>69332943</v>
      </c>
      <c r="F448" s="432" t="s">
        <v>122</v>
      </c>
      <c r="G448" s="432">
        <v>16</v>
      </c>
      <c r="H448" s="433">
        <v>68818390</v>
      </c>
      <c r="I448" s="432" t="s">
        <v>2859</v>
      </c>
      <c r="J448" s="432" t="s">
        <v>2432</v>
      </c>
      <c r="K448" s="432" t="s">
        <v>3163</v>
      </c>
      <c r="L448" s="432" t="s">
        <v>3152</v>
      </c>
      <c r="M448" s="34" t="s">
        <v>3442</v>
      </c>
      <c r="N448" s="435">
        <v>0</v>
      </c>
      <c r="O448" s="436">
        <v>8.1134000000000004</v>
      </c>
      <c r="P448" s="437">
        <v>0.2868</v>
      </c>
      <c r="Q448" s="438">
        <v>8.3000000000000001E-3</v>
      </c>
      <c r="R448" s="438">
        <v>1.4E-3</v>
      </c>
      <c r="S448" s="439">
        <v>4.7589999999999998E-9</v>
      </c>
      <c r="T448" s="440">
        <v>7.02774E-9</v>
      </c>
      <c r="U448" s="437">
        <v>0.2505</v>
      </c>
      <c r="V448" s="438">
        <v>6.1999999999999998E-3</v>
      </c>
      <c r="W448" s="438">
        <v>9.7000000000000003E-3</v>
      </c>
      <c r="X448" s="439">
        <v>0.5091</v>
      </c>
      <c r="Y448" s="440" t="s">
        <v>131</v>
      </c>
      <c r="Z448" s="426">
        <v>0.20250000000000001</v>
      </c>
      <c r="AA448" s="438">
        <v>8.5000000000000006E-3</v>
      </c>
      <c r="AB448" s="438">
        <v>3.3999999999999998E-3</v>
      </c>
      <c r="AC448" s="439">
        <v>2.6700000000000002E-2</v>
      </c>
      <c r="AD448" s="440" t="s">
        <v>131</v>
      </c>
      <c r="AE448" s="426">
        <v>0.23449999999999999</v>
      </c>
      <c r="AF448" s="427">
        <v>8.3000000000000001E-3</v>
      </c>
      <c r="AG448" s="427">
        <v>9.4999999999999998E-3</v>
      </c>
      <c r="AH448" s="428">
        <v>0.59730000000000005</v>
      </c>
      <c r="AI448" s="429" t="s">
        <v>131</v>
      </c>
      <c r="AJ448" s="426">
        <v>0.2331</v>
      </c>
      <c r="AK448" s="427">
        <v>8.0000000000000002E-3</v>
      </c>
      <c r="AL448" s="427">
        <v>5.1000000000000004E-3</v>
      </c>
      <c r="AM448" s="428">
        <v>0.1706</v>
      </c>
      <c r="AN448" s="429" t="s">
        <v>131</v>
      </c>
      <c r="AO448" s="426">
        <v>0.28199999999999997</v>
      </c>
      <c r="AP448" s="427">
        <v>-5.9999999999999995E-4</v>
      </c>
      <c r="AQ448" s="427">
        <v>1.21E-2</v>
      </c>
      <c r="AR448" s="429">
        <v>0.91400000000000003</v>
      </c>
    </row>
    <row r="449" spans="1:44" s="3" customFormat="1" ht="15.4" customHeight="1">
      <c r="A449" s="420">
        <v>206</v>
      </c>
      <c r="B449" s="421" t="s">
        <v>3337</v>
      </c>
      <c r="C449" s="421">
        <v>16</v>
      </c>
      <c r="D449" s="422">
        <v>68318390</v>
      </c>
      <c r="E449" s="423">
        <v>69332943</v>
      </c>
      <c r="F449" s="421" t="s">
        <v>122</v>
      </c>
      <c r="G449" s="421">
        <v>16</v>
      </c>
      <c r="H449" s="422">
        <v>68832943</v>
      </c>
      <c r="I449" s="421" t="s">
        <v>2500</v>
      </c>
      <c r="J449" s="421" t="s">
        <v>3337</v>
      </c>
      <c r="K449" s="421" t="s">
        <v>3163</v>
      </c>
      <c r="L449" s="421" t="s">
        <v>3152</v>
      </c>
      <c r="M449" s="33" t="s">
        <v>3442</v>
      </c>
      <c r="N449" s="424">
        <v>0</v>
      </c>
      <c r="O449" s="425">
        <v>8.8301200000000009</v>
      </c>
      <c r="P449" s="426">
        <v>0.30359999999999998</v>
      </c>
      <c r="Q449" s="427">
        <v>8.0000000000000002E-3</v>
      </c>
      <c r="R449" s="427">
        <v>1.4E-3</v>
      </c>
      <c r="S449" s="428">
        <v>8.3460000000000008E-9</v>
      </c>
      <c r="T449" s="429" t="s">
        <v>131</v>
      </c>
      <c r="U449" s="426">
        <v>0.1767</v>
      </c>
      <c r="V449" s="427">
        <v>1.06E-2</v>
      </c>
      <c r="W449" s="427">
        <v>1.09E-2</v>
      </c>
      <c r="X449" s="428">
        <v>0.18290000000000001</v>
      </c>
      <c r="Y449" s="429" t="s">
        <v>131</v>
      </c>
      <c r="Z449" s="426">
        <v>0.21179999999999999</v>
      </c>
      <c r="AA449" s="427">
        <v>8.0999999999999996E-3</v>
      </c>
      <c r="AB449" s="427">
        <v>3.3999999999999998E-3</v>
      </c>
      <c r="AC449" s="428">
        <v>2.1579999999999998E-2</v>
      </c>
      <c r="AD449" s="429" t="s">
        <v>131</v>
      </c>
      <c r="AE449" s="426">
        <v>0.22339999999999999</v>
      </c>
      <c r="AF449" s="427">
        <v>9.2999999999999992E-3</v>
      </c>
      <c r="AG449" s="427">
        <v>9.9000000000000008E-3</v>
      </c>
      <c r="AH449" s="428">
        <v>0.6079</v>
      </c>
      <c r="AI449" s="429" t="s">
        <v>131</v>
      </c>
      <c r="AJ449" s="426">
        <v>0.27879999999999999</v>
      </c>
      <c r="AK449" s="427">
        <v>1.18E-2</v>
      </c>
      <c r="AL449" s="427">
        <v>4.8999999999999998E-3</v>
      </c>
      <c r="AM449" s="428">
        <v>3.2099999999999997E-2</v>
      </c>
      <c r="AN449" s="429" t="s">
        <v>131</v>
      </c>
      <c r="AO449" s="426">
        <v>0.11</v>
      </c>
      <c r="AP449" s="427">
        <v>5.1999999999999998E-3</v>
      </c>
      <c r="AQ449" s="427">
        <v>1.83E-2</v>
      </c>
      <c r="AR449" s="429">
        <v>0.57769999999999999</v>
      </c>
    </row>
    <row r="450" spans="1:44" ht="15.4" customHeight="1">
      <c r="A450" s="431">
        <v>207</v>
      </c>
      <c r="B450" s="421" t="s">
        <v>3337</v>
      </c>
      <c r="C450" s="432">
        <v>16</v>
      </c>
      <c r="D450" s="433">
        <v>88275220</v>
      </c>
      <c r="E450" s="434">
        <v>89353729</v>
      </c>
      <c r="F450" s="432" t="s">
        <v>122</v>
      </c>
      <c r="G450" s="432">
        <v>16</v>
      </c>
      <c r="H450" s="433">
        <v>88775220</v>
      </c>
      <c r="I450" s="432" t="s">
        <v>2858</v>
      </c>
      <c r="J450" s="432" t="s">
        <v>2432</v>
      </c>
      <c r="K450" s="432" t="s">
        <v>3163</v>
      </c>
      <c r="L450" s="432" t="s">
        <v>3152</v>
      </c>
      <c r="M450" s="34" t="s">
        <v>4320</v>
      </c>
      <c r="N450" s="435">
        <v>0</v>
      </c>
      <c r="O450" s="436">
        <v>3.9786299999999999</v>
      </c>
      <c r="P450" s="437">
        <v>0.1003</v>
      </c>
      <c r="Q450" s="438">
        <v>6.4000000000000003E-3</v>
      </c>
      <c r="R450" s="438">
        <v>2.2000000000000001E-3</v>
      </c>
      <c r="S450" s="439">
        <v>1.0120000000000001E-3</v>
      </c>
      <c r="T450" s="440">
        <v>5.84247E-10</v>
      </c>
      <c r="U450" s="437">
        <v>5.0799999999999998E-2</v>
      </c>
      <c r="V450" s="438">
        <v>1.01E-2</v>
      </c>
      <c r="W450" s="438">
        <v>1.9E-2</v>
      </c>
      <c r="X450" s="439">
        <v>0.7298</v>
      </c>
      <c r="Y450" s="440" t="s">
        <v>131</v>
      </c>
      <c r="Z450" s="426">
        <v>7.3300000000000004E-2</v>
      </c>
      <c r="AA450" s="438">
        <v>6.1999999999999998E-3</v>
      </c>
      <c r="AB450" s="438">
        <v>6.0000000000000001E-3</v>
      </c>
      <c r="AC450" s="439">
        <v>0.42809999999999998</v>
      </c>
      <c r="AD450" s="440" t="s">
        <v>131</v>
      </c>
      <c r="AE450" s="426">
        <v>0.15129999999999999</v>
      </c>
      <c r="AF450" s="427">
        <v>2.7799999999999998E-2</v>
      </c>
      <c r="AG450" s="427">
        <v>1.14E-2</v>
      </c>
      <c r="AH450" s="428">
        <v>9.5329999999999998E-3</v>
      </c>
      <c r="AI450" s="429" t="s">
        <v>131</v>
      </c>
      <c r="AJ450" s="426">
        <v>0.11</v>
      </c>
      <c r="AK450" s="427">
        <v>1.9800000000000002E-2</v>
      </c>
      <c r="AL450" s="427">
        <v>6.8999999999999999E-3</v>
      </c>
      <c r="AM450" s="428">
        <v>4.2329999999999998E-3</v>
      </c>
      <c r="AN450" s="429" t="s">
        <v>131</v>
      </c>
      <c r="AO450" s="426">
        <v>4.8000000000000001E-2</v>
      </c>
      <c r="AP450" s="427">
        <v>-1.35E-2</v>
      </c>
      <c r="AQ450" s="427">
        <v>2.5100000000000001E-2</v>
      </c>
      <c r="AR450" s="429">
        <v>0.58289999999999997</v>
      </c>
    </row>
    <row r="451" spans="1:44" ht="15.4" customHeight="1">
      <c r="A451" s="431">
        <v>207</v>
      </c>
      <c r="B451" s="421" t="s">
        <v>3337</v>
      </c>
      <c r="C451" s="432">
        <v>16</v>
      </c>
      <c r="D451" s="433">
        <v>88275220</v>
      </c>
      <c r="E451" s="434">
        <v>89353729</v>
      </c>
      <c r="F451" s="432" t="s">
        <v>122</v>
      </c>
      <c r="G451" s="432">
        <v>16</v>
      </c>
      <c r="H451" s="433">
        <v>88803205</v>
      </c>
      <c r="I451" s="432" t="s">
        <v>2857</v>
      </c>
      <c r="J451" s="432" t="s">
        <v>2435</v>
      </c>
      <c r="K451" s="432" t="s">
        <v>3151</v>
      </c>
      <c r="L451" s="432" t="s">
        <v>3157</v>
      </c>
      <c r="M451" s="34" t="s">
        <v>4556</v>
      </c>
      <c r="N451" s="435">
        <v>0</v>
      </c>
      <c r="O451" s="436">
        <v>16.792570000000001</v>
      </c>
      <c r="P451" s="437">
        <v>8.8000000000000005E-3</v>
      </c>
      <c r="Q451" s="438">
        <v>7.1999999999999998E-3</v>
      </c>
      <c r="R451" s="438">
        <v>1.7100000000000001E-2</v>
      </c>
      <c r="S451" s="439">
        <v>0.83919999999999995</v>
      </c>
      <c r="T451" s="440" t="s">
        <v>131</v>
      </c>
      <c r="U451" s="442">
        <v>4.0000000000000001E-3</v>
      </c>
      <c r="V451" s="438">
        <v>-8.7900000000000006E-2</v>
      </c>
      <c r="W451" s="438">
        <v>0.18129999999999999</v>
      </c>
      <c r="X451" s="439">
        <v>0.8992</v>
      </c>
      <c r="Y451" s="440" t="s">
        <v>131</v>
      </c>
      <c r="Z451" s="441">
        <v>3.7000000000000002E-3</v>
      </c>
      <c r="AA451" s="438">
        <v>0.24160000000000001</v>
      </c>
      <c r="AB451" s="438">
        <v>0.10440000000000001</v>
      </c>
      <c r="AC451" s="439">
        <v>2.137E-2</v>
      </c>
      <c r="AD451" s="440" t="s">
        <v>131</v>
      </c>
      <c r="AE451" s="426">
        <v>3.4500000000000003E-2</v>
      </c>
      <c r="AF451" s="427">
        <v>-0.24199999999999999</v>
      </c>
      <c r="AG451" s="427">
        <v>2.53E-2</v>
      </c>
      <c r="AH451" s="428">
        <v>9.9310000000000004E-20</v>
      </c>
      <c r="AI451" s="429">
        <v>1.59281E-19</v>
      </c>
      <c r="AJ451" s="441">
        <v>7.6E-3</v>
      </c>
      <c r="AK451" s="427">
        <v>-4.3799999999999999E-2</v>
      </c>
      <c r="AL451" s="427">
        <v>3.1399999999999997E-2</v>
      </c>
      <c r="AM451" s="428">
        <v>0.20449999999999999</v>
      </c>
      <c r="AN451" s="429" t="s">
        <v>131</v>
      </c>
      <c r="AO451" s="426" t="s">
        <v>131</v>
      </c>
      <c r="AP451" s="427" t="s">
        <v>131</v>
      </c>
      <c r="AQ451" s="427" t="s">
        <v>131</v>
      </c>
      <c r="AR451" s="429" t="s">
        <v>131</v>
      </c>
    </row>
    <row r="452" spans="1:44" s="3" customFormat="1" ht="15.4" customHeight="1">
      <c r="A452" s="420">
        <v>207</v>
      </c>
      <c r="B452" s="421" t="s">
        <v>3337</v>
      </c>
      <c r="C452" s="421">
        <v>16</v>
      </c>
      <c r="D452" s="422">
        <v>88275220</v>
      </c>
      <c r="E452" s="423">
        <v>89353729</v>
      </c>
      <c r="F452" s="421" t="s">
        <v>122</v>
      </c>
      <c r="G452" s="421">
        <v>16</v>
      </c>
      <c r="H452" s="422">
        <v>88853729</v>
      </c>
      <c r="I452" s="421" t="s">
        <v>2498</v>
      </c>
      <c r="J452" s="421" t="s">
        <v>4437</v>
      </c>
      <c r="K452" s="421" t="s">
        <v>3163</v>
      </c>
      <c r="L452" s="421" t="s">
        <v>3152</v>
      </c>
      <c r="M452" s="33" t="s">
        <v>4557</v>
      </c>
      <c r="N452" s="424">
        <v>2357</v>
      </c>
      <c r="O452" s="425">
        <v>39.981639999999999</v>
      </c>
      <c r="P452" s="426">
        <v>0.55800000000000005</v>
      </c>
      <c r="Q452" s="427">
        <v>1.7600000000000001E-2</v>
      </c>
      <c r="R452" s="427">
        <v>1.2999999999999999E-3</v>
      </c>
      <c r="S452" s="428">
        <v>5.1969999999999997E-38</v>
      </c>
      <c r="T452" s="429">
        <v>6.3625600000000005E-45</v>
      </c>
      <c r="U452" s="426">
        <v>0.55420000000000003</v>
      </c>
      <c r="V452" s="427">
        <v>1.6199999999999999E-2</v>
      </c>
      <c r="W452" s="427">
        <v>9.1999999999999998E-3</v>
      </c>
      <c r="X452" s="428">
        <v>9.3560000000000004E-2</v>
      </c>
      <c r="Y452" s="429" t="s">
        <v>131</v>
      </c>
      <c r="Z452" s="426">
        <v>0.61529999999999996</v>
      </c>
      <c r="AA452" s="427">
        <v>1.6899999999999998E-2</v>
      </c>
      <c r="AB452" s="427">
        <v>3.5999999999999999E-3</v>
      </c>
      <c r="AC452" s="428">
        <v>5.4519999999999999E-7</v>
      </c>
      <c r="AD452" s="429" t="s">
        <v>131</v>
      </c>
      <c r="AE452" s="426">
        <v>0.56710000000000005</v>
      </c>
      <c r="AF452" s="427">
        <v>4.4000000000000003E-3</v>
      </c>
      <c r="AG452" s="427">
        <v>8.3000000000000001E-3</v>
      </c>
      <c r="AH452" s="428">
        <v>0.58940000000000003</v>
      </c>
      <c r="AI452" s="429" t="s">
        <v>131</v>
      </c>
      <c r="AJ452" s="426">
        <v>0.48959999999999998</v>
      </c>
      <c r="AK452" s="427">
        <v>9.4000000000000004E-3</v>
      </c>
      <c r="AL452" s="427">
        <v>4.4000000000000003E-3</v>
      </c>
      <c r="AM452" s="428">
        <v>2.9360000000000001E-2</v>
      </c>
      <c r="AN452" s="429" t="s">
        <v>131</v>
      </c>
      <c r="AO452" s="426">
        <v>0.53400000000000003</v>
      </c>
      <c r="AP452" s="427">
        <v>-1.1999999999999999E-3</v>
      </c>
      <c r="AQ452" s="427">
        <v>1.06E-2</v>
      </c>
      <c r="AR452" s="429">
        <v>0.96740000000000004</v>
      </c>
    </row>
    <row r="453" spans="1:44" s="3" customFormat="1" ht="15.75">
      <c r="A453" s="420">
        <v>208</v>
      </c>
      <c r="B453" s="421" t="s">
        <v>3337</v>
      </c>
      <c r="C453" s="421">
        <v>17</v>
      </c>
      <c r="D453" s="422">
        <v>6629898</v>
      </c>
      <c r="E453" s="423">
        <v>8037098</v>
      </c>
      <c r="F453" s="421" t="s">
        <v>2449</v>
      </c>
      <c r="G453" s="421">
        <v>17</v>
      </c>
      <c r="H453" s="422">
        <v>7129898</v>
      </c>
      <c r="I453" s="421" t="s">
        <v>2497</v>
      </c>
      <c r="J453" s="421" t="s">
        <v>3337</v>
      </c>
      <c r="K453" s="421" t="s">
        <v>3151</v>
      </c>
      <c r="L453" s="421" t="s">
        <v>3157</v>
      </c>
      <c r="M453" s="33" t="s">
        <v>4558</v>
      </c>
      <c r="N453" s="424">
        <v>0</v>
      </c>
      <c r="O453" s="425">
        <v>11.05761</v>
      </c>
      <c r="P453" s="426">
        <v>2.0299999999999999E-2</v>
      </c>
      <c r="Q453" s="427">
        <v>0.24399999999999999</v>
      </c>
      <c r="R453" s="427">
        <v>3.5900000000000001E-2</v>
      </c>
      <c r="S453" s="428">
        <v>4.5259999999999999E-12</v>
      </c>
      <c r="T453" s="429" t="s">
        <v>131</v>
      </c>
      <c r="U453" s="441">
        <v>5.7000000000000002E-3</v>
      </c>
      <c r="V453" s="427">
        <v>-0.31030000000000002</v>
      </c>
      <c r="W453" s="427">
        <v>0.35020000000000001</v>
      </c>
      <c r="X453" s="428">
        <v>0.26729999999999998</v>
      </c>
      <c r="Y453" s="429" t="s">
        <v>131</v>
      </c>
      <c r="Z453" s="426" t="s">
        <v>131</v>
      </c>
      <c r="AA453" s="427" t="s">
        <v>131</v>
      </c>
      <c r="AB453" s="427" t="s">
        <v>131</v>
      </c>
      <c r="AC453" s="428" t="s">
        <v>131</v>
      </c>
      <c r="AD453" s="429" t="s">
        <v>131</v>
      </c>
      <c r="AE453" s="426" t="s">
        <v>131</v>
      </c>
      <c r="AF453" s="427" t="s">
        <v>131</v>
      </c>
      <c r="AG453" s="427" t="s">
        <v>131</v>
      </c>
      <c r="AH453" s="428" t="s">
        <v>131</v>
      </c>
      <c r="AI453" s="429" t="s">
        <v>131</v>
      </c>
      <c r="AJ453" s="426">
        <v>1.15E-2</v>
      </c>
      <c r="AK453" s="427">
        <v>0.27189999999999998</v>
      </c>
      <c r="AL453" s="427">
        <v>0.1016</v>
      </c>
      <c r="AM453" s="428">
        <v>1.1270000000000001E-2</v>
      </c>
      <c r="AN453" s="429" t="s">
        <v>131</v>
      </c>
      <c r="AO453" s="426" t="s">
        <v>131</v>
      </c>
      <c r="AP453" s="427" t="s">
        <v>131</v>
      </c>
      <c r="AQ453" s="427" t="s">
        <v>131</v>
      </c>
      <c r="AR453" s="429" t="s">
        <v>131</v>
      </c>
    </row>
    <row r="454" spans="1:44" ht="15.75">
      <c r="A454" s="431">
        <v>208</v>
      </c>
      <c r="B454" s="421" t="s">
        <v>3337</v>
      </c>
      <c r="C454" s="432">
        <v>17</v>
      </c>
      <c r="D454" s="433">
        <v>6629898</v>
      </c>
      <c r="E454" s="434">
        <v>8037098</v>
      </c>
      <c r="F454" s="432" t="s">
        <v>2449</v>
      </c>
      <c r="G454" s="432">
        <v>17</v>
      </c>
      <c r="H454" s="433">
        <v>7185779</v>
      </c>
      <c r="I454" s="432" t="s">
        <v>2856</v>
      </c>
      <c r="J454" s="432" t="s">
        <v>2432</v>
      </c>
      <c r="K454" s="432" t="s">
        <v>3151</v>
      </c>
      <c r="L454" s="432" t="s">
        <v>3152</v>
      </c>
      <c r="M454" s="34" t="s">
        <v>4559</v>
      </c>
      <c r="N454" s="435">
        <v>0</v>
      </c>
      <c r="O454" s="436">
        <v>11.005739999999999</v>
      </c>
      <c r="P454" s="437">
        <v>2.5499999999999998E-2</v>
      </c>
      <c r="Q454" s="438">
        <v>0.23400000000000001</v>
      </c>
      <c r="R454" s="438">
        <v>3.27E-2</v>
      </c>
      <c r="S454" s="439">
        <v>7.3080000000000003E-14</v>
      </c>
      <c r="T454" s="440">
        <v>7.5519500000000005E-14</v>
      </c>
      <c r="U454" s="442">
        <v>1.04E-2</v>
      </c>
      <c r="V454" s="438">
        <v>-0.18770000000000001</v>
      </c>
      <c r="W454" s="438">
        <v>0.27929999999999999</v>
      </c>
      <c r="X454" s="439">
        <v>0.39489999999999997</v>
      </c>
      <c r="Y454" s="440" t="s">
        <v>131</v>
      </c>
      <c r="Z454" s="441">
        <v>4.7999999999999996E-3</v>
      </c>
      <c r="AA454" s="438">
        <v>-4.3704000000000001</v>
      </c>
      <c r="AB454" s="438">
        <v>2.3795999999999999</v>
      </c>
      <c r="AC454" s="439">
        <v>3.9609999999999999E-2</v>
      </c>
      <c r="AD454" s="440" t="s">
        <v>131</v>
      </c>
      <c r="AE454" s="426" t="s">
        <v>131</v>
      </c>
      <c r="AF454" s="427" t="s">
        <v>131</v>
      </c>
      <c r="AG454" s="427" t="s">
        <v>131</v>
      </c>
      <c r="AH454" s="428" t="s">
        <v>131</v>
      </c>
      <c r="AI454" s="429" t="s">
        <v>131</v>
      </c>
      <c r="AJ454" s="426">
        <v>1.21E-2</v>
      </c>
      <c r="AK454" s="427">
        <v>0.1255</v>
      </c>
      <c r="AL454" s="427">
        <v>0.1004</v>
      </c>
      <c r="AM454" s="428">
        <v>0.28560000000000002</v>
      </c>
      <c r="AN454" s="429" t="s">
        <v>131</v>
      </c>
      <c r="AO454" s="426" t="s">
        <v>131</v>
      </c>
      <c r="AP454" s="427" t="s">
        <v>131</v>
      </c>
      <c r="AQ454" s="427" t="s">
        <v>131</v>
      </c>
      <c r="AR454" s="429" t="s">
        <v>131</v>
      </c>
    </row>
    <row r="455" spans="1:44" s="3" customFormat="1" ht="15.4" customHeight="1">
      <c r="A455" s="420">
        <v>208</v>
      </c>
      <c r="B455" s="421" t="s">
        <v>3337</v>
      </c>
      <c r="C455" s="421">
        <v>17</v>
      </c>
      <c r="D455" s="422">
        <v>6629898</v>
      </c>
      <c r="E455" s="423">
        <v>8037098</v>
      </c>
      <c r="F455" s="421" t="s">
        <v>122</v>
      </c>
      <c r="G455" s="421">
        <v>17</v>
      </c>
      <c r="H455" s="422">
        <v>7537098</v>
      </c>
      <c r="I455" s="421" t="s">
        <v>2494</v>
      </c>
      <c r="J455" s="421" t="s">
        <v>3337</v>
      </c>
      <c r="K455" s="421" t="s">
        <v>3163</v>
      </c>
      <c r="L455" s="421" t="s">
        <v>3152</v>
      </c>
      <c r="M455" s="33" t="s">
        <v>4295</v>
      </c>
      <c r="N455" s="424">
        <v>397</v>
      </c>
      <c r="O455" s="425">
        <v>8.1111699999999995</v>
      </c>
      <c r="P455" s="426">
        <v>0.56799999999999995</v>
      </c>
      <c r="Q455" s="427">
        <v>-7.6E-3</v>
      </c>
      <c r="R455" s="427">
        <v>1.4E-3</v>
      </c>
      <c r="S455" s="428">
        <v>2.0919999999999999E-7</v>
      </c>
      <c r="T455" s="429" t="s">
        <v>131</v>
      </c>
      <c r="U455" s="426">
        <v>0.27439999999999998</v>
      </c>
      <c r="V455" s="427">
        <v>-1.41E-2</v>
      </c>
      <c r="W455" s="427">
        <v>9.9000000000000008E-3</v>
      </c>
      <c r="X455" s="428">
        <v>0.24079999999999999</v>
      </c>
      <c r="Y455" s="429" t="s">
        <v>131</v>
      </c>
      <c r="Z455" s="426">
        <v>0.45040000000000002</v>
      </c>
      <c r="AA455" s="427">
        <v>-6.4999999999999997E-3</v>
      </c>
      <c r="AB455" s="427">
        <v>2.8999999999999998E-3</v>
      </c>
      <c r="AC455" s="428">
        <v>8.463E-3</v>
      </c>
      <c r="AD455" s="429" t="s">
        <v>131</v>
      </c>
      <c r="AE455" s="426">
        <v>0.40200000000000002</v>
      </c>
      <c r="AF455" s="427">
        <v>-7.1999999999999998E-3</v>
      </c>
      <c r="AG455" s="427">
        <v>8.8000000000000005E-3</v>
      </c>
      <c r="AH455" s="428">
        <v>0.80159999999999998</v>
      </c>
      <c r="AI455" s="429" t="s">
        <v>131</v>
      </c>
      <c r="AJ455" s="426">
        <v>0.56320000000000003</v>
      </c>
      <c r="AK455" s="427">
        <v>-1.2E-2</v>
      </c>
      <c r="AL455" s="427">
        <v>4.4000000000000003E-3</v>
      </c>
      <c r="AM455" s="428">
        <v>1.06E-2</v>
      </c>
      <c r="AN455" s="429" t="s">
        <v>131</v>
      </c>
      <c r="AO455" s="426">
        <v>0.24099999999999999</v>
      </c>
      <c r="AP455" s="427">
        <v>-8.8000000000000005E-3</v>
      </c>
      <c r="AQ455" s="427">
        <v>1.29E-2</v>
      </c>
      <c r="AR455" s="429">
        <v>0.5706</v>
      </c>
    </row>
    <row r="456" spans="1:44" s="3" customFormat="1" ht="15.4" customHeight="1">
      <c r="A456" s="420">
        <v>209</v>
      </c>
      <c r="B456" s="421" t="s">
        <v>3337</v>
      </c>
      <c r="C456" s="421">
        <v>17</v>
      </c>
      <c r="D456" s="422">
        <v>7658273</v>
      </c>
      <c r="E456" s="423">
        <v>8658273</v>
      </c>
      <c r="F456" s="421" t="s">
        <v>122</v>
      </c>
      <c r="G456" s="421">
        <v>17</v>
      </c>
      <c r="H456" s="422">
        <v>8158273</v>
      </c>
      <c r="I456" s="421" t="s">
        <v>2492</v>
      </c>
      <c r="J456" s="421" t="s">
        <v>3337</v>
      </c>
      <c r="K456" s="421" t="s">
        <v>3151</v>
      </c>
      <c r="L456" s="421" t="s">
        <v>3157</v>
      </c>
      <c r="M456" s="33" t="s">
        <v>3574</v>
      </c>
      <c r="N456" s="424">
        <v>0</v>
      </c>
      <c r="O456" s="425">
        <v>7.9408700000000003</v>
      </c>
      <c r="P456" s="426">
        <v>0.18840000000000001</v>
      </c>
      <c r="Q456" s="427">
        <v>8.3000000000000001E-3</v>
      </c>
      <c r="R456" s="427">
        <v>1.6999999999999999E-3</v>
      </c>
      <c r="S456" s="428">
        <v>1.545E-6</v>
      </c>
      <c r="T456" s="429" t="s">
        <v>131</v>
      </c>
      <c r="U456" s="426">
        <v>0.48220000000000002</v>
      </c>
      <c r="V456" s="427">
        <v>5.4999999999999997E-3</v>
      </c>
      <c r="W456" s="427">
        <v>8.3000000000000001E-3</v>
      </c>
      <c r="X456" s="428">
        <v>0.40629999999999999</v>
      </c>
      <c r="Y456" s="429" t="s">
        <v>131</v>
      </c>
      <c r="Z456" s="426">
        <v>0.41039999999999999</v>
      </c>
      <c r="AA456" s="427">
        <v>1.0699999999999999E-2</v>
      </c>
      <c r="AB456" s="427">
        <v>2.8999999999999998E-3</v>
      </c>
      <c r="AC456" s="428">
        <v>3.2739999999999999E-4</v>
      </c>
      <c r="AD456" s="429" t="s">
        <v>131</v>
      </c>
      <c r="AE456" s="426">
        <v>0.3266</v>
      </c>
      <c r="AF456" s="427">
        <v>2.18E-2</v>
      </c>
      <c r="AG456" s="427">
        <v>8.8999999999999999E-3</v>
      </c>
      <c r="AH456" s="428">
        <v>9.502E-3</v>
      </c>
      <c r="AI456" s="429" t="s">
        <v>131</v>
      </c>
      <c r="AJ456" s="426">
        <v>0.26119999999999999</v>
      </c>
      <c r="AK456" s="427">
        <v>1.8E-3</v>
      </c>
      <c r="AL456" s="427">
        <v>4.8999999999999998E-3</v>
      </c>
      <c r="AM456" s="428">
        <v>0.41810000000000003</v>
      </c>
      <c r="AN456" s="429" t="s">
        <v>131</v>
      </c>
      <c r="AO456" s="426">
        <v>0.53600000000000003</v>
      </c>
      <c r="AP456" s="427">
        <v>-1.1999999999999999E-3</v>
      </c>
      <c r="AQ456" s="427">
        <v>1.0699999999999999E-2</v>
      </c>
      <c r="AR456" s="429">
        <v>0.96030000000000004</v>
      </c>
    </row>
    <row r="457" spans="1:44" s="3" customFormat="1" ht="15.4" customHeight="1">
      <c r="A457" s="420">
        <v>210</v>
      </c>
      <c r="B457" s="421" t="s">
        <v>3337</v>
      </c>
      <c r="C457" s="421">
        <v>17</v>
      </c>
      <c r="D457" s="422">
        <v>16844122</v>
      </c>
      <c r="E457" s="423">
        <v>18240281</v>
      </c>
      <c r="F457" s="421" t="s">
        <v>2452</v>
      </c>
      <c r="G457" s="421">
        <v>17</v>
      </c>
      <c r="H457" s="422">
        <v>17344122</v>
      </c>
      <c r="I457" s="421" t="s">
        <v>2491</v>
      </c>
      <c r="J457" s="421" t="s">
        <v>3337</v>
      </c>
      <c r="K457" s="421" t="s">
        <v>3163</v>
      </c>
      <c r="L457" s="421" t="s">
        <v>3152</v>
      </c>
      <c r="M457" s="33" t="s">
        <v>4560</v>
      </c>
      <c r="N457" s="424">
        <v>36177</v>
      </c>
      <c r="O457" s="425">
        <v>6.68973</v>
      </c>
      <c r="P457" s="426">
        <v>0.4244</v>
      </c>
      <c r="Q457" s="427">
        <v>1.0699999999999999E-2</v>
      </c>
      <c r="R457" s="427">
        <v>1.9E-3</v>
      </c>
      <c r="S457" s="428">
        <v>2.9859999999999999E-6</v>
      </c>
      <c r="T457" s="429" t="s">
        <v>131</v>
      </c>
      <c r="U457" s="426">
        <v>0.16289999999999999</v>
      </c>
      <c r="V457" s="427">
        <v>1.6299999999999999E-2</v>
      </c>
      <c r="W457" s="427">
        <v>8.9999999999999993E-3</v>
      </c>
      <c r="X457" s="428">
        <v>0.1133</v>
      </c>
      <c r="Y457" s="429" t="s">
        <v>131</v>
      </c>
      <c r="Z457" s="426">
        <v>0.5333</v>
      </c>
      <c r="AA457" s="427">
        <v>1.04E-2</v>
      </c>
      <c r="AB457" s="427">
        <v>4.3E-3</v>
      </c>
      <c r="AC457" s="428">
        <v>8.3549999999999996E-3</v>
      </c>
      <c r="AD457" s="429" t="s">
        <v>131</v>
      </c>
      <c r="AE457" s="426">
        <v>0.31290000000000001</v>
      </c>
      <c r="AF457" s="427">
        <v>9.7999999999999997E-3</v>
      </c>
      <c r="AG457" s="427">
        <v>1.2699999999999999E-2</v>
      </c>
      <c r="AH457" s="428">
        <v>0.2021</v>
      </c>
      <c r="AI457" s="429" t="s">
        <v>131</v>
      </c>
      <c r="AJ457" s="426">
        <v>0.45579999999999998</v>
      </c>
      <c r="AK457" s="427">
        <v>9.1999999999999998E-3</v>
      </c>
      <c r="AL457" s="427">
        <v>5.4000000000000003E-3</v>
      </c>
      <c r="AM457" s="428">
        <v>0.17560000000000001</v>
      </c>
      <c r="AN457" s="429" t="s">
        <v>131</v>
      </c>
      <c r="AO457" s="426" t="s">
        <v>131</v>
      </c>
      <c r="AP457" s="427" t="s">
        <v>131</v>
      </c>
      <c r="AQ457" s="427" t="s">
        <v>131</v>
      </c>
      <c r="AR457" s="429" t="s">
        <v>131</v>
      </c>
    </row>
    <row r="458" spans="1:44" s="3" customFormat="1" ht="15.75">
      <c r="A458" s="420">
        <v>210</v>
      </c>
      <c r="B458" s="421" t="s">
        <v>3337</v>
      </c>
      <c r="C458" s="421">
        <v>17</v>
      </c>
      <c r="D458" s="422">
        <v>16844122</v>
      </c>
      <c r="E458" s="423">
        <v>18240281</v>
      </c>
      <c r="F458" s="421" t="s">
        <v>2449</v>
      </c>
      <c r="G458" s="421">
        <v>17</v>
      </c>
      <c r="H458" s="422">
        <v>17391443</v>
      </c>
      <c r="I458" s="421" t="s">
        <v>2490</v>
      </c>
      <c r="J458" s="421" t="s">
        <v>3337</v>
      </c>
      <c r="K458" s="421" t="s">
        <v>3152</v>
      </c>
      <c r="L458" s="421" t="s">
        <v>3157</v>
      </c>
      <c r="M458" s="33" t="s">
        <v>4560</v>
      </c>
      <c r="N458" s="424">
        <v>0</v>
      </c>
      <c r="O458" s="425">
        <v>8.7231400000000008</v>
      </c>
      <c r="P458" s="426">
        <v>0.1454</v>
      </c>
      <c r="Q458" s="427">
        <v>6.4000000000000001E-2</v>
      </c>
      <c r="R458" s="427">
        <v>1.2699999999999999E-2</v>
      </c>
      <c r="S458" s="428">
        <v>8.7639999999999999E-7</v>
      </c>
      <c r="T458" s="429" t="s">
        <v>131</v>
      </c>
      <c r="U458" s="426">
        <v>9.11E-2</v>
      </c>
      <c r="V458" s="427">
        <v>5.3100000000000001E-2</v>
      </c>
      <c r="W458" s="427">
        <v>6.8699999999999997E-2</v>
      </c>
      <c r="X458" s="428">
        <v>0.33360000000000001</v>
      </c>
      <c r="Y458" s="429" t="s">
        <v>131</v>
      </c>
      <c r="Z458" s="426">
        <v>0.35410000000000003</v>
      </c>
      <c r="AA458" s="427">
        <v>3.85E-2</v>
      </c>
      <c r="AB458" s="427">
        <v>3.2300000000000002E-2</v>
      </c>
      <c r="AC458" s="428">
        <v>7.986E-2</v>
      </c>
      <c r="AD458" s="429" t="s">
        <v>131</v>
      </c>
      <c r="AE458" s="426" t="s">
        <v>131</v>
      </c>
      <c r="AF458" s="427" t="s">
        <v>131</v>
      </c>
      <c r="AG458" s="427" t="s">
        <v>131</v>
      </c>
      <c r="AH458" s="428" t="s">
        <v>131</v>
      </c>
      <c r="AI458" s="429" t="s">
        <v>131</v>
      </c>
      <c r="AJ458" s="426">
        <v>0.24510000000000001</v>
      </c>
      <c r="AK458" s="427">
        <v>0.1043</v>
      </c>
      <c r="AL458" s="427">
        <v>2.41E-2</v>
      </c>
      <c r="AM458" s="428">
        <v>5.4830000000000002E-5</v>
      </c>
      <c r="AN458" s="429" t="s">
        <v>131</v>
      </c>
      <c r="AO458" s="426" t="s">
        <v>131</v>
      </c>
      <c r="AP458" s="427" t="s">
        <v>131</v>
      </c>
      <c r="AQ458" s="427" t="s">
        <v>131</v>
      </c>
      <c r="AR458" s="429" t="s">
        <v>131</v>
      </c>
    </row>
    <row r="459" spans="1:44" ht="15.4" customHeight="1">
      <c r="A459" s="431">
        <v>210</v>
      </c>
      <c r="B459" s="421" t="s">
        <v>3337</v>
      </c>
      <c r="C459" s="432">
        <v>17</v>
      </c>
      <c r="D459" s="433">
        <v>16844122</v>
      </c>
      <c r="E459" s="434">
        <v>18240281</v>
      </c>
      <c r="F459" s="432" t="s">
        <v>122</v>
      </c>
      <c r="G459" s="432">
        <v>17</v>
      </c>
      <c r="H459" s="433">
        <v>17622666</v>
      </c>
      <c r="I459" s="432" t="s">
        <v>2855</v>
      </c>
      <c r="J459" s="432" t="s">
        <v>2432</v>
      </c>
      <c r="K459" s="432" t="s">
        <v>3163</v>
      </c>
      <c r="L459" s="432" t="s">
        <v>3152</v>
      </c>
      <c r="M459" s="34" t="s">
        <v>4286</v>
      </c>
      <c r="N459" s="435">
        <v>0</v>
      </c>
      <c r="O459" s="436">
        <v>3.7237300000000002</v>
      </c>
      <c r="P459" s="437">
        <v>0.434</v>
      </c>
      <c r="Q459" s="438">
        <v>-6.6E-3</v>
      </c>
      <c r="R459" s="438">
        <v>1.2999999999999999E-3</v>
      </c>
      <c r="S459" s="439">
        <v>5.1870000000000001E-8</v>
      </c>
      <c r="T459" s="440">
        <v>1.6609899999999999E-8</v>
      </c>
      <c r="U459" s="437">
        <v>0.43120000000000003</v>
      </c>
      <c r="V459" s="438">
        <v>4.5999999999999999E-3</v>
      </c>
      <c r="W459" s="438">
        <v>8.3000000000000001E-3</v>
      </c>
      <c r="X459" s="439">
        <v>0.35160000000000002</v>
      </c>
      <c r="Y459" s="440" t="s">
        <v>131</v>
      </c>
      <c r="Z459" s="426">
        <v>9.3399999999999997E-2</v>
      </c>
      <c r="AA459" s="438">
        <v>5.5999999999999999E-3</v>
      </c>
      <c r="AB459" s="438">
        <v>4.5999999999999999E-3</v>
      </c>
      <c r="AC459" s="439">
        <v>0.1686</v>
      </c>
      <c r="AD459" s="440" t="s">
        <v>131</v>
      </c>
      <c r="AE459" s="426">
        <v>0.114</v>
      </c>
      <c r="AF459" s="427">
        <v>8.8000000000000005E-3</v>
      </c>
      <c r="AG459" s="427">
        <v>1.3100000000000001E-2</v>
      </c>
      <c r="AH459" s="428">
        <v>0.4017</v>
      </c>
      <c r="AI459" s="429" t="s">
        <v>131</v>
      </c>
      <c r="AJ459" s="426">
        <v>0.3427</v>
      </c>
      <c r="AK459" s="427">
        <v>5.8999999999999999E-3</v>
      </c>
      <c r="AL459" s="427">
        <v>4.5999999999999999E-3</v>
      </c>
      <c r="AM459" s="428">
        <v>0.2089</v>
      </c>
      <c r="AN459" s="429" t="s">
        <v>131</v>
      </c>
      <c r="AO459" s="426">
        <v>0.45400000000000001</v>
      </c>
      <c r="AP459" s="427">
        <v>-1.4200000000000001E-2</v>
      </c>
      <c r="AQ459" s="427">
        <v>1.0800000000000001E-2</v>
      </c>
      <c r="AR459" s="429">
        <v>0.1389</v>
      </c>
    </row>
    <row r="460" spans="1:44" s="3" customFormat="1" ht="15.4" customHeight="1">
      <c r="A460" s="420">
        <v>210</v>
      </c>
      <c r="B460" s="421" t="s">
        <v>3337</v>
      </c>
      <c r="C460" s="421">
        <v>17</v>
      </c>
      <c r="D460" s="422">
        <v>16844122</v>
      </c>
      <c r="E460" s="423">
        <v>18240281</v>
      </c>
      <c r="F460" s="421" t="s">
        <v>122</v>
      </c>
      <c r="G460" s="421">
        <v>17</v>
      </c>
      <c r="H460" s="422">
        <v>17740281</v>
      </c>
      <c r="I460" s="421" t="s">
        <v>2489</v>
      </c>
      <c r="J460" s="421" t="s">
        <v>3337</v>
      </c>
      <c r="K460" s="421" t="s">
        <v>3163</v>
      </c>
      <c r="L460" s="421" t="s">
        <v>3152</v>
      </c>
      <c r="M460" s="33" t="s">
        <v>4293</v>
      </c>
      <c r="N460" s="424">
        <v>0</v>
      </c>
      <c r="O460" s="425">
        <v>7.5286900000000001</v>
      </c>
      <c r="P460" s="426">
        <v>0.57920000000000005</v>
      </c>
      <c r="Q460" s="427">
        <v>-6.4000000000000003E-3</v>
      </c>
      <c r="R460" s="427">
        <v>1.4E-3</v>
      </c>
      <c r="S460" s="428">
        <v>8.864E-7</v>
      </c>
      <c r="T460" s="429" t="s">
        <v>131</v>
      </c>
      <c r="U460" s="426">
        <v>0.13420000000000001</v>
      </c>
      <c r="V460" s="427">
        <v>3.9800000000000002E-2</v>
      </c>
      <c r="W460" s="427">
        <v>1.26E-2</v>
      </c>
      <c r="X460" s="428">
        <v>1.5100000000000001E-4</v>
      </c>
      <c r="Y460" s="429" t="s">
        <v>131</v>
      </c>
      <c r="Z460" s="426">
        <v>8.2799999999999999E-2</v>
      </c>
      <c r="AA460" s="427">
        <v>-1.0999999999999999E-2</v>
      </c>
      <c r="AB460" s="427">
        <v>5.4999999999999997E-3</v>
      </c>
      <c r="AC460" s="428">
        <v>4.4650000000000002E-2</v>
      </c>
      <c r="AD460" s="429" t="s">
        <v>131</v>
      </c>
      <c r="AE460" s="426">
        <v>0.21360000000000001</v>
      </c>
      <c r="AF460" s="427">
        <v>-1.21E-2</v>
      </c>
      <c r="AG460" s="427">
        <v>1.04E-2</v>
      </c>
      <c r="AH460" s="428">
        <v>0.17519999999999999</v>
      </c>
      <c r="AI460" s="429" t="s">
        <v>131</v>
      </c>
      <c r="AJ460" s="426">
        <v>0.38369999999999999</v>
      </c>
      <c r="AK460" s="427">
        <v>-4.4000000000000003E-3</v>
      </c>
      <c r="AL460" s="427">
        <v>4.4999999999999997E-3</v>
      </c>
      <c r="AM460" s="428">
        <v>0.29530000000000001</v>
      </c>
      <c r="AN460" s="429" t="s">
        <v>131</v>
      </c>
      <c r="AO460" s="426">
        <v>5.7000000000000002E-2</v>
      </c>
      <c r="AP460" s="427">
        <v>2.1899999999999999E-2</v>
      </c>
      <c r="AQ460" s="427">
        <v>2.5000000000000001E-2</v>
      </c>
      <c r="AR460" s="429">
        <v>0.43890000000000001</v>
      </c>
    </row>
    <row r="461" spans="1:44" s="3" customFormat="1" ht="15.4" customHeight="1">
      <c r="A461" s="420">
        <v>211</v>
      </c>
      <c r="B461" s="421" t="s">
        <v>3337</v>
      </c>
      <c r="C461" s="421">
        <v>17</v>
      </c>
      <c r="D461" s="422">
        <v>26683104</v>
      </c>
      <c r="E461" s="423">
        <v>28088980</v>
      </c>
      <c r="F461" s="421" t="s">
        <v>122</v>
      </c>
      <c r="G461" s="421">
        <v>17</v>
      </c>
      <c r="H461" s="422">
        <v>27183104</v>
      </c>
      <c r="I461" s="421" t="s">
        <v>2487</v>
      </c>
      <c r="J461" s="421" t="s">
        <v>4437</v>
      </c>
      <c r="K461" s="421" t="s">
        <v>3151</v>
      </c>
      <c r="L461" s="421" t="s">
        <v>3157</v>
      </c>
      <c r="M461" s="33" t="s">
        <v>3449</v>
      </c>
      <c r="N461" s="424">
        <v>0</v>
      </c>
      <c r="O461" s="425">
        <v>16.318100000000001</v>
      </c>
      <c r="P461" s="426">
        <v>0.80279999999999996</v>
      </c>
      <c r="Q461" s="427">
        <v>1.2500000000000001E-2</v>
      </c>
      <c r="R461" s="427">
        <v>1.6000000000000001E-3</v>
      </c>
      <c r="S461" s="428">
        <v>4.6559999999999999E-17</v>
      </c>
      <c r="T461" s="429">
        <v>3.9991199999999997E-17</v>
      </c>
      <c r="U461" s="426">
        <v>0.65229999999999999</v>
      </c>
      <c r="V461" s="427">
        <v>1.78E-2</v>
      </c>
      <c r="W461" s="427">
        <v>8.5000000000000006E-3</v>
      </c>
      <c r="X461" s="428">
        <v>3.125E-2</v>
      </c>
      <c r="Y461" s="429" t="s">
        <v>131</v>
      </c>
      <c r="Z461" s="426">
        <v>0.64319999999999999</v>
      </c>
      <c r="AA461" s="427">
        <v>1.01E-2</v>
      </c>
      <c r="AB461" s="427">
        <v>2.8999999999999998E-3</v>
      </c>
      <c r="AC461" s="428">
        <v>3.8910000000000003E-4</v>
      </c>
      <c r="AD461" s="429" t="s">
        <v>131</v>
      </c>
      <c r="AE461" s="426">
        <v>0.59399999999999997</v>
      </c>
      <c r="AF461" s="427">
        <v>8.8000000000000005E-3</v>
      </c>
      <c r="AG461" s="427">
        <v>8.3000000000000001E-3</v>
      </c>
      <c r="AH461" s="428">
        <v>0.78890000000000005</v>
      </c>
      <c r="AI461" s="429" t="s">
        <v>131</v>
      </c>
      <c r="AJ461" s="426">
        <v>0.68530000000000002</v>
      </c>
      <c r="AK461" s="427">
        <v>5.1999999999999998E-3</v>
      </c>
      <c r="AL461" s="427">
        <v>4.7000000000000002E-3</v>
      </c>
      <c r="AM461" s="428">
        <v>0.19409999999999999</v>
      </c>
      <c r="AN461" s="429" t="s">
        <v>131</v>
      </c>
      <c r="AO461" s="426">
        <v>0.625</v>
      </c>
      <c r="AP461" s="427">
        <v>-5.4000000000000003E-3</v>
      </c>
      <c r="AQ461" s="427">
        <v>1.11E-2</v>
      </c>
      <c r="AR461" s="429">
        <v>0.62939999999999996</v>
      </c>
    </row>
    <row r="462" spans="1:44" s="3" customFormat="1" ht="15.4" customHeight="1">
      <c r="A462" s="420">
        <v>211</v>
      </c>
      <c r="B462" s="421" t="s">
        <v>3337</v>
      </c>
      <c r="C462" s="421">
        <v>17</v>
      </c>
      <c r="D462" s="422">
        <v>26683104</v>
      </c>
      <c r="E462" s="423">
        <v>28088980</v>
      </c>
      <c r="F462" s="421" t="s">
        <v>2452</v>
      </c>
      <c r="G462" s="421">
        <v>17</v>
      </c>
      <c r="H462" s="422">
        <v>27588980</v>
      </c>
      <c r="I462" s="421" t="s">
        <v>2486</v>
      </c>
      <c r="J462" s="421" t="s">
        <v>3337</v>
      </c>
      <c r="K462" s="421" t="s">
        <v>3152</v>
      </c>
      <c r="L462" s="421" t="s">
        <v>4423</v>
      </c>
      <c r="M462" s="33" t="s">
        <v>4561</v>
      </c>
      <c r="N462" s="424">
        <v>0</v>
      </c>
      <c r="O462" s="425">
        <v>7.17746</v>
      </c>
      <c r="P462" s="426">
        <v>0.192</v>
      </c>
      <c r="Q462" s="427">
        <v>-1.2500000000000001E-2</v>
      </c>
      <c r="R462" s="427">
        <v>2.5000000000000001E-3</v>
      </c>
      <c r="S462" s="428">
        <v>7.6949999999999998E-8</v>
      </c>
      <c r="T462" s="429" t="s">
        <v>131</v>
      </c>
      <c r="U462" s="426">
        <v>6.5500000000000003E-2</v>
      </c>
      <c r="V462" s="427">
        <v>-9.4999999999999998E-3</v>
      </c>
      <c r="W462" s="427">
        <v>1.54E-2</v>
      </c>
      <c r="X462" s="428">
        <v>0.95079999999999998</v>
      </c>
      <c r="Y462" s="429" t="s">
        <v>131</v>
      </c>
      <c r="Z462" s="426">
        <v>0.49130000000000001</v>
      </c>
      <c r="AA462" s="427">
        <v>-7.6E-3</v>
      </c>
      <c r="AB462" s="427">
        <v>4.4999999999999997E-3</v>
      </c>
      <c r="AC462" s="428">
        <v>7.9140000000000002E-2</v>
      </c>
      <c r="AD462" s="429" t="s">
        <v>131</v>
      </c>
      <c r="AE462" s="426">
        <v>0.22470000000000001</v>
      </c>
      <c r="AF462" s="427">
        <v>-2.8400000000000002E-2</v>
      </c>
      <c r="AG462" s="427">
        <v>1.8599999999999998E-2</v>
      </c>
      <c r="AH462" s="428">
        <v>7.7789999999999998E-2</v>
      </c>
      <c r="AI462" s="429" t="s">
        <v>131</v>
      </c>
      <c r="AJ462" s="426">
        <v>0.2097</v>
      </c>
      <c r="AK462" s="427">
        <v>-1.29E-2</v>
      </c>
      <c r="AL462" s="427">
        <v>6.7999999999999996E-3</v>
      </c>
      <c r="AM462" s="428">
        <v>5.9560000000000002E-2</v>
      </c>
      <c r="AN462" s="429" t="s">
        <v>131</v>
      </c>
      <c r="AO462" s="426" t="s">
        <v>131</v>
      </c>
      <c r="AP462" s="430" t="s">
        <v>131</v>
      </c>
      <c r="AQ462" s="430" t="s">
        <v>131</v>
      </c>
      <c r="AR462" s="429" t="s">
        <v>131</v>
      </c>
    </row>
    <row r="463" spans="1:44" s="3" customFormat="1" ht="15.4" customHeight="1">
      <c r="A463" s="420">
        <v>212</v>
      </c>
      <c r="B463" s="421" t="s">
        <v>3337</v>
      </c>
      <c r="C463" s="421">
        <v>17</v>
      </c>
      <c r="D463" s="422">
        <v>44979446</v>
      </c>
      <c r="E463" s="423">
        <v>45979446</v>
      </c>
      <c r="F463" s="421" t="s">
        <v>2452</v>
      </c>
      <c r="G463" s="421">
        <v>17</v>
      </c>
      <c r="H463" s="422">
        <v>45479446</v>
      </c>
      <c r="I463" s="421" t="s">
        <v>2484</v>
      </c>
      <c r="J463" s="421" t="s">
        <v>3337</v>
      </c>
      <c r="K463" s="421" t="s">
        <v>3151</v>
      </c>
      <c r="L463" s="421" t="s">
        <v>3152</v>
      </c>
      <c r="M463" s="33" t="s">
        <v>3458</v>
      </c>
      <c r="N463" s="424">
        <v>0</v>
      </c>
      <c r="O463" s="425">
        <v>8.6872600000000002</v>
      </c>
      <c r="P463" s="426">
        <v>0.5252</v>
      </c>
      <c r="Q463" s="427">
        <v>-9.4999999999999998E-3</v>
      </c>
      <c r="R463" s="427">
        <v>1.6999999999999999E-3</v>
      </c>
      <c r="S463" s="428">
        <v>1.99E-7</v>
      </c>
      <c r="T463" s="429" t="s">
        <v>131</v>
      </c>
      <c r="U463" s="426">
        <v>0.52339999999999998</v>
      </c>
      <c r="V463" s="427">
        <v>-8.5000000000000006E-3</v>
      </c>
      <c r="W463" s="427">
        <v>6.7000000000000002E-3</v>
      </c>
      <c r="X463" s="428">
        <v>0.106</v>
      </c>
      <c r="Y463" s="429" t="s">
        <v>131</v>
      </c>
      <c r="Z463" s="426">
        <v>0.73760000000000003</v>
      </c>
      <c r="AA463" s="427">
        <v>-6.8999999999999999E-3</v>
      </c>
      <c r="AB463" s="427">
        <v>4.5999999999999999E-3</v>
      </c>
      <c r="AC463" s="428">
        <v>0.17480000000000001</v>
      </c>
      <c r="AD463" s="429" t="s">
        <v>131</v>
      </c>
      <c r="AE463" s="426">
        <v>0.61170000000000002</v>
      </c>
      <c r="AF463" s="427">
        <v>-1.9900000000000001E-2</v>
      </c>
      <c r="AG463" s="427">
        <v>1.1900000000000001E-2</v>
      </c>
      <c r="AH463" s="428">
        <v>5.194E-2</v>
      </c>
      <c r="AI463" s="429" t="s">
        <v>131</v>
      </c>
      <c r="AJ463" s="426">
        <v>0.61419999999999997</v>
      </c>
      <c r="AK463" s="427">
        <v>-1.6799999999999999E-2</v>
      </c>
      <c r="AL463" s="427">
        <v>5.3E-3</v>
      </c>
      <c r="AM463" s="428">
        <v>2.2430000000000002E-3</v>
      </c>
      <c r="AN463" s="429" t="s">
        <v>131</v>
      </c>
      <c r="AO463" s="426" t="s">
        <v>131</v>
      </c>
      <c r="AP463" s="430" t="s">
        <v>131</v>
      </c>
      <c r="AQ463" s="430" t="s">
        <v>131</v>
      </c>
      <c r="AR463" s="429" t="s">
        <v>131</v>
      </c>
    </row>
    <row r="464" spans="1:44" s="3" customFormat="1" ht="15.4" customHeight="1">
      <c r="A464" s="420">
        <v>213</v>
      </c>
      <c r="B464" s="421" t="s">
        <v>3337</v>
      </c>
      <c r="C464" s="421">
        <v>17</v>
      </c>
      <c r="D464" s="422">
        <v>45623932</v>
      </c>
      <c r="E464" s="423">
        <v>46623932</v>
      </c>
      <c r="F464" s="421" t="s">
        <v>2452</v>
      </c>
      <c r="G464" s="421">
        <v>17</v>
      </c>
      <c r="H464" s="422">
        <v>46123932</v>
      </c>
      <c r="I464" s="421" t="s">
        <v>2483</v>
      </c>
      <c r="J464" s="421" t="s">
        <v>3337</v>
      </c>
      <c r="K464" s="421" t="s">
        <v>3163</v>
      </c>
      <c r="L464" s="421" t="s">
        <v>3152</v>
      </c>
      <c r="M464" s="33" t="s">
        <v>4562</v>
      </c>
      <c r="N464" s="424">
        <v>1753</v>
      </c>
      <c r="O464" s="425">
        <v>6.1653799999999999</v>
      </c>
      <c r="P464" s="426">
        <v>0.84050000000000002</v>
      </c>
      <c r="Q464" s="427">
        <v>1.1599999999999999E-2</v>
      </c>
      <c r="R464" s="427">
        <v>2.3999999999999998E-3</v>
      </c>
      <c r="S464" s="428">
        <v>1.7150000000000001E-6</v>
      </c>
      <c r="T464" s="429" t="s">
        <v>131</v>
      </c>
      <c r="U464" s="426">
        <v>0.95960000000000001</v>
      </c>
      <c r="V464" s="427">
        <v>1.6299999999999999E-2</v>
      </c>
      <c r="W464" s="427">
        <v>1.83E-2</v>
      </c>
      <c r="X464" s="428">
        <v>0.39050000000000001</v>
      </c>
      <c r="Y464" s="429" t="s">
        <v>131</v>
      </c>
      <c r="Z464" s="426">
        <v>0.56889999999999996</v>
      </c>
      <c r="AA464" s="427">
        <v>1.2500000000000001E-2</v>
      </c>
      <c r="AB464" s="427">
        <v>4.4000000000000003E-3</v>
      </c>
      <c r="AC464" s="428">
        <v>2.931E-3</v>
      </c>
      <c r="AD464" s="429" t="s">
        <v>131</v>
      </c>
      <c r="AE464" s="426">
        <v>0.82789999999999997</v>
      </c>
      <c r="AF464" s="427">
        <v>5.0000000000000001E-3</v>
      </c>
      <c r="AG464" s="427">
        <v>1.61E-2</v>
      </c>
      <c r="AH464" s="428">
        <v>0.50919999999999999</v>
      </c>
      <c r="AI464" s="429" t="s">
        <v>131</v>
      </c>
      <c r="AJ464" s="426">
        <v>0.91879999999999995</v>
      </c>
      <c r="AK464" s="427">
        <v>2.3E-3</v>
      </c>
      <c r="AL464" s="427">
        <v>9.4999999999999998E-3</v>
      </c>
      <c r="AM464" s="428">
        <v>0.96279999999999999</v>
      </c>
      <c r="AN464" s="429" t="s">
        <v>131</v>
      </c>
      <c r="AO464" s="426" t="s">
        <v>131</v>
      </c>
      <c r="AP464" s="430" t="s">
        <v>131</v>
      </c>
      <c r="AQ464" s="430" t="s">
        <v>131</v>
      </c>
      <c r="AR464" s="429" t="s">
        <v>131</v>
      </c>
    </row>
    <row r="465" spans="1:44" s="3" customFormat="1" ht="15.4" customHeight="1">
      <c r="A465" s="420">
        <v>214</v>
      </c>
      <c r="B465" s="421" t="s">
        <v>3337</v>
      </c>
      <c r="C465" s="421">
        <v>17</v>
      </c>
      <c r="D465" s="422">
        <v>57006092</v>
      </c>
      <c r="E465" s="423">
        <v>58006092</v>
      </c>
      <c r="F465" s="421" t="s">
        <v>122</v>
      </c>
      <c r="G465" s="421">
        <v>17</v>
      </c>
      <c r="H465" s="422">
        <v>57506092</v>
      </c>
      <c r="I465" s="421" t="s">
        <v>2482</v>
      </c>
      <c r="J465" s="421" t="s">
        <v>3337</v>
      </c>
      <c r="K465" s="421" t="s">
        <v>3151</v>
      </c>
      <c r="L465" s="421" t="s">
        <v>3157</v>
      </c>
      <c r="M465" s="33" t="s">
        <v>3575</v>
      </c>
      <c r="N465" s="424">
        <v>2137</v>
      </c>
      <c r="O465" s="425">
        <v>6.1564899999999998</v>
      </c>
      <c r="P465" s="426">
        <v>0.2399</v>
      </c>
      <c r="Q465" s="427">
        <v>-7.1000000000000004E-3</v>
      </c>
      <c r="R465" s="427">
        <v>1.6000000000000001E-3</v>
      </c>
      <c r="S465" s="428">
        <v>1.6330000000000001E-6</v>
      </c>
      <c r="T465" s="429" t="s">
        <v>131</v>
      </c>
      <c r="U465" s="426">
        <v>0.16550000000000001</v>
      </c>
      <c r="V465" s="427">
        <v>8.9999999999999998E-4</v>
      </c>
      <c r="W465" s="427">
        <v>1.1299999999999999E-2</v>
      </c>
      <c r="X465" s="428">
        <v>0.77049999999999996</v>
      </c>
      <c r="Y465" s="429" t="s">
        <v>131</v>
      </c>
      <c r="Z465" s="426">
        <v>0.62719999999999998</v>
      </c>
      <c r="AA465" s="427">
        <v>-4.4000000000000003E-3</v>
      </c>
      <c r="AB465" s="427">
        <v>3.0999999999999999E-3</v>
      </c>
      <c r="AC465" s="428">
        <v>0.16039999999999999</v>
      </c>
      <c r="AD465" s="429" t="s">
        <v>131</v>
      </c>
      <c r="AE465" s="426">
        <v>0.44469999999999998</v>
      </c>
      <c r="AF465" s="427">
        <v>-1.8200000000000001E-2</v>
      </c>
      <c r="AG465" s="427">
        <v>8.3000000000000001E-3</v>
      </c>
      <c r="AH465" s="428">
        <v>2.1909999999999999E-2</v>
      </c>
      <c r="AI465" s="429" t="s">
        <v>131</v>
      </c>
      <c r="AJ465" s="426">
        <v>0.28179999999999999</v>
      </c>
      <c r="AK465" s="427">
        <v>-8.5000000000000006E-3</v>
      </c>
      <c r="AL465" s="427">
        <v>4.7999999999999996E-3</v>
      </c>
      <c r="AM465" s="428">
        <v>5.6959999999999997E-2</v>
      </c>
      <c r="AN465" s="429" t="s">
        <v>131</v>
      </c>
      <c r="AO465" s="426">
        <v>0.11700000000000001</v>
      </c>
      <c r="AP465" s="427">
        <v>-1.09E-2</v>
      </c>
      <c r="AQ465" s="427">
        <v>1.66E-2</v>
      </c>
      <c r="AR465" s="429">
        <v>0.38979999999999998</v>
      </c>
    </row>
    <row r="466" spans="1:44" s="3" customFormat="1" ht="15.4" customHeight="1">
      <c r="A466" s="420">
        <v>215</v>
      </c>
      <c r="B466" s="421" t="s">
        <v>3337</v>
      </c>
      <c r="C466" s="421">
        <v>17</v>
      </c>
      <c r="D466" s="422">
        <v>75621864</v>
      </c>
      <c r="E466" s="423">
        <v>76625194</v>
      </c>
      <c r="F466" s="421" t="s">
        <v>122</v>
      </c>
      <c r="G466" s="421">
        <v>17</v>
      </c>
      <c r="H466" s="422">
        <v>76121864</v>
      </c>
      <c r="I466" s="421" t="s">
        <v>2481</v>
      </c>
      <c r="J466" s="421" t="s">
        <v>4437</v>
      </c>
      <c r="K466" s="421" t="s">
        <v>3151</v>
      </c>
      <c r="L466" s="421" t="s">
        <v>3157</v>
      </c>
      <c r="M466" s="33" t="s">
        <v>4290</v>
      </c>
      <c r="N466" s="424">
        <v>0</v>
      </c>
      <c r="O466" s="425">
        <v>66.406639999999996</v>
      </c>
      <c r="P466" s="426">
        <v>0.78100000000000003</v>
      </c>
      <c r="Q466" s="427">
        <v>-3.0700000000000002E-2</v>
      </c>
      <c r="R466" s="427">
        <v>2.2000000000000001E-3</v>
      </c>
      <c r="S466" s="428">
        <v>9.8190000000000002E-49</v>
      </c>
      <c r="T466" s="429">
        <v>5.38682E-47</v>
      </c>
      <c r="U466" s="426">
        <v>0.5444</v>
      </c>
      <c r="V466" s="427">
        <v>5.9999999999999995E-4</v>
      </c>
      <c r="W466" s="427">
        <v>9.4999999999999998E-3</v>
      </c>
      <c r="X466" s="428">
        <v>0.76229999999999998</v>
      </c>
      <c r="Y466" s="429" t="s">
        <v>131</v>
      </c>
      <c r="Z466" s="426">
        <v>0.75</v>
      </c>
      <c r="AA466" s="427">
        <v>-2.81E-2</v>
      </c>
      <c r="AB466" s="427">
        <v>4.5999999999999999E-3</v>
      </c>
      <c r="AC466" s="428">
        <v>3.8200000000000003E-10</v>
      </c>
      <c r="AD466" s="429" t="s">
        <v>131</v>
      </c>
      <c r="AE466" s="426">
        <v>0.71550000000000002</v>
      </c>
      <c r="AF466" s="427">
        <v>-3.9899999999999998E-2</v>
      </c>
      <c r="AG466" s="427">
        <v>1.0999999999999999E-2</v>
      </c>
      <c r="AH466" s="428">
        <v>1.1689999999999999E-3</v>
      </c>
      <c r="AI466" s="429" t="s">
        <v>131</v>
      </c>
      <c r="AJ466" s="426">
        <v>0.75739999999999996</v>
      </c>
      <c r="AK466" s="427">
        <v>-3.5400000000000001E-2</v>
      </c>
      <c r="AL466" s="427">
        <v>5.1000000000000004E-3</v>
      </c>
      <c r="AM466" s="428">
        <v>2.8040000000000002E-12</v>
      </c>
      <c r="AN466" s="429" t="s">
        <v>131</v>
      </c>
      <c r="AO466" s="426">
        <v>0.58099999999999996</v>
      </c>
      <c r="AP466" s="427">
        <v>6.0000000000000001E-3</v>
      </c>
      <c r="AQ466" s="427">
        <v>1.12E-2</v>
      </c>
      <c r="AR466" s="429">
        <v>0.54910000000000003</v>
      </c>
    </row>
    <row r="467" spans="1:44" ht="15.4" customHeight="1">
      <c r="A467" s="431">
        <v>215</v>
      </c>
      <c r="B467" s="421" t="s">
        <v>3337</v>
      </c>
      <c r="C467" s="432">
        <v>17</v>
      </c>
      <c r="D467" s="433">
        <v>75621864</v>
      </c>
      <c r="E467" s="434">
        <v>76625194</v>
      </c>
      <c r="F467" s="432" t="s">
        <v>122</v>
      </c>
      <c r="G467" s="432">
        <v>17</v>
      </c>
      <c r="H467" s="433">
        <v>76124865</v>
      </c>
      <c r="I467" s="432" t="s">
        <v>2854</v>
      </c>
      <c r="J467" s="432" t="s">
        <v>2434</v>
      </c>
      <c r="K467" s="432" t="s">
        <v>3152</v>
      </c>
      <c r="L467" s="432" t="s">
        <v>3157</v>
      </c>
      <c r="M467" s="34" t="s">
        <v>4290</v>
      </c>
      <c r="N467" s="435">
        <v>0</v>
      </c>
      <c r="O467" s="436">
        <v>56.997160000000001</v>
      </c>
      <c r="P467" s="437">
        <v>0.80600000000000005</v>
      </c>
      <c r="Q467" s="438">
        <v>-3.1199999999999999E-2</v>
      </c>
      <c r="R467" s="438">
        <v>2.3999999999999998E-3</v>
      </c>
      <c r="S467" s="439">
        <v>4.1259999999999997E-39</v>
      </c>
      <c r="T467" s="440" t="s">
        <v>131</v>
      </c>
      <c r="U467" s="437">
        <v>0.62639999999999996</v>
      </c>
      <c r="V467" s="438">
        <v>7.1000000000000004E-3</v>
      </c>
      <c r="W467" s="438">
        <v>1.04E-2</v>
      </c>
      <c r="X467" s="439">
        <v>1</v>
      </c>
      <c r="Y467" s="440" t="s">
        <v>131</v>
      </c>
      <c r="Z467" s="426">
        <v>0.78390000000000004</v>
      </c>
      <c r="AA467" s="438">
        <v>-2.92E-2</v>
      </c>
      <c r="AB467" s="438">
        <v>4.8999999999999998E-3</v>
      </c>
      <c r="AC467" s="439">
        <v>1.401E-9</v>
      </c>
      <c r="AD467" s="440" t="s">
        <v>131</v>
      </c>
      <c r="AE467" s="426">
        <v>0.79139999999999999</v>
      </c>
      <c r="AF467" s="427">
        <v>-5.5E-2</v>
      </c>
      <c r="AG467" s="427">
        <v>1.24E-2</v>
      </c>
      <c r="AH467" s="428">
        <v>3.589E-4</v>
      </c>
      <c r="AI467" s="429" t="s">
        <v>131</v>
      </c>
      <c r="AJ467" s="426">
        <v>0.80740000000000001</v>
      </c>
      <c r="AK467" s="427">
        <v>-4.2999999999999997E-2</v>
      </c>
      <c r="AL467" s="427">
        <v>5.5999999999999999E-3</v>
      </c>
      <c r="AM467" s="428">
        <v>3.3979999999999998E-14</v>
      </c>
      <c r="AN467" s="429">
        <v>2.8714599999999999E-15</v>
      </c>
      <c r="AO467" s="426">
        <v>0.60599999999999998</v>
      </c>
      <c r="AP467" s="427">
        <v>-1.26E-2</v>
      </c>
      <c r="AQ467" s="427">
        <v>1.18E-2</v>
      </c>
      <c r="AR467" s="429">
        <v>0.32940000000000003</v>
      </c>
    </row>
    <row r="468" spans="1:44" ht="15.4" customHeight="1">
      <c r="A468" s="431">
        <v>215</v>
      </c>
      <c r="B468" s="421" t="s">
        <v>3337</v>
      </c>
      <c r="C468" s="432">
        <v>17</v>
      </c>
      <c r="D468" s="433">
        <v>75621864</v>
      </c>
      <c r="E468" s="434">
        <v>76625194</v>
      </c>
      <c r="F468" s="432" t="s">
        <v>122</v>
      </c>
      <c r="G468" s="432">
        <v>17</v>
      </c>
      <c r="H468" s="433">
        <v>76125194</v>
      </c>
      <c r="I468" s="432" t="s">
        <v>2853</v>
      </c>
      <c r="J468" s="432" t="s">
        <v>2433</v>
      </c>
      <c r="K468" s="432" t="s">
        <v>3151</v>
      </c>
      <c r="L468" s="432" t="s">
        <v>4424</v>
      </c>
      <c r="M468" s="34" t="s">
        <v>4290</v>
      </c>
      <c r="N468" s="435">
        <v>0</v>
      </c>
      <c r="O468" s="436">
        <v>56.653239999999997</v>
      </c>
      <c r="P468" s="437">
        <v>0.2019</v>
      </c>
      <c r="Q468" s="438">
        <v>3.2599999999999997E-2</v>
      </c>
      <c r="R468" s="438">
        <v>2.5000000000000001E-3</v>
      </c>
      <c r="S468" s="439">
        <v>1.4809999999999999E-40</v>
      </c>
      <c r="T468" s="440" t="s">
        <v>131</v>
      </c>
      <c r="U468" s="437">
        <v>0.39839999999999998</v>
      </c>
      <c r="V468" s="438">
        <v>-3.0999999999999999E-3</v>
      </c>
      <c r="W468" s="438">
        <v>9.9000000000000008E-3</v>
      </c>
      <c r="X468" s="439">
        <v>0.99619999999999997</v>
      </c>
      <c r="Y468" s="440" t="s">
        <v>131</v>
      </c>
      <c r="Z468" s="426">
        <v>0.2329</v>
      </c>
      <c r="AA468" s="438">
        <v>3.0599999999999999E-2</v>
      </c>
      <c r="AB468" s="438">
        <v>4.7000000000000002E-3</v>
      </c>
      <c r="AC468" s="439">
        <v>5.3640000000000002E-11</v>
      </c>
      <c r="AD468" s="440">
        <v>1.02077E-10</v>
      </c>
      <c r="AE468" s="426">
        <v>0.16700000000000001</v>
      </c>
      <c r="AF468" s="427">
        <v>2.5100000000000001E-2</v>
      </c>
      <c r="AG468" s="427">
        <v>1.32E-2</v>
      </c>
      <c r="AH468" s="428">
        <v>6.769E-2</v>
      </c>
      <c r="AI468" s="429" t="s">
        <v>131</v>
      </c>
      <c r="AJ468" s="426">
        <v>0.20880000000000001</v>
      </c>
      <c r="AK468" s="427">
        <v>3.9399999999999998E-2</v>
      </c>
      <c r="AL468" s="427">
        <v>5.4999999999999997E-3</v>
      </c>
      <c r="AM468" s="428">
        <v>1.1850000000000001E-12</v>
      </c>
      <c r="AN468" s="429" t="s">
        <v>131</v>
      </c>
      <c r="AO468" s="426">
        <v>0.39</v>
      </c>
      <c r="AP468" s="427">
        <v>1.6400000000000001E-2</v>
      </c>
      <c r="AQ468" s="427">
        <v>1.15E-2</v>
      </c>
      <c r="AR468" s="429">
        <v>0.18010000000000001</v>
      </c>
    </row>
    <row r="469" spans="1:44" ht="15.4" customHeight="1">
      <c r="A469" s="431">
        <v>216</v>
      </c>
      <c r="B469" s="421" t="s">
        <v>3337</v>
      </c>
      <c r="C469" s="432">
        <v>17</v>
      </c>
      <c r="D469" s="433">
        <v>80182778</v>
      </c>
      <c r="E469" s="434">
        <v>81450648</v>
      </c>
      <c r="F469" s="432" t="s">
        <v>122</v>
      </c>
      <c r="G469" s="432">
        <v>17</v>
      </c>
      <c r="H469" s="433">
        <v>80682778</v>
      </c>
      <c r="I469" s="432" t="s">
        <v>2852</v>
      </c>
      <c r="J469" s="432" t="s">
        <v>2434</v>
      </c>
      <c r="K469" s="432" t="s">
        <v>3151</v>
      </c>
      <c r="L469" s="432" t="s">
        <v>3157</v>
      </c>
      <c r="M469" s="34" t="s">
        <v>4270</v>
      </c>
      <c r="N469" s="435">
        <v>0</v>
      </c>
      <c r="O469" s="436">
        <v>129.63673</v>
      </c>
      <c r="P469" s="437">
        <v>0.71819999999999995</v>
      </c>
      <c r="Q469" s="438">
        <v>-3.0700000000000002E-2</v>
      </c>
      <c r="R469" s="438">
        <v>1.5E-3</v>
      </c>
      <c r="S469" s="439">
        <v>5.5899999999999999E-97</v>
      </c>
      <c r="T469" s="440" t="s">
        <v>131</v>
      </c>
      <c r="U469" s="437">
        <v>0.80200000000000005</v>
      </c>
      <c r="V469" s="438">
        <v>-1.8800000000000001E-2</v>
      </c>
      <c r="W469" s="438">
        <v>1.09E-2</v>
      </c>
      <c r="X469" s="439">
        <v>4.3200000000000002E-2</v>
      </c>
      <c r="Y469" s="440" t="s">
        <v>131</v>
      </c>
      <c r="Z469" s="426">
        <v>0.54859999999999998</v>
      </c>
      <c r="AA469" s="438">
        <v>-2.7099999999999999E-2</v>
      </c>
      <c r="AB469" s="438">
        <v>2.8E-3</v>
      </c>
      <c r="AC469" s="439">
        <v>7.134E-25</v>
      </c>
      <c r="AD469" s="440" t="s">
        <v>131</v>
      </c>
      <c r="AE469" s="426">
        <v>0.6915</v>
      </c>
      <c r="AF469" s="427">
        <v>-3.1899999999999998E-2</v>
      </c>
      <c r="AG469" s="427">
        <v>9.1000000000000004E-3</v>
      </c>
      <c r="AH469" s="428">
        <v>9.9170000000000001E-5</v>
      </c>
      <c r="AI469" s="429" t="s">
        <v>131</v>
      </c>
      <c r="AJ469" s="426">
        <v>0.64859999999999995</v>
      </c>
      <c r="AK469" s="427">
        <v>-3.1800000000000002E-2</v>
      </c>
      <c r="AL469" s="427">
        <v>4.5999999999999999E-3</v>
      </c>
      <c r="AM469" s="428">
        <v>1.412E-12</v>
      </c>
      <c r="AN469" s="429">
        <v>1.17909E-13</v>
      </c>
      <c r="AO469" s="426">
        <v>0.82099999999999995</v>
      </c>
      <c r="AP469" s="427">
        <v>-2.3099999999999999E-2</v>
      </c>
      <c r="AQ469" s="427">
        <v>1.44E-2</v>
      </c>
      <c r="AR469" s="429">
        <v>0.1323</v>
      </c>
    </row>
    <row r="470" spans="1:44" s="3" customFormat="1" ht="15.4" customHeight="1">
      <c r="A470" s="420">
        <v>216</v>
      </c>
      <c r="B470" s="421" t="s">
        <v>3337</v>
      </c>
      <c r="C470" s="421">
        <v>17</v>
      </c>
      <c r="D470" s="422">
        <v>80182778</v>
      </c>
      <c r="E470" s="423">
        <v>81450648</v>
      </c>
      <c r="F470" s="421" t="s">
        <v>122</v>
      </c>
      <c r="G470" s="421">
        <v>17</v>
      </c>
      <c r="H470" s="422">
        <v>80689036</v>
      </c>
      <c r="I470" s="421" t="s">
        <v>2479</v>
      </c>
      <c r="J470" s="421" t="s">
        <v>4437</v>
      </c>
      <c r="K470" s="421" t="s">
        <v>3163</v>
      </c>
      <c r="L470" s="421" t="s">
        <v>3152</v>
      </c>
      <c r="M470" s="33" t="s">
        <v>4270</v>
      </c>
      <c r="N470" s="424">
        <v>3143</v>
      </c>
      <c r="O470" s="425">
        <v>151.11653999999999</v>
      </c>
      <c r="P470" s="426">
        <v>0.307</v>
      </c>
      <c r="Q470" s="427">
        <v>3.2199999999999999E-2</v>
      </c>
      <c r="R470" s="427">
        <v>1.4E-3</v>
      </c>
      <c r="S470" s="428">
        <v>1.4300000000000001E-116</v>
      </c>
      <c r="T470" s="429">
        <v>3.46472E-28</v>
      </c>
      <c r="U470" s="426">
        <v>0.23319999999999999</v>
      </c>
      <c r="V470" s="427">
        <v>2.07E-2</v>
      </c>
      <c r="W470" s="427">
        <v>0.01</v>
      </c>
      <c r="X470" s="428">
        <v>1.1310000000000001E-2</v>
      </c>
      <c r="Y470" s="429" t="s">
        <v>131</v>
      </c>
      <c r="Z470" s="426">
        <v>0.48149999999999998</v>
      </c>
      <c r="AA470" s="427">
        <v>2.7400000000000001E-2</v>
      </c>
      <c r="AB470" s="427">
        <v>2.8E-3</v>
      </c>
      <c r="AC470" s="428">
        <v>3.1919999999999999E-26</v>
      </c>
      <c r="AD470" s="429" t="s">
        <v>131</v>
      </c>
      <c r="AE470" s="426">
        <v>0.36770000000000003</v>
      </c>
      <c r="AF470" s="427">
        <v>4.3299999999999998E-2</v>
      </c>
      <c r="AG470" s="427">
        <v>8.5000000000000006E-3</v>
      </c>
      <c r="AH470" s="428">
        <v>1.0490000000000001E-7</v>
      </c>
      <c r="AI470" s="429" t="s">
        <v>131</v>
      </c>
      <c r="AJ470" s="426">
        <v>0.38369999999999999</v>
      </c>
      <c r="AK470" s="427">
        <v>2.9600000000000001E-2</v>
      </c>
      <c r="AL470" s="427">
        <v>4.4000000000000003E-3</v>
      </c>
      <c r="AM470" s="428">
        <v>7.4820000000000006E-12</v>
      </c>
      <c r="AN470" s="429" t="s">
        <v>131</v>
      </c>
      <c r="AO470" s="426">
        <v>0.20499999999999999</v>
      </c>
      <c r="AP470" s="427">
        <v>1.0800000000000001E-2</v>
      </c>
      <c r="AQ470" s="427">
        <v>1.34E-2</v>
      </c>
      <c r="AR470" s="429">
        <v>0.50270000000000004</v>
      </c>
    </row>
    <row r="471" spans="1:44" ht="15.4" customHeight="1">
      <c r="A471" s="431">
        <v>216</v>
      </c>
      <c r="B471" s="421" t="s">
        <v>3337</v>
      </c>
      <c r="C471" s="432">
        <v>17</v>
      </c>
      <c r="D471" s="433">
        <v>80182778</v>
      </c>
      <c r="E471" s="434">
        <v>81450648</v>
      </c>
      <c r="F471" s="432" t="s">
        <v>122</v>
      </c>
      <c r="G471" s="432">
        <v>17</v>
      </c>
      <c r="H471" s="433">
        <v>80695406</v>
      </c>
      <c r="I471" s="432" t="s">
        <v>2851</v>
      </c>
      <c r="J471" s="432" t="s">
        <v>2432</v>
      </c>
      <c r="K471" s="432" t="s">
        <v>3151</v>
      </c>
      <c r="L471" s="432" t="s">
        <v>3157</v>
      </c>
      <c r="M471" s="34" t="s">
        <v>3466</v>
      </c>
      <c r="N471" s="435">
        <v>0</v>
      </c>
      <c r="O471" s="436">
        <v>117.28587</v>
      </c>
      <c r="P471" s="437">
        <v>0.36990000000000001</v>
      </c>
      <c r="Q471" s="438">
        <v>-2.5600000000000001E-2</v>
      </c>
      <c r="R471" s="438">
        <v>1.2999999999999999E-3</v>
      </c>
      <c r="S471" s="439">
        <v>3.0579999999999998E-82</v>
      </c>
      <c r="T471" s="440">
        <v>5.5954999999999994E-20</v>
      </c>
      <c r="U471" s="437">
        <v>0.1484</v>
      </c>
      <c r="V471" s="438">
        <v>-1.24E-2</v>
      </c>
      <c r="W471" s="438">
        <v>1.1900000000000001E-2</v>
      </c>
      <c r="X471" s="439">
        <v>9.0469999999999995E-2</v>
      </c>
      <c r="Y471" s="440" t="s">
        <v>131</v>
      </c>
      <c r="Z471" s="426">
        <v>0.34770000000000001</v>
      </c>
      <c r="AA471" s="438">
        <v>-2.76E-2</v>
      </c>
      <c r="AB471" s="438">
        <v>2.8999999999999998E-3</v>
      </c>
      <c r="AC471" s="439">
        <v>1.27E-23</v>
      </c>
      <c r="AD471" s="440" t="s">
        <v>131</v>
      </c>
      <c r="AE471" s="426">
        <v>0.26329999999999998</v>
      </c>
      <c r="AF471" s="427">
        <v>-5.16E-2</v>
      </c>
      <c r="AG471" s="427">
        <v>9.4999999999999998E-3</v>
      </c>
      <c r="AH471" s="428">
        <v>8.3480000000000004E-8</v>
      </c>
      <c r="AI471" s="429" t="s">
        <v>131</v>
      </c>
      <c r="AJ471" s="426">
        <v>0.32990000000000003</v>
      </c>
      <c r="AK471" s="427">
        <v>-2.7799999999999998E-2</v>
      </c>
      <c r="AL471" s="427">
        <v>4.5999999999999999E-3</v>
      </c>
      <c r="AM471" s="428">
        <v>1.5309999999999999E-10</v>
      </c>
      <c r="AN471" s="429" t="s">
        <v>131</v>
      </c>
      <c r="AO471" s="426">
        <v>0.105</v>
      </c>
      <c r="AP471" s="427">
        <v>1.55E-2</v>
      </c>
      <c r="AQ471" s="427">
        <v>1.7500000000000002E-2</v>
      </c>
      <c r="AR471" s="429">
        <v>0.3649</v>
      </c>
    </row>
    <row r="472" spans="1:44" ht="15.4" customHeight="1">
      <c r="A472" s="431">
        <v>216</v>
      </c>
      <c r="B472" s="421" t="s">
        <v>3337</v>
      </c>
      <c r="C472" s="432">
        <v>17</v>
      </c>
      <c r="D472" s="433">
        <v>80182778</v>
      </c>
      <c r="E472" s="434">
        <v>81450648</v>
      </c>
      <c r="F472" s="432" t="s">
        <v>122</v>
      </c>
      <c r="G472" s="432">
        <v>17</v>
      </c>
      <c r="H472" s="433">
        <v>80697458</v>
      </c>
      <c r="I472" s="432" t="s">
        <v>2850</v>
      </c>
      <c r="J472" s="432" t="s">
        <v>2433</v>
      </c>
      <c r="K472" s="432" t="s">
        <v>3163</v>
      </c>
      <c r="L472" s="432" t="s">
        <v>3152</v>
      </c>
      <c r="M472" s="34" t="s">
        <v>3466</v>
      </c>
      <c r="N472" s="435">
        <v>0</v>
      </c>
      <c r="O472" s="436">
        <v>147.99501000000001</v>
      </c>
      <c r="P472" s="437">
        <v>0.30470000000000003</v>
      </c>
      <c r="Q472" s="438">
        <v>3.27E-2</v>
      </c>
      <c r="R472" s="438">
        <v>1.4E-3</v>
      </c>
      <c r="S472" s="439">
        <v>7.0899999999999995E-113</v>
      </c>
      <c r="T472" s="440" t="s">
        <v>131</v>
      </c>
      <c r="U472" s="437">
        <v>0.2581</v>
      </c>
      <c r="V472" s="438">
        <v>2.4500000000000001E-2</v>
      </c>
      <c r="W472" s="438">
        <v>9.9000000000000008E-3</v>
      </c>
      <c r="X472" s="439">
        <v>3.153E-3</v>
      </c>
      <c r="Y472" s="440" t="s">
        <v>131</v>
      </c>
      <c r="Z472" s="426">
        <v>0.4662</v>
      </c>
      <c r="AA472" s="438">
        <v>2.81E-2</v>
      </c>
      <c r="AB472" s="438">
        <v>2.8E-3</v>
      </c>
      <c r="AC472" s="439">
        <v>1.335E-26</v>
      </c>
      <c r="AD472" s="440">
        <v>1.3901700000000001E-26</v>
      </c>
      <c r="AE472" s="426">
        <v>0.36409999999999998</v>
      </c>
      <c r="AF472" s="427">
        <v>4.4299999999999999E-2</v>
      </c>
      <c r="AG472" s="427">
        <v>8.6999999999999994E-3</v>
      </c>
      <c r="AH472" s="428">
        <v>8.5290000000000005E-8</v>
      </c>
      <c r="AI472" s="429" t="s">
        <v>131</v>
      </c>
      <c r="AJ472" s="426">
        <v>0.38479999999999998</v>
      </c>
      <c r="AK472" s="427">
        <v>2.9100000000000001E-2</v>
      </c>
      <c r="AL472" s="427">
        <v>4.4000000000000003E-3</v>
      </c>
      <c r="AM472" s="428">
        <v>1.238E-11</v>
      </c>
      <c r="AN472" s="429" t="s">
        <v>131</v>
      </c>
      <c r="AO472" s="426">
        <v>0.251</v>
      </c>
      <c r="AP472" s="427">
        <v>1E-3</v>
      </c>
      <c r="AQ472" s="427">
        <v>1.26E-2</v>
      </c>
      <c r="AR472" s="429">
        <v>0.92649999999999999</v>
      </c>
    </row>
    <row r="473" spans="1:44" ht="15.4" customHeight="1">
      <c r="A473" s="431">
        <v>216</v>
      </c>
      <c r="B473" s="421" t="s">
        <v>3337</v>
      </c>
      <c r="C473" s="432">
        <v>17</v>
      </c>
      <c r="D473" s="433">
        <v>80182778</v>
      </c>
      <c r="E473" s="434">
        <v>81450648</v>
      </c>
      <c r="F473" s="432" t="s">
        <v>122</v>
      </c>
      <c r="G473" s="432">
        <v>17</v>
      </c>
      <c r="H473" s="433">
        <v>80702963</v>
      </c>
      <c r="I473" s="432" t="s">
        <v>2849</v>
      </c>
      <c r="J473" s="432" t="s">
        <v>2435</v>
      </c>
      <c r="K473" s="432" t="s">
        <v>3151</v>
      </c>
      <c r="L473" s="432" t="s">
        <v>3157</v>
      </c>
      <c r="M473" s="34" t="s">
        <v>3466</v>
      </c>
      <c r="N473" s="435">
        <v>0</v>
      </c>
      <c r="O473" s="436">
        <v>101.77078</v>
      </c>
      <c r="P473" s="437">
        <v>0.4723</v>
      </c>
      <c r="Q473" s="438">
        <v>2.3099999999999999E-2</v>
      </c>
      <c r="R473" s="438">
        <v>1.2999999999999999E-3</v>
      </c>
      <c r="S473" s="439">
        <v>9.5279999999999995E-67</v>
      </c>
      <c r="T473" s="440" t="s">
        <v>131</v>
      </c>
      <c r="U473" s="437">
        <v>0.33960000000000001</v>
      </c>
      <c r="V473" s="438">
        <v>1.4800000000000001E-2</v>
      </c>
      <c r="W473" s="438">
        <v>9.1000000000000004E-3</v>
      </c>
      <c r="X473" s="439">
        <v>5.2720000000000003E-2</v>
      </c>
      <c r="Y473" s="440" t="s">
        <v>131</v>
      </c>
      <c r="Z473" s="426">
        <v>0.54879999999999995</v>
      </c>
      <c r="AA473" s="438">
        <v>2.5600000000000001E-2</v>
      </c>
      <c r="AB473" s="438">
        <v>2.8E-3</v>
      </c>
      <c r="AC473" s="439">
        <v>1.59E-22</v>
      </c>
      <c r="AD473" s="440" t="s">
        <v>131</v>
      </c>
      <c r="AE473" s="426">
        <v>0.41389999999999999</v>
      </c>
      <c r="AF473" s="427">
        <v>4.36E-2</v>
      </c>
      <c r="AG473" s="427">
        <v>8.5000000000000006E-3</v>
      </c>
      <c r="AH473" s="428">
        <v>5.6610000000000002E-9</v>
      </c>
      <c r="AI473" s="429">
        <v>5.7845499999999998E-9</v>
      </c>
      <c r="AJ473" s="426">
        <v>0.50700000000000001</v>
      </c>
      <c r="AK473" s="427">
        <v>2.87E-2</v>
      </c>
      <c r="AL473" s="427">
        <v>4.3E-3</v>
      </c>
      <c r="AM473" s="428">
        <v>1.441E-11</v>
      </c>
      <c r="AN473" s="429" t="s">
        <v>131</v>
      </c>
      <c r="AO473" s="426">
        <v>0.34200000000000003</v>
      </c>
      <c r="AP473" s="427">
        <v>3.8E-3</v>
      </c>
      <c r="AQ473" s="427">
        <v>1.1299999999999999E-2</v>
      </c>
      <c r="AR473" s="429">
        <v>0.72709999999999997</v>
      </c>
    </row>
    <row r="474" spans="1:44" ht="15.4" customHeight="1">
      <c r="A474" s="431">
        <v>216</v>
      </c>
      <c r="B474" s="421" t="s">
        <v>3337</v>
      </c>
      <c r="C474" s="432">
        <v>17</v>
      </c>
      <c r="D474" s="433">
        <v>80182778</v>
      </c>
      <c r="E474" s="434">
        <v>81450648</v>
      </c>
      <c r="F474" s="432" t="s">
        <v>122</v>
      </c>
      <c r="G474" s="432">
        <v>17</v>
      </c>
      <c r="H474" s="433">
        <v>80778724</v>
      </c>
      <c r="I474" s="432" t="s">
        <v>2848</v>
      </c>
      <c r="J474" s="432" t="s">
        <v>2432</v>
      </c>
      <c r="K474" s="432" t="s">
        <v>3151</v>
      </c>
      <c r="L474" s="432" t="s">
        <v>3157</v>
      </c>
      <c r="M474" s="34" t="s">
        <v>4273</v>
      </c>
      <c r="N474" s="435">
        <v>0</v>
      </c>
      <c r="O474" s="436">
        <v>78.789069999999995</v>
      </c>
      <c r="P474" s="437">
        <v>0.1338</v>
      </c>
      <c r="Q474" s="438">
        <v>4.1599999999999998E-2</v>
      </c>
      <c r="R474" s="438">
        <v>2.5000000000000001E-3</v>
      </c>
      <c r="S474" s="439">
        <v>3.7480000000000002E-66</v>
      </c>
      <c r="T474" s="440">
        <v>2.49571E-11</v>
      </c>
      <c r="U474" s="437">
        <v>9.01E-2</v>
      </c>
      <c r="V474" s="438">
        <v>2.2100000000000002E-2</v>
      </c>
      <c r="W474" s="438">
        <v>1.7399999999999999E-2</v>
      </c>
      <c r="X474" s="439">
        <v>0.1638</v>
      </c>
      <c r="Y474" s="440" t="s">
        <v>131</v>
      </c>
      <c r="Z474" s="426">
        <v>0.28620000000000001</v>
      </c>
      <c r="AA474" s="438">
        <v>2.6700000000000002E-2</v>
      </c>
      <c r="AB474" s="438">
        <v>3.8E-3</v>
      </c>
      <c r="AC474" s="439">
        <v>1.642E-13</v>
      </c>
      <c r="AD474" s="440" t="s">
        <v>131</v>
      </c>
      <c r="AE474" s="426">
        <v>0.17560000000000001</v>
      </c>
      <c r="AF474" s="427">
        <v>6.9400000000000003E-2</v>
      </c>
      <c r="AG474" s="427">
        <v>1.83E-2</v>
      </c>
      <c r="AH474" s="428">
        <v>1.089E-4</v>
      </c>
      <c r="AI474" s="429" t="s">
        <v>131</v>
      </c>
      <c r="AJ474" s="426">
        <v>0.1366</v>
      </c>
      <c r="AK474" s="427">
        <v>2.75E-2</v>
      </c>
      <c r="AL474" s="427">
        <v>7.0000000000000001E-3</v>
      </c>
      <c r="AM474" s="428">
        <v>1.2850000000000001E-4</v>
      </c>
      <c r="AN474" s="429" t="s">
        <v>131</v>
      </c>
      <c r="AO474" s="426">
        <v>6.2E-2</v>
      </c>
      <c r="AP474" s="427">
        <v>2.23E-2</v>
      </c>
      <c r="AQ474" s="427">
        <v>2.4299999999999999E-2</v>
      </c>
      <c r="AR474" s="429">
        <v>0.40150000000000002</v>
      </c>
    </row>
    <row r="475" spans="1:44" ht="15.4" customHeight="1">
      <c r="A475" s="431">
        <v>216</v>
      </c>
      <c r="B475" s="421" t="s">
        <v>3337</v>
      </c>
      <c r="C475" s="432">
        <v>17</v>
      </c>
      <c r="D475" s="433">
        <v>80182778</v>
      </c>
      <c r="E475" s="434">
        <v>81450648</v>
      </c>
      <c r="F475" s="432" t="s">
        <v>122</v>
      </c>
      <c r="G475" s="432">
        <v>17</v>
      </c>
      <c r="H475" s="433">
        <v>80950648</v>
      </c>
      <c r="I475" s="432" t="s">
        <v>2847</v>
      </c>
      <c r="J475" s="432" t="s">
        <v>2432</v>
      </c>
      <c r="K475" s="432" t="s">
        <v>3152</v>
      </c>
      <c r="L475" s="432" t="s">
        <v>4425</v>
      </c>
      <c r="M475" s="34" t="s">
        <v>4563</v>
      </c>
      <c r="N475" s="435">
        <v>0</v>
      </c>
      <c r="O475" s="436">
        <v>4.2558499999999997</v>
      </c>
      <c r="P475" s="437">
        <v>4.24E-2</v>
      </c>
      <c r="Q475" s="438">
        <v>2.06E-2</v>
      </c>
      <c r="R475" s="438">
        <v>4.4999999999999997E-3</v>
      </c>
      <c r="S475" s="439">
        <v>8.5190000000000005E-7</v>
      </c>
      <c r="T475" s="440">
        <v>6.1513100000000003E-9</v>
      </c>
      <c r="U475" s="442">
        <v>9.1000000000000004E-3</v>
      </c>
      <c r="V475" s="438">
        <v>-7.2599999999999998E-2</v>
      </c>
      <c r="W475" s="438">
        <v>7.3099999999999998E-2</v>
      </c>
      <c r="X475" s="439">
        <v>0.38529999999999998</v>
      </c>
      <c r="Y475" s="440" t="s">
        <v>131</v>
      </c>
      <c r="Z475" s="441">
        <v>2.8999999999999998E-3</v>
      </c>
      <c r="AA475" s="438">
        <v>2.1299999999999999E-2</v>
      </c>
      <c r="AB475" s="438">
        <v>0.1246</v>
      </c>
      <c r="AC475" s="439">
        <v>0.92649999999999999</v>
      </c>
      <c r="AD475" s="440" t="s">
        <v>131</v>
      </c>
      <c r="AE475" s="426">
        <v>3.3099999999999997E-2</v>
      </c>
      <c r="AF475" s="427">
        <v>-2.1399999999999999E-2</v>
      </c>
      <c r="AG475" s="427">
        <v>2.63E-2</v>
      </c>
      <c r="AH475" s="428">
        <v>0.66290000000000004</v>
      </c>
      <c r="AI475" s="429" t="s">
        <v>131</v>
      </c>
      <c r="AJ475" s="426">
        <v>2.1100000000000001E-2</v>
      </c>
      <c r="AK475" s="427">
        <v>1.6999999999999999E-3</v>
      </c>
      <c r="AL475" s="427">
        <v>1.6400000000000001E-2</v>
      </c>
      <c r="AM475" s="428">
        <v>0.72230000000000005</v>
      </c>
      <c r="AN475" s="429" t="s">
        <v>131</v>
      </c>
      <c r="AO475" s="426" t="s">
        <v>131</v>
      </c>
      <c r="AP475" s="427" t="s">
        <v>131</v>
      </c>
      <c r="AQ475" s="427" t="s">
        <v>131</v>
      </c>
      <c r="AR475" s="429" t="s">
        <v>131</v>
      </c>
    </row>
    <row r="476" spans="1:44" s="3" customFormat="1" ht="15.4" customHeight="1">
      <c r="A476" s="420">
        <v>217</v>
      </c>
      <c r="B476" s="421" t="s">
        <v>3337</v>
      </c>
      <c r="C476" s="421">
        <v>18</v>
      </c>
      <c r="D476" s="422">
        <v>43274444</v>
      </c>
      <c r="E476" s="423">
        <v>44274444</v>
      </c>
      <c r="F476" s="421" t="s">
        <v>122</v>
      </c>
      <c r="G476" s="421">
        <v>18</v>
      </c>
      <c r="H476" s="422">
        <v>43774444</v>
      </c>
      <c r="I476" s="421" t="s">
        <v>2477</v>
      </c>
      <c r="J476" s="421" t="s">
        <v>4437</v>
      </c>
      <c r="K476" s="421" t="s">
        <v>3163</v>
      </c>
      <c r="L476" s="421" t="s">
        <v>3157</v>
      </c>
      <c r="M476" s="33" t="s">
        <v>3471</v>
      </c>
      <c r="N476" s="424">
        <v>0</v>
      </c>
      <c r="O476" s="425">
        <v>6.3291500000000003</v>
      </c>
      <c r="P476" s="426">
        <v>0.68100000000000005</v>
      </c>
      <c r="Q476" s="427">
        <v>8.6E-3</v>
      </c>
      <c r="R476" s="427">
        <v>1.6999999999999999E-3</v>
      </c>
      <c r="S476" s="428">
        <v>1.5600000000000001E-8</v>
      </c>
      <c r="T476" s="429">
        <v>1.9681700000000001E-8</v>
      </c>
      <c r="U476" s="426">
        <v>0.56569999999999998</v>
      </c>
      <c r="V476" s="427">
        <v>-8.9999999999999993E-3</v>
      </c>
      <c r="W476" s="427">
        <v>9.4999999999999998E-3</v>
      </c>
      <c r="X476" s="428">
        <v>0.5585</v>
      </c>
      <c r="Y476" s="429" t="s">
        <v>131</v>
      </c>
      <c r="Z476" s="426">
        <v>0.4718</v>
      </c>
      <c r="AA476" s="427">
        <v>1.5E-3</v>
      </c>
      <c r="AB476" s="427">
        <v>3.0000000000000001E-3</v>
      </c>
      <c r="AC476" s="428">
        <v>0.59519999999999995</v>
      </c>
      <c r="AD476" s="429" t="s">
        <v>131</v>
      </c>
      <c r="AE476" s="426">
        <v>0.61250000000000004</v>
      </c>
      <c r="AF476" s="427">
        <v>2.1499999999999998E-2</v>
      </c>
      <c r="AG476" s="427">
        <v>8.6999999999999994E-3</v>
      </c>
      <c r="AH476" s="428">
        <v>5.595E-2</v>
      </c>
      <c r="AI476" s="429" t="s">
        <v>131</v>
      </c>
      <c r="AJ476" s="426">
        <v>0.66510000000000002</v>
      </c>
      <c r="AK476" s="427">
        <v>1.0800000000000001E-2</v>
      </c>
      <c r="AL476" s="427">
        <v>4.7000000000000002E-3</v>
      </c>
      <c r="AM476" s="428">
        <v>2.7820000000000001E-2</v>
      </c>
      <c r="AN476" s="429" t="s">
        <v>131</v>
      </c>
      <c r="AO476" s="426" t="s">
        <v>131</v>
      </c>
      <c r="AP476" s="427" t="s">
        <v>131</v>
      </c>
      <c r="AQ476" s="427" t="s">
        <v>131</v>
      </c>
      <c r="AR476" s="429" t="s">
        <v>131</v>
      </c>
    </row>
    <row r="477" spans="1:44" s="3" customFormat="1" ht="15.75">
      <c r="A477" s="420">
        <v>218</v>
      </c>
      <c r="B477" s="421" t="s">
        <v>3337</v>
      </c>
      <c r="C477" s="421">
        <v>18</v>
      </c>
      <c r="D477" s="422">
        <v>60345884</v>
      </c>
      <c r="E477" s="423">
        <v>61345884</v>
      </c>
      <c r="F477" s="421" t="s">
        <v>2449</v>
      </c>
      <c r="G477" s="421">
        <v>18</v>
      </c>
      <c r="H477" s="422">
        <v>60845884</v>
      </c>
      <c r="I477" s="421" t="s">
        <v>2476</v>
      </c>
      <c r="J477" s="421" t="s">
        <v>3337</v>
      </c>
      <c r="K477" s="421" t="s">
        <v>3163</v>
      </c>
      <c r="L477" s="421" t="s">
        <v>3152</v>
      </c>
      <c r="M477" s="33" t="s">
        <v>4564</v>
      </c>
      <c r="N477" s="424">
        <v>0</v>
      </c>
      <c r="O477" s="425">
        <v>6.8353999999999999</v>
      </c>
      <c r="P477" s="426">
        <v>0.57499999999999996</v>
      </c>
      <c r="Q477" s="427">
        <v>4.7800000000000002E-2</v>
      </c>
      <c r="R477" s="427">
        <v>9.1000000000000004E-3</v>
      </c>
      <c r="S477" s="428">
        <v>7.4989999999999999E-8</v>
      </c>
      <c r="T477" s="429" t="s">
        <v>131</v>
      </c>
      <c r="U477" s="426">
        <v>0.78600000000000003</v>
      </c>
      <c r="V477" s="427">
        <v>5.0900000000000001E-2</v>
      </c>
      <c r="W477" s="427">
        <v>6.0299999999999999E-2</v>
      </c>
      <c r="X477" s="428">
        <v>0.37030000000000002</v>
      </c>
      <c r="Y477" s="429" t="s">
        <v>131</v>
      </c>
      <c r="Z477" s="426">
        <v>0.55049999999999999</v>
      </c>
      <c r="AA477" s="427">
        <v>6.8999999999999999E-3</v>
      </c>
      <c r="AB477" s="427">
        <v>8.1699999999999995E-2</v>
      </c>
      <c r="AC477" s="428">
        <v>0.76490000000000002</v>
      </c>
      <c r="AD477" s="429" t="s">
        <v>131</v>
      </c>
      <c r="AE477" s="426" t="s">
        <v>131</v>
      </c>
      <c r="AF477" s="427" t="s">
        <v>131</v>
      </c>
      <c r="AG477" s="427" t="s">
        <v>131</v>
      </c>
      <c r="AH477" s="428" t="s">
        <v>131</v>
      </c>
      <c r="AI477" s="429" t="s">
        <v>131</v>
      </c>
      <c r="AJ477" s="426">
        <v>0.65680000000000005</v>
      </c>
      <c r="AK477" s="427">
        <v>4.82E-2</v>
      </c>
      <c r="AL477" s="427">
        <v>2.12E-2</v>
      </c>
      <c r="AM477" s="428">
        <v>3.1609999999999999E-2</v>
      </c>
      <c r="AN477" s="429" t="s">
        <v>131</v>
      </c>
      <c r="AO477" s="426" t="s">
        <v>131</v>
      </c>
      <c r="AP477" s="427" t="s">
        <v>131</v>
      </c>
      <c r="AQ477" s="427" t="s">
        <v>131</v>
      </c>
      <c r="AR477" s="429" t="s">
        <v>131</v>
      </c>
    </row>
    <row r="478" spans="1:44" s="3" customFormat="1" ht="15.4" customHeight="1">
      <c r="A478" s="420">
        <v>218</v>
      </c>
      <c r="B478" s="421" t="s">
        <v>3337</v>
      </c>
      <c r="C478" s="421">
        <v>18</v>
      </c>
      <c r="D478" s="422">
        <v>60345884</v>
      </c>
      <c r="E478" s="423">
        <v>61345884</v>
      </c>
      <c r="F478" s="421" t="s">
        <v>2445</v>
      </c>
      <c r="G478" s="421">
        <v>18</v>
      </c>
      <c r="H478" s="422">
        <v>60845884</v>
      </c>
      <c r="I478" s="421" t="s">
        <v>2476</v>
      </c>
      <c r="J478" s="421" t="s">
        <v>4437</v>
      </c>
      <c r="K478" s="421" t="s">
        <v>3163</v>
      </c>
      <c r="L478" s="421" t="s">
        <v>3152</v>
      </c>
      <c r="M478" s="33" t="s">
        <v>4564</v>
      </c>
      <c r="N478" s="424">
        <v>0</v>
      </c>
      <c r="O478" s="425">
        <v>11.65986</v>
      </c>
      <c r="P478" s="426">
        <v>0.58040000000000003</v>
      </c>
      <c r="Q478" s="427">
        <v>1.4200000000000001E-2</v>
      </c>
      <c r="R478" s="427">
        <v>2.5000000000000001E-3</v>
      </c>
      <c r="S478" s="428">
        <v>1.777E-9</v>
      </c>
      <c r="T478" s="429">
        <v>1.9823000000000001E-9</v>
      </c>
      <c r="U478" s="426">
        <v>0.74460000000000004</v>
      </c>
      <c r="V478" s="427">
        <v>3.1600000000000003E-2</v>
      </c>
      <c r="W478" s="427">
        <v>1.2800000000000001E-2</v>
      </c>
      <c r="X478" s="428">
        <v>4.1790000000000001E-2</v>
      </c>
      <c r="Y478" s="429" t="s">
        <v>131</v>
      </c>
      <c r="Z478" s="426">
        <v>0.51990000000000003</v>
      </c>
      <c r="AA478" s="427">
        <v>1.9300000000000001E-2</v>
      </c>
      <c r="AB478" s="427">
        <v>6.7000000000000002E-3</v>
      </c>
      <c r="AC478" s="428">
        <v>1.1000000000000001E-3</v>
      </c>
      <c r="AD478" s="429" t="s">
        <v>131</v>
      </c>
      <c r="AE478" s="426">
        <v>0.45019999999999999</v>
      </c>
      <c r="AF478" s="427">
        <v>1.47E-2</v>
      </c>
      <c r="AG478" s="427">
        <v>1.2E-2</v>
      </c>
      <c r="AH478" s="428">
        <v>6.0240000000000002E-2</v>
      </c>
      <c r="AI478" s="429" t="s">
        <v>131</v>
      </c>
      <c r="AJ478" s="426">
        <v>0.6512</v>
      </c>
      <c r="AK478" s="427">
        <v>1.37E-2</v>
      </c>
      <c r="AL478" s="427">
        <v>6.7999999999999996E-3</v>
      </c>
      <c r="AM478" s="428">
        <v>7.5420000000000001E-2</v>
      </c>
      <c r="AN478" s="429" t="s">
        <v>131</v>
      </c>
      <c r="AO478" s="426" t="s">
        <v>131</v>
      </c>
      <c r="AP478" s="427" t="s">
        <v>131</v>
      </c>
      <c r="AQ478" s="427" t="s">
        <v>131</v>
      </c>
      <c r="AR478" s="429" t="s">
        <v>131</v>
      </c>
    </row>
    <row r="479" spans="1:44" s="3" customFormat="1" ht="15.4" customHeight="1">
      <c r="A479" s="420">
        <v>219</v>
      </c>
      <c r="B479" s="421" t="s">
        <v>3337</v>
      </c>
      <c r="C479" s="421">
        <v>19</v>
      </c>
      <c r="D479" s="422">
        <v>6625519</v>
      </c>
      <c r="E479" s="423">
        <v>7625519</v>
      </c>
      <c r="F479" s="421" t="s">
        <v>2445</v>
      </c>
      <c r="G479" s="421">
        <v>19</v>
      </c>
      <c r="H479" s="422">
        <v>7125519</v>
      </c>
      <c r="I479" s="421" t="s">
        <v>2474</v>
      </c>
      <c r="J479" s="421" t="s">
        <v>3337</v>
      </c>
      <c r="K479" s="421" t="s">
        <v>3151</v>
      </c>
      <c r="L479" s="421" t="s">
        <v>3157</v>
      </c>
      <c r="M479" s="33" t="s">
        <v>3474</v>
      </c>
      <c r="N479" s="424">
        <v>0</v>
      </c>
      <c r="O479" s="425">
        <v>6.4933800000000002</v>
      </c>
      <c r="P479" s="426">
        <v>6.1600000000000002E-2</v>
      </c>
      <c r="Q479" s="427">
        <v>3.27E-2</v>
      </c>
      <c r="R479" s="427">
        <v>5.7999999999999996E-3</v>
      </c>
      <c r="S479" s="428">
        <v>9.2350000000000003E-8</v>
      </c>
      <c r="T479" s="429" t="s">
        <v>131</v>
      </c>
      <c r="U479" s="441">
        <v>1.11E-2</v>
      </c>
      <c r="V479" s="427">
        <v>0.1215</v>
      </c>
      <c r="W479" s="427">
        <v>9.74E-2</v>
      </c>
      <c r="X479" s="428">
        <v>0.2341</v>
      </c>
      <c r="Y479" s="429" t="s">
        <v>131</v>
      </c>
      <c r="Z479" s="441">
        <v>1.6000000000000001E-3</v>
      </c>
      <c r="AA479" s="427">
        <v>-1.1274999999999999</v>
      </c>
      <c r="AB479" s="427">
        <v>0.25180000000000002</v>
      </c>
      <c r="AC479" s="428">
        <v>0.30719999999999997</v>
      </c>
      <c r="AD479" s="429" t="s">
        <v>131</v>
      </c>
      <c r="AE479" s="426">
        <v>2.9600000000000001E-2</v>
      </c>
      <c r="AF479" s="427">
        <v>8.6900000000000005E-2</v>
      </c>
      <c r="AG479" s="427">
        <v>5.3999999999999999E-2</v>
      </c>
      <c r="AH479" s="428">
        <v>0.1351</v>
      </c>
      <c r="AI479" s="429" t="s">
        <v>131</v>
      </c>
      <c r="AJ479" s="426">
        <v>4.0300000000000002E-2</v>
      </c>
      <c r="AK479" s="427">
        <v>1.7899999999999999E-2</v>
      </c>
      <c r="AL479" s="427">
        <v>1.6799999999999999E-2</v>
      </c>
      <c r="AM479" s="428">
        <v>0.21179999999999999</v>
      </c>
      <c r="AN479" s="429" t="s">
        <v>131</v>
      </c>
      <c r="AO479" s="426" t="s">
        <v>131</v>
      </c>
      <c r="AP479" s="427" t="s">
        <v>131</v>
      </c>
      <c r="AQ479" s="427" t="s">
        <v>131</v>
      </c>
      <c r="AR479" s="429" t="s">
        <v>131</v>
      </c>
    </row>
    <row r="480" spans="1:44" s="3" customFormat="1" ht="15.4" customHeight="1">
      <c r="A480" s="420">
        <v>220</v>
      </c>
      <c r="B480" s="421" t="s">
        <v>3337</v>
      </c>
      <c r="C480" s="421">
        <v>19</v>
      </c>
      <c r="D480" s="422">
        <v>7470635</v>
      </c>
      <c r="E480" s="423">
        <v>8470635</v>
      </c>
      <c r="F480" s="421" t="s">
        <v>2445</v>
      </c>
      <c r="G480" s="421">
        <v>19</v>
      </c>
      <c r="H480" s="422">
        <v>7970635</v>
      </c>
      <c r="I480" s="421" t="s">
        <v>2473</v>
      </c>
      <c r="J480" s="421" t="s">
        <v>3337</v>
      </c>
      <c r="K480" s="421" t="s">
        <v>3151</v>
      </c>
      <c r="L480" s="421" t="s">
        <v>3157</v>
      </c>
      <c r="M480" s="33" t="s">
        <v>3576</v>
      </c>
      <c r="N480" s="424">
        <v>0</v>
      </c>
      <c r="O480" s="425">
        <v>6.6383400000000004</v>
      </c>
      <c r="P480" s="426">
        <v>0.39140000000000003</v>
      </c>
      <c r="Q480" s="427">
        <v>9.7000000000000003E-3</v>
      </c>
      <c r="R480" s="427">
        <v>2E-3</v>
      </c>
      <c r="S480" s="428">
        <v>6.5939999999999999E-6</v>
      </c>
      <c r="T480" s="429" t="s">
        <v>131</v>
      </c>
      <c r="U480" s="426">
        <v>0.54259999999999997</v>
      </c>
      <c r="V480" s="427">
        <v>7.4000000000000003E-3</v>
      </c>
      <c r="W480" s="427">
        <v>1.09E-2</v>
      </c>
      <c r="X480" s="428">
        <v>0.28889999999999999</v>
      </c>
      <c r="Y480" s="429" t="s">
        <v>131</v>
      </c>
      <c r="Z480" s="426">
        <v>0.41310000000000002</v>
      </c>
      <c r="AA480" s="427">
        <v>1.32E-2</v>
      </c>
      <c r="AB480" s="427">
        <v>5.4999999999999997E-3</v>
      </c>
      <c r="AC480" s="428">
        <v>1.277E-2</v>
      </c>
      <c r="AD480" s="429" t="s">
        <v>131</v>
      </c>
      <c r="AE480" s="426">
        <v>0.49070000000000003</v>
      </c>
      <c r="AF480" s="427">
        <v>2.01E-2</v>
      </c>
      <c r="AG480" s="427">
        <v>1.14E-2</v>
      </c>
      <c r="AH480" s="428">
        <v>0.15290000000000001</v>
      </c>
      <c r="AI480" s="429" t="s">
        <v>131</v>
      </c>
      <c r="AJ480" s="426">
        <v>0.39460000000000001</v>
      </c>
      <c r="AK480" s="427">
        <v>1.1599999999999999E-2</v>
      </c>
      <c r="AL480" s="427">
        <v>6.4999999999999997E-3</v>
      </c>
      <c r="AM480" s="428">
        <v>6.6949999999999996E-2</v>
      </c>
      <c r="AN480" s="429" t="s">
        <v>131</v>
      </c>
      <c r="AO480" s="426" t="s">
        <v>131</v>
      </c>
      <c r="AP480" s="427" t="s">
        <v>131</v>
      </c>
      <c r="AQ480" s="427" t="s">
        <v>131</v>
      </c>
      <c r="AR480" s="429" t="s">
        <v>131</v>
      </c>
    </row>
    <row r="481" spans="1:44" ht="15.4" customHeight="1">
      <c r="A481" s="431">
        <v>221</v>
      </c>
      <c r="B481" s="421" t="s">
        <v>3337</v>
      </c>
      <c r="C481" s="432">
        <v>19</v>
      </c>
      <c r="D481" s="433">
        <v>16738413</v>
      </c>
      <c r="E481" s="434">
        <v>17757802</v>
      </c>
      <c r="F481" s="432" t="s">
        <v>122</v>
      </c>
      <c r="G481" s="432">
        <v>19</v>
      </c>
      <c r="H481" s="433">
        <v>17238413</v>
      </c>
      <c r="I481" s="432" t="s">
        <v>2846</v>
      </c>
      <c r="J481" s="432" t="s">
        <v>2433</v>
      </c>
      <c r="K481" s="432" t="s">
        <v>3151</v>
      </c>
      <c r="L481" s="432" t="s">
        <v>3157</v>
      </c>
      <c r="M481" s="34" t="s">
        <v>4306</v>
      </c>
      <c r="N481" s="435">
        <v>0</v>
      </c>
      <c r="O481" s="436">
        <v>21.64873</v>
      </c>
      <c r="P481" s="437">
        <v>0.71509999999999996</v>
      </c>
      <c r="Q481" s="438">
        <v>7.4000000000000003E-3</v>
      </c>
      <c r="R481" s="438">
        <v>1.6000000000000001E-3</v>
      </c>
      <c r="S481" s="439">
        <v>3.264E-8</v>
      </c>
      <c r="T481" s="440" t="s">
        <v>131</v>
      </c>
      <c r="U481" s="437">
        <v>0.78739999999999999</v>
      </c>
      <c r="V481" s="438">
        <v>-1.4E-3</v>
      </c>
      <c r="W481" s="438">
        <v>1.0200000000000001E-2</v>
      </c>
      <c r="X481" s="439">
        <v>0.7</v>
      </c>
      <c r="Y481" s="440" t="s">
        <v>131</v>
      </c>
      <c r="Z481" s="426">
        <v>0.61450000000000005</v>
      </c>
      <c r="AA481" s="438">
        <v>2.3599999999999999E-2</v>
      </c>
      <c r="AB481" s="438">
        <v>2.8999999999999998E-3</v>
      </c>
      <c r="AC481" s="439">
        <v>6.5159999999999995E-17</v>
      </c>
      <c r="AD481" s="440">
        <v>4.7488099999999999E-17</v>
      </c>
      <c r="AE481" s="426">
        <v>0.79430000000000001</v>
      </c>
      <c r="AF481" s="427">
        <v>1.47E-2</v>
      </c>
      <c r="AG481" s="427">
        <v>1.0999999999999999E-2</v>
      </c>
      <c r="AH481" s="428">
        <v>6.5240000000000006E-2</v>
      </c>
      <c r="AI481" s="429" t="s">
        <v>131</v>
      </c>
      <c r="AJ481" s="426">
        <v>0.76500000000000001</v>
      </c>
      <c r="AK481" s="427">
        <v>1.14E-2</v>
      </c>
      <c r="AL481" s="427">
        <v>5.1000000000000004E-3</v>
      </c>
      <c r="AM481" s="428">
        <v>1.025E-2</v>
      </c>
      <c r="AN481" s="429" t="s">
        <v>131</v>
      </c>
      <c r="AO481" s="426">
        <v>0.81399999999999995</v>
      </c>
      <c r="AP481" s="427">
        <v>2.12E-2</v>
      </c>
      <c r="AQ481" s="427">
        <v>1.37E-2</v>
      </c>
      <c r="AR481" s="429">
        <v>0.1192</v>
      </c>
    </row>
    <row r="482" spans="1:44" s="3" customFormat="1" ht="15.4" customHeight="1">
      <c r="A482" s="420">
        <v>221</v>
      </c>
      <c r="B482" s="421" t="s">
        <v>3337</v>
      </c>
      <c r="C482" s="421">
        <v>19</v>
      </c>
      <c r="D482" s="422">
        <v>16738413</v>
      </c>
      <c r="E482" s="423">
        <v>17757802</v>
      </c>
      <c r="F482" s="421" t="s">
        <v>122</v>
      </c>
      <c r="G482" s="421">
        <v>19</v>
      </c>
      <c r="H482" s="422">
        <v>17257802</v>
      </c>
      <c r="I482" s="421" t="s">
        <v>2472</v>
      </c>
      <c r="J482" s="421" t="s">
        <v>4437</v>
      </c>
      <c r="K482" s="421" t="s">
        <v>3163</v>
      </c>
      <c r="L482" s="421" t="s">
        <v>3152</v>
      </c>
      <c r="M482" s="33" t="s">
        <v>4306</v>
      </c>
      <c r="N482" s="424">
        <v>0</v>
      </c>
      <c r="O482" s="425">
        <v>31.732559999999999</v>
      </c>
      <c r="P482" s="426">
        <v>0.60089999999999999</v>
      </c>
      <c r="Q482" s="427">
        <v>-1.2800000000000001E-2</v>
      </c>
      <c r="R482" s="427">
        <v>1.4E-3</v>
      </c>
      <c r="S482" s="428">
        <v>1.617E-23</v>
      </c>
      <c r="T482" s="429">
        <v>5.0258000000000002E-23</v>
      </c>
      <c r="U482" s="426">
        <v>0.32240000000000002</v>
      </c>
      <c r="V482" s="427">
        <v>-1.9E-3</v>
      </c>
      <c r="W482" s="427">
        <v>8.8000000000000005E-3</v>
      </c>
      <c r="X482" s="428">
        <v>0.85719999999999996</v>
      </c>
      <c r="Y482" s="429" t="s">
        <v>131</v>
      </c>
      <c r="Z482" s="426">
        <v>0.59950000000000003</v>
      </c>
      <c r="AA482" s="427">
        <v>-1.67E-2</v>
      </c>
      <c r="AB482" s="427">
        <v>2.8E-3</v>
      </c>
      <c r="AC482" s="428">
        <v>1.9230000000000001E-9</v>
      </c>
      <c r="AD482" s="429" t="s">
        <v>131</v>
      </c>
      <c r="AE482" s="426">
        <v>0.61890000000000001</v>
      </c>
      <c r="AF482" s="427">
        <v>-1.7000000000000001E-2</v>
      </c>
      <c r="AG482" s="427">
        <v>8.6E-3</v>
      </c>
      <c r="AH482" s="428">
        <v>1.391E-2</v>
      </c>
      <c r="AI482" s="429" t="s">
        <v>131</v>
      </c>
      <c r="AJ482" s="426">
        <v>0.55620000000000003</v>
      </c>
      <c r="AK482" s="427">
        <v>-1.44E-2</v>
      </c>
      <c r="AL482" s="427">
        <v>4.4000000000000003E-3</v>
      </c>
      <c r="AM482" s="428">
        <v>9.9099999999999991E-4</v>
      </c>
      <c r="AN482" s="429" t="s">
        <v>131</v>
      </c>
      <c r="AO482" s="426">
        <v>0.29099999999999998</v>
      </c>
      <c r="AP482" s="427">
        <v>-1.9800000000000002E-2</v>
      </c>
      <c r="AQ482" s="427">
        <v>1.17E-2</v>
      </c>
      <c r="AR482" s="429">
        <v>6.3539999999999999E-2</v>
      </c>
    </row>
    <row r="483" spans="1:44" ht="15.4" customHeight="1">
      <c r="A483" s="431">
        <v>222</v>
      </c>
      <c r="B483" s="421" t="s">
        <v>3337</v>
      </c>
      <c r="C483" s="432">
        <v>19</v>
      </c>
      <c r="D483" s="433">
        <v>32537212</v>
      </c>
      <c r="E483" s="434">
        <v>33573431</v>
      </c>
      <c r="F483" s="432" t="s">
        <v>122</v>
      </c>
      <c r="G483" s="432">
        <v>19</v>
      </c>
      <c r="H483" s="433">
        <v>33037212</v>
      </c>
      <c r="I483" s="432" t="s">
        <v>2845</v>
      </c>
      <c r="J483" s="432" t="s">
        <v>2432</v>
      </c>
      <c r="K483" s="432" t="s">
        <v>3152</v>
      </c>
      <c r="L483" s="432" t="s">
        <v>3157</v>
      </c>
      <c r="M483" s="34" t="s">
        <v>3475</v>
      </c>
      <c r="N483" s="435">
        <v>34881</v>
      </c>
      <c r="O483" s="436">
        <v>9.7866999999999997</v>
      </c>
      <c r="P483" s="437">
        <v>0.96519999999999995</v>
      </c>
      <c r="Q483" s="438">
        <v>2.7900000000000001E-2</v>
      </c>
      <c r="R483" s="438">
        <v>4.0000000000000001E-3</v>
      </c>
      <c r="S483" s="439">
        <v>3.963E-12</v>
      </c>
      <c r="T483" s="440">
        <v>2.5532499999999999E-10</v>
      </c>
      <c r="U483" s="437">
        <v>0.97330000000000005</v>
      </c>
      <c r="V483" s="438">
        <v>-2.8199999999999999E-2</v>
      </c>
      <c r="W483" s="438">
        <v>2.9499999999999998E-2</v>
      </c>
      <c r="X483" s="439">
        <v>0.52739999999999998</v>
      </c>
      <c r="Y483" s="440" t="s">
        <v>131</v>
      </c>
      <c r="Z483" s="441">
        <v>0.98629999999999995</v>
      </c>
      <c r="AA483" s="438">
        <v>-5.6800000000000003E-2</v>
      </c>
      <c r="AB483" s="438">
        <v>9.6000000000000002E-2</v>
      </c>
      <c r="AC483" s="439">
        <v>0.50849999999999995</v>
      </c>
      <c r="AD483" s="440" t="s">
        <v>131</v>
      </c>
      <c r="AE483" s="441">
        <v>0.99519999999999997</v>
      </c>
      <c r="AF483" s="427">
        <v>-4.4900000000000002E-2</v>
      </c>
      <c r="AG483" s="427">
        <v>7.2400000000000006E-2</v>
      </c>
      <c r="AH483" s="428">
        <v>0.99580000000000002</v>
      </c>
      <c r="AI483" s="429" t="s">
        <v>131</v>
      </c>
      <c r="AJ483" s="426">
        <v>0.97570000000000001</v>
      </c>
      <c r="AK483" s="427">
        <v>2.8000000000000001E-2</v>
      </c>
      <c r="AL483" s="427">
        <v>1.4200000000000001E-2</v>
      </c>
      <c r="AM483" s="428">
        <v>4.36E-2</v>
      </c>
      <c r="AN483" s="429" t="s">
        <v>131</v>
      </c>
      <c r="AO483" s="426">
        <v>0.98099999999999998</v>
      </c>
      <c r="AP483" s="427">
        <v>-2.3699999999999999E-2</v>
      </c>
      <c r="AQ483" s="427">
        <v>0.04</v>
      </c>
      <c r="AR483" s="429">
        <v>0.42949999999999999</v>
      </c>
    </row>
    <row r="484" spans="1:44" ht="15.4" customHeight="1">
      <c r="A484" s="431">
        <v>222</v>
      </c>
      <c r="B484" s="421" t="s">
        <v>3337</v>
      </c>
      <c r="C484" s="432">
        <v>19</v>
      </c>
      <c r="D484" s="433">
        <v>32537212</v>
      </c>
      <c r="E484" s="434">
        <v>33573431</v>
      </c>
      <c r="F484" s="432" t="s">
        <v>122</v>
      </c>
      <c r="G484" s="432">
        <v>19</v>
      </c>
      <c r="H484" s="433">
        <v>33072085</v>
      </c>
      <c r="I484" s="432" t="s">
        <v>2843</v>
      </c>
      <c r="J484" s="432" t="s">
        <v>2432</v>
      </c>
      <c r="K484" s="432" t="s">
        <v>3151</v>
      </c>
      <c r="L484" s="432" t="s">
        <v>3157</v>
      </c>
      <c r="M484" s="34" t="s">
        <v>3475</v>
      </c>
      <c r="N484" s="435">
        <v>8</v>
      </c>
      <c r="O484" s="436">
        <v>11.36304</v>
      </c>
      <c r="P484" s="437">
        <v>0.29930000000000001</v>
      </c>
      <c r="Q484" s="438">
        <v>1.2200000000000001E-2</v>
      </c>
      <c r="R484" s="438">
        <v>1.6000000000000001E-3</v>
      </c>
      <c r="S484" s="439">
        <v>6.4739999999999997E-14</v>
      </c>
      <c r="T484" s="440">
        <v>7.8477600000000001E-12</v>
      </c>
      <c r="U484" s="437">
        <v>0.1052</v>
      </c>
      <c r="V484" s="438">
        <v>-1.1999999999999999E-3</v>
      </c>
      <c r="W484" s="438">
        <v>1.46E-2</v>
      </c>
      <c r="X484" s="439">
        <v>0.95709999999999995</v>
      </c>
      <c r="Y484" s="440" t="s">
        <v>131</v>
      </c>
      <c r="Z484" s="426">
        <v>8.6099999999999996E-2</v>
      </c>
      <c r="AA484" s="438">
        <v>1.2E-2</v>
      </c>
      <c r="AB484" s="438">
        <v>5.3E-3</v>
      </c>
      <c r="AC484" s="439">
        <v>2.717E-2</v>
      </c>
      <c r="AD484" s="440" t="s">
        <v>131</v>
      </c>
      <c r="AE484" s="426">
        <v>0.16339999999999999</v>
      </c>
      <c r="AF484" s="427">
        <v>2.1700000000000001E-2</v>
      </c>
      <c r="AG484" s="427">
        <v>1.1599999999999999E-2</v>
      </c>
      <c r="AH484" s="428">
        <v>0.25090000000000001</v>
      </c>
      <c r="AI484" s="429" t="s">
        <v>131</v>
      </c>
      <c r="AJ484" s="426">
        <v>0.21790000000000001</v>
      </c>
      <c r="AK484" s="427">
        <v>5.8999999999999999E-3</v>
      </c>
      <c r="AL484" s="427">
        <v>5.4999999999999997E-3</v>
      </c>
      <c r="AM484" s="428">
        <v>0.4597</v>
      </c>
      <c r="AN484" s="429" t="s">
        <v>131</v>
      </c>
      <c r="AO484" s="426">
        <v>8.2000000000000003E-2</v>
      </c>
      <c r="AP484" s="427">
        <v>-3.9300000000000002E-2</v>
      </c>
      <c r="AQ484" s="427">
        <v>2.0400000000000001E-2</v>
      </c>
      <c r="AR484" s="429">
        <v>7.9000000000000001E-2</v>
      </c>
    </row>
    <row r="485" spans="1:44" s="3" customFormat="1" ht="15.4" customHeight="1">
      <c r="A485" s="420">
        <v>222</v>
      </c>
      <c r="B485" s="421" t="s">
        <v>3337</v>
      </c>
      <c r="C485" s="421">
        <v>19</v>
      </c>
      <c r="D485" s="422">
        <v>32537212</v>
      </c>
      <c r="E485" s="423">
        <v>33573431</v>
      </c>
      <c r="F485" s="421" t="s">
        <v>122</v>
      </c>
      <c r="G485" s="421">
        <v>19</v>
      </c>
      <c r="H485" s="422">
        <v>33073431</v>
      </c>
      <c r="I485" s="421" t="s">
        <v>2471</v>
      </c>
      <c r="J485" s="421" t="s">
        <v>3337</v>
      </c>
      <c r="K485" s="421" t="s">
        <v>3151</v>
      </c>
      <c r="L485" s="421" t="s">
        <v>3157</v>
      </c>
      <c r="M485" s="33" t="s">
        <v>3475</v>
      </c>
      <c r="N485" s="424">
        <v>0</v>
      </c>
      <c r="O485" s="425">
        <v>12.05499</v>
      </c>
      <c r="P485" s="426">
        <v>0.31330000000000002</v>
      </c>
      <c r="Q485" s="427">
        <v>-1.11E-2</v>
      </c>
      <c r="R485" s="427">
        <v>1.5E-3</v>
      </c>
      <c r="S485" s="428">
        <v>1.349E-12</v>
      </c>
      <c r="T485" s="429" t="s">
        <v>131</v>
      </c>
      <c r="U485" s="426">
        <v>0.72189999999999999</v>
      </c>
      <c r="V485" s="427">
        <v>-1.2999999999999999E-3</v>
      </c>
      <c r="W485" s="427">
        <v>9.1999999999999998E-3</v>
      </c>
      <c r="X485" s="428">
        <v>0.85829999999999995</v>
      </c>
      <c r="Y485" s="429" t="s">
        <v>131</v>
      </c>
      <c r="Z485" s="426">
        <v>0.89200000000000002</v>
      </c>
      <c r="AA485" s="427">
        <v>-8.2000000000000007E-3</v>
      </c>
      <c r="AB485" s="427">
        <v>4.7000000000000002E-3</v>
      </c>
      <c r="AC485" s="428">
        <v>7.5259999999999994E-2</v>
      </c>
      <c r="AD485" s="429" t="s">
        <v>131</v>
      </c>
      <c r="AE485" s="426">
        <v>0.53300000000000003</v>
      </c>
      <c r="AF485" s="427">
        <v>-1.9199999999999998E-2</v>
      </c>
      <c r="AG485" s="427">
        <v>8.2000000000000007E-3</v>
      </c>
      <c r="AH485" s="428">
        <v>1.32E-2</v>
      </c>
      <c r="AI485" s="429" t="s">
        <v>131</v>
      </c>
      <c r="AJ485" s="426">
        <v>0.53400000000000003</v>
      </c>
      <c r="AK485" s="427">
        <v>-7.3000000000000001E-3</v>
      </c>
      <c r="AL485" s="427">
        <v>4.7000000000000002E-3</v>
      </c>
      <c r="AM485" s="428">
        <v>0.08</v>
      </c>
      <c r="AN485" s="429" t="s">
        <v>131</v>
      </c>
      <c r="AO485" s="426">
        <v>0.78900000000000003</v>
      </c>
      <c r="AP485" s="427">
        <v>2.0999999999999999E-3</v>
      </c>
      <c r="AQ485" s="427">
        <v>1.2999999999999999E-2</v>
      </c>
      <c r="AR485" s="429">
        <v>0.96750000000000003</v>
      </c>
    </row>
    <row r="486" spans="1:44" s="3" customFormat="1" ht="15.4" customHeight="1">
      <c r="A486" s="420">
        <v>223</v>
      </c>
      <c r="B486" s="421" t="s">
        <v>3337</v>
      </c>
      <c r="C486" s="421">
        <v>19</v>
      </c>
      <c r="D486" s="422">
        <v>33394846</v>
      </c>
      <c r="E486" s="423">
        <v>34399065</v>
      </c>
      <c r="F486" s="421" t="s">
        <v>2445</v>
      </c>
      <c r="G486" s="421">
        <v>19</v>
      </c>
      <c r="H486" s="422">
        <v>33894846</v>
      </c>
      <c r="I486" s="421" t="s">
        <v>2470</v>
      </c>
      <c r="J486" s="421" t="s">
        <v>3337</v>
      </c>
      <c r="K486" s="421" t="s">
        <v>3163</v>
      </c>
      <c r="L486" s="421" t="s">
        <v>3152</v>
      </c>
      <c r="M486" s="33" t="s">
        <v>4565</v>
      </c>
      <c r="N486" s="424">
        <v>0</v>
      </c>
      <c r="O486" s="425">
        <v>11.87205</v>
      </c>
      <c r="P486" s="426">
        <v>0.66559999999999997</v>
      </c>
      <c r="Q486" s="427">
        <v>-1.2699999999999999E-2</v>
      </c>
      <c r="R486" s="427">
        <v>2.0999999999999999E-3</v>
      </c>
      <c r="S486" s="428">
        <v>6.6459999999999996E-11</v>
      </c>
      <c r="T486" s="429" t="s">
        <v>131</v>
      </c>
      <c r="U486" s="426">
        <v>0.84809999999999997</v>
      </c>
      <c r="V486" s="427">
        <v>-1.6899999999999998E-2</v>
      </c>
      <c r="W486" s="427">
        <v>1.29E-2</v>
      </c>
      <c r="X486" s="428">
        <v>0.35539999999999999</v>
      </c>
      <c r="Y486" s="429" t="s">
        <v>131</v>
      </c>
      <c r="Z486" s="426">
        <v>0.45600000000000002</v>
      </c>
      <c r="AA486" s="427">
        <v>-1.17E-2</v>
      </c>
      <c r="AB486" s="427">
        <v>5.0000000000000001E-3</v>
      </c>
      <c r="AC486" s="428">
        <v>1.064E-2</v>
      </c>
      <c r="AD486" s="429" t="s">
        <v>131</v>
      </c>
      <c r="AE486" s="426">
        <v>0.41460000000000002</v>
      </c>
      <c r="AF486" s="427">
        <v>-1.6400000000000001E-2</v>
      </c>
      <c r="AG486" s="427">
        <v>1.15E-2</v>
      </c>
      <c r="AH486" s="428">
        <v>0.1933</v>
      </c>
      <c r="AI486" s="429" t="s">
        <v>131</v>
      </c>
      <c r="AJ486" s="426">
        <v>0.63619999999999999</v>
      </c>
      <c r="AK486" s="427">
        <v>-1.66E-2</v>
      </c>
      <c r="AL486" s="427">
        <v>6.6E-3</v>
      </c>
      <c r="AM486" s="428">
        <v>1.7590000000000001E-2</v>
      </c>
      <c r="AN486" s="429" t="s">
        <v>131</v>
      </c>
      <c r="AO486" s="426" t="s">
        <v>131</v>
      </c>
      <c r="AP486" s="430" t="s">
        <v>131</v>
      </c>
      <c r="AQ486" s="430" t="s">
        <v>131</v>
      </c>
      <c r="AR486" s="429" t="s">
        <v>131</v>
      </c>
    </row>
    <row r="487" spans="1:44" ht="15.4" customHeight="1">
      <c r="A487" s="431">
        <v>223</v>
      </c>
      <c r="B487" s="421" t="s">
        <v>3337</v>
      </c>
      <c r="C487" s="432">
        <v>19</v>
      </c>
      <c r="D487" s="433">
        <v>33394846</v>
      </c>
      <c r="E487" s="434">
        <v>34399065</v>
      </c>
      <c r="F487" s="432" t="s">
        <v>2445</v>
      </c>
      <c r="G487" s="432">
        <v>19</v>
      </c>
      <c r="H487" s="433">
        <v>33899065</v>
      </c>
      <c r="I487" s="432" t="s">
        <v>2842</v>
      </c>
      <c r="J487" s="432" t="s">
        <v>2432</v>
      </c>
      <c r="K487" s="432" t="s">
        <v>3151</v>
      </c>
      <c r="L487" s="432" t="s">
        <v>3157</v>
      </c>
      <c r="M487" s="34" t="s">
        <v>4565</v>
      </c>
      <c r="N487" s="435">
        <v>0</v>
      </c>
      <c r="O487" s="436">
        <v>11.568049999999999</v>
      </c>
      <c r="P487" s="437">
        <v>0.66400000000000003</v>
      </c>
      <c r="Q487" s="438">
        <v>-1.21E-2</v>
      </c>
      <c r="R487" s="438">
        <v>1.9E-3</v>
      </c>
      <c r="S487" s="439">
        <v>3.8649999999999997E-11</v>
      </c>
      <c r="T487" s="440">
        <v>5.3675500000000002E-11</v>
      </c>
      <c r="U487" s="437">
        <v>0.61270000000000002</v>
      </c>
      <c r="V487" s="438">
        <v>8.0000000000000002E-3</v>
      </c>
      <c r="W487" s="438">
        <v>9.7000000000000003E-3</v>
      </c>
      <c r="X487" s="439">
        <v>0.20799999999999999</v>
      </c>
      <c r="Y487" s="440" t="s">
        <v>131</v>
      </c>
      <c r="Z487" s="426">
        <v>0.4577</v>
      </c>
      <c r="AA487" s="438">
        <v>-1.49E-2</v>
      </c>
      <c r="AB487" s="438">
        <v>4.7000000000000002E-3</v>
      </c>
      <c r="AC487" s="439">
        <v>3.7350000000000003E-4</v>
      </c>
      <c r="AD487" s="440" t="s">
        <v>131</v>
      </c>
      <c r="AE487" s="426">
        <v>0.4128</v>
      </c>
      <c r="AF487" s="427">
        <v>-1.5599999999999999E-2</v>
      </c>
      <c r="AG487" s="427">
        <v>1.1599999999999999E-2</v>
      </c>
      <c r="AH487" s="428">
        <v>0.23050000000000001</v>
      </c>
      <c r="AI487" s="429" t="s">
        <v>131</v>
      </c>
      <c r="AJ487" s="426">
        <v>0.60519999999999996</v>
      </c>
      <c r="AK487" s="427">
        <v>-1.55E-2</v>
      </c>
      <c r="AL487" s="427">
        <v>6.4999999999999997E-3</v>
      </c>
      <c r="AM487" s="428">
        <v>2.2759999999999999E-2</v>
      </c>
      <c r="AN487" s="429" t="s">
        <v>131</v>
      </c>
      <c r="AO487" s="426" t="s">
        <v>131</v>
      </c>
      <c r="AP487" s="430" t="s">
        <v>131</v>
      </c>
      <c r="AQ487" s="430" t="s">
        <v>131</v>
      </c>
      <c r="AR487" s="429" t="s">
        <v>131</v>
      </c>
    </row>
    <row r="488" spans="1:44" s="3" customFormat="1" ht="15.4" customHeight="1">
      <c r="A488" s="420">
        <v>224</v>
      </c>
      <c r="B488" s="421" t="s">
        <v>3337</v>
      </c>
      <c r="C488" s="421">
        <v>19</v>
      </c>
      <c r="D488" s="422">
        <v>40196513</v>
      </c>
      <c r="E488" s="423">
        <v>41196513</v>
      </c>
      <c r="F488" s="421" t="s">
        <v>2445</v>
      </c>
      <c r="G488" s="421">
        <v>19</v>
      </c>
      <c r="H488" s="422">
        <v>40696513</v>
      </c>
      <c r="I488" s="421" t="s">
        <v>2469</v>
      </c>
      <c r="J488" s="421" t="s">
        <v>3337</v>
      </c>
      <c r="K488" s="421" t="s">
        <v>3163</v>
      </c>
      <c r="L488" s="421" t="s">
        <v>3157</v>
      </c>
      <c r="M488" s="33" t="s">
        <v>3578</v>
      </c>
      <c r="N488" s="424">
        <v>1137</v>
      </c>
      <c r="O488" s="425">
        <v>7.2331599999999998</v>
      </c>
      <c r="P488" s="426">
        <v>0.2636</v>
      </c>
      <c r="Q488" s="427">
        <v>-7.3000000000000001E-3</v>
      </c>
      <c r="R488" s="427">
        <v>2.5000000000000001E-3</v>
      </c>
      <c r="S488" s="428">
        <v>2.0689999999999999E-4</v>
      </c>
      <c r="T488" s="429" t="s">
        <v>131</v>
      </c>
      <c r="U488" s="426">
        <v>0.20319999999999999</v>
      </c>
      <c r="V488" s="427">
        <v>2.3999999999999998E-3</v>
      </c>
      <c r="W488" s="427">
        <v>1.21E-2</v>
      </c>
      <c r="X488" s="428">
        <v>0.92379999999999995</v>
      </c>
      <c r="Y488" s="429" t="s">
        <v>131</v>
      </c>
      <c r="Z488" s="426">
        <v>0.3125</v>
      </c>
      <c r="AA488" s="427">
        <v>-2.1700000000000001E-2</v>
      </c>
      <c r="AB488" s="427">
        <v>5.4000000000000003E-3</v>
      </c>
      <c r="AC488" s="428">
        <v>1.093E-5</v>
      </c>
      <c r="AD488" s="429" t="s">
        <v>131</v>
      </c>
      <c r="AE488" s="426">
        <v>0.20039999999999999</v>
      </c>
      <c r="AF488" s="427">
        <v>-3.39E-2</v>
      </c>
      <c r="AG488" s="427">
        <v>1.4800000000000001E-2</v>
      </c>
      <c r="AH488" s="428">
        <v>1.277E-2</v>
      </c>
      <c r="AI488" s="429" t="s">
        <v>131</v>
      </c>
      <c r="AJ488" s="426">
        <v>0.23250000000000001</v>
      </c>
      <c r="AK488" s="427">
        <v>-1.2699999999999999E-2</v>
      </c>
      <c r="AL488" s="427">
        <v>7.7000000000000002E-3</v>
      </c>
      <c r="AM488" s="428">
        <v>4.6170000000000003E-2</v>
      </c>
      <c r="AN488" s="429" t="s">
        <v>131</v>
      </c>
      <c r="AO488" s="426" t="s">
        <v>131</v>
      </c>
      <c r="AP488" s="430" t="s">
        <v>131</v>
      </c>
      <c r="AQ488" s="430" t="s">
        <v>131</v>
      </c>
      <c r="AR488" s="429" t="s">
        <v>131</v>
      </c>
    </row>
    <row r="489" spans="1:44" s="3" customFormat="1" ht="15.4" customHeight="1">
      <c r="A489" s="420">
        <v>225</v>
      </c>
      <c r="B489" s="421" t="s">
        <v>3337</v>
      </c>
      <c r="C489" s="421">
        <v>19</v>
      </c>
      <c r="D489" s="422">
        <v>45660323</v>
      </c>
      <c r="E489" s="423">
        <v>46696634</v>
      </c>
      <c r="F489" s="421" t="s">
        <v>122</v>
      </c>
      <c r="G489" s="421">
        <v>19</v>
      </c>
      <c r="H489" s="422">
        <v>46160323</v>
      </c>
      <c r="I489" s="421" t="s">
        <v>2468</v>
      </c>
      <c r="J489" s="421" t="s">
        <v>3337</v>
      </c>
      <c r="K489" s="421" t="s">
        <v>3151</v>
      </c>
      <c r="L489" s="421" t="s">
        <v>3157</v>
      </c>
      <c r="M489" s="33" t="s">
        <v>4566</v>
      </c>
      <c r="N489" s="424">
        <v>11178</v>
      </c>
      <c r="O489" s="425">
        <v>6.0113000000000003</v>
      </c>
      <c r="P489" s="426">
        <v>0.7026</v>
      </c>
      <c r="Q489" s="427">
        <v>-6.7000000000000002E-3</v>
      </c>
      <c r="R489" s="427">
        <v>1.4E-3</v>
      </c>
      <c r="S489" s="428">
        <v>4.8590000000000004E-6</v>
      </c>
      <c r="T489" s="429" t="s">
        <v>131</v>
      </c>
      <c r="U489" s="426">
        <v>0.57550000000000001</v>
      </c>
      <c r="V489" s="427">
        <v>3.5000000000000001E-3</v>
      </c>
      <c r="W489" s="427">
        <v>8.5000000000000006E-3</v>
      </c>
      <c r="X489" s="428">
        <v>0.75280000000000002</v>
      </c>
      <c r="Y489" s="429" t="s">
        <v>131</v>
      </c>
      <c r="Z489" s="426">
        <v>0.51639999999999997</v>
      </c>
      <c r="AA489" s="427">
        <v>-7.4999999999999997E-3</v>
      </c>
      <c r="AB489" s="427">
        <v>3.2000000000000002E-3</v>
      </c>
      <c r="AC489" s="428">
        <v>1.0070000000000001E-2</v>
      </c>
      <c r="AD489" s="429" t="s">
        <v>131</v>
      </c>
      <c r="AE489" s="426">
        <v>0.67259999999999998</v>
      </c>
      <c r="AF489" s="427">
        <v>-8.8000000000000005E-3</v>
      </c>
      <c r="AG489" s="427">
        <v>8.8999999999999999E-3</v>
      </c>
      <c r="AH489" s="428">
        <v>0.71189999999999998</v>
      </c>
      <c r="AI489" s="429" t="s">
        <v>131</v>
      </c>
      <c r="AJ489" s="426">
        <v>0.63070000000000004</v>
      </c>
      <c r="AK489" s="427">
        <v>-1.29E-2</v>
      </c>
      <c r="AL489" s="427">
        <v>4.4999999999999997E-3</v>
      </c>
      <c r="AM489" s="428">
        <v>1.4430000000000001E-3</v>
      </c>
      <c r="AN489" s="429" t="s">
        <v>131</v>
      </c>
      <c r="AO489" s="426">
        <v>0.621</v>
      </c>
      <c r="AP489" s="427">
        <v>1.7299999999999999E-2</v>
      </c>
      <c r="AQ489" s="427">
        <v>1.0999999999999999E-2</v>
      </c>
      <c r="AR489" s="429">
        <v>0.128</v>
      </c>
    </row>
    <row r="490" spans="1:44" ht="15.75">
      <c r="A490" s="431">
        <v>225</v>
      </c>
      <c r="B490" s="421" t="s">
        <v>3337</v>
      </c>
      <c r="C490" s="432">
        <v>19</v>
      </c>
      <c r="D490" s="433">
        <v>45660323</v>
      </c>
      <c r="E490" s="434">
        <v>46696634</v>
      </c>
      <c r="F490" s="432" t="s">
        <v>2449</v>
      </c>
      <c r="G490" s="432">
        <v>19</v>
      </c>
      <c r="H490" s="433">
        <v>46181392</v>
      </c>
      <c r="I490" s="432" t="s">
        <v>2841</v>
      </c>
      <c r="J490" s="432" t="s">
        <v>2432</v>
      </c>
      <c r="K490" s="432" t="s">
        <v>3152</v>
      </c>
      <c r="L490" s="432" t="s">
        <v>3157</v>
      </c>
      <c r="M490" s="34" t="s">
        <v>4566</v>
      </c>
      <c r="N490" s="435">
        <v>0</v>
      </c>
      <c r="O490" s="436">
        <v>24.91038</v>
      </c>
      <c r="P490" s="437">
        <v>0.21729999999999999</v>
      </c>
      <c r="Q490" s="438">
        <v>0.1004</v>
      </c>
      <c r="R490" s="438">
        <v>9.9000000000000008E-3</v>
      </c>
      <c r="S490" s="439">
        <v>4.7879999999999999E-26</v>
      </c>
      <c r="T490" s="440">
        <v>5.1588599999999998E-26</v>
      </c>
      <c r="U490" s="437">
        <v>0.124</v>
      </c>
      <c r="V490" s="438">
        <v>3.1199999999999999E-2</v>
      </c>
      <c r="W490" s="438">
        <v>6.8599999999999994E-2</v>
      </c>
      <c r="X490" s="439">
        <v>0.48370000000000002</v>
      </c>
      <c r="Y490" s="440" t="s">
        <v>131</v>
      </c>
      <c r="Z490" s="426">
        <v>0.18210000000000001</v>
      </c>
      <c r="AA490" s="438">
        <v>0.25669999999999998</v>
      </c>
      <c r="AB490" s="438">
        <v>9.7799999999999998E-2</v>
      </c>
      <c r="AC490" s="439">
        <v>4.0229999999999997E-3</v>
      </c>
      <c r="AD490" s="440" t="s">
        <v>131</v>
      </c>
      <c r="AE490" s="426" t="s">
        <v>131</v>
      </c>
      <c r="AF490" s="427" t="s">
        <v>131</v>
      </c>
      <c r="AG490" s="427" t="s">
        <v>131</v>
      </c>
      <c r="AH490" s="428" t="s">
        <v>131</v>
      </c>
      <c r="AI490" s="429" t="s">
        <v>131</v>
      </c>
      <c r="AJ490" s="426">
        <v>0.128</v>
      </c>
      <c r="AK490" s="427">
        <v>7.3800000000000004E-2</v>
      </c>
      <c r="AL490" s="427">
        <v>3.0700000000000002E-2</v>
      </c>
      <c r="AM490" s="428">
        <v>2.8029999999999999E-2</v>
      </c>
      <c r="AN490" s="429" t="s">
        <v>131</v>
      </c>
      <c r="AO490" s="426" t="s">
        <v>131</v>
      </c>
      <c r="AP490" s="427" t="s">
        <v>131</v>
      </c>
      <c r="AQ490" s="427" t="s">
        <v>131</v>
      </c>
      <c r="AR490" s="429" t="s">
        <v>131</v>
      </c>
    </row>
    <row r="491" spans="1:44" s="3" customFormat="1" ht="15.75">
      <c r="A491" s="420">
        <v>225</v>
      </c>
      <c r="B491" s="421" t="s">
        <v>3337</v>
      </c>
      <c r="C491" s="421">
        <v>19</v>
      </c>
      <c r="D491" s="422">
        <v>45660323</v>
      </c>
      <c r="E491" s="423">
        <v>46696634</v>
      </c>
      <c r="F491" s="421" t="s">
        <v>2449</v>
      </c>
      <c r="G491" s="421">
        <v>19</v>
      </c>
      <c r="H491" s="422">
        <v>46182304</v>
      </c>
      <c r="I491" s="421" t="s">
        <v>2467</v>
      </c>
      <c r="J491" s="421" t="s">
        <v>3337</v>
      </c>
      <c r="K491" s="421" t="s">
        <v>3151</v>
      </c>
      <c r="L491" s="421" t="s">
        <v>3163</v>
      </c>
      <c r="M491" s="33" t="s">
        <v>4566</v>
      </c>
      <c r="N491" s="424">
        <v>0</v>
      </c>
      <c r="O491" s="425">
        <v>25.212050000000001</v>
      </c>
      <c r="P491" s="426">
        <v>0.21779999999999999</v>
      </c>
      <c r="Q491" s="427">
        <v>9.98E-2</v>
      </c>
      <c r="R491" s="427">
        <v>9.9000000000000008E-3</v>
      </c>
      <c r="S491" s="428">
        <v>8.6379999999999999E-26</v>
      </c>
      <c r="T491" s="429" t="s">
        <v>131</v>
      </c>
      <c r="U491" s="426">
        <v>0.16869999999999999</v>
      </c>
      <c r="V491" s="427">
        <v>6.4199999999999993E-2</v>
      </c>
      <c r="W491" s="427">
        <v>6.0299999999999999E-2</v>
      </c>
      <c r="X491" s="428">
        <v>0.21870000000000001</v>
      </c>
      <c r="Y491" s="429" t="s">
        <v>131</v>
      </c>
      <c r="Z491" s="426">
        <v>0.182</v>
      </c>
      <c r="AA491" s="427">
        <v>0.25480000000000003</v>
      </c>
      <c r="AB491" s="427">
        <v>9.8199999999999996E-2</v>
      </c>
      <c r="AC491" s="428">
        <v>4.3140000000000001E-3</v>
      </c>
      <c r="AD491" s="429" t="s">
        <v>131</v>
      </c>
      <c r="AE491" s="426" t="s">
        <v>131</v>
      </c>
      <c r="AF491" s="427" t="s">
        <v>131</v>
      </c>
      <c r="AG491" s="427" t="s">
        <v>131</v>
      </c>
      <c r="AH491" s="428" t="s">
        <v>131</v>
      </c>
      <c r="AI491" s="429" t="s">
        <v>131</v>
      </c>
      <c r="AJ491" s="426">
        <v>0.13320000000000001</v>
      </c>
      <c r="AK491" s="427">
        <v>7.1499999999999994E-2</v>
      </c>
      <c r="AL491" s="427">
        <v>3.0200000000000001E-2</v>
      </c>
      <c r="AM491" s="428">
        <v>2.8559999999999999E-2</v>
      </c>
      <c r="AN491" s="429" t="s">
        <v>131</v>
      </c>
      <c r="AO491" s="426" t="s">
        <v>131</v>
      </c>
      <c r="AP491" s="427" t="s">
        <v>131</v>
      </c>
      <c r="AQ491" s="427" t="s">
        <v>131</v>
      </c>
      <c r="AR491" s="429" t="s">
        <v>131</v>
      </c>
    </row>
    <row r="492" spans="1:44" s="3" customFormat="1" ht="15.4" customHeight="1">
      <c r="A492" s="420">
        <v>225</v>
      </c>
      <c r="B492" s="421" t="s">
        <v>3337</v>
      </c>
      <c r="C492" s="421">
        <v>19</v>
      </c>
      <c r="D492" s="422">
        <v>45660323</v>
      </c>
      <c r="E492" s="423">
        <v>46696634</v>
      </c>
      <c r="F492" s="421" t="s">
        <v>2452</v>
      </c>
      <c r="G492" s="421">
        <v>19</v>
      </c>
      <c r="H492" s="422">
        <v>46196634</v>
      </c>
      <c r="I492" s="421" t="s">
        <v>2466</v>
      </c>
      <c r="J492" s="421" t="s">
        <v>4437</v>
      </c>
      <c r="K492" s="421" t="s">
        <v>3152</v>
      </c>
      <c r="L492" s="421" t="s">
        <v>3157</v>
      </c>
      <c r="M492" s="33" t="s">
        <v>4567</v>
      </c>
      <c r="N492" s="424">
        <v>0</v>
      </c>
      <c r="O492" s="425">
        <v>7.9169900000000002</v>
      </c>
      <c r="P492" s="426">
        <v>0.49740000000000001</v>
      </c>
      <c r="Q492" s="427">
        <v>1.06E-2</v>
      </c>
      <c r="R492" s="427">
        <v>1.6999999999999999E-3</v>
      </c>
      <c r="S492" s="428">
        <v>5.6689999999999998E-10</v>
      </c>
      <c r="T492" s="429">
        <v>3.27252E-10</v>
      </c>
      <c r="U492" s="426">
        <v>0.68659999999999999</v>
      </c>
      <c r="V492" s="427">
        <v>-0.01</v>
      </c>
      <c r="W492" s="427">
        <v>8.6999999999999994E-3</v>
      </c>
      <c r="X492" s="428">
        <v>0.2447</v>
      </c>
      <c r="Y492" s="429" t="s">
        <v>131</v>
      </c>
      <c r="Z492" s="426">
        <v>0.58479999999999999</v>
      </c>
      <c r="AA492" s="427">
        <v>4.4000000000000003E-3</v>
      </c>
      <c r="AB492" s="427">
        <v>4.5999999999999999E-3</v>
      </c>
      <c r="AC492" s="428">
        <v>0.25650000000000001</v>
      </c>
      <c r="AD492" s="429" t="s">
        <v>131</v>
      </c>
      <c r="AE492" s="426">
        <v>0.52239999999999998</v>
      </c>
      <c r="AF492" s="427">
        <v>1.5E-3</v>
      </c>
      <c r="AG492" s="427">
        <v>1.55E-2</v>
      </c>
      <c r="AH492" s="428">
        <v>0.97109999999999996</v>
      </c>
      <c r="AI492" s="429" t="s">
        <v>131</v>
      </c>
      <c r="AJ492" s="426">
        <v>0.48499999999999999</v>
      </c>
      <c r="AK492" s="427">
        <v>1.5100000000000001E-2</v>
      </c>
      <c r="AL492" s="427">
        <v>5.3E-3</v>
      </c>
      <c r="AM492" s="428">
        <v>1.146E-2</v>
      </c>
      <c r="AN492" s="429" t="s">
        <v>131</v>
      </c>
      <c r="AO492" s="426" t="s">
        <v>131</v>
      </c>
      <c r="AP492" s="427" t="s">
        <v>131</v>
      </c>
      <c r="AQ492" s="427" t="s">
        <v>131</v>
      </c>
      <c r="AR492" s="429" t="s">
        <v>131</v>
      </c>
    </row>
    <row r="493" spans="1:44" s="3" customFormat="1" ht="15.4" customHeight="1">
      <c r="A493" s="420">
        <v>226</v>
      </c>
      <c r="B493" s="421" t="s">
        <v>3337</v>
      </c>
      <c r="C493" s="421">
        <v>19</v>
      </c>
      <c r="D493" s="422">
        <v>47092967</v>
      </c>
      <c r="E493" s="423">
        <v>48092967</v>
      </c>
      <c r="F493" s="421" t="s">
        <v>2445</v>
      </c>
      <c r="G493" s="421">
        <v>19</v>
      </c>
      <c r="H493" s="422">
        <v>47592967</v>
      </c>
      <c r="I493" s="421" t="s">
        <v>2465</v>
      </c>
      <c r="J493" s="421" t="s">
        <v>3337</v>
      </c>
      <c r="K493" s="421" t="s">
        <v>3152</v>
      </c>
      <c r="L493" s="421" t="s">
        <v>4426</v>
      </c>
      <c r="M493" s="33" t="s">
        <v>3579</v>
      </c>
      <c r="N493" s="424">
        <v>0</v>
      </c>
      <c r="O493" s="425">
        <v>6.3471299999999999</v>
      </c>
      <c r="P493" s="426">
        <v>0.4773</v>
      </c>
      <c r="Q493" s="427">
        <v>1.1299999999999999E-2</v>
      </c>
      <c r="R493" s="427">
        <v>2.8E-3</v>
      </c>
      <c r="S493" s="428">
        <v>1.7110000000000001E-5</v>
      </c>
      <c r="T493" s="429" t="s">
        <v>131</v>
      </c>
      <c r="U493" s="426">
        <v>0.84350000000000003</v>
      </c>
      <c r="V493" s="427">
        <v>7.4999999999999997E-3</v>
      </c>
      <c r="W493" s="427">
        <v>1.47E-2</v>
      </c>
      <c r="X493" s="428">
        <v>0.61050000000000004</v>
      </c>
      <c r="Y493" s="429" t="s">
        <v>131</v>
      </c>
      <c r="Z493" s="426">
        <v>0.77290000000000003</v>
      </c>
      <c r="AA493" s="427">
        <v>1.5299999999999999E-2</v>
      </c>
      <c r="AB493" s="427">
        <v>6.6E-3</v>
      </c>
      <c r="AC493" s="428">
        <v>1.443E-2</v>
      </c>
      <c r="AD493" s="429" t="s">
        <v>131</v>
      </c>
      <c r="AE493" s="426">
        <v>0.66830000000000001</v>
      </c>
      <c r="AF493" s="427">
        <v>3.15E-2</v>
      </c>
      <c r="AG493" s="427">
        <v>1.8100000000000002E-2</v>
      </c>
      <c r="AH493" s="428">
        <v>7.1650000000000005E-2</v>
      </c>
      <c r="AI493" s="429" t="s">
        <v>131</v>
      </c>
      <c r="AJ493" s="426">
        <v>0.57530000000000003</v>
      </c>
      <c r="AK493" s="427">
        <v>1.4999999999999999E-2</v>
      </c>
      <c r="AL493" s="427">
        <v>7.6E-3</v>
      </c>
      <c r="AM493" s="428">
        <v>3.7859999999999998E-2</v>
      </c>
      <c r="AN493" s="429" t="s">
        <v>131</v>
      </c>
      <c r="AO493" s="426" t="s">
        <v>131</v>
      </c>
      <c r="AP493" s="427" t="s">
        <v>131</v>
      </c>
      <c r="AQ493" s="427" t="s">
        <v>131</v>
      </c>
      <c r="AR493" s="429" t="s">
        <v>131</v>
      </c>
    </row>
    <row r="494" spans="1:44" s="3" customFormat="1" ht="15.4" customHeight="1">
      <c r="A494" s="420">
        <v>227</v>
      </c>
      <c r="B494" s="421" t="s">
        <v>3337</v>
      </c>
      <c r="C494" s="421">
        <v>20</v>
      </c>
      <c r="D494" s="422">
        <v>6123374</v>
      </c>
      <c r="E494" s="423">
        <v>7123374</v>
      </c>
      <c r="F494" s="421" t="s">
        <v>2445</v>
      </c>
      <c r="G494" s="421">
        <v>20</v>
      </c>
      <c r="H494" s="422">
        <v>6623374</v>
      </c>
      <c r="I494" s="421" t="s">
        <v>2463</v>
      </c>
      <c r="J494" s="421" t="s">
        <v>3337</v>
      </c>
      <c r="K494" s="421" t="s">
        <v>3163</v>
      </c>
      <c r="L494" s="421" t="s">
        <v>3152</v>
      </c>
      <c r="M494" s="33" t="s">
        <v>3580</v>
      </c>
      <c r="N494" s="424">
        <v>114268</v>
      </c>
      <c r="O494" s="425">
        <v>6.16873</v>
      </c>
      <c r="P494" s="426">
        <v>0.33510000000000001</v>
      </c>
      <c r="Q494" s="427">
        <v>1.0800000000000001E-2</v>
      </c>
      <c r="R494" s="427">
        <v>2E-3</v>
      </c>
      <c r="S494" s="428">
        <v>4.8100000000000003E-7</v>
      </c>
      <c r="T494" s="429" t="s">
        <v>131</v>
      </c>
      <c r="U494" s="426">
        <v>0.32829999999999998</v>
      </c>
      <c r="V494" s="427">
        <v>4.8999999999999998E-3</v>
      </c>
      <c r="W494" s="427">
        <v>1.03E-2</v>
      </c>
      <c r="X494" s="428">
        <v>0.82930000000000004</v>
      </c>
      <c r="Y494" s="429" t="s">
        <v>131</v>
      </c>
      <c r="Z494" s="426">
        <v>0.1128</v>
      </c>
      <c r="AA494" s="427">
        <v>1.2699999999999999E-2</v>
      </c>
      <c r="AB494" s="427">
        <v>7.4999999999999997E-3</v>
      </c>
      <c r="AC494" s="428">
        <v>8.8029999999999997E-2</v>
      </c>
      <c r="AD494" s="429" t="s">
        <v>131</v>
      </c>
      <c r="AE494" s="426">
        <v>0.4501</v>
      </c>
      <c r="AF494" s="427">
        <v>1.1599999999999999E-2</v>
      </c>
      <c r="AG494" s="427">
        <v>1.14E-2</v>
      </c>
      <c r="AH494" s="428">
        <v>0.14399999999999999</v>
      </c>
      <c r="AI494" s="429" t="s">
        <v>131</v>
      </c>
      <c r="AJ494" s="426">
        <v>0.2545</v>
      </c>
      <c r="AK494" s="427">
        <v>9.7000000000000003E-3</v>
      </c>
      <c r="AL494" s="427">
        <v>7.1999999999999998E-3</v>
      </c>
      <c r="AM494" s="428">
        <v>0.16420000000000001</v>
      </c>
      <c r="AN494" s="429" t="s">
        <v>131</v>
      </c>
      <c r="AO494" s="426" t="s">
        <v>131</v>
      </c>
      <c r="AP494" s="427" t="s">
        <v>131</v>
      </c>
      <c r="AQ494" s="427" t="s">
        <v>131</v>
      </c>
      <c r="AR494" s="429" t="s">
        <v>131</v>
      </c>
    </row>
    <row r="495" spans="1:44" ht="15.4" customHeight="1">
      <c r="A495" s="431">
        <v>228</v>
      </c>
      <c r="B495" s="421" t="s">
        <v>3337</v>
      </c>
      <c r="C495" s="432">
        <v>20</v>
      </c>
      <c r="D495" s="433">
        <v>22057099</v>
      </c>
      <c r="E495" s="434">
        <v>23067608</v>
      </c>
      <c r="F495" s="432" t="s">
        <v>2452</v>
      </c>
      <c r="G495" s="432">
        <v>20</v>
      </c>
      <c r="H495" s="433">
        <v>22557099</v>
      </c>
      <c r="I495" s="432" t="s">
        <v>2462</v>
      </c>
      <c r="J495" s="432" t="s">
        <v>2432</v>
      </c>
      <c r="K495" s="432" t="s">
        <v>3151</v>
      </c>
      <c r="L495" s="432" t="s">
        <v>3157</v>
      </c>
      <c r="M495" s="34" t="s">
        <v>4246</v>
      </c>
      <c r="N495" s="435">
        <v>0</v>
      </c>
      <c r="O495" s="436">
        <v>39.233040000000003</v>
      </c>
      <c r="P495" s="437">
        <v>4.4900000000000002E-2</v>
      </c>
      <c r="Q495" s="438">
        <v>-4.24E-2</v>
      </c>
      <c r="R495" s="438">
        <v>4.4000000000000003E-3</v>
      </c>
      <c r="S495" s="439">
        <v>7.6600000000000004E-25</v>
      </c>
      <c r="T495" s="440">
        <v>6.2266900000000003E-25</v>
      </c>
      <c r="U495" s="437">
        <v>0.15670000000000001</v>
      </c>
      <c r="V495" s="438">
        <v>-3.2300000000000002E-2</v>
      </c>
      <c r="W495" s="438">
        <v>8.9999999999999993E-3</v>
      </c>
      <c r="X495" s="439">
        <v>5.5470000000000003E-5</v>
      </c>
      <c r="Y495" s="440" t="s">
        <v>131</v>
      </c>
      <c r="Z495" s="426">
        <v>0.1605</v>
      </c>
      <c r="AA495" s="438">
        <v>-4.3799999999999999E-2</v>
      </c>
      <c r="AB495" s="438">
        <v>5.4999999999999997E-3</v>
      </c>
      <c r="AC495" s="439">
        <v>1.633E-13</v>
      </c>
      <c r="AD495" s="440" t="s">
        <v>131</v>
      </c>
      <c r="AE495" s="426">
        <v>3.1E-2</v>
      </c>
      <c r="AF495" s="427">
        <v>-1.5299999999999999E-2</v>
      </c>
      <c r="AG495" s="427">
        <v>3.4099999999999998E-2</v>
      </c>
      <c r="AH495" s="428">
        <v>0.51629999999999998</v>
      </c>
      <c r="AI495" s="429" t="s">
        <v>131</v>
      </c>
      <c r="AJ495" s="426">
        <v>0.05</v>
      </c>
      <c r="AK495" s="427">
        <v>-4.02E-2</v>
      </c>
      <c r="AL495" s="427">
        <v>1.23E-2</v>
      </c>
      <c r="AM495" s="428">
        <v>2.068E-3</v>
      </c>
      <c r="AN495" s="429" t="s">
        <v>131</v>
      </c>
      <c r="AO495" s="426" t="s">
        <v>131</v>
      </c>
      <c r="AP495" s="427" t="s">
        <v>131</v>
      </c>
      <c r="AQ495" s="427" t="s">
        <v>131</v>
      </c>
      <c r="AR495" s="429" t="s">
        <v>131</v>
      </c>
    </row>
    <row r="496" spans="1:44" s="3" customFormat="1" ht="15.4" customHeight="1">
      <c r="A496" s="420">
        <v>228</v>
      </c>
      <c r="B496" s="421" t="s">
        <v>3337</v>
      </c>
      <c r="C496" s="421">
        <v>20</v>
      </c>
      <c r="D496" s="422">
        <v>22057099</v>
      </c>
      <c r="E496" s="423">
        <v>23067608</v>
      </c>
      <c r="F496" s="421" t="s">
        <v>122</v>
      </c>
      <c r="G496" s="421">
        <v>20</v>
      </c>
      <c r="H496" s="422">
        <v>22557099</v>
      </c>
      <c r="I496" s="421" t="s">
        <v>2462</v>
      </c>
      <c r="J496" s="421" t="s">
        <v>3337</v>
      </c>
      <c r="K496" s="421" t="s">
        <v>3151</v>
      </c>
      <c r="L496" s="421" t="s">
        <v>3157</v>
      </c>
      <c r="M496" s="33" t="s">
        <v>4246</v>
      </c>
      <c r="N496" s="424">
        <v>0</v>
      </c>
      <c r="O496" s="425">
        <v>7.4619499999999999</v>
      </c>
      <c r="P496" s="426">
        <v>4.36E-2</v>
      </c>
      <c r="Q496" s="427">
        <v>-1.2E-2</v>
      </c>
      <c r="R496" s="427">
        <v>3.3E-3</v>
      </c>
      <c r="S496" s="428">
        <v>1.638E-4</v>
      </c>
      <c r="T496" s="429" t="s">
        <v>131</v>
      </c>
      <c r="U496" s="426">
        <v>0.1598</v>
      </c>
      <c r="V496" s="427">
        <v>-1.9699999999999999E-2</v>
      </c>
      <c r="W496" s="427">
        <v>1.12E-2</v>
      </c>
      <c r="X496" s="428">
        <v>2.0219999999999998E-2</v>
      </c>
      <c r="Y496" s="429" t="s">
        <v>131</v>
      </c>
      <c r="Z496" s="426">
        <v>0.15890000000000001</v>
      </c>
      <c r="AA496" s="427">
        <v>-1.4999999999999999E-2</v>
      </c>
      <c r="AB496" s="427">
        <v>3.7000000000000002E-3</v>
      </c>
      <c r="AC496" s="428">
        <v>2.8059999999999999E-5</v>
      </c>
      <c r="AD496" s="429" t="s">
        <v>131</v>
      </c>
      <c r="AE496" s="426">
        <v>3.1699999999999999E-2</v>
      </c>
      <c r="AF496" s="427">
        <v>-1.41E-2</v>
      </c>
      <c r="AG496" s="427">
        <v>2.4E-2</v>
      </c>
      <c r="AH496" s="428">
        <v>0.3332</v>
      </c>
      <c r="AI496" s="429" t="s">
        <v>131</v>
      </c>
      <c r="AJ496" s="426">
        <v>5.5800000000000002E-2</v>
      </c>
      <c r="AK496" s="427">
        <v>-1.2200000000000001E-2</v>
      </c>
      <c r="AL496" s="427">
        <v>9.4000000000000004E-3</v>
      </c>
      <c r="AM496" s="428">
        <v>0.25240000000000001</v>
      </c>
      <c r="AN496" s="429" t="s">
        <v>131</v>
      </c>
      <c r="AO496" s="426">
        <v>0.124</v>
      </c>
      <c r="AP496" s="427">
        <v>-3.8999999999999998E-3</v>
      </c>
      <c r="AQ496" s="427">
        <v>1.61E-2</v>
      </c>
      <c r="AR496" s="429">
        <v>0.81479999999999997</v>
      </c>
    </row>
    <row r="497" spans="1:44" s="3" customFormat="1" ht="15.4" customHeight="1">
      <c r="A497" s="420">
        <v>228</v>
      </c>
      <c r="B497" s="421" t="s">
        <v>3337</v>
      </c>
      <c r="C497" s="421">
        <v>20</v>
      </c>
      <c r="D497" s="422">
        <v>22057099</v>
      </c>
      <c r="E497" s="423">
        <v>23067608</v>
      </c>
      <c r="F497" s="421" t="s">
        <v>2452</v>
      </c>
      <c r="G497" s="421">
        <v>20</v>
      </c>
      <c r="H497" s="422">
        <v>22562326</v>
      </c>
      <c r="I497" s="421" t="s">
        <v>2461</v>
      </c>
      <c r="J497" s="421" t="s">
        <v>3337</v>
      </c>
      <c r="K497" s="421" t="s">
        <v>3151</v>
      </c>
      <c r="L497" s="421" t="s">
        <v>4417</v>
      </c>
      <c r="M497" s="33" t="s">
        <v>4568</v>
      </c>
      <c r="N497" s="424">
        <v>0</v>
      </c>
      <c r="O497" s="425">
        <v>47.154220000000002</v>
      </c>
      <c r="P497" s="426">
        <v>0.94869999999999999</v>
      </c>
      <c r="Q497" s="427">
        <v>4.5199999999999997E-2</v>
      </c>
      <c r="R497" s="427">
        <v>4.8999999999999998E-3</v>
      </c>
      <c r="S497" s="428">
        <v>1.9189999999999999E-22</v>
      </c>
      <c r="T497" s="429" t="s">
        <v>131</v>
      </c>
      <c r="U497" s="426">
        <v>0.65180000000000005</v>
      </c>
      <c r="V497" s="427">
        <v>4.0500000000000001E-2</v>
      </c>
      <c r="W497" s="427">
        <v>7.1999999999999998E-3</v>
      </c>
      <c r="X497" s="428">
        <v>1.5630000000000001E-9</v>
      </c>
      <c r="Y497" s="429" t="s">
        <v>131</v>
      </c>
      <c r="Z497" s="426">
        <v>0.8387</v>
      </c>
      <c r="AA497" s="427">
        <v>4.87E-2</v>
      </c>
      <c r="AB497" s="427">
        <v>5.8999999999999999E-3</v>
      </c>
      <c r="AC497" s="428">
        <v>2.2979999999999999E-15</v>
      </c>
      <c r="AD497" s="429" t="s">
        <v>131</v>
      </c>
      <c r="AE497" s="426">
        <v>0.96</v>
      </c>
      <c r="AF497" s="427">
        <v>2.5000000000000001E-3</v>
      </c>
      <c r="AG497" s="427">
        <v>3.1600000000000003E-2</v>
      </c>
      <c r="AH497" s="428">
        <v>0.58709999999999996</v>
      </c>
      <c r="AI497" s="429" t="s">
        <v>131</v>
      </c>
      <c r="AJ497" s="426">
        <v>0.91190000000000004</v>
      </c>
      <c r="AK497" s="427">
        <v>5.4800000000000001E-2</v>
      </c>
      <c r="AL497" s="427">
        <v>1.03E-2</v>
      </c>
      <c r="AM497" s="428">
        <v>6.2410000000000001E-8</v>
      </c>
      <c r="AN497" s="429" t="s">
        <v>131</v>
      </c>
      <c r="AO497" s="426" t="s">
        <v>131</v>
      </c>
      <c r="AP497" s="427" t="s">
        <v>131</v>
      </c>
      <c r="AQ497" s="427" t="s">
        <v>131</v>
      </c>
      <c r="AR497" s="429" t="s">
        <v>131</v>
      </c>
    </row>
    <row r="498" spans="1:44" ht="15.4" customHeight="1">
      <c r="A498" s="431">
        <v>228</v>
      </c>
      <c r="B498" s="421" t="s">
        <v>3337</v>
      </c>
      <c r="C498" s="432">
        <v>20</v>
      </c>
      <c r="D498" s="433">
        <v>22057099</v>
      </c>
      <c r="E498" s="434">
        <v>23067608</v>
      </c>
      <c r="F498" s="432" t="s">
        <v>2452</v>
      </c>
      <c r="G498" s="432">
        <v>20</v>
      </c>
      <c r="H498" s="433">
        <v>22567608</v>
      </c>
      <c r="I498" s="432" t="s">
        <v>2840</v>
      </c>
      <c r="J498" s="432" t="s">
        <v>2433</v>
      </c>
      <c r="K498" s="432" t="s">
        <v>3151</v>
      </c>
      <c r="L498" s="432" t="s">
        <v>3152</v>
      </c>
      <c r="M498" s="34" t="s">
        <v>4569</v>
      </c>
      <c r="N498" s="435">
        <v>551</v>
      </c>
      <c r="O498" s="436">
        <v>39.000039999999998</v>
      </c>
      <c r="P498" s="437">
        <v>4.3999999999999997E-2</v>
      </c>
      <c r="Q498" s="438">
        <v>-4.5999999999999999E-2</v>
      </c>
      <c r="R498" s="438">
        <v>4.8999999999999998E-3</v>
      </c>
      <c r="S498" s="439">
        <v>2.2980000000000001E-22</v>
      </c>
      <c r="T498" s="440" t="s">
        <v>131</v>
      </c>
      <c r="U498" s="437">
        <v>0.3553</v>
      </c>
      <c r="V498" s="438">
        <v>-2.2499999999999999E-2</v>
      </c>
      <c r="W498" s="438">
        <v>6.8999999999999999E-3</v>
      </c>
      <c r="X498" s="439">
        <v>1.0449999999999999E-3</v>
      </c>
      <c r="Y498" s="440" t="s">
        <v>131</v>
      </c>
      <c r="Z498" s="426">
        <v>0.158</v>
      </c>
      <c r="AA498" s="438">
        <v>-5.0900000000000001E-2</v>
      </c>
      <c r="AB498" s="438">
        <v>5.8999999999999999E-3</v>
      </c>
      <c r="AC498" s="439">
        <v>2.4880000000000002E-16</v>
      </c>
      <c r="AD498" s="440">
        <v>2.6213299999999998E-16</v>
      </c>
      <c r="AE498" s="426">
        <v>0.1109</v>
      </c>
      <c r="AF498" s="427">
        <v>-5.1000000000000004E-3</v>
      </c>
      <c r="AG498" s="427">
        <v>2.23E-2</v>
      </c>
      <c r="AH498" s="428">
        <v>0.60950000000000004</v>
      </c>
      <c r="AI498" s="429" t="s">
        <v>131</v>
      </c>
      <c r="AJ498" s="426">
        <v>8.7599999999999997E-2</v>
      </c>
      <c r="AK498" s="427">
        <v>-4.5900000000000003E-2</v>
      </c>
      <c r="AL498" s="427">
        <v>9.9000000000000008E-3</v>
      </c>
      <c r="AM498" s="428">
        <v>2.6809999999999998E-6</v>
      </c>
      <c r="AN498" s="429" t="s">
        <v>131</v>
      </c>
      <c r="AO498" s="426" t="s">
        <v>131</v>
      </c>
      <c r="AP498" s="427" t="s">
        <v>131</v>
      </c>
      <c r="AQ498" s="427" t="s">
        <v>131</v>
      </c>
      <c r="AR498" s="429" t="s">
        <v>131</v>
      </c>
    </row>
    <row r="499" spans="1:44" s="3" customFormat="1" ht="15.4" customHeight="1">
      <c r="A499" s="420">
        <v>229</v>
      </c>
      <c r="B499" s="421" t="s">
        <v>3337</v>
      </c>
      <c r="C499" s="421">
        <v>20</v>
      </c>
      <c r="D499" s="422">
        <v>24554083</v>
      </c>
      <c r="E499" s="423">
        <v>25554083</v>
      </c>
      <c r="F499" s="421" t="s">
        <v>122</v>
      </c>
      <c r="G499" s="421">
        <v>20</v>
      </c>
      <c r="H499" s="422">
        <v>25054083</v>
      </c>
      <c r="I499" s="421" t="s">
        <v>2459</v>
      </c>
      <c r="J499" s="421" t="s">
        <v>3337</v>
      </c>
      <c r="K499" s="421" t="s">
        <v>3151</v>
      </c>
      <c r="L499" s="421" t="s">
        <v>3157</v>
      </c>
      <c r="M499" s="33" t="s">
        <v>3581</v>
      </c>
      <c r="N499" s="424">
        <v>0</v>
      </c>
      <c r="O499" s="425">
        <v>6.7310100000000004</v>
      </c>
      <c r="P499" s="426">
        <v>0.80279999999999996</v>
      </c>
      <c r="Q499" s="427">
        <v>7.7000000000000002E-3</v>
      </c>
      <c r="R499" s="427">
        <v>1.6999999999999999E-3</v>
      </c>
      <c r="S499" s="428">
        <v>2.5870000000000001E-7</v>
      </c>
      <c r="T499" s="429" t="s">
        <v>131</v>
      </c>
      <c r="U499" s="426">
        <v>0.89319999999999999</v>
      </c>
      <c r="V499" s="427">
        <v>2.0000000000000001E-4</v>
      </c>
      <c r="W499" s="427">
        <v>1.35E-2</v>
      </c>
      <c r="X499" s="428">
        <v>0.9778</v>
      </c>
      <c r="Y499" s="429" t="s">
        <v>131</v>
      </c>
      <c r="Z499" s="426">
        <v>0.95289999999999997</v>
      </c>
      <c r="AA499" s="427">
        <v>1.0699999999999999E-2</v>
      </c>
      <c r="AB499" s="427">
        <v>1.26E-2</v>
      </c>
      <c r="AC499" s="428">
        <v>0.46189999999999998</v>
      </c>
      <c r="AD499" s="429" t="s">
        <v>131</v>
      </c>
      <c r="AE499" s="426">
        <v>0.71450000000000002</v>
      </c>
      <c r="AF499" s="427">
        <v>1.3100000000000001E-2</v>
      </c>
      <c r="AG499" s="427">
        <v>8.9999999999999993E-3</v>
      </c>
      <c r="AH499" s="428">
        <v>9.3969999999999998E-2</v>
      </c>
      <c r="AI499" s="429" t="s">
        <v>131</v>
      </c>
      <c r="AJ499" s="426">
        <v>0.72529999999999994</v>
      </c>
      <c r="AK499" s="427">
        <v>9.1999999999999998E-3</v>
      </c>
      <c r="AL499" s="427">
        <v>5.0000000000000001E-3</v>
      </c>
      <c r="AM499" s="428">
        <v>5.9749999999999998E-2</v>
      </c>
      <c r="AN499" s="429" t="s">
        <v>131</v>
      </c>
      <c r="AO499" s="426">
        <v>0.89300000000000002</v>
      </c>
      <c r="AP499" s="427">
        <v>0.01</v>
      </c>
      <c r="AQ499" s="427">
        <v>1.7399999999999999E-2</v>
      </c>
      <c r="AR499" s="429">
        <v>0.45829999999999999</v>
      </c>
    </row>
    <row r="500" spans="1:44" s="3" customFormat="1" ht="15.4" customHeight="1">
      <c r="A500" s="420">
        <v>230</v>
      </c>
      <c r="B500" s="421" t="s">
        <v>3337</v>
      </c>
      <c r="C500" s="421">
        <v>20</v>
      </c>
      <c r="D500" s="422">
        <v>39332628</v>
      </c>
      <c r="E500" s="423">
        <v>40332628</v>
      </c>
      <c r="F500" s="421" t="s">
        <v>2452</v>
      </c>
      <c r="G500" s="421">
        <v>20</v>
      </c>
      <c r="H500" s="422">
        <v>39832628</v>
      </c>
      <c r="I500" s="421" t="s">
        <v>2458</v>
      </c>
      <c r="J500" s="421" t="s">
        <v>4437</v>
      </c>
      <c r="K500" s="421" t="s">
        <v>3163</v>
      </c>
      <c r="L500" s="421" t="s">
        <v>3152</v>
      </c>
      <c r="M500" s="33" t="s">
        <v>4570</v>
      </c>
      <c r="N500" s="424">
        <v>0</v>
      </c>
      <c r="O500" s="425">
        <v>11.163729999999999</v>
      </c>
      <c r="P500" s="426">
        <v>0.79079999999999995</v>
      </c>
      <c r="Q500" s="427">
        <v>-1.5800000000000002E-2</v>
      </c>
      <c r="R500" s="427">
        <v>2.0999999999999999E-3</v>
      </c>
      <c r="S500" s="428">
        <v>5.102E-14</v>
      </c>
      <c r="T500" s="429">
        <v>9.2142000000000005E-14</v>
      </c>
      <c r="U500" s="426">
        <v>0.96240000000000003</v>
      </c>
      <c r="V500" s="427">
        <v>-5.7000000000000002E-3</v>
      </c>
      <c r="W500" s="427">
        <v>1.8700000000000001E-2</v>
      </c>
      <c r="X500" s="428">
        <v>0.86960000000000004</v>
      </c>
      <c r="Y500" s="429" t="s">
        <v>131</v>
      </c>
      <c r="Z500" s="441">
        <v>0.99</v>
      </c>
      <c r="AA500" s="427">
        <v>1.6000000000000001E-3</v>
      </c>
      <c r="AB500" s="427">
        <v>3.6200000000000003E-2</v>
      </c>
      <c r="AC500" s="428">
        <v>0.92620000000000002</v>
      </c>
      <c r="AD500" s="429" t="s">
        <v>131</v>
      </c>
      <c r="AE500" s="426">
        <v>0.95209999999999995</v>
      </c>
      <c r="AF500" s="427">
        <v>-4.2000000000000003E-2</v>
      </c>
      <c r="AG500" s="427">
        <v>2.9700000000000001E-2</v>
      </c>
      <c r="AH500" s="428">
        <v>0.27089999999999997</v>
      </c>
      <c r="AI500" s="429" t="s">
        <v>131</v>
      </c>
      <c r="AJ500" s="426">
        <v>0.91049999999999998</v>
      </c>
      <c r="AK500" s="427">
        <v>-1.5E-3</v>
      </c>
      <c r="AL500" s="427">
        <v>9.1999999999999998E-3</v>
      </c>
      <c r="AM500" s="428">
        <v>0.97</v>
      </c>
      <c r="AN500" s="429" t="s">
        <v>131</v>
      </c>
      <c r="AO500" s="426" t="s">
        <v>131</v>
      </c>
      <c r="AP500" s="427" t="s">
        <v>131</v>
      </c>
      <c r="AQ500" s="427" t="s">
        <v>131</v>
      </c>
      <c r="AR500" s="429" t="s">
        <v>131</v>
      </c>
    </row>
    <row r="501" spans="1:44" s="3" customFormat="1" ht="15.4" customHeight="1">
      <c r="A501" s="420">
        <v>231</v>
      </c>
      <c r="B501" s="421" t="s">
        <v>3337</v>
      </c>
      <c r="C501" s="421">
        <v>20</v>
      </c>
      <c r="D501" s="422">
        <v>41837875</v>
      </c>
      <c r="E501" s="423">
        <v>42837875</v>
      </c>
      <c r="F501" s="421" t="s">
        <v>2445</v>
      </c>
      <c r="G501" s="421">
        <v>20</v>
      </c>
      <c r="H501" s="422">
        <v>42337875</v>
      </c>
      <c r="I501" s="421" t="s">
        <v>2456</v>
      </c>
      <c r="J501" s="421" t="s">
        <v>3337</v>
      </c>
      <c r="K501" s="421" t="s">
        <v>3152</v>
      </c>
      <c r="L501" s="421" t="s">
        <v>3157</v>
      </c>
      <c r="M501" s="33" t="s">
        <v>3481</v>
      </c>
      <c r="N501" s="424">
        <v>0</v>
      </c>
      <c r="O501" s="425">
        <v>6.35548</v>
      </c>
      <c r="P501" s="426">
        <v>0.1646</v>
      </c>
      <c r="Q501" s="427">
        <v>-1.17E-2</v>
      </c>
      <c r="R501" s="427">
        <v>2.5999999999999999E-3</v>
      </c>
      <c r="S501" s="428">
        <v>8.9379999999999998E-6</v>
      </c>
      <c r="T501" s="429" t="s">
        <v>131</v>
      </c>
      <c r="U501" s="426">
        <v>0.4143</v>
      </c>
      <c r="V501" s="427">
        <v>-4.3E-3</v>
      </c>
      <c r="W501" s="427">
        <v>9.2999999999999992E-3</v>
      </c>
      <c r="X501" s="428">
        <v>0.25609999999999999</v>
      </c>
      <c r="Y501" s="429" t="s">
        <v>131</v>
      </c>
      <c r="Z501" s="426">
        <v>0.20580000000000001</v>
      </c>
      <c r="AA501" s="427">
        <v>-8.2000000000000007E-3</v>
      </c>
      <c r="AB501" s="427">
        <v>5.7999999999999996E-3</v>
      </c>
      <c r="AC501" s="428">
        <v>8.337E-2</v>
      </c>
      <c r="AD501" s="429" t="s">
        <v>131</v>
      </c>
      <c r="AE501" s="426">
        <v>0.20649999999999999</v>
      </c>
      <c r="AF501" s="427">
        <v>-1.0699999999999999E-2</v>
      </c>
      <c r="AG501" s="427">
        <v>1.4200000000000001E-2</v>
      </c>
      <c r="AH501" s="428">
        <v>0.25490000000000002</v>
      </c>
      <c r="AI501" s="429" t="s">
        <v>131</v>
      </c>
      <c r="AJ501" s="426">
        <v>0.28789999999999999</v>
      </c>
      <c r="AK501" s="427">
        <v>-1.6799999999999999E-2</v>
      </c>
      <c r="AL501" s="427">
        <v>6.8999999999999999E-3</v>
      </c>
      <c r="AM501" s="428">
        <v>7.9749999999999995E-3</v>
      </c>
      <c r="AN501" s="429" t="s">
        <v>131</v>
      </c>
      <c r="AO501" s="426" t="s">
        <v>131</v>
      </c>
      <c r="AP501" s="427" t="s">
        <v>131</v>
      </c>
      <c r="AQ501" s="427" t="s">
        <v>131</v>
      </c>
      <c r="AR501" s="429" t="s">
        <v>131</v>
      </c>
    </row>
    <row r="502" spans="1:44" s="3" customFormat="1" ht="15.4" customHeight="1">
      <c r="A502" s="420">
        <v>232</v>
      </c>
      <c r="B502" s="421" t="s">
        <v>3337</v>
      </c>
      <c r="C502" s="421">
        <v>20</v>
      </c>
      <c r="D502" s="422">
        <v>45081777</v>
      </c>
      <c r="E502" s="423">
        <v>46082472</v>
      </c>
      <c r="F502" s="421" t="s">
        <v>2445</v>
      </c>
      <c r="G502" s="421">
        <v>20</v>
      </c>
      <c r="H502" s="422">
        <v>45581777</v>
      </c>
      <c r="I502" s="421" t="s">
        <v>2455</v>
      </c>
      <c r="J502" s="421" t="s">
        <v>3337</v>
      </c>
      <c r="K502" s="421" t="s">
        <v>3152</v>
      </c>
      <c r="L502" s="421" t="s">
        <v>3157</v>
      </c>
      <c r="M502" s="33" t="s">
        <v>4571</v>
      </c>
      <c r="N502" s="424">
        <v>0</v>
      </c>
      <c r="O502" s="425">
        <v>8.6161999999999992</v>
      </c>
      <c r="P502" s="426">
        <v>0.54959999999999998</v>
      </c>
      <c r="Q502" s="427">
        <v>-1.2E-2</v>
      </c>
      <c r="R502" s="427">
        <v>2E-3</v>
      </c>
      <c r="S502" s="428">
        <v>1.324E-9</v>
      </c>
      <c r="T502" s="429" t="s">
        <v>131</v>
      </c>
      <c r="U502" s="426">
        <v>0.76400000000000001</v>
      </c>
      <c r="V502" s="427">
        <v>-7.7999999999999996E-3</v>
      </c>
      <c r="W502" s="427">
        <v>1.0699999999999999E-2</v>
      </c>
      <c r="X502" s="428">
        <v>0.3871</v>
      </c>
      <c r="Y502" s="429" t="s">
        <v>131</v>
      </c>
      <c r="Z502" s="426">
        <v>0.25419999999999998</v>
      </c>
      <c r="AA502" s="427">
        <v>-3.3999999999999998E-3</v>
      </c>
      <c r="AB502" s="427">
        <v>6.1000000000000004E-3</v>
      </c>
      <c r="AC502" s="428">
        <v>0.83030000000000004</v>
      </c>
      <c r="AD502" s="429" t="s">
        <v>131</v>
      </c>
      <c r="AE502" s="426">
        <v>0.60140000000000005</v>
      </c>
      <c r="AF502" s="427">
        <v>-2.1999999999999999E-2</v>
      </c>
      <c r="AG502" s="427">
        <v>1.18E-2</v>
      </c>
      <c r="AH502" s="428">
        <v>3.7199999999999997E-2</v>
      </c>
      <c r="AI502" s="429" t="s">
        <v>131</v>
      </c>
      <c r="AJ502" s="426">
        <v>0.43120000000000003</v>
      </c>
      <c r="AK502" s="427">
        <v>-1.2999999999999999E-2</v>
      </c>
      <c r="AL502" s="427">
        <v>6.4999999999999997E-3</v>
      </c>
      <c r="AM502" s="428">
        <v>3.9870000000000003E-2</v>
      </c>
      <c r="AN502" s="429" t="s">
        <v>131</v>
      </c>
      <c r="AO502" s="426" t="s">
        <v>131</v>
      </c>
      <c r="AP502" s="427" t="s">
        <v>131</v>
      </c>
      <c r="AQ502" s="427" t="s">
        <v>131</v>
      </c>
      <c r="AR502" s="429" t="s">
        <v>131</v>
      </c>
    </row>
    <row r="503" spans="1:44" ht="15.4" customHeight="1">
      <c r="A503" s="431">
        <v>232</v>
      </c>
      <c r="B503" s="421" t="s">
        <v>3337</v>
      </c>
      <c r="C503" s="432">
        <v>20</v>
      </c>
      <c r="D503" s="433">
        <v>45081777</v>
      </c>
      <c r="E503" s="434">
        <v>46082472</v>
      </c>
      <c r="F503" s="432" t="s">
        <v>2445</v>
      </c>
      <c r="G503" s="432">
        <v>20</v>
      </c>
      <c r="H503" s="433">
        <v>45582472</v>
      </c>
      <c r="I503" s="432" t="s">
        <v>2839</v>
      </c>
      <c r="J503" s="432" t="s">
        <v>2432</v>
      </c>
      <c r="K503" s="432" t="s">
        <v>3151</v>
      </c>
      <c r="L503" s="432" t="s">
        <v>3157</v>
      </c>
      <c r="M503" s="34" t="s">
        <v>4571</v>
      </c>
      <c r="N503" s="435">
        <v>0</v>
      </c>
      <c r="O503" s="436">
        <v>8.4307499999999997</v>
      </c>
      <c r="P503" s="437">
        <v>0.54469999999999996</v>
      </c>
      <c r="Q503" s="438">
        <v>-1.12E-2</v>
      </c>
      <c r="R503" s="438">
        <v>1.9E-3</v>
      </c>
      <c r="S503" s="439">
        <v>8.8209999999999998E-10</v>
      </c>
      <c r="T503" s="440">
        <v>1.2288199999999999E-9</v>
      </c>
      <c r="U503" s="437">
        <v>0.61739999999999995</v>
      </c>
      <c r="V503" s="438">
        <v>-4.4000000000000003E-3</v>
      </c>
      <c r="W503" s="438">
        <v>9.7000000000000003E-3</v>
      </c>
      <c r="X503" s="439">
        <v>0.64370000000000005</v>
      </c>
      <c r="Y503" s="440" t="s">
        <v>131</v>
      </c>
      <c r="Z503" s="426">
        <v>0.24829999999999999</v>
      </c>
      <c r="AA503" s="438">
        <v>-3.0999999999999999E-3</v>
      </c>
      <c r="AB503" s="438">
        <v>5.7000000000000002E-3</v>
      </c>
      <c r="AC503" s="439">
        <v>0.81179999999999997</v>
      </c>
      <c r="AD503" s="440" t="s">
        <v>131</v>
      </c>
      <c r="AE503" s="426">
        <v>0.59470000000000001</v>
      </c>
      <c r="AF503" s="427">
        <v>-2.35E-2</v>
      </c>
      <c r="AG503" s="427">
        <v>1.17E-2</v>
      </c>
      <c r="AH503" s="428">
        <v>2.5659999999999999E-2</v>
      </c>
      <c r="AI503" s="429" t="s">
        <v>131</v>
      </c>
      <c r="AJ503" s="426">
        <v>0.40639999999999998</v>
      </c>
      <c r="AK503" s="427">
        <v>-1.46E-2</v>
      </c>
      <c r="AL503" s="427">
        <v>6.4999999999999997E-3</v>
      </c>
      <c r="AM503" s="428">
        <v>1.8370000000000001E-2</v>
      </c>
      <c r="AN503" s="429" t="s">
        <v>131</v>
      </c>
      <c r="AO503" s="426" t="s">
        <v>131</v>
      </c>
      <c r="AP503" s="427" t="s">
        <v>131</v>
      </c>
      <c r="AQ503" s="427" t="s">
        <v>131</v>
      </c>
      <c r="AR503" s="429" t="s">
        <v>131</v>
      </c>
    </row>
    <row r="504" spans="1:44" s="3" customFormat="1" ht="15.4" customHeight="1">
      <c r="A504" s="420">
        <v>233</v>
      </c>
      <c r="B504" s="421" t="s">
        <v>3337</v>
      </c>
      <c r="C504" s="421">
        <v>20</v>
      </c>
      <c r="D504" s="422">
        <v>55490405</v>
      </c>
      <c r="E504" s="423">
        <v>56490405</v>
      </c>
      <c r="F504" s="421" t="s">
        <v>122</v>
      </c>
      <c r="G504" s="421">
        <v>20</v>
      </c>
      <c r="H504" s="422">
        <v>55990405</v>
      </c>
      <c r="I504" s="421" t="s">
        <v>2453</v>
      </c>
      <c r="J504" s="421" t="s">
        <v>4437</v>
      </c>
      <c r="K504" s="421" t="s">
        <v>3163</v>
      </c>
      <c r="L504" s="421" t="s">
        <v>3152</v>
      </c>
      <c r="M504" s="33" t="s">
        <v>3483</v>
      </c>
      <c r="N504" s="424">
        <v>6019</v>
      </c>
      <c r="O504" s="425">
        <v>8.8541500000000006</v>
      </c>
      <c r="P504" s="426">
        <v>0.51</v>
      </c>
      <c r="Q504" s="427">
        <v>-7.3000000000000001E-3</v>
      </c>
      <c r="R504" s="427">
        <v>1.2999999999999999E-3</v>
      </c>
      <c r="S504" s="428">
        <v>7.5689999999999998E-9</v>
      </c>
      <c r="T504" s="429">
        <v>4.9297699999999996E-9</v>
      </c>
      <c r="U504" s="426">
        <v>0.30420000000000003</v>
      </c>
      <c r="V504" s="427">
        <v>-6.4999999999999997E-3</v>
      </c>
      <c r="W504" s="427">
        <v>9.7999999999999997E-3</v>
      </c>
      <c r="X504" s="428">
        <v>0.91700000000000004</v>
      </c>
      <c r="Y504" s="429" t="s">
        <v>131</v>
      </c>
      <c r="Z504" s="426">
        <v>0.502</v>
      </c>
      <c r="AA504" s="427">
        <v>-6.3E-3</v>
      </c>
      <c r="AB504" s="427">
        <v>2.8E-3</v>
      </c>
      <c r="AC504" s="428">
        <v>3.9440000000000003E-2</v>
      </c>
      <c r="AD504" s="429" t="s">
        <v>131</v>
      </c>
      <c r="AE504" s="426">
        <v>0.6028</v>
      </c>
      <c r="AF504" s="427">
        <v>-1.7500000000000002E-2</v>
      </c>
      <c r="AG504" s="427">
        <v>8.6E-3</v>
      </c>
      <c r="AH504" s="428">
        <v>1.3090000000000001E-3</v>
      </c>
      <c r="AI504" s="429" t="s">
        <v>131</v>
      </c>
      <c r="AJ504" s="426">
        <v>0.35970000000000002</v>
      </c>
      <c r="AK504" s="427">
        <v>-3.5999999999999999E-3</v>
      </c>
      <c r="AL504" s="427">
        <v>4.5999999999999999E-3</v>
      </c>
      <c r="AM504" s="428">
        <v>0.49270000000000003</v>
      </c>
      <c r="AN504" s="429" t="s">
        <v>131</v>
      </c>
      <c r="AO504" s="426">
        <v>0.28000000000000003</v>
      </c>
      <c r="AP504" s="427">
        <v>-5.0000000000000001E-4</v>
      </c>
      <c r="AQ504" s="427">
        <v>1.2800000000000001E-2</v>
      </c>
      <c r="AR504" s="429">
        <v>0.96689999999999998</v>
      </c>
    </row>
    <row r="505" spans="1:44" s="3" customFormat="1" ht="15.4" customHeight="1">
      <c r="A505" s="420">
        <v>234</v>
      </c>
      <c r="B505" s="421" t="s">
        <v>2432</v>
      </c>
      <c r="C505" s="421">
        <v>21</v>
      </c>
      <c r="D505" s="422">
        <v>23993294</v>
      </c>
      <c r="E505" s="423">
        <v>24993294</v>
      </c>
      <c r="F505" s="421" t="s">
        <v>2445</v>
      </c>
      <c r="G505" s="421">
        <v>21</v>
      </c>
      <c r="H505" s="422">
        <v>24493294</v>
      </c>
      <c r="I505" s="421" t="s">
        <v>2816</v>
      </c>
      <c r="J505" s="421" t="s">
        <v>2432</v>
      </c>
      <c r="K505" s="421" t="s">
        <v>3163</v>
      </c>
      <c r="L505" s="421" t="s">
        <v>4427</v>
      </c>
      <c r="M505" s="33" t="s">
        <v>3592</v>
      </c>
      <c r="N505" s="424">
        <v>240131</v>
      </c>
      <c r="O505" s="425">
        <v>5.3251900000000001</v>
      </c>
      <c r="P505" s="426">
        <v>0.374</v>
      </c>
      <c r="Q505" s="427">
        <v>1.4200000000000001E-2</v>
      </c>
      <c r="R505" s="427">
        <v>2.8999999999999998E-3</v>
      </c>
      <c r="S505" s="428">
        <v>2.0400000000000001E-8</v>
      </c>
      <c r="T505" s="429">
        <v>2.0309899999999999E-8</v>
      </c>
      <c r="U505" s="426">
        <v>0.37380000000000002</v>
      </c>
      <c r="V505" s="427">
        <v>0</v>
      </c>
      <c r="W505" s="427">
        <v>1.09E-2</v>
      </c>
      <c r="X505" s="428">
        <v>0.69359999999999999</v>
      </c>
      <c r="Y505" s="429" t="s">
        <v>131</v>
      </c>
      <c r="Z505" s="426">
        <v>0.44269999999999998</v>
      </c>
      <c r="AA505" s="427">
        <v>-8.9999999999999998E-4</v>
      </c>
      <c r="AB505" s="427">
        <v>6.0000000000000001E-3</v>
      </c>
      <c r="AC505" s="428">
        <v>0.58879999999999999</v>
      </c>
      <c r="AD505" s="429" t="s">
        <v>131</v>
      </c>
      <c r="AE505" s="426">
        <v>0.39889999999999998</v>
      </c>
      <c r="AF505" s="427">
        <v>-1E-3</v>
      </c>
      <c r="AG505" s="427">
        <v>1.9400000000000001E-2</v>
      </c>
      <c r="AH505" s="428">
        <v>0.8115</v>
      </c>
      <c r="AI505" s="429" t="s">
        <v>131</v>
      </c>
      <c r="AJ505" s="426">
        <v>0.3044</v>
      </c>
      <c r="AK505" s="427">
        <v>8.3000000000000001E-3</v>
      </c>
      <c r="AL505" s="427">
        <v>7.9000000000000008E-3</v>
      </c>
      <c r="AM505" s="428">
        <v>0.2233</v>
      </c>
      <c r="AN505" s="429" t="s">
        <v>131</v>
      </c>
      <c r="AO505" s="426" t="s">
        <v>131</v>
      </c>
      <c r="AP505" s="427" t="s">
        <v>131</v>
      </c>
      <c r="AQ505" s="427" t="s">
        <v>131</v>
      </c>
      <c r="AR505" s="429" t="s">
        <v>131</v>
      </c>
    </row>
    <row r="506" spans="1:44" s="3" customFormat="1" ht="15.4" customHeight="1">
      <c r="A506" s="420">
        <v>235</v>
      </c>
      <c r="B506" s="421" t="s">
        <v>3337</v>
      </c>
      <c r="C506" s="421">
        <v>22</v>
      </c>
      <c r="D506" s="422">
        <v>29843186</v>
      </c>
      <c r="E506" s="423">
        <v>30843186</v>
      </c>
      <c r="F506" s="421" t="s">
        <v>2452</v>
      </c>
      <c r="G506" s="421">
        <v>22</v>
      </c>
      <c r="H506" s="422">
        <v>30343186</v>
      </c>
      <c r="I506" s="421" t="s">
        <v>2451</v>
      </c>
      <c r="J506" s="421" t="s">
        <v>4437</v>
      </c>
      <c r="K506" s="421" t="s">
        <v>3163</v>
      </c>
      <c r="L506" s="421" t="s">
        <v>3152</v>
      </c>
      <c r="M506" s="33" t="s">
        <v>4572</v>
      </c>
      <c r="N506" s="424">
        <v>0</v>
      </c>
      <c r="O506" s="425">
        <v>6.9915700000000003</v>
      </c>
      <c r="P506" s="426">
        <v>8.7099999999999997E-2</v>
      </c>
      <c r="Q506" s="427">
        <v>-1.6899999999999998E-2</v>
      </c>
      <c r="R506" s="427">
        <v>3.0999999999999999E-3</v>
      </c>
      <c r="S506" s="428">
        <v>1.7669999999999999E-8</v>
      </c>
      <c r="T506" s="429">
        <v>1.9499499999999999E-8</v>
      </c>
      <c r="U506" s="426">
        <v>9.3399999999999997E-2</v>
      </c>
      <c r="V506" s="427">
        <v>-4.4999999999999997E-3</v>
      </c>
      <c r="W506" s="427">
        <v>1.15E-2</v>
      </c>
      <c r="X506" s="428">
        <v>0.37369999999999998</v>
      </c>
      <c r="Y506" s="429" t="s">
        <v>131</v>
      </c>
      <c r="Z506" s="441">
        <v>4.7999999999999996E-3</v>
      </c>
      <c r="AA506" s="427">
        <v>-5.8500000000000003E-2</v>
      </c>
      <c r="AB506" s="427">
        <v>0.1229</v>
      </c>
      <c r="AC506" s="428">
        <v>0.76229999999999998</v>
      </c>
      <c r="AD506" s="429" t="s">
        <v>131</v>
      </c>
      <c r="AE506" s="441">
        <v>1.3599999999999999E-2</v>
      </c>
      <c r="AF506" s="427">
        <v>-1.9E-3</v>
      </c>
      <c r="AG506" s="427">
        <v>5.8400000000000001E-2</v>
      </c>
      <c r="AH506" s="428">
        <v>0.98680000000000001</v>
      </c>
      <c r="AI506" s="429" t="s">
        <v>131</v>
      </c>
      <c r="AJ506" s="426">
        <v>5.2999999999999999E-2</v>
      </c>
      <c r="AK506" s="427">
        <v>-1.8599999999999998E-2</v>
      </c>
      <c r="AL506" s="427">
        <v>1.1900000000000001E-2</v>
      </c>
      <c r="AM506" s="428">
        <v>6.5549999999999997E-2</v>
      </c>
      <c r="AN506" s="429" t="s">
        <v>131</v>
      </c>
      <c r="AO506" s="426" t="s">
        <v>131</v>
      </c>
      <c r="AP506" s="427" t="s">
        <v>131</v>
      </c>
      <c r="AQ506" s="427" t="s">
        <v>131</v>
      </c>
      <c r="AR506" s="429" t="s">
        <v>131</v>
      </c>
    </row>
    <row r="507" spans="1:44" s="3" customFormat="1" ht="15.4" customHeight="1">
      <c r="A507" s="420">
        <v>236</v>
      </c>
      <c r="B507" s="421" t="s">
        <v>3337</v>
      </c>
      <c r="C507" s="421">
        <v>22</v>
      </c>
      <c r="D507" s="422">
        <v>36962936</v>
      </c>
      <c r="E507" s="423">
        <v>37962936</v>
      </c>
      <c r="F507" s="421" t="s">
        <v>122</v>
      </c>
      <c r="G507" s="421">
        <v>22</v>
      </c>
      <c r="H507" s="422">
        <v>37462936</v>
      </c>
      <c r="I507" s="421" t="s">
        <v>2450</v>
      </c>
      <c r="J507" s="421" t="s">
        <v>4573</v>
      </c>
      <c r="K507" s="421" t="s">
        <v>3151</v>
      </c>
      <c r="L507" s="421" t="s">
        <v>3157</v>
      </c>
      <c r="M507" s="33" t="s">
        <v>4267</v>
      </c>
      <c r="N507" s="424">
        <v>0</v>
      </c>
      <c r="O507" s="425">
        <v>70.011989999999997</v>
      </c>
      <c r="P507" s="426">
        <v>0.43390000000000001</v>
      </c>
      <c r="Q507" s="427">
        <v>1.8800000000000001E-2</v>
      </c>
      <c r="R507" s="427">
        <v>1.2999999999999999E-3</v>
      </c>
      <c r="S507" s="428">
        <v>1.3370000000000001E-56</v>
      </c>
      <c r="T507" s="429">
        <v>6.5150100000000005E-58</v>
      </c>
      <c r="U507" s="426">
        <v>0.16070000000000001</v>
      </c>
      <c r="V507" s="427">
        <v>1.23E-2</v>
      </c>
      <c r="W507" s="427">
        <v>1.18E-2</v>
      </c>
      <c r="X507" s="428">
        <v>0.36520000000000002</v>
      </c>
      <c r="Y507" s="429" t="s">
        <v>131</v>
      </c>
      <c r="Z507" s="426">
        <v>0.53879999999999995</v>
      </c>
      <c r="AA507" s="427">
        <v>1.6299999999999999E-2</v>
      </c>
      <c r="AB507" s="427">
        <v>2.8E-3</v>
      </c>
      <c r="AC507" s="428">
        <v>1.013E-8</v>
      </c>
      <c r="AD507" s="429">
        <v>8.5752599999999992E-9</v>
      </c>
      <c r="AE507" s="426">
        <v>0.499</v>
      </c>
      <c r="AF507" s="427">
        <v>2.63E-2</v>
      </c>
      <c r="AG507" s="427">
        <v>8.0999999999999996E-3</v>
      </c>
      <c r="AH507" s="428">
        <v>7.2370000000000004E-3</v>
      </c>
      <c r="AI507" s="429" t="s">
        <v>131</v>
      </c>
      <c r="AJ507" s="426">
        <v>0.42970000000000003</v>
      </c>
      <c r="AK507" s="427">
        <v>2.8199999999999999E-2</v>
      </c>
      <c r="AL507" s="427">
        <v>4.4000000000000003E-3</v>
      </c>
      <c r="AM507" s="428">
        <v>4.5399999999999998E-10</v>
      </c>
      <c r="AN507" s="429">
        <v>4.2311900000000003E-10</v>
      </c>
      <c r="AO507" s="426">
        <v>8.5999999999999993E-2</v>
      </c>
      <c r="AP507" s="427">
        <v>0</v>
      </c>
      <c r="AQ507" s="427">
        <v>1.9E-2</v>
      </c>
      <c r="AR507" s="429">
        <v>0.87460000000000004</v>
      </c>
    </row>
    <row r="508" spans="1:44" s="3" customFormat="1" ht="15.75">
      <c r="A508" s="420">
        <v>237</v>
      </c>
      <c r="B508" s="421" t="s">
        <v>3337</v>
      </c>
      <c r="C508" s="421">
        <v>22</v>
      </c>
      <c r="D508" s="422">
        <v>42408066</v>
      </c>
      <c r="E508" s="423">
        <v>43641907</v>
      </c>
      <c r="F508" s="421" t="s">
        <v>2449</v>
      </c>
      <c r="G508" s="421">
        <v>22</v>
      </c>
      <c r="H508" s="422">
        <v>42908066</v>
      </c>
      <c r="I508" s="421" t="s">
        <v>2448</v>
      </c>
      <c r="J508" s="421" t="s">
        <v>3337</v>
      </c>
      <c r="K508" s="421" t="s">
        <v>3151</v>
      </c>
      <c r="L508" s="421" t="s">
        <v>3163</v>
      </c>
      <c r="M508" s="33" t="s">
        <v>4574</v>
      </c>
      <c r="N508" s="424">
        <v>0</v>
      </c>
      <c r="O508" s="425">
        <v>6.3780900000000003</v>
      </c>
      <c r="P508" s="426">
        <v>0.98950000000000005</v>
      </c>
      <c r="Q508" s="427">
        <v>-0.308</v>
      </c>
      <c r="R508" s="427">
        <v>6.9199999999999998E-2</v>
      </c>
      <c r="S508" s="428">
        <v>3.1959999999999999E-5</v>
      </c>
      <c r="T508" s="429" t="s">
        <v>131</v>
      </c>
      <c r="U508" s="441">
        <v>0.99719999999999998</v>
      </c>
      <c r="V508" s="427">
        <v>0.37030000000000002</v>
      </c>
      <c r="W508" s="427">
        <v>0.5423</v>
      </c>
      <c r="X508" s="428">
        <v>0.40310000000000001</v>
      </c>
      <c r="Y508" s="429" t="s">
        <v>131</v>
      </c>
      <c r="Z508" s="426" t="s">
        <v>131</v>
      </c>
      <c r="AA508" s="427" t="s">
        <v>131</v>
      </c>
      <c r="AB508" s="427" t="s">
        <v>131</v>
      </c>
      <c r="AC508" s="428" t="s">
        <v>131</v>
      </c>
      <c r="AD508" s="429" t="s">
        <v>131</v>
      </c>
      <c r="AE508" s="426" t="s">
        <v>131</v>
      </c>
      <c r="AF508" s="427" t="s">
        <v>131</v>
      </c>
      <c r="AG508" s="427" t="s">
        <v>131</v>
      </c>
      <c r="AH508" s="428" t="s">
        <v>131</v>
      </c>
      <c r="AI508" s="429" t="s">
        <v>131</v>
      </c>
      <c r="AJ508" s="426">
        <v>0.99260000000000004</v>
      </c>
      <c r="AK508" s="427">
        <v>-0.61780000000000002</v>
      </c>
      <c r="AL508" s="427">
        <v>0.14680000000000001</v>
      </c>
      <c r="AM508" s="428">
        <v>4.5639999999999997E-5</v>
      </c>
      <c r="AN508" s="429" t="s">
        <v>131</v>
      </c>
      <c r="AO508" s="426" t="s">
        <v>131</v>
      </c>
      <c r="AP508" s="427" t="s">
        <v>131</v>
      </c>
      <c r="AQ508" s="427" t="s">
        <v>131</v>
      </c>
      <c r="AR508" s="429" t="s">
        <v>131</v>
      </c>
    </row>
    <row r="509" spans="1:44" s="3" customFormat="1" ht="15.4" customHeight="1">
      <c r="A509" s="420">
        <v>237</v>
      </c>
      <c r="B509" s="421" t="s">
        <v>3337</v>
      </c>
      <c r="C509" s="421">
        <v>22</v>
      </c>
      <c r="D509" s="422">
        <v>42408066</v>
      </c>
      <c r="E509" s="423">
        <v>43641907</v>
      </c>
      <c r="F509" s="421" t="s">
        <v>122</v>
      </c>
      <c r="G509" s="421">
        <v>22</v>
      </c>
      <c r="H509" s="422">
        <v>43141907</v>
      </c>
      <c r="I509" s="421" t="s">
        <v>2447</v>
      </c>
      <c r="J509" s="421" t="s">
        <v>3337</v>
      </c>
      <c r="K509" s="421" t="s">
        <v>3151</v>
      </c>
      <c r="L509" s="421" t="s">
        <v>3157</v>
      </c>
      <c r="M509" s="33" t="s">
        <v>3584</v>
      </c>
      <c r="N509" s="424">
        <v>25031</v>
      </c>
      <c r="O509" s="425">
        <v>8.8905600000000007</v>
      </c>
      <c r="P509" s="426">
        <v>0.48359999999999997</v>
      </c>
      <c r="Q509" s="427">
        <v>6.8999999999999999E-3</v>
      </c>
      <c r="R509" s="427">
        <v>1.2999999999999999E-3</v>
      </c>
      <c r="S509" s="428">
        <v>3.9669999999999997E-8</v>
      </c>
      <c r="T509" s="429" t="s">
        <v>131</v>
      </c>
      <c r="U509" s="426">
        <v>0.70189999999999997</v>
      </c>
      <c r="V509" s="427">
        <v>2.3999999999999998E-3</v>
      </c>
      <c r="W509" s="427">
        <v>9.1000000000000004E-3</v>
      </c>
      <c r="X509" s="428">
        <v>0.66720000000000002</v>
      </c>
      <c r="Y509" s="429" t="s">
        <v>131</v>
      </c>
      <c r="Z509" s="426">
        <v>0.16850000000000001</v>
      </c>
      <c r="AA509" s="427">
        <v>1.5299999999999999E-2</v>
      </c>
      <c r="AB509" s="427">
        <v>4.4000000000000003E-3</v>
      </c>
      <c r="AC509" s="428">
        <v>3.2059999999999999E-4</v>
      </c>
      <c r="AD509" s="429" t="s">
        <v>131</v>
      </c>
      <c r="AE509" s="426">
        <v>0.50249999999999995</v>
      </c>
      <c r="AF509" s="427">
        <v>1.3100000000000001E-2</v>
      </c>
      <c r="AG509" s="427">
        <v>8.2000000000000007E-3</v>
      </c>
      <c r="AH509" s="428">
        <v>2.402E-2</v>
      </c>
      <c r="AI509" s="429" t="s">
        <v>131</v>
      </c>
      <c r="AJ509" s="426">
        <v>0.5121</v>
      </c>
      <c r="AK509" s="427">
        <v>4.8999999999999998E-3</v>
      </c>
      <c r="AL509" s="427">
        <v>4.3E-3</v>
      </c>
      <c r="AM509" s="428">
        <v>0.5262</v>
      </c>
      <c r="AN509" s="429" t="s">
        <v>131</v>
      </c>
      <c r="AO509" s="426">
        <v>0.71199999999999997</v>
      </c>
      <c r="AP509" s="427">
        <v>1.24E-2</v>
      </c>
      <c r="AQ509" s="427">
        <v>1.1900000000000001E-2</v>
      </c>
      <c r="AR509" s="429">
        <v>0.31530000000000002</v>
      </c>
    </row>
    <row r="510" spans="1:44" s="3" customFormat="1" ht="15.4" customHeight="1">
      <c r="A510" s="420">
        <v>238</v>
      </c>
      <c r="B510" s="421" t="s">
        <v>3337</v>
      </c>
      <c r="C510" s="421" t="s">
        <v>2438</v>
      </c>
      <c r="D510" s="422">
        <v>66065671</v>
      </c>
      <c r="E510" s="423">
        <v>67065671</v>
      </c>
      <c r="F510" s="421" t="s">
        <v>2445</v>
      </c>
      <c r="G510" s="421" t="s">
        <v>2438</v>
      </c>
      <c r="H510" s="422">
        <v>66565671</v>
      </c>
      <c r="I510" s="421" t="s">
        <v>2446</v>
      </c>
      <c r="J510" s="421" t="s">
        <v>3337</v>
      </c>
      <c r="K510" s="421" t="s">
        <v>3152</v>
      </c>
      <c r="L510" s="421" t="s">
        <v>3157</v>
      </c>
      <c r="M510" s="33" t="s">
        <v>3585</v>
      </c>
      <c r="N510" s="424">
        <v>198202</v>
      </c>
      <c r="O510" s="425">
        <v>6.6518499999999996</v>
      </c>
      <c r="P510" s="426">
        <v>0.81420000000000003</v>
      </c>
      <c r="Q510" s="427">
        <v>-1.1299999999999999E-2</v>
      </c>
      <c r="R510" s="427">
        <v>2.8E-3</v>
      </c>
      <c r="S510" s="428">
        <v>1.6080000000000001E-6</v>
      </c>
      <c r="T510" s="429" t="s">
        <v>131</v>
      </c>
      <c r="U510" s="426">
        <v>0.18659999999999999</v>
      </c>
      <c r="V510" s="427">
        <v>-3.2000000000000001E-2</v>
      </c>
      <c r="W510" s="427">
        <v>1.5599999999999999E-2</v>
      </c>
      <c r="X510" s="428">
        <v>4.6199999999999998E-2</v>
      </c>
      <c r="Y510" s="429" t="s">
        <v>131</v>
      </c>
      <c r="Z510" s="426">
        <v>0.9617</v>
      </c>
      <c r="AA510" s="427">
        <v>-3.6900000000000002E-2</v>
      </c>
      <c r="AB510" s="427">
        <v>3.6999999999999998E-2</v>
      </c>
      <c r="AC510" s="428">
        <v>0.40510000000000002</v>
      </c>
      <c r="AD510" s="429" t="s">
        <v>131</v>
      </c>
      <c r="AE510" s="420" t="s">
        <v>131</v>
      </c>
      <c r="AF510" s="421" t="s">
        <v>131</v>
      </c>
      <c r="AG510" s="421" t="s">
        <v>131</v>
      </c>
      <c r="AH510" s="421" t="s">
        <v>131</v>
      </c>
      <c r="AI510" s="444" t="s">
        <v>131</v>
      </c>
      <c r="AJ510" s="426">
        <v>0.77910000000000001</v>
      </c>
      <c r="AK510" s="427">
        <v>-1.9400000000000001E-2</v>
      </c>
      <c r="AL510" s="427">
        <v>7.7000000000000002E-3</v>
      </c>
      <c r="AM510" s="428">
        <v>1.46E-2</v>
      </c>
      <c r="AN510" s="429" t="s">
        <v>131</v>
      </c>
      <c r="AO510" s="426" t="s">
        <v>131</v>
      </c>
      <c r="AP510" s="427" t="s">
        <v>131</v>
      </c>
      <c r="AQ510" s="427" t="s">
        <v>131</v>
      </c>
      <c r="AR510" s="429" t="s">
        <v>131</v>
      </c>
    </row>
    <row r="511" spans="1:44" s="3" customFormat="1" ht="15.4" customHeight="1">
      <c r="A511" s="420">
        <v>239</v>
      </c>
      <c r="B511" s="421" t="s">
        <v>3337</v>
      </c>
      <c r="C511" s="421" t="s">
        <v>2438</v>
      </c>
      <c r="D511" s="422">
        <v>109402012</v>
      </c>
      <c r="E511" s="423">
        <v>110402012</v>
      </c>
      <c r="F511" s="421" t="s">
        <v>2445</v>
      </c>
      <c r="G511" s="421" t="s">
        <v>2438</v>
      </c>
      <c r="H511" s="422">
        <v>109902012</v>
      </c>
      <c r="I511" s="421" t="s">
        <v>2444</v>
      </c>
      <c r="J511" s="421" t="s">
        <v>3337</v>
      </c>
      <c r="K511" s="421" t="s">
        <v>3163</v>
      </c>
      <c r="L511" s="421" t="s">
        <v>3157</v>
      </c>
      <c r="M511" s="33" t="s">
        <v>3586</v>
      </c>
      <c r="N511" s="424">
        <v>15071</v>
      </c>
      <c r="O511" s="425">
        <v>7.7962100000000003</v>
      </c>
      <c r="P511" s="426">
        <v>0.61950000000000005</v>
      </c>
      <c r="Q511" s="427">
        <v>1.0999999999999999E-2</v>
      </c>
      <c r="R511" s="427">
        <v>2.2000000000000001E-3</v>
      </c>
      <c r="S511" s="428">
        <v>1.1000000000000001E-6</v>
      </c>
      <c r="T511" s="429" t="s">
        <v>131</v>
      </c>
      <c r="U511" s="426">
        <v>0.34670000000000001</v>
      </c>
      <c r="V511" s="427">
        <v>-5.4000000000000003E-3</v>
      </c>
      <c r="W511" s="427">
        <v>1.29E-2</v>
      </c>
      <c r="X511" s="428">
        <v>0.68889999999999996</v>
      </c>
      <c r="Y511" s="429" t="s">
        <v>131</v>
      </c>
      <c r="Z511" s="426">
        <v>0.98409999999999997</v>
      </c>
      <c r="AA511" s="427">
        <v>3.6200000000000003E-2</v>
      </c>
      <c r="AB511" s="427">
        <v>2.24E-2</v>
      </c>
      <c r="AC511" s="428">
        <v>0.14249999999999999</v>
      </c>
      <c r="AD511" s="429" t="s">
        <v>131</v>
      </c>
      <c r="AE511" s="420" t="s">
        <v>131</v>
      </c>
      <c r="AF511" s="421" t="s">
        <v>131</v>
      </c>
      <c r="AG511" s="421" t="s">
        <v>131</v>
      </c>
      <c r="AH511" s="421" t="s">
        <v>131</v>
      </c>
      <c r="AI511" s="444" t="s">
        <v>131</v>
      </c>
      <c r="AJ511" s="426">
        <v>0.70920000000000005</v>
      </c>
      <c r="AK511" s="427">
        <v>3.1800000000000002E-2</v>
      </c>
      <c r="AL511" s="427">
        <v>6.8999999999999999E-3</v>
      </c>
      <c r="AM511" s="428">
        <v>9.8810000000000008E-6</v>
      </c>
      <c r="AN511" s="429" t="s">
        <v>131</v>
      </c>
      <c r="AO511" s="426" t="s">
        <v>131</v>
      </c>
      <c r="AP511" s="427" t="s">
        <v>131</v>
      </c>
      <c r="AQ511" s="427" t="s">
        <v>131</v>
      </c>
      <c r="AR511" s="429" t="s">
        <v>131</v>
      </c>
    </row>
    <row r="512" spans="1:44" s="3" customFormat="1" ht="15.4" customHeight="1">
      <c r="A512" s="420">
        <v>240</v>
      </c>
      <c r="B512" s="421" t="s">
        <v>4589</v>
      </c>
      <c r="C512" s="421" t="s">
        <v>2438</v>
      </c>
      <c r="D512" s="422">
        <v>149604927</v>
      </c>
      <c r="E512" s="423">
        <v>150604927</v>
      </c>
      <c r="F512" s="421" t="s">
        <v>122</v>
      </c>
      <c r="G512" s="421" t="s">
        <v>2438</v>
      </c>
      <c r="H512" s="422">
        <v>150104927</v>
      </c>
      <c r="I512" s="421" t="s">
        <v>2815</v>
      </c>
      <c r="J512" s="421" t="s">
        <v>4589</v>
      </c>
      <c r="K512" s="421" t="s">
        <v>3163</v>
      </c>
      <c r="L512" s="421" t="s">
        <v>3152</v>
      </c>
      <c r="M512" s="33" t="s">
        <v>3593</v>
      </c>
      <c r="N512" s="424">
        <v>37638</v>
      </c>
      <c r="O512" s="425">
        <v>5.4449500000000004</v>
      </c>
      <c r="P512" s="441">
        <v>1.2500000000000001E-2</v>
      </c>
      <c r="Q512" s="427">
        <v>-0.1709</v>
      </c>
      <c r="R512" s="427">
        <v>2.7799999999999998E-2</v>
      </c>
      <c r="S512" s="428">
        <v>2.463E-8</v>
      </c>
      <c r="T512" s="429" t="s">
        <v>131</v>
      </c>
      <c r="U512" s="426" t="s">
        <v>131</v>
      </c>
      <c r="V512" s="427" t="s">
        <v>131</v>
      </c>
      <c r="W512" s="427" t="s">
        <v>131</v>
      </c>
      <c r="X512" s="428" t="s">
        <v>131</v>
      </c>
      <c r="Y512" s="429" t="s">
        <v>131</v>
      </c>
      <c r="Z512" s="426" t="s">
        <v>131</v>
      </c>
      <c r="AA512" s="427" t="s">
        <v>131</v>
      </c>
      <c r="AB512" s="427" t="s">
        <v>131</v>
      </c>
      <c r="AC512" s="428" t="s">
        <v>131</v>
      </c>
      <c r="AD512" s="429" t="s">
        <v>131</v>
      </c>
      <c r="AE512" s="420" t="s">
        <v>131</v>
      </c>
      <c r="AF512" s="421" t="s">
        <v>131</v>
      </c>
      <c r="AG512" s="421" t="s">
        <v>131</v>
      </c>
      <c r="AH512" s="421" t="s">
        <v>131</v>
      </c>
      <c r="AI512" s="444" t="s">
        <v>131</v>
      </c>
      <c r="AJ512" s="441">
        <v>3.3E-3</v>
      </c>
      <c r="AK512" s="427">
        <v>-2.9499999999999998E-2</v>
      </c>
      <c r="AL512" s="427">
        <v>7.5399999999999995E-2</v>
      </c>
      <c r="AM512" s="428">
        <v>0.78310000000000002</v>
      </c>
      <c r="AN512" s="429" t="s">
        <v>131</v>
      </c>
      <c r="AO512" s="426" t="s">
        <v>131</v>
      </c>
      <c r="AP512" s="427" t="s">
        <v>131</v>
      </c>
      <c r="AQ512" s="427" t="s">
        <v>131</v>
      </c>
      <c r="AR512" s="429" t="s">
        <v>131</v>
      </c>
    </row>
    <row r="513" spans="1:44" s="3" customFormat="1" ht="15.4" customHeight="1">
      <c r="A513" s="420">
        <v>241</v>
      </c>
      <c r="B513" s="421" t="s">
        <v>3337</v>
      </c>
      <c r="C513" s="421" t="s">
        <v>2438</v>
      </c>
      <c r="D513" s="422">
        <v>151551223</v>
      </c>
      <c r="E513" s="423">
        <v>152551223</v>
      </c>
      <c r="F513" s="421" t="s">
        <v>122</v>
      </c>
      <c r="G513" s="421" t="s">
        <v>2438</v>
      </c>
      <c r="H513" s="422">
        <v>152051223</v>
      </c>
      <c r="I513" s="421" t="s">
        <v>2443</v>
      </c>
      <c r="J513" s="421" t="s">
        <v>4590</v>
      </c>
      <c r="K513" s="421" t="s">
        <v>3163</v>
      </c>
      <c r="L513" s="421" t="s">
        <v>3152</v>
      </c>
      <c r="M513" s="33" t="s">
        <v>3587</v>
      </c>
      <c r="N513" s="424">
        <v>13316</v>
      </c>
      <c r="O513" s="425">
        <v>6.9619499999999999</v>
      </c>
      <c r="P513" s="426">
        <v>0.99360000000000004</v>
      </c>
      <c r="Q513" s="427">
        <v>0.24590000000000001</v>
      </c>
      <c r="R513" s="427">
        <v>3.8100000000000002E-2</v>
      </c>
      <c r="S513" s="428">
        <v>8.0340000000000004E-10</v>
      </c>
      <c r="T513" s="429" t="s">
        <v>131</v>
      </c>
      <c r="U513" s="426" t="s">
        <v>131</v>
      </c>
      <c r="V513" s="427" t="s">
        <v>131</v>
      </c>
      <c r="W513" s="427" t="s">
        <v>131</v>
      </c>
      <c r="X513" s="428" t="s">
        <v>131</v>
      </c>
      <c r="Y513" s="429" t="s">
        <v>131</v>
      </c>
      <c r="Z513" s="441">
        <v>0.99450000000000005</v>
      </c>
      <c r="AA513" s="427">
        <v>-1.6500000000000001E-2</v>
      </c>
      <c r="AB513" s="427">
        <v>3.0499999999999999E-2</v>
      </c>
      <c r="AC513" s="428">
        <v>0.6512</v>
      </c>
      <c r="AD513" s="429" t="s">
        <v>131</v>
      </c>
      <c r="AE513" s="420" t="s">
        <v>131</v>
      </c>
      <c r="AF513" s="421" t="s">
        <v>131</v>
      </c>
      <c r="AG513" s="421" t="s">
        <v>131</v>
      </c>
      <c r="AH513" s="421" t="s">
        <v>131</v>
      </c>
      <c r="AI513" s="444" t="s">
        <v>131</v>
      </c>
      <c r="AJ513" s="441">
        <v>0.99839999999999995</v>
      </c>
      <c r="AK513" s="427">
        <v>-1.06E-2</v>
      </c>
      <c r="AL513" s="427">
        <v>5.3900000000000003E-2</v>
      </c>
      <c r="AM513" s="428">
        <v>0.8508</v>
      </c>
      <c r="AN513" s="429" t="s">
        <v>131</v>
      </c>
      <c r="AO513" s="426" t="s">
        <v>131</v>
      </c>
      <c r="AP513" s="427" t="s">
        <v>131</v>
      </c>
      <c r="AQ513" s="427" t="s">
        <v>131</v>
      </c>
      <c r="AR513" s="429" t="s">
        <v>131</v>
      </c>
    </row>
    <row r="514" spans="1:44" s="3" customFormat="1" ht="15.4" customHeight="1">
      <c r="A514" s="420">
        <v>242</v>
      </c>
      <c r="B514" s="421" t="s">
        <v>3337</v>
      </c>
      <c r="C514" s="421" t="s">
        <v>2438</v>
      </c>
      <c r="D514" s="422">
        <v>152362433</v>
      </c>
      <c r="E514" s="423">
        <v>155405080</v>
      </c>
      <c r="F514" s="421" t="s">
        <v>122</v>
      </c>
      <c r="G514" s="421" t="s">
        <v>2438</v>
      </c>
      <c r="H514" s="422">
        <v>152862433</v>
      </c>
      <c r="I514" s="421" t="s">
        <v>2442</v>
      </c>
      <c r="J514" s="421" t="s">
        <v>4591</v>
      </c>
      <c r="K514" s="421" t="s">
        <v>3151</v>
      </c>
      <c r="L514" s="421" t="s">
        <v>3157</v>
      </c>
      <c r="M514" s="33" t="s">
        <v>4575</v>
      </c>
      <c r="N514" s="424">
        <v>0</v>
      </c>
      <c r="O514" s="425">
        <v>22.179130000000001</v>
      </c>
      <c r="P514" s="426" t="s">
        <v>131</v>
      </c>
      <c r="Q514" s="427" t="s">
        <v>131</v>
      </c>
      <c r="R514" s="427" t="s">
        <v>131</v>
      </c>
      <c r="S514" s="428" t="s">
        <v>131</v>
      </c>
      <c r="T514" s="429" t="s">
        <v>131</v>
      </c>
      <c r="U514" s="426">
        <v>3.7499999999999999E-2</v>
      </c>
      <c r="V514" s="427">
        <v>-0.15490000000000001</v>
      </c>
      <c r="W514" s="427">
        <v>2.8799999999999999E-2</v>
      </c>
      <c r="X514" s="428">
        <v>1.7529999999999999E-7</v>
      </c>
      <c r="Y514" s="429" t="s">
        <v>131</v>
      </c>
      <c r="Z514" s="426" t="s">
        <v>131</v>
      </c>
      <c r="AA514" s="427" t="s">
        <v>131</v>
      </c>
      <c r="AB514" s="427" t="s">
        <v>131</v>
      </c>
      <c r="AC514" s="428" t="s">
        <v>131</v>
      </c>
      <c r="AD514" s="429" t="s">
        <v>131</v>
      </c>
      <c r="AE514" s="420" t="s">
        <v>131</v>
      </c>
      <c r="AF514" s="421" t="s">
        <v>131</v>
      </c>
      <c r="AG514" s="421" t="s">
        <v>131</v>
      </c>
      <c r="AH514" s="421" t="s">
        <v>131</v>
      </c>
      <c r="AI514" s="444" t="s">
        <v>131</v>
      </c>
      <c r="AJ514" s="441">
        <v>0.01</v>
      </c>
      <c r="AK514" s="427">
        <v>-0.1971</v>
      </c>
      <c r="AL514" s="427">
        <v>1.9900000000000001E-2</v>
      </c>
      <c r="AM514" s="428">
        <v>1.384E-17</v>
      </c>
      <c r="AN514" s="429" t="s">
        <v>131</v>
      </c>
      <c r="AO514" s="426">
        <v>6.3E-2</v>
      </c>
      <c r="AP514" s="427">
        <v>-5.3400000000000003E-2</v>
      </c>
      <c r="AQ514" s="427">
        <v>1.84E-2</v>
      </c>
      <c r="AR514" s="429">
        <v>2.9659999999999999E-3</v>
      </c>
    </row>
    <row r="515" spans="1:44" ht="15.4" customHeight="1">
      <c r="A515" s="431">
        <v>242</v>
      </c>
      <c r="B515" s="421" t="s">
        <v>3337</v>
      </c>
      <c r="C515" s="432" t="s">
        <v>2438</v>
      </c>
      <c r="D515" s="433">
        <v>152362433</v>
      </c>
      <c r="E515" s="434">
        <v>155405080</v>
      </c>
      <c r="F515" s="432" t="s">
        <v>122</v>
      </c>
      <c r="G515" s="432" t="s">
        <v>2438</v>
      </c>
      <c r="H515" s="433">
        <v>153018275</v>
      </c>
      <c r="I515" s="432" t="s">
        <v>2838</v>
      </c>
      <c r="J515" s="432" t="s">
        <v>4589</v>
      </c>
      <c r="K515" s="432" t="s">
        <v>3163</v>
      </c>
      <c r="L515" s="432" t="s">
        <v>3152</v>
      </c>
      <c r="M515" s="34" t="s">
        <v>4576</v>
      </c>
      <c r="N515" s="435">
        <v>8059</v>
      </c>
      <c r="O515" s="436">
        <v>54.416919999999998</v>
      </c>
      <c r="P515" s="437">
        <v>0.96760000000000002</v>
      </c>
      <c r="Q515" s="438">
        <v>0.25119999999999998</v>
      </c>
      <c r="R515" s="438">
        <v>1.5100000000000001E-2</v>
      </c>
      <c r="S515" s="439">
        <v>1.9830000000000001E-58</v>
      </c>
      <c r="T515" s="440" t="s">
        <v>131</v>
      </c>
      <c r="U515" s="437">
        <v>0.99470000000000003</v>
      </c>
      <c r="V515" s="438">
        <v>-2.4400000000000002E-2</v>
      </c>
      <c r="W515" s="438">
        <v>7.8200000000000006E-2</v>
      </c>
      <c r="X515" s="439">
        <v>0.78959999999999997</v>
      </c>
      <c r="Y515" s="440" t="s">
        <v>131</v>
      </c>
      <c r="Z515" s="426">
        <v>0.87880000000000003</v>
      </c>
      <c r="AA515" s="438">
        <v>-7.1999999999999998E-3</v>
      </c>
      <c r="AB515" s="438">
        <v>2.1399999999999999E-2</v>
      </c>
      <c r="AC515" s="439">
        <v>0.90780000000000005</v>
      </c>
      <c r="AD515" s="440" t="s">
        <v>131</v>
      </c>
      <c r="AE515" s="420" t="s">
        <v>131</v>
      </c>
      <c r="AF515" s="421" t="s">
        <v>131</v>
      </c>
      <c r="AG515" s="421" t="s">
        <v>131</v>
      </c>
      <c r="AH515" s="421" t="s">
        <v>131</v>
      </c>
      <c r="AI515" s="444" t="s">
        <v>131</v>
      </c>
      <c r="AJ515" s="426">
        <v>0.96589999999999998</v>
      </c>
      <c r="AK515" s="427">
        <v>1.4200000000000001E-2</v>
      </c>
      <c r="AL515" s="427">
        <v>1.2699999999999999E-2</v>
      </c>
      <c r="AM515" s="428">
        <v>0.18759999999999999</v>
      </c>
      <c r="AN515" s="429" t="s">
        <v>131</v>
      </c>
      <c r="AO515" s="426" t="s">
        <v>131</v>
      </c>
      <c r="AP515" s="427" t="s">
        <v>131</v>
      </c>
      <c r="AQ515" s="427" t="s">
        <v>131</v>
      </c>
      <c r="AR515" s="429" t="s">
        <v>131</v>
      </c>
    </row>
    <row r="516" spans="1:44" ht="15.4" customHeight="1">
      <c r="A516" s="431">
        <v>242</v>
      </c>
      <c r="B516" s="421" t="s">
        <v>3337</v>
      </c>
      <c r="C516" s="432" t="s">
        <v>2438</v>
      </c>
      <c r="D516" s="433">
        <v>152362433</v>
      </c>
      <c r="E516" s="434">
        <v>155405080</v>
      </c>
      <c r="F516" s="432" t="s">
        <v>122</v>
      </c>
      <c r="G516" s="432" t="s">
        <v>2438</v>
      </c>
      <c r="H516" s="433">
        <v>153122965</v>
      </c>
      <c r="I516" s="432" t="s">
        <v>2837</v>
      </c>
      <c r="J516" s="432" t="s">
        <v>4592</v>
      </c>
      <c r="K516" s="432" t="s">
        <v>3157</v>
      </c>
      <c r="L516" s="432" t="s">
        <v>4428</v>
      </c>
      <c r="M516" s="34" t="s">
        <v>4577</v>
      </c>
      <c r="N516" s="435">
        <v>4003</v>
      </c>
      <c r="O516" s="436">
        <v>65.489660000000001</v>
      </c>
      <c r="P516" s="445">
        <v>5.9999999999999995E-4</v>
      </c>
      <c r="Q516" s="438">
        <v>-9.2499999999999999E-2</v>
      </c>
      <c r="R516" s="438">
        <v>0.128</v>
      </c>
      <c r="S516" s="439">
        <v>0.2858</v>
      </c>
      <c r="T516" s="440" t="s">
        <v>131</v>
      </c>
      <c r="U516" s="437">
        <v>0.1321</v>
      </c>
      <c r="V516" s="438">
        <v>-0.1777</v>
      </c>
      <c r="W516" s="438">
        <v>1.34E-2</v>
      </c>
      <c r="X516" s="439">
        <v>3.306E-34</v>
      </c>
      <c r="Y516" s="440" t="s">
        <v>131</v>
      </c>
      <c r="Z516" s="426" t="s">
        <v>131</v>
      </c>
      <c r="AA516" s="438" t="s">
        <v>131</v>
      </c>
      <c r="AB516" s="438" t="s">
        <v>131</v>
      </c>
      <c r="AC516" s="439" t="s">
        <v>131</v>
      </c>
      <c r="AD516" s="440" t="s">
        <v>131</v>
      </c>
      <c r="AE516" s="420" t="s">
        <v>131</v>
      </c>
      <c r="AF516" s="421" t="s">
        <v>131</v>
      </c>
      <c r="AG516" s="421" t="s">
        <v>131</v>
      </c>
      <c r="AH516" s="421" t="s">
        <v>131</v>
      </c>
      <c r="AI516" s="444" t="s">
        <v>131</v>
      </c>
      <c r="AJ516" s="426">
        <v>2.8000000000000001E-2</v>
      </c>
      <c r="AK516" s="427">
        <v>-0.15279999999999999</v>
      </c>
      <c r="AL516" s="427">
        <v>1.2E-2</v>
      </c>
      <c r="AM516" s="428">
        <v>7.6140000000000005E-29</v>
      </c>
      <c r="AN516" s="429" t="s">
        <v>131</v>
      </c>
      <c r="AO516" s="426">
        <v>0.123</v>
      </c>
      <c r="AP516" s="427">
        <v>-8.2699999999999996E-2</v>
      </c>
      <c r="AQ516" s="427">
        <v>1.3599999999999999E-2</v>
      </c>
      <c r="AR516" s="429">
        <v>2.025E-10</v>
      </c>
    </row>
    <row r="517" spans="1:44" s="3" customFormat="1" ht="15.4" customHeight="1">
      <c r="A517" s="420">
        <v>242</v>
      </c>
      <c r="B517" s="421" t="s">
        <v>3337</v>
      </c>
      <c r="C517" s="421" t="s">
        <v>2438</v>
      </c>
      <c r="D517" s="422">
        <v>152362433</v>
      </c>
      <c r="E517" s="423">
        <v>155405080</v>
      </c>
      <c r="F517" s="421" t="s">
        <v>122</v>
      </c>
      <c r="G517" s="421" t="s">
        <v>2438</v>
      </c>
      <c r="H517" s="422">
        <v>153370048</v>
      </c>
      <c r="I517" s="421" t="s">
        <v>2441</v>
      </c>
      <c r="J517" s="421" t="s">
        <v>3337</v>
      </c>
      <c r="K517" s="421" t="s">
        <v>3151</v>
      </c>
      <c r="L517" s="421" t="s">
        <v>4429</v>
      </c>
      <c r="M517" s="33" t="s">
        <v>4578</v>
      </c>
      <c r="N517" s="424">
        <v>6860</v>
      </c>
      <c r="O517" s="425">
        <v>105.93356</v>
      </c>
      <c r="P517" s="441">
        <v>0.99839999999999995</v>
      </c>
      <c r="Q517" s="427">
        <v>8.7900000000000006E-2</v>
      </c>
      <c r="R517" s="427">
        <v>4.5600000000000002E-2</v>
      </c>
      <c r="S517" s="428">
        <v>3.0700000000000002E-2</v>
      </c>
      <c r="T517" s="429" t="s">
        <v>131</v>
      </c>
      <c r="U517" s="426">
        <v>0.87639999999999996</v>
      </c>
      <c r="V517" s="427">
        <v>0.24010000000000001</v>
      </c>
      <c r="W517" s="427">
        <v>1.38E-2</v>
      </c>
      <c r="X517" s="428">
        <v>3.509E-60</v>
      </c>
      <c r="Y517" s="429" t="s">
        <v>131</v>
      </c>
      <c r="Z517" s="426">
        <v>0.57879999999999998</v>
      </c>
      <c r="AA517" s="427">
        <v>-0.216</v>
      </c>
      <c r="AB517" s="427">
        <v>0.1764</v>
      </c>
      <c r="AC517" s="428">
        <v>0.26029999999999998</v>
      </c>
      <c r="AD517" s="429" t="s">
        <v>131</v>
      </c>
      <c r="AE517" s="420" t="s">
        <v>131</v>
      </c>
      <c r="AF517" s="421" t="s">
        <v>131</v>
      </c>
      <c r="AG517" s="421" t="s">
        <v>131</v>
      </c>
      <c r="AH517" s="421" t="s">
        <v>131</v>
      </c>
      <c r="AI517" s="444" t="s">
        <v>131</v>
      </c>
      <c r="AJ517" s="426">
        <v>0.97340000000000004</v>
      </c>
      <c r="AK517" s="427">
        <v>0.18959999999999999</v>
      </c>
      <c r="AL517" s="427">
        <v>1.23E-2</v>
      </c>
      <c r="AM517" s="428">
        <v>1.9059999999999999E-39</v>
      </c>
      <c r="AN517" s="429" t="s">
        <v>131</v>
      </c>
      <c r="AO517" s="426">
        <v>0.88600000000000001</v>
      </c>
      <c r="AP517" s="427">
        <v>9.4500000000000001E-2</v>
      </c>
      <c r="AQ517" s="427">
        <v>1.41E-2</v>
      </c>
      <c r="AR517" s="429">
        <v>6.7240000000000004E-13</v>
      </c>
    </row>
    <row r="518" spans="1:44" ht="15.4" customHeight="1">
      <c r="A518" s="431">
        <v>242</v>
      </c>
      <c r="B518" s="421" t="s">
        <v>3337</v>
      </c>
      <c r="C518" s="432" t="s">
        <v>2438</v>
      </c>
      <c r="D518" s="433">
        <v>152362433</v>
      </c>
      <c r="E518" s="434">
        <v>155405080</v>
      </c>
      <c r="F518" s="432" t="s">
        <v>122</v>
      </c>
      <c r="G518" s="432" t="s">
        <v>2438</v>
      </c>
      <c r="H518" s="433">
        <v>153380684</v>
      </c>
      <c r="I518" s="432" t="s">
        <v>2836</v>
      </c>
      <c r="J518" s="432" t="s">
        <v>4593</v>
      </c>
      <c r="K518" s="432" t="s">
        <v>3163</v>
      </c>
      <c r="L518" s="432" t="s">
        <v>3152</v>
      </c>
      <c r="M518" s="34" t="s">
        <v>4578</v>
      </c>
      <c r="N518" s="435">
        <v>17496</v>
      </c>
      <c r="O518" s="436">
        <v>95.921430000000001</v>
      </c>
      <c r="P518" s="442">
        <v>0.99770000000000003</v>
      </c>
      <c r="Q518" s="438">
        <v>1.9E-3</v>
      </c>
      <c r="R518" s="438">
        <v>8.1799999999999998E-2</v>
      </c>
      <c r="S518" s="439">
        <v>0.68979999999999997</v>
      </c>
      <c r="T518" s="440" t="s">
        <v>131</v>
      </c>
      <c r="U518" s="437">
        <v>0.87760000000000005</v>
      </c>
      <c r="V518" s="438">
        <v>0.23219999999999999</v>
      </c>
      <c r="W518" s="438">
        <v>1.6E-2</v>
      </c>
      <c r="X518" s="439">
        <v>4.6830000000000003E-42</v>
      </c>
      <c r="Y518" s="440" t="s">
        <v>131</v>
      </c>
      <c r="Z518" s="426" t="s">
        <v>131</v>
      </c>
      <c r="AA518" s="438" t="s">
        <v>131</v>
      </c>
      <c r="AB518" s="438" t="s">
        <v>131</v>
      </c>
      <c r="AC518" s="439" t="s">
        <v>131</v>
      </c>
      <c r="AD518" s="440" t="s">
        <v>131</v>
      </c>
      <c r="AE518" s="420" t="s">
        <v>131</v>
      </c>
      <c r="AF518" s="421" t="s">
        <v>131</v>
      </c>
      <c r="AG518" s="421" t="s">
        <v>131</v>
      </c>
      <c r="AH518" s="421" t="s">
        <v>131</v>
      </c>
      <c r="AI518" s="444" t="s">
        <v>131</v>
      </c>
      <c r="AJ518" s="426">
        <v>0.97640000000000005</v>
      </c>
      <c r="AK518" s="427">
        <v>0.22140000000000001</v>
      </c>
      <c r="AL518" s="427">
        <v>1.2999999999999999E-2</v>
      </c>
      <c r="AM518" s="428">
        <v>1.459E-47</v>
      </c>
      <c r="AN518" s="429" t="s">
        <v>131</v>
      </c>
      <c r="AO518" s="426">
        <v>0.88400000000000001</v>
      </c>
      <c r="AP518" s="427">
        <v>9.6600000000000005E-2</v>
      </c>
      <c r="AQ518" s="427">
        <v>1.41E-2</v>
      </c>
      <c r="AR518" s="429">
        <v>1.7809999999999999E-13</v>
      </c>
    </row>
    <row r="519" spans="1:44" ht="15.4" customHeight="1">
      <c r="A519" s="431">
        <v>242</v>
      </c>
      <c r="B519" s="421" t="s">
        <v>3337</v>
      </c>
      <c r="C519" s="432" t="s">
        <v>2438</v>
      </c>
      <c r="D519" s="433">
        <v>152362433</v>
      </c>
      <c r="E519" s="434">
        <v>155405080</v>
      </c>
      <c r="F519" s="432" t="s">
        <v>122</v>
      </c>
      <c r="G519" s="432" t="s">
        <v>2438</v>
      </c>
      <c r="H519" s="433">
        <v>153542572</v>
      </c>
      <c r="I519" s="432" t="s">
        <v>2835</v>
      </c>
      <c r="J519" s="432" t="s">
        <v>4589</v>
      </c>
      <c r="K519" s="432" t="s">
        <v>3151</v>
      </c>
      <c r="L519" s="432" t="s">
        <v>3157</v>
      </c>
      <c r="M519" s="34" t="s">
        <v>4579</v>
      </c>
      <c r="N519" s="435">
        <v>0</v>
      </c>
      <c r="O519" s="436">
        <v>27.32686</v>
      </c>
      <c r="P519" s="437">
        <v>4.7800000000000002E-2</v>
      </c>
      <c r="Q519" s="438">
        <v>-8.2400000000000001E-2</v>
      </c>
      <c r="R519" s="438">
        <v>7.1000000000000004E-3</v>
      </c>
      <c r="S519" s="439">
        <v>6.4179999999999996E-31</v>
      </c>
      <c r="T519" s="440" t="s">
        <v>131</v>
      </c>
      <c r="U519" s="437" t="s">
        <v>131</v>
      </c>
      <c r="V519" s="438" t="s">
        <v>131</v>
      </c>
      <c r="W519" s="438" t="s">
        <v>131</v>
      </c>
      <c r="X519" s="439" t="s">
        <v>131</v>
      </c>
      <c r="Y519" s="440" t="s">
        <v>131</v>
      </c>
      <c r="Z519" s="441">
        <v>8.6999999999999994E-3</v>
      </c>
      <c r="AA519" s="438">
        <v>-5.3100000000000001E-2</v>
      </c>
      <c r="AB519" s="438">
        <v>5.9200000000000003E-2</v>
      </c>
      <c r="AC519" s="439">
        <v>0.36770000000000003</v>
      </c>
      <c r="AD519" s="440" t="s">
        <v>131</v>
      </c>
      <c r="AE519" s="420" t="s">
        <v>131</v>
      </c>
      <c r="AF519" s="421" t="s">
        <v>131</v>
      </c>
      <c r="AG519" s="421" t="s">
        <v>131</v>
      </c>
      <c r="AH519" s="421" t="s">
        <v>131</v>
      </c>
      <c r="AI519" s="444" t="s">
        <v>131</v>
      </c>
      <c r="AJ519" s="426">
        <v>1.6899999999999998E-2</v>
      </c>
      <c r="AK519" s="427">
        <v>-1.18E-2</v>
      </c>
      <c r="AL519" s="427">
        <v>1.7600000000000001E-2</v>
      </c>
      <c r="AM519" s="428">
        <v>0.38779999999999998</v>
      </c>
      <c r="AN519" s="429" t="s">
        <v>131</v>
      </c>
      <c r="AO519" s="426" t="s">
        <v>131</v>
      </c>
      <c r="AP519" s="430" t="s">
        <v>131</v>
      </c>
      <c r="AQ519" s="430" t="s">
        <v>131</v>
      </c>
      <c r="AR519" s="429" t="s">
        <v>131</v>
      </c>
    </row>
    <row r="520" spans="1:44" ht="15.4" customHeight="1">
      <c r="A520" s="431">
        <v>242</v>
      </c>
      <c r="B520" s="421" t="s">
        <v>3337</v>
      </c>
      <c r="C520" s="432" t="s">
        <v>2438</v>
      </c>
      <c r="D520" s="433">
        <v>152362433</v>
      </c>
      <c r="E520" s="434">
        <v>155405080</v>
      </c>
      <c r="F520" s="432" t="s">
        <v>122</v>
      </c>
      <c r="G520" s="432" t="s">
        <v>2438</v>
      </c>
      <c r="H520" s="433">
        <v>153764217</v>
      </c>
      <c r="I520" s="432" t="s">
        <v>2834</v>
      </c>
      <c r="J520" s="432" t="s">
        <v>4592</v>
      </c>
      <c r="K520" s="432" t="s">
        <v>3163</v>
      </c>
      <c r="L520" s="432" t="s">
        <v>3152</v>
      </c>
      <c r="M520" s="34" t="s">
        <v>4580</v>
      </c>
      <c r="N520" s="435">
        <v>0</v>
      </c>
      <c r="O520" s="436">
        <v>250.93723</v>
      </c>
      <c r="P520" s="445">
        <v>1.1000000000000001E-3</v>
      </c>
      <c r="Q520" s="438">
        <v>7.1499999999999994E-2</v>
      </c>
      <c r="R520" s="438">
        <v>0.1542</v>
      </c>
      <c r="S520" s="439">
        <v>0.62409999999999999</v>
      </c>
      <c r="T520" s="440" t="s">
        <v>131</v>
      </c>
      <c r="U520" s="437">
        <v>0.1246</v>
      </c>
      <c r="V520" s="438">
        <v>-0.307</v>
      </c>
      <c r="W520" s="438">
        <v>1.2200000000000001E-2</v>
      </c>
      <c r="X520" s="439">
        <v>4.57E-124</v>
      </c>
      <c r="Y520" s="440" t="s">
        <v>131</v>
      </c>
      <c r="Z520" s="426" t="s">
        <v>131</v>
      </c>
      <c r="AA520" s="438" t="s">
        <v>131</v>
      </c>
      <c r="AB520" s="438" t="s">
        <v>131</v>
      </c>
      <c r="AC520" s="439" t="s">
        <v>131</v>
      </c>
      <c r="AD520" s="440" t="s">
        <v>131</v>
      </c>
      <c r="AE520" s="420" t="s">
        <v>131</v>
      </c>
      <c r="AF520" s="421" t="s">
        <v>131</v>
      </c>
      <c r="AG520" s="421" t="s">
        <v>131</v>
      </c>
      <c r="AH520" s="421" t="s">
        <v>131</v>
      </c>
      <c r="AI520" s="444" t="s">
        <v>131</v>
      </c>
      <c r="AJ520" s="426">
        <v>2.5999999999999999E-2</v>
      </c>
      <c r="AK520" s="427">
        <v>-0.2843</v>
      </c>
      <c r="AL520" s="427">
        <v>1.2E-2</v>
      </c>
      <c r="AM520" s="428">
        <v>6.0199999999999998E-90</v>
      </c>
      <c r="AN520" s="429" t="s">
        <v>131</v>
      </c>
      <c r="AO520" s="426">
        <v>0.13</v>
      </c>
      <c r="AP520" s="427">
        <v>-0.17519999999999999</v>
      </c>
      <c r="AQ520" s="427">
        <v>1.2999999999999999E-2</v>
      </c>
      <c r="AR520" s="429">
        <v>2.3330000000000001E-45</v>
      </c>
    </row>
    <row r="521" spans="1:44" s="3" customFormat="1" ht="15.4" customHeight="1">
      <c r="A521" s="420">
        <v>242</v>
      </c>
      <c r="B521" s="421" t="s">
        <v>3337</v>
      </c>
      <c r="C521" s="421" t="s">
        <v>2438</v>
      </c>
      <c r="D521" s="422">
        <v>152362433</v>
      </c>
      <c r="E521" s="423">
        <v>155405080</v>
      </c>
      <c r="F521" s="421" t="s">
        <v>122</v>
      </c>
      <c r="G521" s="421" t="s">
        <v>2438</v>
      </c>
      <c r="H521" s="422">
        <v>153891601</v>
      </c>
      <c r="I521" s="421" t="s">
        <v>2439</v>
      </c>
      <c r="J521" s="421" t="s">
        <v>4591</v>
      </c>
      <c r="K521" s="421" t="s">
        <v>3163</v>
      </c>
      <c r="L521" s="421" t="s">
        <v>3152</v>
      </c>
      <c r="M521" s="33" t="s">
        <v>4581</v>
      </c>
      <c r="N521" s="424">
        <v>9748</v>
      </c>
      <c r="O521" s="425">
        <v>263.94125000000003</v>
      </c>
      <c r="P521" s="426" t="s">
        <v>131</v>
      </c>
      <c r="Q521" s="427" t="s">
        <v>131</v>
      </c>
      <c r="R521" s="427" t="s">
        <v>131</v>
      </c>
      <c r="S521" s="428" t="s">
        <v>131</v>
      </c>
      <c r="T521" s="429" t="s">
        <v>131</v>
      </c>
      <c r="U521" s="426">
        <v>0.13</v>
      </c>
      <c r="V521" s="427">
        <v>-0.29930000000000001</v>
      </c>
      <c r="W521" s="427">
        <v>1.21E-2</v>
      </c>
      <c r="X521" s="428">
        <v>2.6999999999999999E-118</v>
      </c>
      <c r="Y521" s="429" t="s">
        <v>131</v>
      </c>
      <c r="Z521" s="426" t="s">
        <v>131</v>
      </c>
      <c r="AA521" s="427" t="s">
        <v>131</v>
      </c>
      <c r="AB521" s="427" t="s">
        <v>131</v>
      </c>
      <c r="AC521" s="428" t="s">
        <v>131</v>
      </c>
      <c r="AD521" s="429" t="s">
        <v>131</v>
      </c>
      <c r="AE521" s="420" t="s">
        <v>131</v>
      </c>
      <c r="AF521" s="421" t="s">
        <v>131</v>
      </c>
      <c r="AG521" s="421" t="s">
        <v>131</v>
      </c>
      <c r="AH521" s="421" t="s">
        <v>131</v>
      </c>
      <c r="AI521" s="444" t="s">
        <v>131</v>
      </c>
      <c r="AJ521" s="426">
        <v>2.5100000000000001E-2</v>
      </c>
      <c r="AK521" s="427">
        <v>-0.32400000000000001</v>
      </c>
      <c r="AL521" s="427">
        <v>1.2999999999999999E-2</v>
      </c>
      <c r="AM521" s="428">
        <v>1.11E-109</v>
      </c>
      <c r="AN521" s="429">
        <v>1.4959900000000001E-65</v>
      </c>
      <c r="AO521" s="426">
        <v>0.122</v>
      </c>
      <c r="AP521" s="427">
        <v>-0.17499999999999999</v>
      </c>
      <c r="AQ521" s="427">
        <v>1.3100000000000001E-2</v>
      </c>
      <c r="AR521" s="429">
        <v>9.763E-45</v>
      </c>
    </row>
    <row r="522" spans="1:44" ht="15.4" customHeight="1">
      <c r="A522" s="431">
        <v>242</v>
      </c>
      <c r="B522" s="421" t="s">
        <v>3337</v>
      </c>
      <c r="C522" s="432" t="s">
        <v>2438</v>
      </c>
      <c r="D522" s="433">
        <v>152362433</v>
      </c>
      <c r="E522" s="434">
        <v>155405080</v>
      </c>
      <c r="F522" s="432" t="s">
        <v>122</v>
      </c>
      <c r="G522" s="432" t="s">
        <v>2438</v>
      </c>
      <c r="H522" s="433">
        <v>153893403</v>
      </c>
      <c r="I522" s="432" t="s">
        <v>2833</v>
      </c>
      <c r="J522" s="432" t="s">
        <v>2832</v>
      </c>
      <c r="K522" s="432" t="s">
        <v>3151</v>
      </c>
      <c r="L522" s="432" t="s">
        <v>3157</v>
      </c>
      <c r="M522" s="34" t="s">
        <v>4582</v>
      </c>
      <c r="N522" s="435">
        <v>10123</v>
      </c>
      <c r="O522" s="436">
        <v>249.03592</v>
      </c>
      <c r="P522" s="437">
        <v>5.2699999999999997E-2</v>
      </c>
      <c r="Q522" s="438">
        <v>8.3999999999999995E-3</v>
      </c>
      <c r="R522" s="438">
        <v>1.21E-2</v>
      </c>
      <c r="S522" s="439">
        <v>0.55989999999999995</v>
      </c>
      <c r="T522" s="440" t="s">
        <v>131</v>
      </c>
      <c r="U522" s="437">
        <v>0.12920000000000001</v>
      </c>
      <c r="V522" s="438">
        <v>-0.30209999999999998</v>
      </c>
      <c r="W522" s="438">
        <v>1.2200000000000001E-2</v>
      </c>
      <c r="X522" s="439">
        <v>3.9599999999999999E-119</v>
      </c>
      <c r="Y522" s="440" t="s">
        <v>131</v>
      </c>
      <c r="Z522" s="426" t="s">
        <v>131</v>
      </c>
      <c r="AA522" s="438" t="s">
        <v>131</v>
      </c>
      <c r="AB522" s="438" t="s">
        <v>131</v>
      </c>
      <c r="AC522" s="439" t="s">
        <v>131</v>
      </c>
      <c r="AD522" s="440" t="s">
        <v>131</v>
      </c>
      <c r="AE522" s="420" t="s">
        <v>131</v>
      </c>
      <c r="AF522" s="421" t="s">
        <v>131</v>
      </c>
      <c r="AG522" s="421" t="s">
        <v>131</v>
      </c>
      <c r="AH522" s="421" t="s">
        <v>131</v>
      </c>
      <c r="AI522" s="444" t="s">
        <v>131</v>
      </c>
      <c r="AJ522" s="426">
        <v>2.5700000000000001E-2</v>
      </c>
      <c r="AK522" s="427">
        <v>-0.28549999999999998</v>
      </c>
      <c r="AL522" s="427">
        <v>1.2E-2</v>
      </c>
      <c r="AM522" s="428">
        <v>1.05E-92</v>
      </c>
      <c r="AN522" s="429" t="s">
        <v>131</v>
      </c>
      <c r="AO522" s="426">
        <v>0.123</v>
      </c>
      <c r="AP522" s="427">
        <v>-0.17699999999999999</v>
      </c>
      <c r="AQ522" s="427">
        <v>1.3100000000000001E-2</v>
      </c>
      <c r="AR522" s="429">
        <v>2.9569999999999998E-45</v>
      </c>
    </row>
    <row r="523" spans="1:44" ht="15.4" customHeight="1">
      <c r="A523" s="431">
        <v>242</v>
      </c>
      <c r="B523" s="421" t="s">
        <v>3337</v>
      </c>
      <c r="C523" s="432" t="s">
        <v>2438</v>
      </c>
      <c r="D523" s="433">
        <v>152362433</v>
      </c>
      <c r="E523" s="434">
        <v>155405080</v>
      </c>
      <c r="F523" s="432" t="s">
        <v>122</v>
      </c>
      <c r="G523" s="432" t="s">
        <v>2438</v>
      </c>
      <c r="H523" s="433">
        <v>154212603</v>
      </c>
      <c r="I523" s="432" t="s">
        <v>2831</v>
      </c>
      <c r="J523" s="432" t="s">
        <v>4589</v>
      </c>
      <c r="K523" s="432" t="s">
        <v>3163</v>
      </c>
      <c r="L523" s="432" t="s">
        <v>3157</v>
      </c>
      <c r="M523" s="34" t="s">
        <v>4583</v>
      </c>
      <c r="N523" s="435">
        <v>0</v>
      </c>
      <c r="O523" s="436">
        <v>44.048630000000003</v>
      </c>
      <c r="P523" s="437">
        <v>0.94869999999999999</v>
      </c>
      <c r="Q523" s="438">
        <v>0.12529999999999999</v>
      </c>
      <c r="R523" s="438">
        <v>8.3999999999999995E-3</v>
      </c>
      <c r="S523" s="439">
        <v>2.3640000000000001E-47</v>
      </c>
      <c r="T523" s="440" t="s">
        <v>131</v>
      </c>
      <c r="U523" s="442">
        <v>0.997</v>
      </c>
      <c r="V523" s="438">
        <v>-0.14219999999999999</v>
      </c>
      <c r="W523" s="438">
        <v>0.18920000000000001</v>
      </c>
      <c r="X523" s="439">
        <v>0.48080000000000001</v>
      </c>
      <c r="Y523" s="440" t="s">
        <v>131</v>
      </c>
      <c r="Z523" s="441">
        <v>0.99680000000000002</v>
      </c>
      <c r="AA523" s="438">
        <v>-0.1074</v>
      </c>
      <c r="AB523" s="438">
        <v>8.9700000000000002E-2</v>
      </c>
      <c r="AC523" s="439">
        <v>0.27089999999999997</v>
      </c>
      <c r="AD523" s="440" t="s">
        <v>131</v>
      </c>
      <c r="AE523" s="420" t="s">
        <v>131</v>
      </c>
      <c r="AF523" s="421" t="s">
        <v>131</v>
      </c>
      <c r="AG523" s="421" t="s">
        <v>131</v>
      </c>
      <c r="AH523" s="421" t="s">
        <v>131</v>
      </c>
      <c r="AI523" s="444" t="s">
        <v>131</v>
      </c>
      <c r="AJ523" s="426">
        <v>0.98680000000000001</v>
      </c>
      <c r="AK523" s="427">
        <v>-6.4000000000000003E-3</v>
      </c>
      <c r="AL523" s="427">
        <v>1.9300000000000001E-2</v>
      </c>
      <c r="AM523" s="428">
        <v>0.8095</v>
      </c>
      <c r="AN523" s="429" t="s">
        <v>131</v>
      </c>
      <c r="AO523" s="441">
        <v>0.997</v>
      </c>
      <c r="AP523" s="427">
        <v>6.1899999999999997E-2</v>
      </c>
      <c r="AQ523" s="427">
        <v>0.1154</v>
      </c>
      <c r="AR523" s="429">
        <v>0.54479999999999995</v>
      </c>
    </row>
    <row r="524" spans="1:44" ht="15.4" customHeight="1">
      <c r="A524" s="431">
        <v>242</v>
      </c>
      <c r="B524" s="421" t="s">
        <v>3337</v>
      </c>
      <c r="C524" s="432" t="s">
        <v>2438</v>
      </c>
      <c r="D524" s="433">
        <v>152362433</v>
      </c>
      <c r="E524" s="434">
        <v>155405080</v>
      </c>
      <c r="F524" s="432" t="s">
        <v>122</v>
      </c>
      <c r="G524" s="432" t="s">
        <v>2438</v>
      </c>
      <c r="H524" s="433">
        <v>154366476</v>
      </c>
      <c r="I524" s="432" t="s">
        <v>2830</v>
      </c>
      <c r="J524" s="432" t="s">
        <v>4592</v>
      </c>
      <c r="K524" s="432" t="s">
        <v>3151</v>
      </c>
      <c r="L524" s="432" t="s">
        <v>4430</v>
      </c>
      <c r="M524" s="34" t="s">
        <v>4584</v>
      </c>
      <c r="N524" s="435">
        <v>15127</v>
      </c>
      <c r="O524" s="436">
        <v>145.73849000000001</v>
      </c>
      <c r="P524" s="442">
        <v>1.26E-2</v>
      </c>
      <c r="Q524" s="438">
        <v>-1.12E-2</v>
      </c>
      <c r="R524" s="438">
        <v>2.5000000000000001E-2</v>
      </c>
      <c r="S524" s="439">
        <v>0.63070000000000004</v>
      </c>
      <c r="T524" s="440" t="s">
        <v>131</v>
      </c>
      <c r="U524" s="437">
        <v>0.16400000000000001</v>
      </c>
      <c r="V524" s="438">
        <v>-0.2326</v>
      </c>
      <c r="W524" s="438">
        <v>1.2200000000000001E-2</v>
      </c>
      <c r="X524" s="439">
        <v>1.822E-68</v>
      </c>
      <c r="Y524" s="440" t="s">
        <v>131</v>
      </c>
      <c r="Z524" s="441">
        <v>5.8999999999999999E-3</v>
      </c>
      <c r="AA524" s="438">
        <v>1.49E-2</v>
      </c>
      <c r="AB524" s="438">
        <v>0.28289999999999998</v>
      </c>
      <c r="AC524" s="439">
        <v>0.91810000000000003</v>
      </c>
      <c r="AD524" s="440" t="s">
        <v>131</v>
      </c>
      <c r="AE524" s="420" t="s">
        <v>131</v>
      </c>
      <c r="AF524" s="421" t="s">
        <v>131</v>
      </c>
      <c r="AG524" s="421" t="s">
        <v>131</v>
      </c>
      <c r="AH524" s="421" t="s">
        <v>131</v>
      </c>
      <c r="AI524" s="444" t="s">
        <v>131</v>
      </c>
      <c r="AJ524" s="426">
        <v>3.1600000000000003E-2</v>
      </c>
      <c r="AK524" s="427">
        <v>-0.2011</v>
      </c>
      <c r="AL524" s="427">
        <v>1.12E-2</v>
      </c>
      <c r="AM524" s="428">
        <v>1.6329999999999999E-55</v>
      </c>
      <c r="AN524" s="429" t="s">
        <v>131</v>
      </c>
      <c r="AO524" s="426">
        <v>0.16</v>
      </c>
      <c r="AP524" s="427">
        <v>-0.13159999999999999</v>
      </c>
      <c r="AQ524" s="427">
        <v>1.1900000000000001E-2</v>
      </c>
      <c r="AR524" s="429">
        <v>5.9099999999999997E-31</v>
      </c>
    </row>
    <row r="525" spans="1:44" s="3" customFormat="1" ht="15.4" customHeight="1">
      <c r="A525" s="420">
        <v>242</v>
      </c>
      <c r="B525" s="421" t="s">
        <v>3337</v>
      </c>
      <c r="C525" s="421" t="s">
        <v>2438</v>
      </c>
      <c r="D525" s="422">
        <v>152362433</v>
      </c>
      <c r="E525" s="423">
        <v>155405080</v>
      </c>
      <c r="F525" s="421" t="s">
        <v>122</v>
      </c>
      <c r="G525" s="421" t="s">
        <v>2438</v>
      </c>
      <c r="H525" s="422">
        <v>154488275</v>
      </c>
      <c r="I525" s="421" t="s">
        <v>2437</v>
      </c>
      <c r="J525" s="421" t="s">
        <v>3337</v>
      </c>
      <c r="K525" s="421" t="s">
        <v>3163</v>
      </c>
      <c r="L525" s="421" t="s">
        <v>3157</v>
      </c>
      <c r="M525" s="33" t="s">
        <v>4585</v>
      </c>
      <c r="N525" s="424">
        <v>0</v>
      </c>
      <c r="O525" s="425">
        <v>126.54095</v>
      </c>
      <c r="P525" s="441">
        <v>1.0500000000000001E-2</v>
      </c>
      <c r="Q525" s="427">
        <v>-1.4E-3</v>
      </c>
      <c r="R525" s="427">
        <v>3.3500000000000002E-2</v>
      </c>
      <c r="S525" s="428">
        <v>0.96909999999999996</v>
      </c>
      <c r="T525" s="429" t="s">
        <v>131</v>
      </c>
      <c r="U525" s="426">
        <v>0.14349999999999999</v>
      </c>
      <c r="V525" s="427">
        <v>-0.2389</v>
      </c>
      <c r="W525" s="427">
        <v>1.4800000000000001E-2</v>
      </c>
      <c r="X525" s="428">
        <v>9.7070000000000007E-52</v>
      </c>
      <c r="Y525" s="429" t="s">
        <v>131</v>
      </c>
      <c r="Z525" s="426" t="s">
        <v>131</v>
      </c>
      <c r="AA525" s="427" t="s">
        <v>131</v>
      </c>
      <c r="AB525" s="427" t="s">
        <v>131</v>
      </c>
      <c r="AC525" s="428" t="s">
        <v>131</v>
      </c>
      <c r="AD525" s="429" t="s">
        <v>131</v>
      </c>
      <c r="AE525" s="420" t="s">
        <v>131</v>
      </c>
      <c r="AF525" s="421" t="s">
        <v>131</v>
      </c>
      <c r="AG525" s="421" t="s">
        <v>131</v>
      </c>
      <c r="AH525" s="421" t="s">
        <v>131</v>
      </c>
      <c r="AI525" s="444" t="s">
        <v>131</v>
      </c>
      <c r="AJ525" s="426">
        <v>0.03</v>
      </c>
      <c r="AK525" s="427">
        <v>-0.2145</v>
      </c>
      <c r="AL525" s="427">
        <v>1.17E-2</v>
      </c>
      <c r="AM525" s="428">
        <v>5.3929999999999996E-57</v>
      </c>
      <c r="AN525" s="429" t="s">
        <v>131</v>
      </c>
      <c r="AO525" s="426">
        <v>0.129</v>
      </c>
      <c r="AP525" s="427">
        <v>-0.13189999999999999</v>
      </c>
      <c r="AQ525" s="427">
        <v>1.32E-2</v>
      </c>
      <c r="AR525" s="429">
        <v>1.008E-25</v>
      </c>
    </row>
    <row r="526" spans="1:44" ht="15.4" customHeight="1">
      <c r="A526" s="431">
        <v>242</v>
      </c>
      <c r="B526" s="421" t="s">
        <v>3337</v>
      </c>
      <c r="C526" s="432" t="s">
        <v>2438</v>
      </c>
      <c r="D526" s="433">
        <v>152362433</v>
      </c>
      <c r="E526" s="434">
        <v>155405080</v>
      </c>
      <c r="F526" s="432" t="s">
        <v>122</v>
      </c>
      <c r="G526" s="432" t="s">
        <v>2438</v>
      </c>
      <c r="H526" s="433">
        <v>154676485</v>
      </c>
      <c r="I526" s="432" t="s">
        <v>2829</v>
      </c>
      <c r="J526" s="432" t="s">
        <v>4593</v>
      </c>
      <c r="K526" s="432" t="s">
        <v>3163</v>
      </c>
      <c r="L526" s="432" t="s">
        <v>3152</v>
      </c>
      <c r="M526" s="34" t="s">
        <v>4586</v>
      </c>
      <c r="N526" s="435">
        <v>10089</v>
      </c>
      <c r="O526" s="436">
        <v>126.15497999999999</v>
      </c>
      <c r="P526" s="442">
        <v>6.7000000000000002E-3</v>
      </c>
      <c r="Q526" s="438">
        <v>1.43E-2</v>
      </c>
      <c r="R526" s="438">
        <v>4.4999999999999998E-2</v>
      </c>
      <c r="S526" s="439">
        <v>0.67979999999999996</v>
      </c>
      <c r="T526" s="440" t="s">
        <v>131</v>
      </c>
      <c r="U526" s="437">
        <v>0.13919999999999999</v>
      </c>
      <c r="V526" s="438">
        <v>-0.25259999999999999</v>
      </c>
      <c r="W526" s="438">
        <v>1.5599999999999999E-2</v>
      </c>
      <c r="X526" s="439">
        <v>4.9680000000000001E-52</v>
      </c>
      <c r="Y526" s="440" t="s">
        <v>131</v>
      </c>
      <c r="Z526" s="426" t="s">
        <v>131</v>
      </c>
      <c r="AA526" s="438" t="s">
        <v>131</v>
      </c>
      <c r="AB526" s="438" t="s">
        <v>131</v>
      </c>
      <c r="AC526" s="439" t="s">
        <v>131</v>
      </c>
      <c r="AD526" s="440" t="s">
        <v>131</v>
      </c>
      <c r="AE526" s="420" t="s">
        <v>131</v>
      </c>
      <c r="AF526" s="421" t="s">
        <v>131</v>
      </c>
      <c r="AG526" s="421" t="s">
        <v>131</v>
      </c>
      <c r="AH526" s="421" t="s">
        <v>131</v>
      </c>
      <c r="AI526" s="444" t="s">
        <v>131</v>
      </c>
      <c r="AJ526" s="426">
        <v>2.8500000000000001E-2</v>
      </c>
      <c r="AK526" s="427">
        <v>-0.2253</v>
      </c>
      <c r="AL526" s="427">
        <v>1.21E-2</v>
      </c>
      <c r="AM526" s="428">
        <v>3.4570000000000002E-58</v>
      </c>
      <c r="AN526" s="429" t="s">
        <v>131</v>
      </c>
      <c r="AO526" s="426">
        <v>0.125</v>
      </c>
      <c r="AP526" s="427">
        <v>-0.13730000000000001</v>
      </c>
      <c r="AQ526" s="427">
        <v>1.4200000000000001E-2</v>
      </c>
      <c r="AR526" s="429">
        <v>1.8880000000000002E-24</v>
      </c>
    </row>
    <row r="527" spans="1:44" ht="15.4" customHeight="1" thickBot="1">
      <c r="A527" s="446">
        <v>242</v>
      </c>
      <c r="B527" s="447" t="s">
        <v>3337</v>
      </c>
      <c r="C527" s="448" t="s">
        <v>2438</v>
      </c>
      <c r="D527" s="449">
        <v>152362433</v>
      </c>
      <c r="E527" s="450">
        <v>155405080</v>
      </c>
      <c r="F527" s="448" t="s">
        <v>122</v>
      </c>
      <c r="G527" s="448" t="s">
        <v>2438</v>
      </c>
      <c r="H527" s="449">
        <v>154905080</v>
      </c>
      <c r="I527" s="448" t="s">
        <v>2828</v>
      </c>
      <c r="J527" s="448" t="s">
        <v>4592</v>
      </c>
      <c r="K527" s="448" t="s">
        <v>3163</v>
      </c>
      <c r="L527" s="448" t="s">
        <v>3152</v>
      </c>
      <c r="M527" s="35" t="s">
        <v>4587</v>
      </c>
      <c r="N527" s="451">
        <v>62458</v>
      </c>
      <c r="O527" s="452">
        <v>119.32492000000001</v>
      </c>
      <c r="P527" s="453">
        <v>0.97040000000000004</v>
      </c>
      <c r="Q527" s="454">
        <v>-7.1999999999999998E-3</v>
      </c>
      <c r="R527" s="454">
        <v>2.5100000000000001E-2</v>
      </c>
      <c r="S527" s="455">
        <v>0.90449999999999997</v>
      </c>
      <c r="T527" s="456" t="s">
        <v>131</v>
      </c>
      <c r="U527" s="453">
        <v>0.84799999999999998</v>
      </c>
      <c r="V527" s="454">
        <v>0.2346</v>
      </c>
      <c r="W527" s="454">
        <v>1.4999999999999999E-2</v>
      </c>
      <c r="X527" s="455">
        <v>4.5369999999999997E-49</v>
      </c>
      <c r="Y527" s="456" t="s">
        <v>131</v>
      </c>
      <c r="Z527" s="457" t="s">
        <v>131</v>
      </c>
      <c r="AA527" s="454" t="s">
        <v>131</v>
      </c>
      <c r="AB527" s="454" t="s">
        <v>131</v>
      </c>
      <c r="AC527" s="455" t="s">
        <v>131</v>
      </c>
      <c r="AD527" s="456" t="s">
        <v>131</v>
      </c>
      <c r="AE527" s="458" t="s">
        <v>131</v>
      </c>
      <c r="AF527" s="447" t="s">
        <v>131</v>
      </c>
      <c r="AG527" s="447" t="s">
        <v>131</v>
      </c>
      <c r="AH527" s="447" t="s">
        <v>131</v>
      </c>
      <c r="AI527" s="459" t="s">
        <v>131</v>
      </c>
      <c r="AJ527" s="457">
        <v>0.96899999999999997</v>
      </c>
      <c r="AK527" s="460">
        <v>0.2084</v>
      </c>
      <c r="AL527" s="460">
        <v>1.1599999999999999E-2</v>
      </c>
      <c r="AM527" s="461">
        <v>5.6689999999999997E-54</v>
      </c>
      <c r="AN527" s="462" t="s">
        <v>131</v>
      </c>
      <c r="AO527" s="457">
        <v>0.86699999999999999</v>
      </c>
      <c r="AP527" s="460">
        <v>0.12859999999999999</v>
      </c>
      <c r="AQ527" s="460">
        <v>1.35E-2</v>
      </c>
      <c r="AR527" s="462">
        <v>6.5870000000000003E-24</v>
      </c>
    </row>
    <row r="528" spans="1:44" ht="10.15" customHeight="1">
      <c r="A528" s="527" t="s">
        <v>7350</v>
      </c>
      <c r="B528" s="527"/>
      <c r="C528" s="527"/>
      <c r="D528" s="527"/>
      <c r="E528" s="527"/>
      <c r="F528" s="527"/>
      <c r="G528" s="527"/>
      <c r="H528" s="527"/>
      <c r="I528" s="527"/>
      <c r="J528" s="527"/>
      <c r="K528" s="527"/>
      <c r="L528" s="527"/>
      <c r="M528" s="527"/>
      <c r="N528" s="527"/>
      <c r="O528" s="527"/>
      <c r="P528" s="527"/>
      <c r="Q528" s="527"/>
      <c r="R528" s="527"/>
      <c r="S528" s="527"/>
      <c r="T528" s="527"/>
      <c r="U528" s="527"/>
      <c r="V528" s="527"/>
      <c r="W528" s="527"/>
      <c r="X528" s="527"/>
      <c r="Y528" s="527"/>
      <c r="Z528" s="527"/>
      <c r="AA528" s="527"/>
      <c r="AB528" s="527"/>
      <c r="AC528" s="527"/>
      <c r="AD528" s="527"/>
      <c r="AE528" s="527"/>
      <c r="AF528" s="527"/>
      <c r="AG528" s="527"/>
      <c r="AH528" s="527"/>
      <c r="AI528" s="527"/>
      <c r="AJ528" s="527"/>
      <c r="AK528" s="527"/>
      <c r="AL528" s="527"/>
      <c r="AM528" s="527"/>
      <c r="AN528" s="527"/>
      <c r="AO528" s="527"/>
      <c r="AP528" s="527"/>
      <c r="AQ528" s="527"/>
      <c r="AR528" s="527"/>
    </row>
    <row r="529" spans="1:44" ht="22.9" customHeight="1">
      <c r="A529" s="528"/>
      <c r="B529" s="528"/>
      <c r="C529" s="528"/>
      <c r="D529" s="528"/>
      <c r="E529" s="528"/>
      <c r="F529" s="528"/>
      <c r="G529" s="528"/>
      <c r="H529" s="528"/>
      <c r="I529" s="528"/>
      <c r="J529" s="528"/>
      <c r="K529" s="528"/>
      <c r="L529" s="528"/>
      <c r="M529" s="528"/>
      <c r="N529" s="528"/>
      <c r="O529" s="528"/>
      <c r="P529" s="528"/>
      <c r="Q529" s="528"/>
      <c r="R529" s="528"/>
      <c r="S529" s="528"/>
      <c r="T529" s="528"/>
      <c r="U529" s="528"/>
      <c r="V529" s="528"/>
      <c r="W529" s="528"/>
      <c r="X529" s="528"/>
      <c r="Y529" s="528"/>
      <c r="Z529" s="528"/>
      <c r="AA529" s="528"/>
      <c r="AB529" s="528"/>
      <c r="AC529" s="528"/>
      <c r="AD529" s="528"/>
      <c r="AE529" s="528"/>
      <c r="AF529" s="528"/>
      <c r="AG529" s="528"/>
      <c r="AH529" s="528"/>
      <c r="AI529" s="528"/>
      <c r="AJ529" s="528"/>
      <c r="AK529" s="528"/>
      <c r="AL529" s="528"/>
      <c r="AM529" s="528"/>
      <c r="AN529" s="528"/>
      <c r="AO529" s="528"/>
      <c r="AP529" s="528"/>
      <c r="AQ529" s="528"/>
      <c r="AR529" s="528"/>
    </row>
    <row r="530" spans="1:44" ht="18" customHeight="1" thickBot="1">
      <c r="A530" s="526" t="s">
        <v>4588</v>
      </c>
      <c r="B530" s="526"/>
      <c r="C530" s="526"/>
      <c r="D530" s="526"/>
      <c r="E530" s="526"/>
      <c r="F530" s="526"/>
      <c r="G530" s="526"/>
      <c r="H530" s="526"/>
      <c r="I530" s="526"/>
      <c r="J530" s="526"/>
      <c r="K530" s="526"/>
      <c r="L530" s="526"/>
      <c r="M530" s="526"/>
      <c r="N530" s="526"/>
      <c r="O530" s="526"/>
      <c r="P530" s="526"/>
      <c r="Q530" s="526"/>
      <c r="R530" s="526"/>
      <c r="S530" s="526"/>
      <c r="T530" s="526"/>
      <c r="U530" s="526"/>
      <c r="V530" s="526"/>
      <c r="W530" s="526"/>
      <c r="X530" s="526"/>
      <c r="Y530" s="526"/>
      <c r="Z530" s="526"/>
      <c r="AA530" s="526"/>
      <c r="AB530" s="526"/>
      <c r="AC530" s="526"/>
      <c r="AD530" s="526"/>
      <c r="AE530" s="526"/>
      <c r="AF530" s="526"/>
      <c r="AG530" s="526"/>
      <c r="AH530" s="526"/>
      <c r="AI530" s="526"/>
      <c r="AJ530" s="526"/>
      <c r="AK530" s="526"/>
      <c r="AL530" s="526"/>
      <c r="AM530" s="526"/>
      <c r="AN530" s="526"/>
      <c r="AO530" s="526"/>
      <c r="AP530" s="526"/>
      <c r="AQ530" s="526"/>
      <c r="AR530" s="526"/>
    </row>
    <row r="533" spans="1:44">
      <c r="A533" s="1"/>
    </row>
    <row r="534" spans="1:44">
      <c r="A534" s="1"/>
    </row>
    <row r="535" spans="1:44">
      <c r="A535" s="1"/>
    </row>
    <row r="536" spans="1:44">
      <c r="A536" s="1"/>
    </row>
  </sheetData>
  <autoFilter ref="A4:AR530"/>
  <mergeCells count="12">
    <mergeCell ref="U3:Y3"/>
    <mergeCell ref="A2:AR2"/>
    <mergeCell ref="A530:AR530"/>
    <mergeCell ref="A528:AR529"/>
    <mergeCell ref="Z3:AD3"/>
    <mergeCell ref="AE3:AI3"/>
    <mergeCell ref="AJ3:AN3"/>
    <mergeCell ref="AO3:AR3"/>
    <mergeCell ref="A3:E3"/>
    <mergeCell ref="F3:N3"/>
    <mergeCell ref="O3:O4"/>
    <mergeCell ref="P3:T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850"/>
  <sheetViews>
    <sheetView zoomScale="83" zoomScaleNormal="83" zoomScalePageLayoutView="83" workbookViewId="0">
      <selection activeCell="A2" sqref="A2:AV2"/>
    </sheetView>
  </sheetViews>
  <sheetFormatPr defaultColWidth="11.42578125" defaultRowHeight="15"/>
  <cols>
    <col min="1" max="1" width="25.42578125" bestFit="1" customWidth="1"/>
    <col min="2" max="2" width="7.7109375" bestFit="1" customWidth="1"/>
    <col min="3" max="3" width="11.7109375" bestFit="1" customWidth="1"/>
    <col min="4" max="4" width="4" bestFit="1" customWidth="1"/>
    <col min="5" max="5" width="12.28515625" bestFit="1" customWidth="1"/>
    <col min="6" max="6" width="10.42578125" bestFit="1" customWidth="1"/>
    <col min="7" max="7" width="10.7109375" bestFit="1" customWidth="1"/>
    <col min="8" max="8" width="4.7109375" style="3" bestFit="1" customWidth="1"/>
    <col min="9" max="12" width="4.7109375" bestFit="1" customWidth="1"/>
    <col min="13" max="13" width="9.7109375" bestFit="1" customWidth="1"/>
    <col min="14" max="14" width="5" bestFit="1" customWidth="1"/>
    <col min="15" max="15" width="6.28515625" bestFit="1" customWidth="1"/>
    <col min="16" max="16" width="6" bestFit="1" customWidth="1"/>
    <col min="17" max="17" width="5.28515625" bestFit="1" customWidth="1"/>
    <col min="18" max="18" width="6" bestFit="1" customWidth="1"/>
    <col min="19" max="19" width="6.140625" bestFit="1" customWidth="1"/>
    <col min="20" max="20" width="5.28515625" bestFit="1" customWidth="1"/>
    <col min="21" max="22" width="5.7109375" bestFit="1" customWidth="1"/>
    <col min="23" max="27" width="6.28515625" bestFit="1" customWidth="1"/>
    <col min="28" max="28" width="5.7109375" bestFit="1" customWidth="1"/>
    <col min="29" max="30" width="6.28515625" bestFit="1" customWidth="1"/>
    <col min="31" max="31" width="7" bestFit="1" customWidth="1"/>
    <col min="32" max="32" width="9.7109375" bestFit="1" customWidth="1"/>
    <col min="33" max="34" width="6.28515625" bestFit="1" customWidth="1"/>
    <col min="35" max="35" width="12.140625" bestFit="1" customWidth="1"/>
    <col min="36" max="36" width="5.7109375" bestFit="1" customWidth="1"/>
    <col min="37" max="37" width="12.7109375" bestFit="1" customWidth="1"/>
    <col min="38" max="38" width="18.42578125" bestFit="1" customWidth="1"/>
    <col min="39" max="40" width="23.7109375" bestFit="1" customWidth="1"/>
    <col min="41" max="41" width="19" bestFit="1" customWidth="1"/>
    <col min="42" max="42" width="19.42578125" bestFit="1" customWidth="1"/>
    <col min="43" max="43" width="9.7109375" bestFit="1" customWidth="1"/>
    <col min="44" max="44" width="15.140625" bestFit="1" customWidth="1"/>
    <col min="45" max="45" width="20.28515625" bestFit="1" customWidth="1"/>
    <col min="46" max="46" width="20.42578125" bestFit="1" customWidth="1"/>
    <col min="47" max="47" width="15.7109375" bestFit="1" customWidth="1"/>
    <col min="48" max="48" width="16.28515625" bestFit="1" customWidth="1"/>
    <col min="50" max="50" width="21.28515625" bestFit="1" customWidth="1"/>
    <col min="51" max="51" width="11.7109375" bestFit="1" customWidth="1"/>
    <col min="52" max="52" width="5.7109375" bestFit="1" customWidth="1"/>
  </cols>
  <sheetData>
    <row r="1" spans="1:52" s="14" customFormat="1" ht="3" customHeight="1">
      <c r="A1" s="17"/>
      <c r="B1" s="17"/>
      <c r="C1" s="17"/>
      <c r="D1" s="17"/>
      <c r="E1" s="17"/>
      <c r="F1" s="17"/>
      <c r="G1" s="17"/>
      <c r="H1" s="3"/>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row>
    <row r="2" spans="1:52" s="3" customFormat="1">
      <c r="A2" s="599" t="s">
        <v>7372</v>
      </c>
      <c r="B2" s="599"/>
      <c r="C2" s="599"/>
      <c r="D2" s="599"/>
      <c r="E2" s="599"/>
      <c r="F2" s="599"/>
      <c r="G2" s="599"/>
      <c r="H2" s="599"/>
      <c r="I2" s="599"/>
      <c r="J2" s="599"/>
      <c r="K2" s="599"/>
      <c r="L2" s="599"/>
      <c r="M2" s="599"/>
      <c r="N2" s="599"/>
      <c r="O2" s="599"/>
      <c r="P2" s="599"/>
      <c r="Q2" s="599"/>
      <c r="R2" s="599"/>
      <c r="S2" s="599"/>
      <c r="T2" s="599"/>
      <c r="U2" s="599"/>
      <c r="V2" s="599"/>
      <c r="W2" s="599"/>
      <c r="X2" s="599"/>
      <c r="Y2" s="599"/>
      <c r="Z2" s="599"/>
      <c r="AA2" s="599"/>
      <c r="AB2" s="599"/>
      <c r="AC2" s="599"/>
      <c r="AD2" s="599"/>
      <c r="AE2" s="599"/>
      <c r="AF2" s="599"/>
      <c r="AG2" s="599"/>
      <c r="AH2" s="599"/>
      <c r="AI2" s="599"/>
      <c r="AJ2" s="599"/>
      <c r="AK2" s="599"/>
      <c r="AL2" s="599"/>
      <c r="AM2" s="599"/>
      <c r="AN2" s="599"/>
      <c r="AO2" s="599"/>
      <c r="AP2" s="599"/>
      <c r="AQ2" s="599"/>
      <c r="AR2" s="599"/>
      <c r="AS2" s="599"/>
      <c r="AT2" s="599"/>
      <c r="AU2" s="599"/>
      <c r="AV2" s="599"/>
    </row>
    <row r="3" spans="1:52" s="12" customFormat="1" ht="26.65" customHeight="1">
      <c r="A3" s="495" t="s">
        <v>4413</v>
      </c>
      <c r="B3" s="495" t="s">
        <v>4364</v>
      </c>
      <c r="C3" s="495" t="s">
        <v>2810</v>
      </c>
      <c r="D3" s="495" t="s">
        <v>2812</v>
      </c>
      <c r="E3" s="495" t="s">
        <v>2811</v>
      </c>
      <c r="F3" s="496" t="s">
        <v>2809</v>
      </c>
      <c r="G3" s="496" t="s">
        <v>2808</v>
      </c>
      <c r="H3" s="495" t="s">
        <v>3157</v>
      </c>
      <c r="I3" s="495" t="s">
        <v>2314</v>
      </c>
      <c r="J3" s="495" t="s">
        <v>4216</v>
      </c>
      <c r="K3" s="495" t="s">
        <v>4217</v>
      </c>
      <c r="L3" s="495" t="s">
        <v>4317</v>
      </c>
      <c r="M3" s="495" t="s">
        <v>4218</v>
      </c>
      <c r="N3" s="495" t="s">
        <v>4219</v>
      </c>
      <c r="O3" s="497" t="s">
        <v>2452</v>
      </c>
      <c r="P3" s="497" t="s">
        <v>2449</v>
      </c>
      <c r="Q3" s="497" t="s">
        <v>2445</v>
      </c>
      <c r="R3" s="497" t="s">
        <v>4220</v>
      </c>
      <c r="S3" s="497" t="s">
        <v>4221</v>
      </c>
      <c r="T3" s="497" t="s">
        <v>4222</v>
      </c>
      <c r="U3" s="497" t="s">
        <v>4223</v>
      </c>
      <c r="V3" s="497" t="s">
        <v>4224</v>
      </c>
      <c r="W3" s="497" t="s">
        <v>4225</v>
      </c>
      <c r="X3" s="497" t="s">
        <v>4226</v>
      </c>
      <c r="Y3" s="497" t="s">
        <v>4227</v>
      </c>
      <c r="Z3" s="497" t="s">
        <v>4228</v>
      </c>
      <c r="AA3" s="497" t="s">
        <v>4229</v>
      </c>
      <c r="AB3" s="497" t="s">
        <v>4230</v>
      </c>
      <c r="AC3" s="497" t="s">
        <v>4231</v>
      </c>
      <c r="AD3" s="497" t="s">
        <v>3142</v>
      </c>
      <c r="AE3" s="497" t="s">
        <v>4232</v>
      </c>
      <c r="AF3" s="497" t="s">
        <v>4233</v>
      </c>
      <c r="AG3" s="497" t="s">
        <v>4234</v>
      </c>
      <c r="AH3" s="497" t="s">
        <v>122</v>
      </c>
      <c r="AI3" s="497" t="s">
        <v>4235</v>
      </c>
      <c r="AJ3" s="497" t="s">
        <v>4052</v>
      </c>
      <c r="AK3" s="497" t="s">
        <v>4236</v>
      </c>
      <c r="AL3" s="497" t="s">
        <v>4326</v>
      </c>
      <c r="AM3" s="497" t="s">
        <v>4327</v>
      </c>
      <c r="AN3" s="497" t="s">
        <v>4328</v>
      </c>
      <c r="AO3" s="497" t="s">
        <v>4329</v>
      </c>
      <c r="AP3" s="497" t="s">
        <v>4237</v>
      </c>
      <c r="AQ3" s="497" t="s">
        <v>4238</v>
      </c>
      <c r="AR3" s="497" t="s">
        <v>4330</v>
      </c>
      <c r="AS3" s="497" t="s">
        <v>4331</v>
      </c>
      <c r="AT3" s="497" t="s">
        <v>4332</v>
      </c>
      <c r="AU3" s="497" t="s">
        <v>4333</v>
      </c>
      <c r="AV3" s="497" t="s">
        <v>4239</v>
      </c>
      <c r="AX3" s="6" t="s">
        <v>4365</v>
      </c>
      <c r="AY3" s="6" t="s">
        <v>3045</v>
      </c>
      <c r="AZ3" s="6" t="s">
        <v>2127</v>
      </c>
    </row>
    <row r="4" spans="1:52" ht="14.45" customHeight="1">
      <c r="A4" s="498" t="s">
        <v>4240</v>
      </c>
      <c r="B4" s="403">
        <v>93</v>
      </c>
      <c r="C4" s="403" t="s">
        <v>2664</v>
      </c>
      <c r="D4" s="403">
        <v>7</v>
      </c>
      <c r="E4" s="499">
        <v>44229068</v>
      </c>
      <c r="F4" s="500" t="s">
        <v>3163</v>
      </c>
      <c r="G4" s="500" t="s">
        <v>3152</v>
      </c>
      <c r="H4" s="501">
        <v>0.92821831984954195</v>
      </c>
      <c r="I4" s="501">
        <v>2.0737041161790402E-2</v>
      </c>
      <c r="J4" s="501">
        <v>0</v>
      </c>
      <c r="K4" s="501">
        <v>8.6912083480663108E-3</v>
      </c>
      <c r="L4" s="501">
        <v>4.2353430640601597E-2</v>
      </c>
      <c r="M4" s="403" t="s">
        <v>3157</v>
      </c>
      <c r="N4" s="403" t="s">
        <v>3157</v>
      </c>
      <c r="O4" s="502">
        <v>163.76844836421401</v>
      </c>
      <c r="P4" s="502">
        <v>23.7586661313882</v>
      </c>
      <c r="Q4" s="502">
        <v>7.9632909158630097E-2</v>
      </c>
      <c r="R4" s="502">
        <v>4.4195193189509901E-2</v>
      </c>
      <c r="S4" s="502">
        <v>-4.94547212139251E-2</v>
      </c>
      <c r="T4" s="502">
        <v>-0.75744173418836502</v>
      </c>
      <c r="U4" s="502">
        <v>0.48145007689218</v>
      </c>
      <c r="V4" s="502">
        <v>0.28841673750776697</v>
      </c>
      <c r="W4" s="502">
        <v>0.42111412499641399</v>
      </c>
      <c r="X4" s="502">
        <v>0.66290247185135398</v>
      </c>
      <c r="Y4" s="502">
        <v>-0.58826051111530797</v>
      </c>
      <c r="Z4" s="502">
        <v>0.254949355528793</v>
      </c>
      <c r="AA4" s="502">
        <v>-0.91211457624360703</v>
      </c>
      <c r="AB4" s="502">
        <v>0.97393466790088401</v>
      </c>
      <c r="AC4" s="502">
        <v>-2.4331826590141201E-2</v>
      </c>
      <c r="AD4" s="502">
        <v>-0.55189501319066503</v>
      </c>
      <c r="AE4" s="502">
        <v>-0.52528865921427903</v>
      </c>
      <c r="AF4" s="502">
        <v>0.63238205399227698</v>
      </c>
      <c r="AG4" s="502">
        <v>-0.71511699782076499</v>
      </c>
      <c r="AH4" s="502">
        <v>85.600342624461504</v>
      </c>
      <c r="AI4" s="502">
        <v>30.368652494811698</v>
      </c>
      <c r="AJ4" s="502">
        <v>2.56866904026539</v>
      </c>
      <c r="AK4" s="502">
        <v>7.3680790072738498</v>
      </c>
      <c r="AL4" s="502">
        <v>7.6403401962030397</v>
      </c>
      <c r="AM4" s="502">
        <v>7.7041725132744503</v>
      </c>
      <c r="AN4" s="502">
        <v>7.8616354039005696</v>
      </c>
      <c r="AO4" s="502">
        <v>8.0642980810620397</v>
      </c>
      <c r="AP4" s="502">
        <v>8.1417246211712104</v>
      </c>
      <c r="AQ4" s="502">
        <v>3.3573061921441498</v>
      </c>
      <c r="AR4" s="502">
        <v>3.1885726860079</v>
      </c>
      <c r="AS4" s="502">
        <v>3.3557674035389602</v>
      </c>
      <c r="AT4" s="502">
        <v>3.40375099071812</v>
      </c>
      <c r="AU4" s="502">
        <v>3.2310583767893699</v>
      </c>
      <c r="AV4" s="502">
        <v>3.2536440108012799</v>
      </c>
      <c r="AX4" s="14" t="s">
        <v>2797</v>
      </c>
      <c r="AY4" s="14" t="s">
        <v>4337</v>
      </c>
      <c r="AZ4" s="14">
        <v>0.98</v>
      </c>
    </row>
    <row r="5" spans="1:52">
      <c r="A5" s="503" t="s">
        <v>4240</v>
      </c>
      <c r="B5" s="62">
        <v>93</v>
      </c>
      <c r="C5" s="62" t="s">
        <v>2662</v>
      </c>
      <c r="D5" s="62">
        <v>7</v>
      </c>
      <c r="E5" s="504">
        <v>44234737</v>
      </c>
      <c r="F5" s="505" t="s">
        <v>3163</v>
      </c>
      <c r="G5" s="505" t="s">
        <v>3152</v>
      </c>
      <c r="H5" s="506">
        <v>0.92524208124094098</v>
      </c>
      <c r="I5" s="506">
        <v>3.5707149025625801E-2</v>
      </c>
      <c r="J5" s="506">
        <v>0</v>
      </c>
      <c r="K5" s="506">
        <v>2.79510187278686E-2</v>
      </c>
      <c r="L5" s="506">
        <v>1.10997510055651E-2</v>
      </c>
      <c r="M5" s="62" t="s">
        <v>3157</v>
      </c>
      <c r="N5" s="62" t="s">
        <v>3157</v>
      </c>
      <c r="O5" s="507">
        <v>161.92467496858899</v>
      </c>
      <c r="P5" s="507">
        <v>23.5353550950793</v>
      </c>
      <c r="Q5" s="507">
        <v>6.4195095627965104E-2</v>
      </c>
      <c r="R5" s="507">
        <v>6.2713779415288703E-2</v>
      </c>
      <c r="S5" s="507">
        <v>-3.81840901172062E-2</v>
      </c>
      <c r="T5" s="507">
        <v>-0.71858657314197805</v>
      </c>
      <c r="U5" s="507">
        <v>0.51890145957886602</v>
      </c>
      <c r="V5" s="507">
        <v>0.30229576412825299</v>
      </c>
      <c r="W5" s="507">
        <v>0.46786671219875903</v>
      </c>
      <c r="X5" s="507">
        <v>0.69319274430608901</v>
      </c>
      <c r="Y5" s="507">
        <v>-0.686665860851152</v>
      </c>
      <c r="Z5" s="507">
        <v>0.21132990332855001</v>
      </c>
      <c r="AA5" s="507">
        <v>-1.01029766920293</v>
      </c>
      <c r="AB5" s="507">
        <v>1.09024801791972</v>
      </c>
      <c r="AC5" s="507">
        <v>2.1488038160165398E-3</v>
      </c>
      <c r="AD5" s="507">
        <v>-1.26629851382056</v>
      </c>
      <c r="AE5" s="507">
        <v>-0.661331572329526</v>
      </c>
      <c r="AF5" s="507">
        <v>0.49851554582798902</v>
      </c>
      <c r="AG5" s="507">
        <v>-1.19273313424316</v>
      </c>
      <c r="AH5" s="507">
        <v>85.600342624461504</v>
      </c>
      <c r="AI5" s="507">
        <v>30.614640873315601</v>
      </c>
      <c r="AJ5" s="507">
        <v>3.0055457354266202</v>
      </c>
      <c r="AK5" s="507">
        <v>7.3252916510806996</v>
      </c>
      <c r="AL5" s="507">
        <v>7.6304574593953802</v>
      </c>
      <c r="AM5" s="507">
        <v>7.6606509255887101</v>
      </c>
      <c r="AN5" s="507">
        <v>7.7882611056495401</v>
      </c>
      <c r="AO5" s="507">
        <v>8.0467238458479198</v>
      </c>
      <c r="AP5" s="507">
        <v>8.0983307421637498</v>
      </c>
      <c r="AQ5" s="507">
        <v>3.28681831004939</v>
      </c>
      <c r="AR5" s="507">
        <v>3.1229035711727802</v>
      </c>
      <c r="AS5" s="507">
        <v>3.2823192144362898</v>
      </c>
      <c r="AT5" s="507">
        <v>3.3249335049451298</v>
      </c>
      <c r="AU5" s="507">
        <v>3.1531300170537699</v>
      </c>
      <c r="AV5" s="507">
        <v>3.1725477715348598</v>
      </c>
      <c r="AX5" s="14" t="s">
        <v>2747</v>
      </c>
      <c r="AY5" s="14" t="s">
        <v>4338</v>
      </c>
      <c r="AZ5" s="14">
        <v>1</v>
      </c>
    </row>
    <row r="6" spans="1:52">
      <c r="A6" s="503" t="s">
        <v>4240</v>
      </c>
      <c r="B6" s="62">
        <v>93</v>
      </c>
      <c r="C6" s="62" t="s">
        <v>2943</v>
      </c>
      <c r="D6" s="62">
        <v>7</v>
      </c>
      <c r="E6" s="504">
        <v>44226101</v>
      </c>
      <c r="F6" s="505" t="s">
        <v>3163</v>
      </c>
      <c r="G6" s="505" t="s">
        <v>3152</v>
      </c>
      <c r="H6" s="506">
        <v>0.92200454192849901</v>
      </c>
      <c r="I6" s="506">
        <v>4.03971912566818E-2</v>
      </c>
      <c r="J6" s="506">
        <v>0</v>
      </c>
      <c r="K6" s="506">
        <v>3.06760797653149E-2</v>
      </c>
      <c r="L6" s="506">
        <v>6.9221870495039702E-3</v>
      </c>
      <c r="M6" s="62" t="s">
        <v>3157</v>
      </c>
      <c r="N6" s="62" t="s">
        <v>3157</v>
      </c>
      <c r="O6" s="507">
        <v>161.92467496858899</v>
      </c>
      <c r="P6" s="507">
        <v>23.814661993329299</v>
      </c>
      <c r="Q6" s="507">
        <v>6.4195095627965104E-2</v>
      </c>
      <c r="R6" s="507">
        <v>4.9440001699048101E-2</v>
      </c>
      <c r="S6" s="507">
        <v>-5.0385003601133398E-2</v>
      </c>
      <c r="T6" s="507">
        <v>-0.76422981321135497</v>
      </c>
      <c r="U6" s="507">
        <v>0.49406818929720803</v>
      </c>
      <c r="V6" s="507">
        <v>0.28454044440204601</v>
      </c>
      <c r="W6" s="507">
        <v>0.46829517391160302</v>
      </c>
      <c r="X6" s="507">
        <v>0.72325070994759499</v>
      </c>
      <c r="Y6" s="507">
        <v>-0.65551191165075895</v>
      </c>
      <c r="Z6" s="507">
        <v>0.25751939073365199</v>
      </c>
      <c r="AA6" s="507">
        <v>-1.0010526354851501</v>
      </c>
      <c r="AB6" s="507">
        <v>1.0757571108492301</v>
      </c>
      <c r="AC6" s="507">
        <v>-2.81836905474947E-2</v>
      </c>
      <c r="AD6" s="507">
        <v>-1.3973540034668901</v>
      </c>
      <c r="AE6" s="507">
        <v>-0.73345053536924998</v>
      </c>
      <c r="AF6" s="507">
        <v>0.47093448209567101</v>
      </c>
      <c r="AG6" s="507">
        <v>-1.2877064963559199</v>
      </c>
      <c r="AH6" s="507">
        <v>86.0957290619546</v>
      </c>
      <c r="AI6" s="507">
        <v>30.861638884943201</v>
      </c>
      <c r="AJ6" s="507">
        <v>3.0055457354266202</v>
      </c>
      <c r="AK6" s="507">
        <v>7.20597051526995</v>
      </c>
      <c r="AL6" s="507">
        <v>7.4545632629976497</v>
      </c>
      <c r="AM6" s="507">
        <v>7.5408081369769002</v>
      </c>
      <c r="AN6" s="507">
        <v>7.6927557709408898</v>
      </c>
      <c r="AO6" s="507">
        <v>7.8733150934460001</v>
      </c>
      <c r="AP6" s="507">
        <v>7.9508320854044303</v>
      </c>
      <c r="AQ6" s="507">
        <v>3.4445354622211002</v>
      </c>
      <c r="AR6" s="507">
        <v>3.2749299007611001</v>
      </c>
      <c r="AS6" s="507">
        <v>3.4447692605987501</v>
      </c>
      <c r="AT6" s="507">
        <v>3.4934247152642399</v>
      </c>
      <c r="AU6" s="507">
        <v>3.3215710876421398</v>
      </c>
      <c r="AV6" s="507">
        <v>3.3452346179768799</v>
      </c>
      <c r="AX6" s="14" t="s">
        <v>2731</v>
      </c>
      <c r="AY6" s="14" t="s">
        <v>4339</v>
      </c>
      <c r="AZ6" s="14">
        <v>0.97</v>
      </c>
    </row>
    <row r="7" spans="1:52" ht="14.65" customHeight="1">
      <c r="A7" s="503" t="s">
        <v>4240</v>
      </c>
      <c r="B7" s="62">
        <v>93</v>
      </c>
      <c r="C7" s="62" t="s">
        <v>2942</v>
      </c>
      <c r="D7" s="62">
        <v>7</v>
      </c>
      <c r="E7" s="504">
        <v>44231216</v>
      </c>
      <c r="F7" s="505" t="s">
        <v>3163</v>
      </c>
      <c r="G7" s="505" t="s">
        <v>3157</v>
      </c>
      <c r="H7" s="506">
        <v>0.92121361713167704</v>
      </c>
      <c r="I7" s="506">
        <v>2.2686440548325401E-2</v>
      </c>
      <c r="J7" s="506">
        <v>0</v>
      </c>
      <c r="K7" s="506">
        <v>0</v>
      </c>
      <c r="L7" s="506">
        <v>5.6099942319997799E-2</v>
      </c>
      <c r="M7" s="62" t="s">
        <v>3157</v>
      </c>
      <c r="N7" s="62" t="s">
        <v>3157</v>
      </c>
      <c r="O7" s="507">
        <v>135.89876012230499</v>
      </c>
      <c r="P7" s="507">
        <v>22.226327412210999</v>
      </c>
      <c r="Q7" s="507">
        <v>-0.58404386358374705</v>
      </c>
      <c r="R7" s="507">
        <v>1.5517397755806099</v>
      </c>
      <c r="S7" s="507">
        <v>1.22265079638054</v>
      </c>
      <c r="T7" s="507">
        <v>0.52859528067383099</v>
      </c>
      <c r="U7" s="507">
        <v>2.06844466498011</v>
      </c>
      <c r="V7" s="507">
        <v>1.5022955322693201</v>
      </c>
      <c r="W7" s="507">
        <v>1.2483504495402</v>
      </c>
      <c r="X7" s="507">
        <v>1.28150735377958</v>
      </c>
      <c r="Y7" s="507">
        <v>-0.83467160961841103</v>
      </c>
      <c r="Z7" s="507">
        <v>9.0847589472949804E-3</v>
      </c>
      <c r="AA7" s="507">
        <v>-1.00413835153331</v>
      </c>
      <c r="AB7" s="507">
        <v>2.1181640236581099</v>
      </c>
      <c r="AC7" s="507">
        <v>-0.81176712739551804</v>
      </c>
      <c r="AD7" s="507">
        <v>-0.465284859264467</v>
      </c>
      <c r="AE7" s="507">
        <v>0.38101374323662501</v>
      </c>
      <c r="AF7" s="507">
        <v>1.7378040125011599E-2</v>
      </c>
      <c r="AG7" s="507">
        <v>-0.35102046033009499</v>
      </c>
      <c r="AH7" s="507">
        <v>72.113055073152495</v>
      </c>
      <c r="AI7" s="507">
        <v>24.2385787644663</v>
      </c>
      <c r="AJ7" s="507">
        <v>1.59012739336136</v>
      </c>
      <c r="AK7" s="507">
        <v>6.9677073089682899</v>
      </c>
      <c r="AL7" s="507">
        <v>7.4722819018610798</v>
      </c>
      <c r="AM7" s="507">
        <v>7.3993939572680096</v>
      </c>
      <c r="AN7" s="507">
        <v>7.4292664836751898</v>
      </c>
      <c r="AO7" s="507">
        <v>7.8848487767589797</v>
      </c>
      <c r="AP7" s="507">
        <v>7.9494229838898898</v>
      </c>
      <c r="AQ7" s="507">
        <v>2.4262306807890002</v>
      </c>
      <c r="AR7" s="507">
        <v>2.5939502264654202</v>
      </c>
      <c r="AS7" s="507">
        <v>2.4205773892992402</v>
      </c>
      <c r="AT7" s="507">
        <v>2.3856526995434799</v>
      </c>
      <c r="AU7" s="507">
        <v>2.6488627012528201</v>
      </c>
      <c r="AV7" s="507">
        <v>2.6351765959376601</v>
      </c>
      <c r="AX7" s="14" t="s">
        <v>2721</v>
      </c>
      <c r="AY7" s="14" t="s">
        <v>7326</v>
      </c>
      <c r="AZ7" s="14">
        <v>0.98</v>
      </c>
    </row>
    <row r="8" spans="1:52">
      <c r="A8" s="503" t="s">
        <v>4241</v>
      </c>
      <c r="B8" s="62">
        <v>28</v>
      </c>
      <c r="C8" s="62" t="s">
        <v>2767</v>
      </c>
      <c r="D8" s="62">
        <v>2</v>
      </c>
      <c r="E8" s="504">
        <v>169763148</v>
      </c>
      <c r="F8" s="505" t="s">
        <v>3152</v>
      </c>
      <c r="G8" s="505" t="s">
        <v>3163</v>
      </c>
      <c r="H8" s="506">
        <v>0.89998713961779897</v>
      </c>
      <c r="I8" s="506">
        <v>4.5033936841018897E-2</v>
      </c>
      <c r="J8" s="506">
        <v>2.7104203143991999E-2</v>
      </c>
      <c r="K8" s="506">
        <v>1.40251550434655E-2</v>
      </c>
      <c r="L8" s="506">
        <v>1.3849565353724599E-2</v>
      </c>
      <c r="M8" s="62" t="s">
        <v>3157</v>
      </c>
      <c r="N8" s="62" t="s">
        <v>3157</v>
      </c>
      <c r="O8" s="507">
        <v>356.69336741082401</v>
      </c>
      <c r="P8" s="507">
        <v>4.2577190094049904</v>
      </c>
      <c r="Q8" s="507">
        <v>-3.2757222716792</v>
      </c>
      <c r="R8" s="507">
        <v>1.4017158284987601</v>
      </c>
      <c r="S8" s="507">
        <v>1.6558306183381899</v>
      </c>
      <c r="T8" s="507">
        <v>0.316260348215536</v>
      </c>
      <c r="U8" s="507">
        <v>1.6601131223301999</v>
      </c>
      <c r="V8" s="507">
        <v>1.93996346079335</v>
      </c>
      <c r="W8" s="507">
        <v>-0.49385580607344398</v>
      </c>
      <c r="X8" s="507">
        <v>-0.62475835959243597</v>
      </c>
      <c r="Y8" s="507">
        <v>0.12527678539040901</v>
      </c>
      <c r="Z8" s="507">
        <v>-0.53129061655300802</v>
      </c>
      <c r="AA8" s="507">
        <v>0.13885502159124599</v>
      </c>
      <c r="AB8" s="507">
        <v>-0.49818669933207699</v>
      </c>
      <c r="AC8" s="507">
        <v>-0.45851411596785802</v>
      </c>
      <c r="AD8" s="507">
        <v>-0.48820863169750001</v>
      </c>
      <c r="AE8" s="507">
        <v>-0.40878658029966197</v>
      </c>
      <c r="AF8" s="507">
        <v>0.118120969473617</v>
      </c>
      <c r="AG8" s="507">
        <v>-0.66341379814272405</v>
      </c>
      <c r="AH8" s="507">
        <v>118.48593033042</v>
      </c>
      <c r="AI8" s="507">
        <v>36.673521725251597</v>
      </c>
      <c r="AJ8" s="507">
        <v>-0.71901735615312401</v>
      </c>
      <c r="AK8" s="507">
        <v>14.3587676603498</v>
      </c>
      <c r="AL8" s="507">
        <v>14.4691982708189</v>
      </c>
      <c r="AM8" s="507">
        <v>14.2738573169792</v>
      </c>
      <c r="AN8" s="507">
        <v>14.5280443040119</v>
      </c>
      <c r="AO8" s="507">
        <v>14.737872664599401</v>
      </c>
      <c r="AP8" s="507">
        <v>14.673980669985401</v>
      </c>
      <c r="AQ8" s="507">
        <v>4.1240671513233798</v>
      </c>
      <c r="AR8" s="507">
        <v>4.2513143345696003</v>
      </c>
      <c r="AS8" s="507">
        <v>4.0571873792680604</v>
      </c>
      <c r="AT8" s="507">
        <v>4.17357196396887</v>
      </c>
      <c r="AU8" s="507">
        <v>4.3996480552179502</v>
      </c>
      <c r="AV8" s="507">
        <v>4.3980759386908996</v>
      </c>
      <c r="AX8" s="14" t="s">
        <v>2696</v>
      </c>
      <c r="AY8" s="14" t="s">
        <v>3975</v>
      </c>
      <c r="AZ8" s="14">
        <v>0.99</v>
      </c>
    </row>
    <row r="9" spans="1:52">
      <c r="A9" s="503" t="s">
        <v>4242</v>
      </c>
      <c r="B9" s="62">
        <v>28</v>
      </c>
      <c r="C9" s="62" t="s">
        <v>3000</v>
      </c>
      <c r="D9" s="62">
        <v>2</v>
      </c>
      <c r="E9" s="504">
        <v>169777595</v>
      </c>
      <c r="F9" s="505" t="s">
        <v>3163</v>
      </c>
      <c r="G9" s="505" t="s">
        <v>3152</v>
      </c>
      <c r="H9" s="506">
        <v>0.892322535077398</v>
      </c>
      <c r="I9" s="506">
        <v>1.09819834833402E-2</v>
      </c>
      <c r="J9" s="506">
        <v>3.3390132257094099E-2</v>
      </c>
      <c r="K9" s="506">
        <v>0</v>
      </c>
      <c r="L9" s="506">
        <v>6.3305349182167597E-2</v>
      </c>
      <c r="M9" s="62" t="s">
        <v>3157</v>
      </c>
      <c r="N9" s="62" t="s">
        <v>3157</v>
      </c>
      <c r="O9" s="507">
        <v>332.96809080123899</v>
      </c>
      <c r="P9" s="507">
        <v>4.9322706784582699</v>
      </c>
      <c r="Q9" s="507">
        <v>-3.7092639084480901</v>
      </c>
      <c r="R9" s="507">
        <v>1.9601242497204201</v>
      </c>
      <c r="S9" s="507">
        <v>2.3116655690949299</v>
      </c>
      <c r="T9" s="507">
        <v>0.60007291975933996</v>
      </c>
      <c r="U9" s="507">
        <v>2.0759923975060701</v>
      </c>
      <c r="V9" s="507">
        <v>2.4529679860165801</v>
      </c>
      <c r="W9" s="507">
        <v>-0.75749365311830796</v>
      </c>
      <c r="X9" s="507">
        <v>-1.0277088059135799</v>
      </c>
      <c r="Y9" s="507">
        <v>4.2601657779036302E-2</v>
      </c>
      <c r="Z9" s="507">
        <v>-0.60402789620226005</v>
      </c>
      <c r="AA9" s="507">
        <v>0.164852989086469</v>
      </c>
      <c r="AB9" s="507">
        <v>-0.70099955991877605</v>
      </c>
      <c r="AC9" s="507">
        <v>-0.50359820461745997</v>
      </c>
      <c r="AD9" s="507">
        <v>-0.121800463744853</v>
      </c>
      <c r="AE9" s="507">
        <v>3.5435897344219799E-2</v>
      </c>
      <c r="AF9" s="507">
        <v>6.4799441288757503E-2</v>
      </c>
      <c r="AG9" s="507">
        <v>-0.24229815448837599</v>
      </c>
      <c r="AH9" s="507">
        <v>103.924139827944</v>
      </c>
      <c r="AI9" s="507">
        <v>33.329940975229903</v>
      </c>
      <c r="AJ9" s="507">
        <v>-1.0429325794181701</v>
      </c>
      <c r="AK9" s="507">
        <v>13.7601575036266</v>
      </c>
      <c r="AL9" s="507">
        <v>13.7385109465881</v>
      </c>
      <c r="AM9" s="507">
        <v>13.592085854113</v>
      </c>
      <c r="AN9" s="507">
        <v>14.077019609639899</v>
      </c>
      <c r="AO9" s="507">
        <v>14.080250494819399</v>
      </c>
      <c r="AP9" s="507">
        <v>14.0320086543852</v>
      </c>
      <c r="AQ9" s="507">
        <v>4.0756146271061304</v>
      </c>
      <c r="AR9" s="507">
        <v>4.1525754896309799</v>
      </c>
      <c r="AS9" s="507">
        <v>4.06039775974455</v>
      </c>
      <c r="AT9" s="507">
        <v>4.1891948813908</v>
      </c>
      <c r="AU9" s="507">
        <v>4.4172801886276503</v>
      </c>
      <c r="AV9" s="507">
        <v>4.4492309382408504</v>
      </c>
      <c r="AX9" s="14" t="s">
        <v>2589</v>
      </c>
      <c r="AY9" s="14" t="s">
        <v>7327</v>
      </c>
      <c r="AZ9" s="14">
        <v>0.81</v>
      </c>
    </row>
    <row r="10" spans="1:52" ht="14.45" customHeight="1">
      <c r="A10" s="503" t="s">
        <v>4251</v>
      </c>
      <c r="B10" s="62">
        <v>69</v>
      </c>
      <c r="C10" s="62" t="s">
        <v>2965</v>
      </c>
      <c r="D10" s="62">
        <v>6</v>
      </c>
      <c r="E10" s="504">
        <v>20703952</v>
      </c>
      <c r="F10" s="505" t="s">
        <v>3157</v>
      </c>
      <c r="G10" s="505" t="s">
        <v>3151</v>
      </c>
      <c r="H10" s="506">
        <v>0.87362449320729196</v>
      </c>
      <c r="I10" s="506">
        <v>2.55823326388765E-3</v>
      </c>
      <c r="J10" s="506">
        <v>6.4820048676285394E-2</v>
      </c>
      <c r="K10" s="506">
        <v>5.89972248525353E-2</v>
      </c>
      <c r="L10" s="506">
        <v>0</v>
      </c>
      <c r="M10" s="62" t="s">
        <v>3157</v>
      </c>
      <c r="N10" s="62" t="s">
        <v>3157</v>
      </c>
      <c r="O10" s="507">
        <v>18.335473635300101</v>
      </c>
      <c r="P10" s="507">
        <v>5.0409122123750301</v>
      </c>
      <c r="Q10" s="507">
        <v>-1.0962681999986601</v>
      </c>
      <c r="R10" s="507">
        <v>2.78043969063329</v>
      </c>
      <c r="S10" s="507">
        <v>2.3795197198907299</v>
      </c>
      <c r="T10" s="507">
        <v>0.83600140209630602</v>
      </c>
      <c r="U10" s="507">
        <v>2.7502851873296099</v>
      </c>
      <c r="V10" s="507">
        <v>2.3744327086988601</v>
      </c>
      <c r="W10" s="507">
        <v>-0.43272456883135502</v>
      </c>
      <c r="X10" s="507">
        <v>-0.18656131642777499</v>
      </c>
      <c r="Y10" s="507">
        <v>-2.35287563186853</v>
      </c>
      <c r="Z10" s="507">
        <v>0.50882656451575803</v>
      </c>
      <c r="AA10" s="507">
        <v>-3.7683950464839602</v>
      </c>
      <c r="AB10" s="507">
        <v>0.76392650440642695</v>
      </c>
      <c r="AC10" s="507">
        <v>-0.71316020795294999</v>
      </c>
      <c r="AD10" s="507">
        <v>-0.93899379582104503</v>
      </c>
      <c r="AE10" s="507">
        <v>-0.62677609530753597</v>
      </c>
      <c r="AF10" s="507">
        <v>0.95757263646884905</v>
      </c>
      <c r="AG10" s="507">
        <v>-0.92585406029644501</v>
      </c>
      <c r="AH10" s="507">
        <v>12.6733613080441</v>
      </c>
      <c r="AI10" s="507">
        <v>6.19837661956171</v>
      </c>
      <c r="AJ10" s="507">
        <v>33.203416967292398</v>
      </c>
      <c r="AK10" s="507">
        <v>1.97099267499134</v>
      </c>
      <c r="AL10" s="507">
        <v>1.94134757959409</v>
      </c>
      <c r="AM10" s="507">
        <v>1.9912398577610899</v>
      </c>
      <c r="AN10" s="507">
        <v>1.82195757513205</v>
      </c>
      <c r="AO10" s="507">
        <v>1.8922505286092399</v>
      </c>
      <c r="AP10" s="507">
        <v>1.7800321498867799</v>
      </c>
      <c r="AQ10" s="507">
        <v>0.82618084510582002</v>
      </c>
      <c r="AR10" s="507">
        <v>0.79005795732412198</v>
      </c>
      <c r="AS10" s="507">
        <v>0.79231817515863601</v>
      </c>
      <c r="AT10" s="507">
        <v>0.75695075566214098</v>
      </c>
      <c r="AU10" s="507">
        <v>0.68429457118238102</v>
      </c>
      <c r="AV10" s="507">
        <v>0.66394481079335399</v>
      </c>
      <c r="AX10" s="14" t="s">
        <v>2872</v>
      </c>
      <c r="AY10" s="14" t="s">
        <v>4340</v>
      </c>
      <c r="AZ10" s="14">
        <v>0.99</v>
      </c>
    </row>
    <row r="11" spans="1:52">
      <c r="A11" s="498" t="s">
        <v>4251</v>
      </c>
      <c r="B11" s="403">
        <v>69</v>
      </c>
      <c r="C11" s="403" t="s">
        <v>2696</v>
      </c>
      <c r="D11" s="403">
        <v>6</v>
      </c>
      <c r="E11" s="499">
        <v>20676414</v>
      </c>
      <c r="F11" s="500" t="s">
        <v>4335</v>
      </c>
      <c r="G11" s="500" t="s">
        <v>3163</v>
      </c>
      <c r="H11" s="501">
        <v>0.87356545154860998</v>
      </c>
      <c r="I11" s="501">
        <v>1.6530821805058201E-3</v>
      </c>
      <c r="J11" s="501">
        <v>6.7908563600171098E-2</v>
      </c>
      <c r="K11" s="501">
        <v>5.6872902670712502E-2</v>
      </c>
      <c r="L11" s="501">
        <v>0</v>
      </c>
      <c r="M11" s="403" t="s">
        <v>3157</v>
      </c>
      <c r="N11" s="403" t="s">
        <v>3157</v>
      </c>
      <c r="O11" s="502">
        <v>18.0106000952625</v>
      </c>
      <c r="P11" s="502">
        <v>5.0549290893311101</v>
      </c>
      <c r="Q11" s="502">
        <v>-1.1176239920539901</v>
      </c>
      <c r="R11" s="502">
        <v>2.7165961862103201</v>
      </c>
      <c r="S11" s="502">
        <v>2.28979328942189</v>
      </c>
      <c r="T11" s="502">
        <v>0.71484146502359203</v>
      </c>
      <c r="U11" s="502">
        <v>2.8093679065387702</v>
      </c>
      <c r="V11" s="502">
        <v>2.3929088788142598</v>
      </c>
      <c r="W11" s="502">
        <v>-0.31842155330384497</v>
      </c>
      <c r="X11" s="502">
        <v>-0.16095424678517201</v>
      </c>
      <c r="Y11" s="502">
        <v>-2.4793231647570502</v>
      </c>
      <c r="Z11" s="502">
        <v>0.29893342353695301</v>
      </c>
      <c r="AA11" s="502">
        <v>-3.7794387383030199</v>
      </c>
      <c r="AB11" s="502">
        <v>0.90921695733711905</v>
      </c>
      <c r="AC11" s="502">
        <v>-0.71306340792747003</v>
      </c>
      <c r="AD11" s="502">
        <v>-0.89367491872882199</v>
      </c>
      <c r="AE11" s="502">
        <v>-0.62677609530753597</v>
      </c>
      <c r="AF11" s="502">
        <v>0.90582045463971494</v>
      </c>
      <c r="AG11" s="502">
        <v>-0.92001923639819505</v>
      </c>
      <c r="AH11" s="502">
        <v>11.3179703180777</v>
      </c>
      <c r="AI11" s="502">
        <v>5.0753531819377002</v>
      </c>
      <c r="AJ11" s="502" t="s">
        <v>132</v>
      </c>
      <c r="AK11" s="502" t="s">
        <v>132</v>
      </c>
      <c r="AL11" s="502" t="s">
        <v>132</v>
      </c>
      <c r="AM11" s="502" t="s">
        <v>132</v>
      </c>
      <c r="AN11" s="502" t="s">
        <v>132</v>
      </c>
      <c r="AO11" s="502" t="s">
        <v>132</v>
      </c>
      <c r="AP11" s="502" t="s">
        <v>132</v>
      </c>
      <c r="AQ11" s="502">
        <v>1.0569524695376999</v>
      </c>
      <c r="AR11" s="502">
        <v>1.0204451008244599</v>
      </c>
      <c r="AS11" s="502">
        <v>1.0302729295506201</v>
      </c>
      <c r="AT11" s="502">
        <v>0.98197914486075699</v>
      </c>
      <c r="AU11" s="502">
        <v>0.91089740626283999</v>
      </c>
      <c r="AV11" s="502">
        <v>0.89055735025819605</v>
      </c>
      <c r="AX11" s="14" t="s">
        <v>2848</v>
      </c>
      <c r="AY11" s="14" t="s">
        <v>4341</v>
      </c>
      <c r="AZ11" s="14">
        <v>0.89</v>
      </c>
    </row>
    <row r="12" spans="1:52">
      <c r="A12" s="503" t="s">
        <v>4252</v>
      </c>
      <c r="B12" s="62">
        <v>138</v>
      </c>
      <c r="C12" s="62" t="s">
        <v>2593</v>
      </c>
      <c r="D12" s="62">
        <v>11</v>
      </c>
      <c r="E12" s="504">
        <v>2858440</v>
      </c>
      <c r="F12" s="505" t="s">
        <v>3157</v>
      </c>
      <c r="G12" s="505" t="s">
        <v>3151</v>
      </c>
      <c r="H12" s="506">
        <v>0.86635376195721303</v>
      </c>
      <c r="I12" s="506">
        <v>4.0742029345337702E-2</v>
      </c>
      <c r="J12" s="506">
        <v>0</v>
      </c>
      <c r="K12" s="506">
        <v>9.2904208697449503E-2</v>
      </c>
      <c r="L12" s="506">
        <v>0</v>
      </c>
      <c r="M12" s="62" t="s">
        <v>3157</v>
      </c>
      <c r="N12" s="62" t="s">
        <v>3157</v>
      </c>
      <c r="O12" s="507">
        <v>6.9660480668462599</v>
      </c>
      <c r="P12" s="507">
        <v>6.9049707621451004</v>
      </c>
      <c r="Q12" s="507">
        <v>-1.7557488586674199</v>
      </c>
      <c r="R12" s="507">
        <v>-0.325601216422513</v>
      </c>
      <c r="S12" s="507">
        <v>-0.41202825907400897</v>
      </c>
      <c r="T12" s="507">
        <v>-0.48634767833756198</v>
      </c>
      <c r="U12" s="507">
        <v>-0.13853890033294899</v>
      </c>
      <c r="V12" s="507">
        <v>-0.257694620964868</v>
      </c>
      <c r="W12" s="507">
        <v>-0.184653827378367</v>
      </c>
      <c r="X12" s="507">
        <v>-5.9921530179488799E-2</v>
      </c>
      <c r="Y12" s="507">
        <v>-0.26831631849962101</v>
      </c>
      <c r="Z12" s="507">
        <v>0.617123541014441</v>
      </c>
      <c r="AA12" s="507">
        <v>-0.56872905176917798</v>
      </c>
      <c r="AB12" s="507">
        <v>0.160909663336396</v>
      </c>
      <c r="AC12" s="507">
        <v>-0.20504493426204301</v>
      </c>
      <c r="AD12" s="507">
        <v>-0.194839864626697</v>
      </c>
      <c r="AE12" s="507">
        <v>-0.98228835987909002</v>
      </c>
      <c r="AF12" s="507">
        <v>1.0700912904887001</v>
      </c>
      <c r="AG12" s="507">
        <v>-0.45512877046109601</v>
      </c>
      <c r="AH12" s="507">
        <v>5.1886576954669001</v>
      </c>
      <c r="AI12" s="507">
        <v>3.1576353764860601</v>
      </c>
      <c r="AJ12" s="507">
        <v>11.2076793512324</v>
      </c>
      <c r="AK12" s="507">
        <v>0.66358378193688905</v>
      </c>
      <c r="AL12" s="507">
        <v>0.43197806877964701</v>
      </c>
      <c r="AM12" s="507">
        <v>0.64990793127621305</v>
      </c>
      <c r="AN12" s="507">
        <v>0.62469016830257595</v>
      </c>
      <c r="AO12" s="507">
        <v>0.40086580084832402</v>
      </c>
      <c r="AP12" s="507">
        <v>0.39047207892718599</v>
      </c>
      <c r="AQ12" s="507">
        <v>0.302783015840138</v>
      </c>
      <c r="AR12" s="507">
        <v>0.304714967730493</v>
      </c>
      <c r="AS12" s="507">
        <v>0.29499184770162401</v>
      </c>
      <c r="AT12" s="507">
        <v>0.30093261117884701</v>
      </c>
      <c r="AU12" s="507">
        <v>0.28486157894576702</v>
      </c>
      <c r="AV12" s="507">
        <v>0.28082297123278599</v>
      </c>
    </row>
    <row r="13" spans="1:52" ht="14.65" customHeight="1">
      <c r="A13" s="503" t="s">
        <v>4493</v>
      </c>
      <c r="B13" s="62">
        <v>90</v>
      </c>
      <c r="C13" s="62" t="s">
        <v>2668</v>
      </c>
      <c r="D13" s="62">
        <v>7</v>
      </c>
      <c r="E13" s="504">
        <v>15064309</v>
      </c>
      <c r="F13" s="505" t="s">
        <v>3163</v>
      </c>
      <c r="G13" s="505" t="s">
        <v>3157</v>
      </c>
      <c r="H13" s="506">
        <v>0.86589279334267599</v>
      </c>
      <c r="I13" s="506">
        <v>2.0879712911490898E-2</v>
      </c>
      <c r="J13" s="506">
        <v>2.2758549676393999E-2</v>
      </c>
      <c r="K13" s="506">
        <v>4.4442681628130198E-2</v>
      </c>
      <c r="L13" s="506">
        <v>4.6026262441309203E-2</v>
      </c>
      <c r="M13" s="62" t="s">
        <v>3157</v>
      </c>
      <c r="N13" s="62" t="s">
        <v>3157</v>
      </c>
      <c r="O13" s="507">
        <v>51.934758772893602</v>
      </c>
      <c r="P13" s="507">
        <v>0.73892174094913998</v>
      </c>
      <c r="Q13" s="507">
        <v>-1.67744464532671</v>
      </c>
      <c r="R13" s="507">
        <v>0.277630919064001</v>
      </c>
      <c r="S13" s="507">
        <v>0.44271189933929</v>
      </c>
      <c r="T13" s="507">
        <v>0.26052680539656697</v>
      </c>
      <c r="U13" s="507">
        <v>0.158902499235091</v>
      </c>
      <c r="V13" s="507">
        <v>0.44654392340464999</v>
      </c>
      <c r="W13" s="507">
        <v>-2.0227873510187799</v>
      </c>
      <c r="X13" s="507">
        <v>-2.1357903035718402</v>
      </c>
      <c r="Y13" s="507">
        <v>-0.327213412521351</v>
      </c>
      <c r="Z13" s="507">
        <v>-0.51957694031517598</v>
      </c>
      <c r="AA13" s="507">
        <v>-7.8418490377567901E-2</v>
      </c>
      <c r="AB13" s="507">
        <v>-1.79843532493231</v>
      </c>
      <c r="AC13" s="507">
        <v>1.05155770542899</v>
      </c>
      <c r="AD13" s="507">
        <v>-1.2224027036941101</v>
      </c>
      <c r="AE13" s="507">
        <v>-0.152145252991921</v>
      </c>
      <c r="AF13" s="507">
        <v>3.6049661062642298E-2</v>
      </c>
      <c r="AG13" s="507">
        <v>-1.2729925295680999</v>
      </c>
      <c r="AH13" s="507">
        <v>12.003383208188</v>
      </c>
      <c r="AI13" s="507">
        <v>1.2556595052252399</v>
      </c>
      <c r="AJ13" s="507">
        <v>7.6271765396687004</v>
      </c>
      <c r="AK13" s="507">
        <v>2.31656550895958</v>
      </c>
      <c r="AL13" s="507">
        <v>2.19319363898577</v>
      </c>
      <c r="AM13" s="507">
        <v>2.23107575792279</v>
      </c>
      <c r="AN13" s="507">
        <v>2.40477489061775</v>
      </c>
      <c r="AO13" s="507">
        <v>2.2311423813330502</v>
      </c>
      <c r="AP13" s="507">
        <v>2.2374350201104498</v>
      </c>
      <c r="AQ13" s="507">
        <v>0.723528512509931</v>
      </c>
      <c r="AR13" s="507">
        <v>0.74857026011650696</v>
      </c>
      <c r="AS13" s="507">
        <v>0.73711894603920902</v>
      </c>
      <c r="AT13" s="507">
        <v>0.73059493586893298</v>
      </c>
      <c r="AU13" s="507">
        <v>0.77137814157179196</v>
      </c>
      <c r="AV13" s="507">
        <v>0.77462058829319702</v>
      </c>
    </row>
    <row r="14" spans="1:52">
      <c r="A14" s="503" t="s">
        <v>4245</v>
      </c>
      <c r="B14" s="62">
        <v>191</v>
      </c>
      <c r="C14" s="62" t="s">
        <v>2525</v>
      </c>
      <c r="D14" s="62">
        <v>14</v>
      </c>
      <c r="E14" s="504">
        <v>100793431</v>
      </c>
      <c r="F14" s="505" t="s">
        <v>3157</v>
      </c>
      <c r="G14" s="505" t="s">
        <v>3151</v>
      </c>
      <c r="H14" s="506">
        <v>0.86075392577996701</v>
      </c>
      <c r="I14" s="506">
        <v>9.0633406175453499E-2</v>
      </c>
      <c r="J14" s="506">
        <v>5.0300562845847097E-3</v>
      </c>
      <c r="K14" s="506">
        <v>4.3582611759994901E-2</v>
      </c>
      <c r="L14" s="506">
        <v>0</v>
      </c>
      <c r="M14" s="62" t="s">
        <v>3157</v>
      </c>
      <c r="N14" s="62" t="s">
        <v>3157</v>
      </c>
      <c r="O14" s="507">
        <v>9.0573014098496891</v>
      </c>
      <c r="P14" s="507">
        <v>1.30542140846578</v>
      </c>
      <c r="Q14" s="507">
        <v>-0.69609626946437797</v>
      </c>
      <c r="R14" s="507">
        <v>4.3996006694918197E-2</v>
      </c>
      <c r="S14" s="507">
        <v>8.9815141550050603E-2</v>
      </c>
      <c r="T14" s="507">
        <v>-0.21130138143147101</v>
      </c>
      <c r="U14" s="507">
        <v>0.18810417972823801</v>
      </c>
      <c r="V14" s="507">
        <v>0.23426810370093201</v>
      </c>
      <c r="W14" s="507">
        <v>-1.1658983417897599</v>
      </c>
      <c r="X14" s="507">
        <v>-1.3772263283315</v>
      </c>
      <c r="Y14" s="507">
        <v>-1.01368878710886</v>
      </c>
      <c r="Z14" s="507">
        <v>-1.51265915253196E-2</v>
      </c>
      <c r="AA14" s="507">
        <v>-0.95636533322726802</v>
      </c>
      <c r="AB14" s="507">
        <v>-0.24243964478461899</v>
      </c>
      <c r="AC14" s="507">
        <v>-7.2817513614587798E-2</v>
      </c>
      <c r="AD14" s="507">
        <v>0</v>
      </c>
      <c r="AE14" s="507">
        <v>-1.19225693635525</v>
      </c>
      <c r="AF14" s="507">
        <v>0.38253042815946398</v>
      </c>
      <c r="AG14" s="507">
        <v>-5.1084808677443097E-2</v>
      </c>
      <c r="AH14" s="507">
        <v>7.8530809930961301</v>
      </c>
      <c r="AI14" s="507">
        <v>2.7529860317477</v>
      </c>
      <c r="AJ14" s="507">
        <v>0.73892174094913998</v>
      </c>
      <c r="AK14" s="507">
        <v>1.4597919367949099</v>
      </c>
      <c r="AL14" s="507">
        <v>1.4985841466199099</v>
      </c>
      <c r="AM14" s="507">
        <v>1.28511569023563</v>
      </c>
      <c r="AN14" s="507">
        <v>1.4647579875035399</v>
      </c>
      <c r="AO14" s="507">
        <v>1.52217251156054</v>
      </c>
      <c r="AP14" s="507">
        <v>1.4915148141889101</v>
      </c>
      <c r="AQ14" s="507">
        <v>0.84619339044945896</v>
      </c>
      <c r="AR14" s="507">
        <v>0.89882410444481298</v>
      </c>
      <c r="AS14" s="507">
        <v>0.89657972059078705</v>
      </c>
      <c r="AT14" s="507">
        <v>0.85137783849586901</v>
      </c>
      <c r="AU14" s="507">
        <v>0.92111724597232503</v>
      </c>
      <c r="AV14" s="507">
        <v>0.92812456452262604</v>
      </c>
    </row>
    <row r="15" spans="1:52">
      <c r="A15" s="503" t="s">
        <v>4240</v>
      </c>
      <c r="B15" s="62">
        <v>93</v>
      </c>
      <c r="C15" s="62" t="s">
        <v>2944</v>
      </c>
      <c r="D15" s="62">
        <v>7</v>
      </c>
      <c r="E15" s="504">
        <v>44219705</v>
      </c>
      <c r="F15" s="505" t="s">
        <v>3152</v>
      </c>
      <c r="G15" s="505" t="s">
        <v>3163</v>
      </c>
      <c r="H15" s="506">
        <v>0.85875127975492005</v>
      </c>
      <c r="I15" s="506">
        <v>0.111033090371585</v>
      </c>
      <c r="J15" s="506">
        <v>2.63068267692399E-3</v>
      </c>
      <c r="K15" s="506">
        <v>2.75849471965709E-2</v>
      </c>
      <c r="L15" s="506">
        <v>0</v>
      </c>
      <c r="M15" s="62" t="s">
        <v>4250</v>
      </c>
      <c r="N15" s="62" t="s">
        <v>3157</v>
      </c>
      <c r="O15" s="507">
        <v>94.859032961304393</v>
      </c>
      <c r="P15" s="507">
        <v>13.679079138447401</v>
      </c>
      <c r="Q15" s="507">
        <v>2.9216800555739102E-2</v>
      </c>
      <c r="R15" s="507">
        <v>0.25954244311644697</v>
      </c>
      <c r="S15" s="507">
        <v>0.127776959861397</v>
      </c>
      <c r="T15" s="507">
        <v>-1.3900690099118601E-2</v>
      </c>
      <c r="U15" s="507">
        <v>0.51068384472614803</v>
      </c>
      <c r="V15" s="507">
        <v>0.23107851136079499</v>
      </c>
      <c r="W15" s="507">
        <v>0.72438259083821199</v>
      </c>
      <c r="X15" s="507">
        <v>1.0029671317925799</v>
      </c>
      <c r="Y15" s="507">
        <v>-0.57933398626455601</v>
      </c>
      <c r="Z15" s="507">
        <v>0.496707362942854</v>
      </c>
      <c r="AA15" s="507">
        <v>-1.01866495213828</v>
      </c>
      <c r="AB15" s="507">
        <v>1.4603475025192401</v>
      </c>
      <c r="AC15" s="507">
        <v>-0.215662178585727</v>
      </c>
      <c r="AD15" s="507">
        <v>-0.80833833749317197</v>
      </c>
      <c r="AE15" s="507">
        <v>-0.412349312624674</v>
      </c>
      <c r="AF15" s="507">
        <v>-0.25845011672846202</v>
      </c>
      <c r="AG15" s="507">
        <v>-0.55946456928608101</v>
      </c>
      <c r="AH15" s="507">
        <v>53.528801045228903</v>
      </c>
      <c r="AI15" s="507">
        <v>16.909782479053298</v>
      </c>
      <c r="AJ15" s="507">
        <v>1.6305875266627701</v>
      </c>
      <c r="AK15" s="507">
        <v>8.1205723216326309</v>
      </c>
      <c r="AL15" s="507">
        <v>8.7542529493801808</v>
      </c>
      <c r="AM15" s="507">
        <v>8.3597740899285302</v>
      </c>
      <c r="AN15" s="507">
        <v>8.4555160148051094</v>
      </c>
      <c r="AO15" s="507">
        <v>9.0229032824983406</v>
      </c>
      <c r="AP15" s="507">
        <v>9.0916839045273807</v>
      </c>
      <c r="AQ15" s="507">
        <v>4.6839915395154597</v>
      </c>
      <c r="AR15" s="507">
        <v>4.6498345062078998</v>
      </c>
      <c r="AS15" s="507">
        <v>4.6320082832970897</v>
      </c>
      <c r="AT15" s="507">
        <v>4.8622019047779004</v>
      </c>
      <c r="AU15" s="507">
        <v>4.9106930635705499</v>
      </c>
      <c r="AV15" s="507">
        <v>4.9528813552873698</v>
      </c>
    </row>
    <row r="16" spans="1:52">
      <c r="A16" s="503" t="s">
        <v>3277</v>
      </c>
      <c r="B16" s="62">
        <v>90</v>
      </c>
      <c r="C16" s="62" t="s">
        <v>2950</v>
      </c>
      <c r="D16" s="62">
        <v>7</v>
      </c>
      <c r="E16" s="504">
        <v>15060429</v>
      </c>
      <c r="F16" s="505" t="s">
        <v>3151</v>
      </c>
      <c r="G16" s="505" t="s">
        <v>3163</v>
      </c>
      <c r="H16" s="506">
        <v>0.85622956345160905</v>
      </c>
      <c r="I16" s="506">
        <v>1.7639279196116599E-2</v>
      </c>
      <c r="J16" s="506">
        <v>2.5170918760342699E-2</v>
      </c>
      <c r="K16" s="506">
        <v>6.1760332393061397E-2</v>
      </c>
      <c r="L16" s="506">
        <v>3.9199906198869802E-2</v>
      </c>
      <c r="M16" s="62" t="s">
        <v>3157</v>
      </c>
      <c r="N16" s="62" t="s">
        <v>3157</v>
      </c>
      <c r="O16" s="507">
        <v>50.531536404949897</v>
      </c>
      <c r="P16" s="507">
        <v>0.545856142091105</v>
      </c>
      <c r="Q16" s="507">
        <v>-1.6480817526693501</v>
      </c>
      <c r="R16" s="507">
        <v>0.219672763872025</v>
      </c>
      <c r="S16" s="507">
        <v>0.40705738466125202</v>
      </c>
      <c r="T16" s="507">
        <v>0.22352029353049699</v>
      </c>
      <c r="U16" s="507">
        <v>0.11378628260422601</v>
      </c>
      <c r="V16" s="507">
        <v>0.393130122318127</v>
      </c>
      <c r="W16" s="507">
        <v>-2.1865425832415699</v>
      </c>
      <c r="X16" s="507">
        <v>-2.27579668772945</v>
      </c>
      <c r="Y16" s="507">
        <v>-0.27983072914943902</v>
      </c>
      <c r="Z16" s="507">
        <v>-0.38778612554434</v>
      </c>
      <c r="AA16" s="507">
        <v>-7.6737519482989805E-2</v>
      </c>
      <c r="AB16" s="507">
        <v>-1.8151584385282999</v>
      </c>
      <c r="AC16" s="507">
        <v>0.97078745142171896</v>
      </c>
      <c r="AD16" s="507">
        <v>-1.2313395640007601</v>
      </c>
      <c r="AE16" s="507">
        <v>-0.16419561494747001</v>
      </c>
      <c r="AF16" s="507">
        <v>-1.4276229431249701E-2</v>
      </c>
      <c r="AG16" s="507">
        <v>-1.13828568442829</v>
      </c>
      <c r="AH16" s="507">
        <v>13.370029699457801</v>
      </c>
      <c r="AI16" s="507">
        <v>1.74013740601764</v>
      </c>
      <c r="AJ16" s="507">
        <v>7.6271765396687004</v>
      </c>
      <c r="AK16" s="507">
        <v>2.4720129399240398</v>
      </c>
      <c r="AL16" s="507">
        <v>2.4335405270391699</v>
      </c>
      <c r="AM16" s="507">
        <v>2.4261285937533299</v>
      </c>
      <c r="AN16" s="507">
        <v>2.5504722073008002</v>
      </c>
      <c r="AO16" s="507">
        <v>2.4599368508718502</v>
      </c>
      <c r="AP16" s="507">
        <v>2.4752785362181098</v>
      </c>
      <c r="AQ16" s="507">
        <v>0.70496158409505305</v>
      </c>
      <c r="AR16" s="507">
        <v>0.77881470943463205</v>
      </c>
      <c r="AS16" s="507">
        <v>0.72405490497176195</v>
      </c>
      <c r="AT16" s="507">
        <v>0.72161944058161198</v>
      </c>
      <c r="AU16" s="507">
        <v>0.831513698455283</v>
      </c>
      <c r="AV16" s="507">
        <v>0.83588433914729698</v>
      </c>
    </row>
    <row r="17" spans="1:52">
      <c r="A17" s="503" t="s">
        <v>4249</v>
      </c>
      <c r="B17" s="62">
        <v>11</v>
      </c>
      <c r="C17" s="62" t="s">
        <v>2793</v>
      </c>
      <c r="D17" s="62">
        <v>1</v>
      </c>
      <c r="E17" s="504">
        <v>214145731</v>
      </c>
      <c r="F17" s="505" t="s">
        <v>3157</v>
      </c>
      <c r="G17" s="505" t="s">
        <v>3152</v>
      </c>
      <c r="H17" s="506">
        <v>0.84281500358246497</v>
      </c>
      <c r="I17" s="506">
        <v>8.6683682457049993E-2</v>
      </c>
      <c r="J17" s="506">
        <v>2.1888699863438499E-2</v>
      </c>
      <c r="K17" s="506">
        <v>2.4021195561940802E-2</v>
      </c>
      <c r="L17" s="506">
        <v>2.45914185351058E-2</v>
      </c>
      <c r="M17" s="62" t="s">
        <v>3157</v>
      </c>
      <c r="N17" s="62" t="s">
        <v>3157</v>
      </c>
      <c r="O17" s="507">
        <v>19.741252777670699</v>
      </c>
      <c r="P17" s="507">
        <v>1.6607066047165799</v>
      </c>
      <c r="Q17" s="507">
        <v>-3.3952709011234901</v>
      </c>
      <c r="R17" s="507">
        <v>0.294877225850179</v>
      </c>
      <c r="S17" s="507">
        <v>0.362874195494445</v>
      </c>
      <c r="T17" s="507">
        <v>-0.17492376534228099</v>
      </c>
      <c r="U17" s="507">
        <v>0.62110917474879102</v>
      </c>
      <c r="V17" s="507">
        <v>0.81679702489850303</v>
      </c>
      <c r="W17" s="507">
        <v>-3.4469253292829198</v>
      </c>
      <c r="X17" s="507">
        <v>-3.00908793435014</v>
      </c>
      <c r="Y17" s="507">
        <v>-2.05486032250721</v>
      </c>
      <c r="Z17" s="507">
        <v>0.56386697841519295</v>
      </c>
      <c r="AA17" s="507">
        <v>-3.7250278787602702</v>
      </c>
      <c r="AB17" s="507">
        <v>-0.49270071072585803</v>
      </c>
      <c r="AC17" s="507">
        <v>-0.64397067146884501</v>
      </c>
      <c r="AD17" s="507">
        <v>-0.41327244504025501</v>
      </c>
      <c r="AE17" s="507">
        <v>-1.7673403225458999E-2</v>
      </c>
      <c r="AF17" s="507">
        <v>0.10571945461495499</v>
      </c>
      <c r="AG17" s="507">
        <v>-0.46583137144882802</v>
      </c>
      <c r="AH17" s="507">
        <v>10.0581998209536</v>
      </c>
      <c r="AI17" s="507">
        <v>3.6699943528233399</v>
      </c>
      <c r="AJ17" s="507">
        <v>6.5931238674910704</v>
      </c>
      <c r="AK17" s="507">
        <v>0.83825642700566105</v>
      </c>
      <c r="AL17" s="507">
        <v>0.86731438256530902</v>
      </c>
      <c r="AM17" s="507">
        <v>0.79473761146462596</v>
      </c>
      <c r="AN17" s="507">
        <v>0.84188684004301895</v>
      </c>
      <c r="AO17" s="507">
        <v>0.87734168518854305</v>
      </c>
      <c r="AP17" s="507">
        <v>0.86506986890840798</v>
      </c>
      <c r="AQ17" s="507">
        <v>2.9123271277984801</v>
      </c>
      <c r="AR17" s="507">
        <v>3.1763538976667198</v>
      </c>
      <c r="AS17" s="507">
        <v>2.97744719006463</v>
      </c>
      <c r="AT17" s="507">
        <v>3.0083361182449502</v>
      </c>
      <c r="AU17" s="507">
        <v>3.4759228949165601</v>
      </c>
      <c r="AV17" s="507">
        <v>3.5082544418947998</v>
      </c>
    </row>
    <row r="18" spans="1:52">
      <c r="A18" s="503" t="s">
        <v>3233</v>
      </c>
      <c r="B18" s="62">
        <v>39</v>
      </c>
      <c r="C18" s="62" t="s">
        <v>2742</v>
      </c>
      <c r="D18" s="62">
        <v>3</v>
      </c>
      <c r="E18" s="504">
        <v>123068744</v>
      </c>
      <c r="F18" s="505" t="s">
        <v>3152</v>
      </c>
      <c r="G18" s="505" t="s">
        <v>3163</v>
      </c>
      <c r="H18" s="506">
        <v>0.83447833552353801</v>
      </c>
      <c r="I18" s="506">
        <v>1.33595466923229E-2</v>
      </c>
      <c r="J18" s="506">
        <v>0.12700250175369801</v>
      </c>
      <c r="K18" s="506">
        <v>0</v>
      </c>
      <c r="L18" s="506">
        <v>2.5159616030441E-2</v>
      </c>
      <c r="M18" s="62" t="s">
        <v>4248</v>
      </c>
      <c r="N18" s="62" t="s">
        <v>3157</v>
      </c>
      <c r="O18" s="507">
        <v>41.397469656822501</v>
      </c>
      <c r="P18" s="507">
        <v>21.011808315768199</v>
      </c>
      <c r="Q18" s="507">
        <v>-7.8728104602732003</v>
      </c>
      <c r="R18" s="507">
        <v>0.98011008786654996</v>
      </c>
      <c r="S18" s="507">
        <v>1.3625455117654499</v>
      </c>
      <c r="T18" s="507">
        <v>0.93203262872580905</v>
      </c>
      <c r="U18" s="507">
        <v>0.76005710202139098</v>
      </c>
      <c r="V18" s="507">
        <v>1.19399562360831</v>
      </c>
      <c r="W18" s="507">
        <v>-2.5166319819654701</v>
      </c>
      <c r="X18" s="507">
        <v>-1.8636421341318801</v>
      </c>
      <c r="Y18" s="507">
        <v>3.5035750166578297E-2</v>
      </c>
      <c r="Z18" s="507">
        <v>0.78775956812571302</v>
      </c>
      <c r="AA18" s="507">
        <v>-0.33439817265736999</v>
      </c>
      <c r="AB18" s="507">
        <v>-1.7119120362514599</v>
      </c>
      <c r="AC18" s="507">
        <v>0.150541322572047</v>
      </c>
      <c r="AD18" s="507">
        <v>0.56974627416716495</v>
      </c>
      <c r="AE18" s="507">
        <v>-0.88871815021539402</v>
      </c>
      <c r="AF18" s="507">
        <v>-0.43184737956313701</v>
      </c>
      <c r="AG18" s="507">
        <v>0.75107267755781104</v>
      </c>
      <c r="AH18" s="507">
        <v>17.2964716162926</v>
      </c>
      <c r="AI18" s="507">
        <v>5.6429125931310198</v>
      </c>
      <c r="AJ18" s="507">
        <v>10.582231968770399</v>
      </c>
      <c r="AK18" s="507">
        <v>1.91773752539586</v>
      </c>
      <c r="AL18" s="507">
        <v>2.1112103968140898</v>
      </c>
      <c r="AM18" s="507">
        <v>1.9104822764323399</v>
      </c>
      <c r="AN18" s="507">
        <v>1.85468837349025</v>
      </c>
      <c r="AO18" s="507">
        <v>2.09948017106916</v>
      </c>
      <c r="AP18" s="507">
        <v>2.04452725562416</v>
      </c>
      <c r="AQ18" s="507">
        <v>0.55908132274100697</v>
      </c>
      <c r="AR18" s="507">
        <v>0.58368832353310196</v>
      </c>
      <c r="AS18" s="507">
        <v>0.56715789012044004</v>
      </c>
      <c r="AT18" s="507">
        <v>0.59822035471736601</v>
      </c>
      <c r="AU18" s="507">
        <v>0.67940041136809604</v>
      </c>
      <c r="AV18" s="507">
        <v>0.69408670839743702</v>
      </c>
    </row>
    <row r="19" spans="1:52">
      <c r="A19" s="503" t="s">
        <v>4469</v>
      </c>
      <c r="B19" s="62">
        <v>43</v>
      </c>
      <c r="C19" s="62" t="s">
        <v>2736</v>
      </c>
      <c r="D19" s="62">
        <v>3</v>
      </c>
      <c r="E19" s="504">
        <v>170709193</v>
      </c>
      <c r="F19" s="505" t="s">
        <v>3152</v>
      </c>
      <c r="G19" s="505" t="s">
        <v>3163</v>
      </c>
      <c r="H19" s="506">
        <v>0.83287849377363399</v>
      </c>
      <c r="I19" s="506">
        <v>0.126607082042482</v>
      </c>
      <c r="J19" s="506">
        <v>0</v>
      </c>
      <c r="K19" s="506">
        <v>0</v>
      </c>
      <c r="L19" s="506">
        <v>4.0514424183883999E-2</v>
      </c>
      <c r="M19" s="62" t="s">
        <v>4250</v>
      </c>
      <c r="N19" s="62" t="s">
        <v>3157</v>
      </c>
      <c r="O19" s="507">
        <v>26.642463359110401</v>
      </c>
      <c r="P19" s="507">
        <v>4.1113857174413004</v>
      </c>
      <c r="Q19" s="507">
        <v>-0.18642263622444</v>
      </c>
      <c r="R19" s="507">
        <v>-0.718494119461633</v>
      </c>
      <c r="S19" s="507">
        <v>-0.71936665799183797</v>
      </c>
      <c r="T19" s="507">
        <v>-1.0523264898193601</v>
      </c>
      <c r="U19" s="507">
        <v>-0.28920986342548899</v>
      </c>
      <c r="V19" s="507">
        <v>-0.31390507399735401</v>
      </c>
      <c r="W19" s="507">
        <v>0.76224533530321203</v>
      </c>
      <c r="X19" s="507">
        <v>0.55346829737605796</v>
      </c>
      <c r="Y19" s="507">
        <v>0.26816380510943799</v>
      </c>
      <c r="Z19" s="507">
        <v>-0.366139481598872</v>
      </c>
      <c r="AA19" s="507">
        <v>0.54558819699733996</v>
      </c>
      <c r="AB19" s="507">
        <v>0.264055513324715</v>
      </c>
      <c r="AC19" s="507">
        <v>-0.36590876633193897</v>
      </c>
      <c r="AD19" s="507">
        <v>-0.28252393069472598</v>
      </c>
      <c r="AE19" s="507">
        <v>7.7524634593938102E-2</v>
      </c>
      <c r="AF19" s="507">
        <v>-0.330628346250181</v>
      </c>
      <c r="AG19" s="507">
        <v>-3.3713799926587698E-2</v>
      </c>
      <c r="AH19" s="507">
        <v>15.235063977391899</v>
      </c>
      <c r="AI19" s="507">
        <v>6.6001156895329496</v>
      </c>
      <c r="AJ19" s="507">
        <v>5.0895178714702496</v>
      </c>
      <c r="AK19" s="507">
        <v>4.4532027615132899</v>
      </c>
      <c r="AL19" s="507">
        <v>4.47985283315613</v>
      </c>
      <c r="AM19" s="507">
        <v>4.4007973677366499</v>
      </c>
      <c r="AN19" s="507">
        <v>4.6704138545911702</v>
      </c>
      <c r="AO19" s="507">
        <v>4.65312873971033</v>
      </c>
      <c r="AP19" s="507">
        <v>4.6675056039134999</v>
      </c>
      <c r="AQ19" s="507">
        <v>2.64985685566461</v>
      </c>
      <c r="AR19" s="507">
        <v>2.5308175756378399</v>
      </c>
      <c r="AS19" s="507">
        <v>2.7146817504663199</v>
      </c>
      <c r="AT19" s="507">
        <v>2.6246024817032501</v>
      </c>
      <c r="AU19" s="507">
        <v>2.4884574098724599</v>
      </c>
      <c r="AV19" s="507">
        <v>2.5016845771205598</v>
      </c>
    </row>
    <row r="20" spans="1:52">
      <c r="A20" s="503" t="s">
        <v>4549</v>
      </c>
      <c r="B20" s="62">
        <v>181</v>
      </c>
      <c r="C20" s="62" t="s">
        <v>2537</v>
      </c>
      <c r="D20" s="62">
        <v>13</v>
      </c>
      <c r="E20" s="504">
        <v>33554302</v>
      </c>
      <c r="F20" s="505" t="s">
        <v>3157</v>
      </c>
      <c r="G20" s="505" t="s">
        <v>3151</v>
      </c>
      <c r="H20" s="506">
        <v>0.81879277967572395</v>
      </c>
      <c r="I20" s="506">
        <v>0.103932044173371</v>
      </c>
      <c r="J20" s="506">
        <v>0</v>
      </c>
      <c r="K20" s="506">
        <v>0</v>
      </c>
      <c r="L20" s="506">
        <v>7.7275176150904804E-2</v>
      </c>
      <c r="M20" s="62" t="s">
        <v>4250</v>
      </c>
      <c r="N20" s="62" t="s">
        <v>3157</v>
      </c>
      <c r="O20" s="507">
        <v>11.851620654797101</v>
      </c>
      <c r="P20" s="507">
        <v>2.0031209594049999</v>
      </c>
      <c r="Q20" s="507">
        <v>-1.5287484214784199</v>
      </c>
      <c r="R20" s="507">
        <v>1.0263015375829399E-2</v>
      </c>
      <c r="S20" s="507">
        <v>-5.7676287675554102E-3</v>
      </c>
      <c r="T20" s="507">
        <v>4.5553171696284901E-2</v>
      </c>
      <c r="U20" s="507">
        <v>-2.0208177245918502E-2</v>
      </c>
      <c r="V20" s="507">
        <v>-7.7022090722262807E-2</v>
      </c>
      <c r="W20" s="507">
        <v>0.19186056008008501</v>
      </c>
      <c r="X20" s="507">
        <v>-2.9849891152804401E-2</v>
      </c>
      <c r="Y20" s="507">
        <v>-0.191293409514081</v>
      </c>
      <c r="Z20" s="507">
        <v>-0.413762465195047</v>
      </c>
      <c r="AA20" s="507">
        <v>1.7921939109538002E-2</v>
      </c>
      <c r="AB20" s="507">
        <v>0.240642205617183</v>
      </c>
      <c r="AC20" s="507">
        <v>-0.211557989721426</v>
      </c>
      <c r="AD20" s="507">
        <v>-0.84203661338901703</v>
      </c>
      <c r="AE20" s="507">
        <v>4.5235694361205796E-3</v>
      </c>
      <c r="AF20" s="507">
        <v>-0.49015911856204097</v>
      </c>
      <c r="AG20" s="507">
        <v>-0.18466461102076701</v>
      </c>
      <c r="AH20" s="507">
        <v>5.8390145668052504</v>
      </c>
      <c r="AI20" s="507">
        <v>1.6328452489227701</v>
      </c>
      <c r="AJ20" s="507">
        <v>4.0844158691437604</v>
      </c>
      <c r="AK20" s="507">
        <v>2.7194632156870999</v>
      </c>
      <c r="AL20" s="507">
        <v>2.6318643307857101</v>
      </c>
      <c r="AM20" s="507">
        <v>2.7394704141450101</v>
      </c>
      <c r="AN20" s="507">
        <v>2.58836314082125</v>
      </c>
      <c r="AO20" s="507">
        <v>2.61952318784483</v>
      </c>
      <c r="AP20" s="507">
        <v>2.4815440223899699</v>
      </c>
      <c r="AQ20" s="507">
        <v>1.0346142872951301</v>
      </c>
      <c r="AR20" s="507">
        <v>1.31258839436845</v>
      </c>
      <c r="AS20" s="507">
        <v>1.0532383514589101</v>
      </c>
      <c r="AT20" s="507">
        <v>1.0414494029130701</v>
      </c>
      <c r="AU20" s="507">
        <v>1.45090176358351</v>
      </c>
      <c r="AV20" s="507">
        <v>1.4447945566112499</v>
      </c>
    </row>
    <row r="21" spans="1:52">
      <c r="A21" s="503" t="s">
        <v>4243</v>
      </c>
      <c r="B21" s="62">
        <v>111</v>
      </c>
      <c r="C21" s="62" t="s">
        <v>2637</v>
      </c>
      <c r="D21" s="62">
        <v>8</v>
      </c>
      <c r="E21" s="504">
        <v>118185733</v>
      </c>
      <c r="F21" s="505" t="s">
        <v>3151</v>
      </c>
      <c r="G21" s="505" t="s">
        <v>3157</v>
      </c>
      <c r="H21" s="506">
        <v>0.80120633162678401</v>
      </c>
      <c r="I21" s="506">
        <v>7.0977501901765799E-2</v>
      </c>
      <c r="J21" s="506">
        <v>0.11684851970370901</v>
      </c>
      <c r="K21" s="506">
        <v>1.09676467677416E-2</v>
      </c>
      <c r="L21" s="506">
        <v>0</v>
      </c>
      <c r="M21" s="62" t="s">
        <v>4248</v>
      </c>
      <c r="N21" s="62" t="s">
        <v>3157</v>
      </c>
      <c r="O21" s="507">
        <v>55.209573261959299</v>
      </c>
      <c r="P21" s="507">
        <v>2.63702368295526</v>
      </c>
      <c r="Q21" s="507">
        <v>-1.8193455230987099</v>
      </c>
      <c r="R21" s="507">
        <v>2.41034475433199</v>
      </c>
      <c r="S21" s="507">
        <v>2.4158266091893101</v>
      </c>
      <c r="T21" s="507">
        <v>0.23897511813686201</v>
      </c>
      <c r="U21" s="507">
        <v>3.99410370673063</v>
      </c>
      <c r="V21" s="507">
        <v>4.1657350720531401</v>
      </c>
      <c r="W21" s="507">
        <v>-0.109323606524451</v>
      </c>
      <c r="X21" s="507">
        <v>0.105826988393809</v>
      </c>
      <c r="Y21" s="507">
        <v>-3.8303670998608799E-3</v>
      </c>
      <c r="Z21" s="507">
        <v>0.71837699520599396</v>
      </c>
      <c r="AA21" s="507">
        <v>-0.23998784061429601</v>
      </c>
      <c r="AB21" s="507">
        <v>2.5721563939533499E-5</v>
      </c>
      <c r="AC21" s="507">
        <v>-2.4458603561127998</v>
      </c>
      <c r="AD21" s="507">
        <v>-0.95470816454459595</v>
      </c>
      <c r="AE21" s="507">
        <v>-0.102082726625051</v>
      </c>
      <c r="AF21" s="507">
        <v>-0.224825269193942</v>
      </c>
      <c r="AG21" s="507">
        <v>-0.94105459104602196</v>
      </c>
      <c r="AH21" s="507">
        <v>23.9529855034008</v>
      </c>
      <c r="AI21" s="507">
        <v>5.7232411413759099</v>
      </c>
      <c r="AJ21" s="507">
        <v>16.578605029544502</v>
      </c>
      <c r="AK21" s="507">
        <v>3.4984988303481899</v>
      </c>
      <c r="AL21" s="507">
        <v>4.0778661807909504</v>
      </c>
      <c r="AM21" s="507">
        <v>3.70043829805021</v>
      </c>
      <c r="AN21" s="507">
        <v>3.7520430755174701</v>
      </c>
      <c r="AO21" s="507">
        <v>4.1864855935304703</v>
      </c>
      <c r="AP21" s="507">
        <v>4.3806085087434203</v>
      </c>
      <c r="AQ21" s="507">
        <v>1.32542195408347</v>
      </c>
      <c r="AR21" s="507">
        <v>1.3153513552906</v>
      </c>
      <c r="AS21" s="507">
        <v>1.29463031516227</v>
      </c>
      <c r="AT21" s="507">
        <v>1.35593372968232</v>
      </c>
      <c r="AU21" s="507">
        <v>1.35034768754718</v>
      </c>
      <c r="AV21" s="507">
        <v>1.35265811201703</v>
      </c>
    </row>
    <row r="22" spans="1:52">
      <c r="A22" s="503" t="s">
        <v>4244</v>
      </c>
      <c r="B22" s="62">
        <v>156</v>
      </c>
      <c r="C22" s="62" t="s">
        <v>2568</v>
      </c>
      <c r="D22" s="62">
        <v>11</v>
      </c>
      <c r="E22" s="504">
        <v>92708710</v>
      </c>
      <c r="F22" s="505" t="s">
        <v>3157</v>
      </c>
      <c r="G22" s="505" t="s">
        <v>3152</v>
      </c>
      <c r="H22" s="506">
        <v>0.79999766062759203</v>
      </c>
      <c r="I22" s="506">
        <v>1.7782972185622501E-2</v>
      </c>
      <c r="J22" s="506">
        <v>1.56557844761121E-2</v>
      </c>
      <c r="K22" s="506">
        <v>0</v>
      </c>
      <c r="L22" s="506">
        <v>0.16656358271067401</v>
      </c>
      <c r="M22" s="62" t="s">
        <v>4247</v>
      </c>
      <c r="N22" s="62" t="s">
        <v>3157</v>
      </c>
      <c r="O22" s="507">
        <v>313.589469346545</v>
      </c>
      <c r="P22" s="507">
        <v>-6.9933373667651705E-2</v>
      </c>
      <c r="Q22" s="507">
        <v>-2.1817822645364902</v>
      </c>
      <c r="R22" s="507">
        <v>0.35334611350565098</v>
      </c>
      <c r="S22" s="507">
        <v>0.333903401808678</v>
      </c>
      <c r="T22" s="507">
        <v>-2.53987923498252E-2</v>
      </c>
      <c r="U22" s="507">
        <v>0.55729583002887595</v>
      </c>
      <c r="V22" s="507">
        <v>0.51460651297790205</v>
      </c>
      <c r="W22" s="507">
        <v>0.90566357329525005</v>
      </c>
      <c r="X22" s="507">
        <v>0.85316325297131201</v>
      </c>
      <c r="Y22" s="507">
        <v>0.77763039814036305</v>
      </c>
      <c r="Z22" s="507">
        <v>-1.3887552098101099E-2</v>
      </c>
      <c r="AA22" s="507">
        <v>0.807233800852864</v>
      </c>
      <c r="AB22" s="507">
        <v>0.17017312015189201</v>
      </c>
      <c r="AC22" s="507">
        <v>-1.0007658687918</v>
      </c>
      <c r="AD22" s="507">
        <v>0.68917179846270304</v>
      </c>
      <c r="AE22" s="507">
        <v>-0.59209197610667397</v>
      </c>
      <c r="AF22" s="507">
        <v>0.188107043384277</v>
      </c>
      <c r="AG22" s="507">
        <v>0.56962496223129599</v>
      </c>
      <c r="AH22" s="507">
        <v>35.185104082046401</v>
      </c>
      <c r="AI22" s="507">
        <v>1.76378023996332</v>
      </c>
      <c r="AJ22" s="507">
        <v>6.5456810201601101</v>
      </c>
      <c r="AK22" s="507">
        <v>6.6688667698847901</v>
      </c>
      <c r="AL22" s="507">
        <v>6.7104720627634702</v>
      </c>
      <c r="AM22" s="507">
        <v>6.6790481301807398</v>
      </c>
      <c r="AN22" s="507">
        <v>6.65318542033972</v>
      </c>
      <c r="AO22" s="507">
        <v>6.73522789092645</v>
      </c>
      <c r="AP22" s="507">
        <v>6.7719489932345702</v>
      </c>
      <c r="AQ22" s="507">
        <v>1.25691060425638</v>
      </c>
      <c r="AR22" s="507">
        <v>1.36859586514461</v>
      </c>
      <c r="AS22" s="507">
        <v>1.24654794614826</v>
      </c>
      <c r="AT22" s="507">
        <v>1.31119553925098</v>
      </c>
      <c r="AU22" s="507">
        <v>1.5160362649478001</v>
      </c>
      <c r="AV22" s="507">
        <v>1.5266325110697601</v>
      </c>
    </row>
    <row r="23" spans="1:52">
      <c r="A23" s="498" t="s">
        <v>4245</v>
      </c>
      <c r="B23" s="403">
        <v>191</v>
      </c>
      <c r="C23" s="403" t="s">
        <v>2872</v>
      </c>
      <c r="D23" s="403">
        <v>14</v>
      </c>
      <c r="E23" s="499">
        <v>100798141</v>
      </c>
      <c r="F23" s="500" t="s">
        <v>3152</v>
      </c>
      <c r="G23" s="500" t="s">
        <v>4334</v>
      </c>
      <c r="H23" s="501">
        <v>0.79947718303188797</v>
      </c>
      <c r="I23" s="501">
        <v>0</v>
      </c>
      <c r="J23" s="501">
        <v>3.29474286904715E-2</v>
      </c>
      <c r="K23" s="501">
        <v>0.14927168286831799</v>
      </c>
      <c r="L23" s="501">
        <v>1.8303705409322399E-2</v>
      </c>
      <c r="M23" s="403" t="s">
        <v>4256</v>
      </c>
      <c r="N23" s="403" t="s">
        <v>3157</v>
      </c>
      <c r="O23" s="502">
        <v>7.62233574799978</v>
      </c>
      <c r="P23" s="502">
        <v>1.06648249717609</v>
      </c>
      <c r="Q23" s="502">
        <v>-0.39695485873662401</v>
      </c>
      <c r="R23" s="502">
        <v>-0.164161200805785</v>
      </c>
      <c r="S23" s="502">
        <v>-0.130104787341251</v>
      </c>
      <c r="T23" s="502">
        <v>-0.56520902598276102</v>
      </c>
      <c r="U23" s="502">
        <v>2.9951697954402601E-2</v>
      </c>
      <c r="V23" s="502">
        <v>6.8486827608182102E-2</v>
      </c>
      <c r="W23" s="502">
        <v>-0.81973805376390096</v>
      </c>
      <c r="X23" s="502">
        <v>-1.15280735945488</v>
      </c>
      <c r="Y23" s="502">
        <v>-0.75433785525697905</v>
      </c>
      <c r="Z23" s="502">
        <v>-0.10477964243344901</v>
      </c>
      <c r="AA23" s="502">
        <v>-0.64093048507357597</v>
      </c>
      <c r="AB23" s="502">
        <v>-0.21529522650049199</v>
      </c>
      <c r="AC23" s="502">
        <v>6.3085716499235903E-2</v>
      </c>
      <c r="AD23" s="502">
        <v>-8.7902695949720999E-2</v>
      </c>
      <c r="AE23" s="502">
        <v>-0.972943460731444</v>
      </c>
      <c r="AF23" s="502">
        <v>1.2205926467271799</v>
      </c>
      <c r="AG23" s="502">
        <v>-0.34014509991682801</v>
      </c>
      <c r="AH23" s="502">
        <v>7.9365092999897202</v>
      </c>
      <c r="AI23" s="502">
        <v>2.47895306675793</v>
      </c>
      <c r="AJ23" s="502" t="s">
        <v>132</v>
      </c>
      <c r="AK23" s="502" t="s">
        <v>132</v>
      </c>
      <c r="AL23" s="502" t="s">
        <v>132</v>
      </c>
      <c r="AM23" s="502" t="s">
        <v>132</v>
      </c>
      <c r="AN23" s="502" t="s">
        <v>132</v>
      </c>
      <c r="AO23" s="502" t="s">
        <v>132</v>
      </c>
      <c r="AP23" s="502" t="s">
        <v>132</v>
      </c>
      <c r="AQ23" s="502">
        <v>0.78015314450996798</v>
      </c>
      <c r="AR23" s="502">
        <v>0.81438669608119996</v>
      </c>
      <c r="AS23" s="502">
        <v>0.83217364789491899</v>
      </c>
      <c r="AT23" s="502">
        <v>0.73885981218734098</v>
      </c>
      <c r="AU23" s="502">
        <v>0.764290239508293</v>
      </c>
      <c r="AV23" s="502">
        <v>0.76025243186061298</v>
      </c>
      <c r="AZ23" s="16"/>
    </row>
    <row r="24" spans="1:52">
      <c r="A24" s="503" t="s">
        <v>4253</v>
      </c>
      <c r="B24" s="62">
        <v>134</v>
      </c>
      <c r="C24" s="62" t="s">
        <v>2599</v>
      </c>
      <c r="D24" s="62">
        <v>10</v>
      </c>
      <c r="E24" s="504">
        <v>114758349</v>
      </c>
      <c r="F24" s="505" t="s">
        <v>3163</v>
      </c>
      <c r="G24" s="505" t="s">
        <v>3152</v>
      </c>
      <c r="H24" s="506">
        <v>0.77495659313028598</v>
      </c>
      <c r="I24" s="506">
        <v>0</v>
      </c>
      <c r="J24" s="506">
        <v>0.19298053360462</v>
      </c>
      <c r="K24" s="506">
        <v>0</v>
      </c>
      <c r="L24" s="506">
        <v>3.2062873265094403E-2</v>
      </c>
      <c r="M24" s="62" t="s">
        <v>4248</v>
      </c>
      <c r="N24" s="62" t="s">
        <v>3157</v>
      </c>
      <c r="O24" s="507">
        <v>33.845200491439897</v>
      </c>
      <c r="P24" s="507">
        <v>25.553964669525101</v>
      </c>
      <c r="Q24" s="507">
        <v>-8.8241239089570396</v>
      </c>
      <c r="R24" s="507">
        <v>2.14175372376832</v>
      </c>
      <c r="S24" s="507">
        <v>2.2389308226575002</v>
      </c>
      <c r="T24" s="507">
        <v>0.70371163290055505</v>
      </c>
      <c r="U24" s="507">
        <v>2.35990702262152</v>
      </c>
      <c r="V24" s="507">
        <v>2.5839091786900701</v>
      </c>
      <c r="W24" s="507">
        <v>-1.1335243197748199</v>
      </c>
      <c r="X24" s="507">
        <v>-0.57217939586830202</v>
      </c>
      <c r="Y24" s="507">
        <v>-0.45369395010702601</v>
      </c>
      <c r="Z24" s="507">
        <v>1.0791029703066699</v>
      </c>
      <c r="AA24" s="507">
        <v>-1.41343742872504</v>
      </c>
      <c r="AB24" s="507">
        <v>-0.14224022512634199</v>
      </c>
      <c r="AC24" s="507">
        <v>-2.37037950658353</v>
      </c>
      <c r="AD24" s="507">
        <v>1.8867953694295601</v>
      </c>
      <c r="AE24" s="507">
        <v>0</v>
      </c>
      <c r="AF24" s="507">
        <v>1.10336510563942</v>
      </c>
      <c r="AG24" s="507">
        <v>0.50890737860223201</v>
      </c>
      <c r="AH24" s="507">
        <v>21.540066931160101</v>
      </c>
      <c r="AI24" s="507">
        <v>8.1101244329039304</v>
      </c>
      <c r="AJ24" s="507">
        <v>109.50704547185001</v>
      </c>
      <c r="AK24" s="507">
        <v>1.50295984554333</v>
      </c>
      <c r="AL24" s="507">
        <v>1.51632681067365</v>
      </c>
      <c r="AM24" s="507">
        <v>1.5783433800798601</v>
      </c>
      <c r="AN24" s="507">
        <v>1.3855976642110199</v>
      </c>
      <c r="AO24" s="507">
        <v>1.3539239197931201</v>
      </c>
      <c r="AP24" s="507">
        <v>1.45277587527913</v>
      </c>
      <c r="AQ24" s="507">
        <v>1.0789119590559599</v>
      </c>
      <c r="AR24" s="507">
        <v>1.24554406835564</v>
      </c>
      <c r="AS24" s="507">
        <v>1.0645691956808201</v>
      </c>
      <c r="AT24" s="507">
        <v>1.0346862561875101</v>
      </c>
      <c r="AU24" s="507">
        <v>1.2577527249638001</v>
      </c>
      <c r="AV24" s="507">
        <v>1.2371127525165899</v>
      </c>
      <c r="AZ24" s="16"/>
    </row>
    <row r="25" spans="1:52">
      <c r="A25" s="503" t="s">
        <v>4583</v>
      </c>
      <c r="B25" s="62">
        <v>242</v>
      </c>
      <c r="C25" s="62" t="s">
        <v>2831</v>
      </c>
      <c r="D25" s="62" t="s">
        <v>2438</v>
      </c>
      <c r="E25" s="504">
        <v>154212603</v>
      </c>
      <c r="F25" s="505" t="s">
        <v>3163</v>
      </c>
      <c r="G25" s="505" t="s">
        <v>3157</v>
      </c>
      <c r="H25" s="506">
        <v>0.74811707778694203</v>
      </c>
      <c r="I25" s="506">
        <v>5.0159206662589099E-2</v>
      </c>
      <c r="J25" s="506">
        <v>0.12873307443988</v>
      </c>
      <c r="K25" s="506">
        <v>3.5982918348921797E-2</v>
      </c>
      <c r="L25" s="506">
        <v>3.7007722761667201E-2</v>
      </c>
      <c r="M25" s="62" t="s">
        <v>4248</v>
      </c>
      <c r="N25" s="62" t="s">
        <v>3157</v>
      </c>
      <c r="O25" s="507">
        <v>2.9129148930614301E-2</v>
      </c>
      <c r="P25" s="507">
        <v>0.29776269081893197</v>
      </c>
      <c r="Q25" s="507">
        <v>0.35055137520217999</v>
      </c>
      <c r="R25" s="507">
        <v>-0.211398305162771</v>
      </c>
      <c r="S25" s="507">
        <v>-0.16159176377524601</v>
      </c>
      <c r="T25" s="507">
        <v>-0.82977995256383397</v>
      </c>
      <c r="U25" s="507">
        <v>-0.121975063851137</v>
      </c>
      <c r="V25" s="507">
        <v>-6.6928226844413005E-2</v>
      </c>
      <c r="W25" s="507">
        <v>9.8383291583985094E-2</v>
      </c>
      <c r="X25" s="507">
        <v>0.215848599442656</v>
      </c>
      <c r="Y25" s="507">
        <v>1.42635069988691</v>
      </c>
      <c r="Z25" s="507">
        <v>0.31133595840851702</v>
      </c>
      <c r="AA25" s="507">
        <v>1.2345465112874201</v>
      </c>
      <c r="AB25" s="507">
        <v>-0.58416025185461995</v>
      </c>
      <c r="AC25" s="507">
        <v>-1.38139645841944</v>
      </c>
      <c r="AD25" s="507">
        <v>-0.11556072033885199</v>
      </c>
      <c r="AE25" s="507">
        <v>-0.38552765721988902</v>
      </c>
      <c r="AF25" s="507">
        <v>1.04472384445499</v>
      </c>
      <c r="AG25" s="507">
        <v>-0.30201993666236798</v>
      </c>
      <c r="AH25" s="507">
        <v>46.518540131354101</v>
      </c>
      <c r="AI25" s="507">
        <v>51.084702108754698</v>
      </c>
      <c r="AJ25" s="507" t="s">
        <v>132</v>
      </c>
      <c r="AK25" s="507">
        <v>0.97266665702284605</v>
      </c>
      <c r="AL25" s="507">
        <v>0.97266665702284605</v>
      </c>
      <c r="AM25" s="507">
        <v>0.87541332941569105</v>
      </c>
      <c r="AN25" s="507">
        <v>1.0250519271662499</v>
      </c>
      <c r="AO25" s="507">
        <v>1.0602728443630201</v>
      </c>
      <c r="AP25" s="507">
        <v>1.14444720604212</v>
      </c>
      <c r="AQ25" s="507">
        <v>0.61277061361868101</v>
      </c>
      <c r="AR25" s="507">
        <v>0.589600523712136</v>
      </c>
      <c r="AS25" s="507">
        <v>0.58339026379895398</v>
      </c>
      <c r="AT25" s="507">
        <v>0.61506574620452004</v>
      </c>
      <c r="AU25" s="507" t="s">
        <v>132</v>
      </c>
      <c r="AV25" s="507">
        <v>0.59707151785007995</v>
      </c>
      <c r="AZ25" s="16"/>
    </row>
    <row r="26" spans="1:52">
      <c r="A26" s="503" t="s">
        <v>4242</v>
      </c>
      <c r="B26" s="62">
        <v>28</v>
      </c>
      <c r="C26" s="62" t="s">
        <v>2998</v>
      </c>
      <c r="D26" s="62">
        <v>2</v>
      </c>
      <c r="E26" s="504">
        <v>169786707</v>
      </c>
      <c r="F26" s="505" t="s">
        <v>3163</v>
      </c>
      <c r="G26" s="505" t="s">
        <v>3157</v>
      </c>
      <c r="H26" s="506">
        <v>0.74729267036260305</v>
      </c>
      <c r="I26" s="506">
        <v>0</v>
      </c>
      <c r="J26" s="506">
        <v>6.4574152590639505E-2</v>
      </c>
      <c r="K26" s="506">
        <v>0</v>
      </c>
      <c r="L26" s="506">
        <v>0.188133177046757</v>
      </c>
      <c r="M26" s="62" t="s">
        <v>4247</v>
      </c>
      <c r="N26" s="62" t="s">
        <v>3157</v>
      </c>
      <c r="O26" s="507">
        <v>33.928071060302003</v>
      </c>
      <c r="P26" s="507">
        <v>0.46276812489734598</v>
      </c>
      <c r="Q26" s="507">
        <v>-0.56742075619542298</v>
      </c>
      <c r="R26" s="507">
        <v>5.02414966008266E-2</v>
      </c>
      <c r="S26" s="507">
        <v>3.6993935195949401E-2</v>
      </c>
      <c r="T26" s="507">
        <v>-0.41096542517621099</v>
      </c>
      <c r="U26" s="507">
        <v>0.37033430071186701</v>
      </c>
      <c r="V26" s="507">
        <v>0.38869540711665901</v>
      </c>
      <c r="W26" s="507">
        <v>-0.44163504990292601</v>
      </c>
      <c r="X26" s="507">
        <v>-0.39786391704268298</v>
      </c>
      <c r="Y26" s="507">
        <v>-0.49363207538778903</v>
      </c>
      <c r="Z26" s="507">
        <v>6.2522519204022395E-2</v>
      </c>
      <c r="AA26" s="507">
        <v>-0.75096552186816801</v>
      </c>
      <c r="AB26" s="507">
        <v>1.2820754064221E-2</v>
      </c>
      <c r="AC26" s="507">
        <v>-0.252185861480755</v>
      </c>
      <c r="AD26" s="507">
        <v>-3.0036926482657302E-2</v>
      </c>
      <c r="AE26" s="507">
        <v>0.13913448958166399</v>
      </c>
      <c r="AF26" s="507">
        <v>0.50466340574857205</v>
      </c>
      <c r="AG26" s="507">
        <v>-3.24043027144637E-3</v>
      </c>
      <c r="AH26" s="507">
        <v>16.294684803810799</v>
      </c>
      <c r="AI26" s="507">
        <v>5.5141007091499201</v>
      </c>
      <c r="AJ26" s="507">
        <v>-0.53294111269655597</v>
      </c>
      <c r="AK26" s="507">
        <v>3.2822910818317301</v>
      </c>
      <c r="AL26" s="507">
        <v>3.3762018824880902</v>
      </c>
      <c r="AM26" s="507">
        <v>3.2754236503256</v>
      </c>
      <c r="AN26" s="507">
        <v>2.9637044926509901</v>
      </c>
      <c r="AO26" s="507">
        <v>3.18865898686821</v>
      </c>
      <c r="AP26" s="507">
        <v>3.0414043273103601</v>
      </c>
      <c r="AQ26" s="507">
        <v>0.23942090543939901</v>
      </c>
      <c r="AR26" s="507">
        <v>0.20844510397518601</v>
      </c>
      <c r="AS26" s="507">
        <v>0.223260130949787</v>
      </c>
      <c r="AT26" s="507">
        <v>0.220015781701666</v>
      </c>
      <c r="AU26" s="507">
        <v>0.21646150568514699</v>
      </c>
      <c r="AV26" s="507">
        <v>0.21588995805396599</v>
      </c>
      <c r="AZ26" s="16"/>
    </row>
    <row r="27" spans="1:52">
      <c r="A27" s="503" t="s">
        <v>4579</v>
      </c>
      <c r="B27" s="62">
        <v>242</v>
      </c>
      <c r="C27" s="62" t="s">
        <v>2835</v>
      </c>
      <c r="D27" s="62" t="s">
        <v>2438</v>
      </c>
      <c r="E27" s="504">
        <v>153542572</v>
      </c>
      <c r="F27" s="505" t="s">
        <v>3157</v>
      </c>
      <c r="G27" s="505" t="s">
        <v>3151</v>
      </c>
      <c r="H27" s="506">
        <v>0.73746601396649103</v>
      </c>
      <c r="I27" s="506">
        <v>3.2548122596197E-2</v>
      </c>
      <c r="J27" s="506">
        <v>6.8587727963124206E-2</v>
      </c>
      <c r="K27" s="506">
        <v>9.5330411626736999E-3</v>
      </c>
      <c r="L27" s="506">
        <v>0.15186509431151399</v>
      </c>
      <c r="M27" s="62" t="s">
        <v>4247</v>
      </c>
      <c r="N27" s="62" t="s">
        <v>3157</v>
      </c>
      <c r="O27" s="507">
        <v>0.222061277904783</v>
      </c>
      <c r="P27" s="507">
        <v>-0.295233613701403</v>
      </c>
      <c r="Q27" s="507">
        <v>0.17801494521833799</v>
      </c>
      <c r="R27" s="507">
        <v>9.4893372537004694</v>
      </c>
      <c r="S27" s="507">
        <v>7.9697793982459402</v>
      </c>
      <c r="T27" s="507">
        <v>5.7780058266035503</v>
      </c>
      <c r="U27" s="507">
        <v>8.4072489639266692</v>
      </c>
      <c r="V27" s="507">
        <v>7.6698349182122403</v>
      </c>
      <c r="W27" s="507">
        <v>-0.256679052195115</v>
      </c>
      <c r="X27" s="507">
        <v>-0.75474440322275504</v>
      </c>
      <c r="Y27" s="507">
        <v>-3.8107925592618801</v>
      </c>
      <c r="Z27" s="507">
        <v>-1.1673259931176001</v>
      </c>
      <c r="AA27" s="507">
        <v>-2.7732367895000798</v>
      </c>
      <c r="AB27" s="507">
        <v>0.45191138258406</v>
      </c>
      <c r="AC27" s="507">
        <v>0.85604982824758202</v>
      </c>
      <c r="AD27" s="507">
        <v>0.16552519263955101</v>
      </c>
      <c r="AE27" s="507">
        <v>0.159973071346631</v>
      </c>
      <c r="AF27" s="507">
        <v>-0.139578356260602</v>
      </c>
      <c r="AG27" s="507">
        <v>0.28835833652283099</v>
      </c>
      <c r="AH27" s="507">
        <v>30.2868807216243</v>
      </c>
      <c r="AI27" s="507">
        <v>42.219694974423497</v>
      </c>
      <c r="AJ27" s="507" t="s">
        <v>132</v>
      </c>
      <c r="AK27" s="507">
        <v>9.6647467451681499E-2</v>
      </c>
      <c r="AL27" s="507">
        <v>9.6647467451681499E-2</v>
      </c>
      <c r="AM27" s="507">
        <v>3.5953503101384399E-2</v>
      </c>
      <c r="AN27" s="507">
        <v>7.8389269068512304E-2</v>
      </c>
      <c r="AO27" s="507">
        <v>0.109857786443953</v>
      </c>
      <c r="AP27" s="507">
        <v>0.11689764167147</v>
      </c>
      <c r="AQ27" s="507">
        <v>-1.0694243831599599</v>
      </c>
      <c r="AR27" s="507">
        <v>-1.0814644445710999</v>
      </c>
      <c r="AS27" s="507">
        <v>-1.0603324858113199</v>
      </c>
      <c r="AT27" s="507">
        <v>-1.1452583690425999</v>
      </c>
      <c r="AU27" s="507" t="s">
        <v>132</v>
      </c>
      <c r="AV27" s="507">
        <v>-1.25638056846504</v>
      </c>
      <c r="AZ27" s="16"/>
    </row>
    <row r="28" spans="1:52">
      <c r="A28" s="503" t="s">
        <v>4246</v>
      </c>
      <c r="B28" s="62">
        <v>228</v>
      </c>
      <c r="C28" s="62" t="s">
        <v>2462</v>
      </c>
      <c r="D28" s="62">
        <v>20</v>
      </c>
      <c r="E28" s="504">
        <v>22557099</v>
      </c>
      <c r="F28" s="505" t="s">
        <v>3157</v>
      </c>
      <c r="G28" s="505" t="s">
        <v>3151</v>
      </c>
      <c r="H28" s="506">
        <v>0.73443677457743695</v>
      </c>
      <c r="I28" s="506">
        <v>6.8764500019260402E-3</v>
      </c>
      <c r="J28" s="506">
        <v>1.7939781982448201E-2</v>
      </c>
      <c r="K28" s="506">
        <v>7.5363650093685196E-3</v>
      </c>
      <c r="L28" s="506">
        <v>0.23321062842882001</v>
      </c>
      <c r="M28" s="62" t="s">
        <v>4247</v>
      </c>
      <c r="N28" s="62" t="s">
        <v>3157</v>
      </c>
      <c r="O28" s="507">
        <v>24.215086186780301</v>
      </c>
      <c r="P28" s="507">
        <v>0.93268327269493101</v>
      </c>
      <c r="Q28" s="507">
        <v>-1.2480087570757901</v>
      </c>
      <c r="R28" s="507">
        <v>1.1874558125310799</v>
      </c>
      <c r="S28" s="507">
        <v>1.49368774252655</v>
      </c>
      <c r="T28" s="507">
        <v>1.9935645564129498E-2</v>
      </c>
      <c r="U28" s="507">
        <v>1.5614240369340899</v>
      </c>
      <c r="V28" s="507">
        <v>2.18472353159523</v>
      </c>
      <c r="W28" s="507">
        <v>-0.65113318896677597</v>
      </c>
      <c r="X28" s="507">
        <v>-0.146416301022991</v>
      </c>
      <c r="Y28" s="507">
        <v>1.10821983068325</v>
      </c>
      <c r="Z28" s="507">
        <v>2.84483628760194</v>
      </c>
      <c r="AA28" s="507">
        <v>0.51614979980589104</v>
      </c>
      <c r="AB28" s="507">
        <v>-1.3426413902032901</v>
      </c>
      <c r="AC28" s="507">
        <v>-0.70631815944051202</v>
      </c>
      <c r="AD28" s="507">
        <v>0.36448117727464502</v>
      </c>
      <c r="AE28" s="507">
        <v>0.28475086454066501</v>
      </c>
      <c r="AF28" s="507">
        <v>-1.1338034576628599</v>
      </c>
      <c r="AG28" s="507">
        <v>0.86601604663198495</v>
      </c>
      <c r="AH28" s="507">
        <v>3.8007002698379799</v>
      </c>
      <c r="AI28" s="507">
        <v>1.4197136222715101</v>
      </c>
      <c r="AJ28" s="507">
        <v>-2.33399414067238E-2</v>
      </c>
      <c r="AK28" s="507">
        <v>0.69206655313219301</v>
      </c>
      <c r="AL28" s="507">
        <v>0.79129867120057495</v>
      </c>
      <c r="AM28" s="507">
        <v>0.78245926994362902</v>
      </c>
      <c r="AN28" s="507">
        <v>0.77037618232251104</v>
      </c>
      <c r="AO28" s="507">
        <v>0.87139617055016005</v>
      </c>
      <c r="AP28" s="507">
        <v>0.85483019720567499</v>
      </c>
      <c r="AQ28" s="507">
        <v>-0.112729035421388</v>
      </c>
      <c r="AR28" s="507">
        <v>-6.3767165617435895E-2</v>
      </c>
      <c r="AS28" s="507">
        <v>-0.11527535325788101</v>
      </c>
      <c r="AT28" s="507">
        <v>-0.111487606238826</v>
      </c>
      <c r="AU28" s="507">
        <v>-3.0211667765810399E-2</v>
      </c>
      <c r="AV28" s="507">
        <v>-3.0409421344401302E-2</v>
      </c>
      <c r="AZ28" s="16"/>
    </row>
    <row r="29" spans="1:52">
      <c r="A29" s="503" t="s">
        <v>4244</v>
      </c>
      <c r="B29" s="62">
        <v>156</v>
      </c>
      <c r="C29" s="62" t="s">
        <v>2888</v>
      </c>
      <c r="D29" s="62">
        <v>11</v>
      </c>
      <c r="E29" s="504">
        <v>92697981</v>
      </c>
      <c r="F29" s="505" t="s">
        <v>3163</v>
      </c>
      <c r="G29" s="505" t="s">
        <v>3152</v>
      </c>
      <c r="H29" s="506">
        <v>0.72399373640700404</v>
      </c>
      <c r="I29" s="506">
        <v>0</v>
      </c>
      <c r="J29" s="506">
        <v>7.6060781268516096E-3</v>
      </c>
      <c r="K29" s="506">
        <v>0</v>
      </c>
      <c r="L29" s="506">
        <v>0.26840018546614403</v>
      </c>
      <c r="M29" s="62" t="s">
        <v>4247</v>
      </c>
      <c r="N29" s="62" t="s">
        <v>3157</v>
      </c>
      <c r="O29" s="507">
        <v>210.65360828590099</v>
      </c>
      <c r="P29" s="507">
        <v>0.49851554582798902</v>
      </c>
      <c r="Q29" s="507">
        <v>-1.52358201846049</v>
      </c>
      <c r="R29" s="507">
        <v>5.2694844225956598E-2</v>
      </c>
      <c r="S29" s="507">
        <v>5.42358481391799E-2</v>
      </c>
      <c r="T29" s="507">
        <v>-6.13903252120655E-2</v>
      </c>
      <c r="U29" s="507">
        <v>0.1521447513226</v>
      </c>
      <c r="V29" s="507">
        <v>0.15376005936062601</v>
      </c>
      <c r="W29" s="507">
        <v>0.41856707815767402</v>
      </c>
      <c r="X29" s="507">
        <v>0.25398499621153198</v>
      </c>
      <c r="Y29" s="507">
        <v>0.24192324696329001</v>
      </c>
      <c r="Z29" s="507">
        <v>-0.128110693422709</v>
      </c>
      <c r="AA29" s="507">
        <v>0.41242240012268599</v>
      </c>
      <c r="AB29" s="507">
        <v>-3.3473026076980002E-2</v>
      </c>
      <c r="AC29" s="507">
        <v>-0.47669717075342299</v>
      </c>
      <c r="AD29" s="507">
        <v>0.44663557423648598</v>
      </c>
      <c r="AE29" s="507">
        <v>0.21621009768955801</v>
      </c>
      <c r="AF29" s="507">
        <v>0.464135117626435</v>
      </c>
      <c r="AG29" s="507">
        <v>0.24686217177471301</v>
      </c>
      <c r="AH29" s="507">
        <v>24.736060546278701</v>
      </c>
      <c r="AI29" s="507">
        <v>2.0304733824125401</v>
      </c>
      <c r="AJ29" s="507">
        <v>5.0895178714702496</v>
      </c>
      <c r="AK29" s="507">
        <v>5.1972335781761503</v>
      </c>
      <c r="AL29" s="507">
        <v>5.0582069771626896</v>
      </c>
      <c r="AM29" s="507">
        <v>5.1786877496813801</v>
      </c>
      <c r="AN29" s="507">
        <v>5.1633215231970198</v>
      </c>
      <c r="AO29" s="507">
        <v>5.0669820107250798</v>
      </c>
      <c r="AP29" s="507">
        <v>5.07592257123423</v>
      </c>
      <c r="AQ29" s="507">
        <v>0.79303883630031902</v>
      </c>
      <c r="AR29" s="507">
        <v>0.81690884735162494</v>
      </c>
      <c r="AS29" s="507">
        <v>0.78828938897212997</v>
      </c>
      <c r="AT29" s="507">
        <v>0.78743714701430201</v>
      </c>
      <c r="AU29" s="507">
        <v>0.76698701156988003</v>
      </c>
      <c r="AV29" s="507">
        <v>0.75769028599548904</v>
      </c>
      <c r="AZ29" s="16"/>
    </row>
    <row r="30" spans="1:52">
      <c r="A30" s="503" t="s">
        <v>4243</v>
      </c>
      <c r="B30" s="62">
        <v>111</v>
      </c>
      <c r="C30" s="62" t="s">
        <v>2923</v>
      </c>
      <c r="D30" s="62">
        <v>8</v>
      </c>
      <c r="E30" s="504">
        <v>118191475</v>
      </c>
      <c r="F30" s="505" t="s">
        <v>3152</v>
      </c>
      <c r="G30" s="505" t="s">
        <v>3163</v>
      </c>
      <c r="H30" s="506">
        <v>0.69573120597693705</v>
      </c>
      <c r="I30" s="506">
        <v>0.126523317290758</v>
      </c>
      <c r="J30" s="506">
        <v>0.15978595654595601</v>
      </c>
      <c r="K30" s="506">
        <v>1.79595201863481E-2</v>
      </c>
      <c r="L30" s="506">
        <v>0</v>
      </c>
      <c r="M30" s="62" t="s">
        <v>4260</v>
      </c>
      <c r="N30" s="62" t="s">
        <v>3157</v>
      </c>
      <c r="O30" s="507">
        <v>54.101139158913199</v>
      </c>
      <c r="P30" s="507">
        <v>2.9925759942940502</v>
      </c>
      <c r="Q30" s="507">
        <v>-2.08507686685244</v>
      </c>
      <c r="R30" s="507">
        <v>2.41657857822999</v>
      </c>
      <c r="S30" s="507">
        <v>2.4029140124826198</v>
      </c>
      <c r="T30" s="507">
        <v>0.23781946187572101</v>
      </c>
      <c r="U30" s="507">
        <v>3.985118860969</v>
      </c>
      <c r="V30" s="507">
        <v>4.1699173549490496</v>
      </c>
      <c r="W30" s="507">
        <v>-3.6865778161372702E-2</v>
      </c>
      <c r="X30" s="507">
        <v>0.19948310363802901</v>
      </c>
      <c r="Y30" s="507">
        <v>0.12318603081478199</v>
      </c>
      <c r="Z30" s="507">
        <v>0.81394978668659201</v>
      </c>
      <c r="AA30" s="507">
        <v>-8.5333614123540097E-2</v>
      </c>
      <c r="AB30" s="507">
        <v>-2.49640357016922E-2</v>
      </c>
      <c r="AC30" s="507">
        <v>-2.72370394746555</v>
      </c>
      <c r="AD30" s="507">
        <v>-0.54982805258045597</v>
      </c>
      <c r="AE30" s="507">
        <v>0.22215055091625799</v>
      </c>
      <c r="AF30" s="507">
        <v>-0.74217872579057997</v>
      </c>
      <c r="AG30" s="507">
        <v>-0.54113570888453499</v>
      </c>
      <c r="AH30" s="507">
        <v>23.433148352093301</v>
      </c>
      <c r="AI30" s="507">
        <v>5.3089817485278301</v>
      </c>
      <c r="AJ30" s="507">
        <v>16.578605029544502</v>
      </c>
      <c r="AK30" s="507">
        <v>3.82168835265625</v>
      </c>
      <c r="AL30" s="507">
        <v>4.3960501884501202</v>
      </c>
      <c r="AM30" s="507">
        <v>4.00247448840451</v>
      </c>
      <c r="AN30" s="507">
        <v>4.0651744051227396</v>
      </c>
      <c r="AO30" s="507">
        <v>4.5024924668612698</v>
      </c>
      <c r="AP30" s="507">
        <v>4.6855400481767404</v>
      </c>
      <c r="AQ30" s="507">
        <v>1.40288613796684</v>
      </c>
      <c r="AR30" s="507">
        <v>1.372521013943</v>
      </c>
      <c r="AS30" s="507">
        <v>1.37196870388963</v>
      </c>
      <c r="AT30" s="507">
        <v>1.4377457671338101</v>
      </c>
      <c r="AU30" s="507">
        <v>1.3893323133015201</v>
      </c>
      <c r="AV30" s="507">
        <v>1.3916824231765501</v>
      </c>
      <c r="AZ30" s="16"/>
    </row>
    <row r="31" spans="1:52">
      <c r="A31" s="503" t="s">
        <v>4510</v>
      </c>
      <c r="B31" s="62">
        <v>116</v>
      </c>
      <c r="C31" s="62" t="s">
        <v>2629</v>
      </c>
      <c r="D31" s="62">
        <v>9</v>
      </c>
      <c r="E31" s="504">
        <v>22134253</v>
      </c>
      <c r="F31" s="505" t="s">
        <v>3157</v>
      </c>
      <c r="G31" s="505" t="s">
        <v>3151</v>
      </c>
      <c r="H31" s="506">
        <v>0.67424564930567199</v>
      </c>
      <c r="I31" s="506">
        <v>0</v>
      </c>
      <c r="J31" s="506">
        <v>0.24391703615205601</v>
      </c>
      <c r="K31" s="506">
        <v>0</v>
      </c>
      <c r="L31" s="506">
        <v>8.1837314542271694E-2</v>
      </c>
      <c r="M31" s="62" t="s">
        <v>4248</v>
      </c>
      <c r="N31" s="62" t="s">
        <v>3157</v>
      </c>
      <c r="O31" s="507">
        <v>23.702737512026498</v>
      </c>
      <c r="P31" s="507">
        <v>2.2247882469021598</v>
      </c>
      <c r="Q31" s="507">
        <v>-1.9059018101313201</v>
      </c>
      <c r="R31" s="507">
        <v>1.00483578548408E-2</v>
      </c>
      <c r="S31" s="507">
        <v>7.77176750184266E-3</v>
      </c>
      <c r="T31" s="507">
        <v>0.136363464591681</v>
      </c>
      <c r="U31" s="507">
        <v>-0.115056387654212</v>
      </c>
      <c r="V31" s="507">
        <v>-7.9062724234677501E-2</v>
      </c>
      <c r="W31" s="507">
        <v>-0.26204375984036798</v>
      </c>
      <c r="X31" s="507">
        <v>-0.154083582941068</v>
      </c>
      <c r="Y31" s="507">
        <v>-0.35768398239535398</v>
      </c>
      <c r="Z31" s="507">
        <v>1.6798766029224399E-3</v>
      </c>
      <c r="AA31" s="507">
        <v>-0.33513055096883199</v>
      </c>
      <c r="AB31" s="507">
        <v>2.1867338385801998E-3</v>
      </c>
      <c r="AC31" s="507">
        <v>-0.43429742857042503</v>
      </c>
      <c r="AD31" s="507">
        <v>0.70905093504592098</v>
      </c>
      <c r="AE31" s="507">
        <v>0.23349372566503701</v>
      </c>
      <c r="AF31" s="507">
        <v>9.1164852219849907E-2</v>
      </c>
      <c r="AG31" s="507">
        <v>0.59992956159154598</v>
      </c>
      <c r="AH31" s="507">
        <v>13.3228054672061</v>
      </c>
      <c r="AI31" s="507">
        <v>4.6857019770451398</v>
      </c>
      <c r="AJ31" s="507">
        <v>17.670901760020399</v>
      </c>
      <c r="AK31" s="507">
        <v>1.7660470132075601</v>
      </c>
      <c r="AL31" s="507">
        <v>1.78846477880345</v>
      </c>
      <c r="AM31" s="507">
        <v>1.8179541276340001</v>
      </c>
      <c r="AN31" s="507">
        <v>1.6538291735875701</v>
      </c>
      <c r="AO31" s="507">
        <v>1.73659253752278</v>
      </c>
      <c r="AP31" s="507">
        <v>1.672847112191</v>
      </c>
      <c r="AQ31" s="507">
        <v>1.3050461033229599</v>
      </c>
      <c r="AR31" s="507">
        <v>1.2923384466029699</v>
      </c>
      <c r="AS31" s="507">
        <v>1.3314067810307499</v>
      </c>
      <c r="AT31" s="507">
        <v>1.26543180620116</v>
      </c>
      <c r="AU31" s="507">
        <v>1.1844688284917799</v>
      </c>
      <c r="AV31" s="507">
        <v>1.17337479539004</v>
      </c>
    </row>
    <row r="32" spans="1:52">
      <c r="A32" s="503" t="s">
        <v>4510</v>
      </c>
      <c r="B32" s="62">
        <v>116</v>
      </c>
      <c r="C32" s="62" t="s">
        <v>2918</v>
      </c>
      <c r="D32" s="62">
        <v>9</v>
      </c>
      <c r="E32" s="504">
        <v>22134094</v>
      </c>
      <c r="F32" s="505" t="s">
        <v>3163</v>
      </c>
      <c r="G32" s="505" t="s">
        <v>3152</v>
      </c>
      <c r="H32" s="506">
        <v>0.66753063357943798</v>
      </c>
      <c r="I32" s="506">
        <v>0</v>
      </c>
      <c r="J32" s="506">
        <v>0.209804657940318</v>
      </c>
      <c r="K32" s="506">
        <v>6.9017467663172304E-3</v>
      </c>
      <c r="L32" s="506">
        <v>0.115762961713927</v>
      </c>
      <c r="M32" s="62" t="s">
        <v>7298</v>
      </c>
      <c r="N32" s="62" t="s">
        <v>3157</v>
      </c>
      <c r="O32" s="507">
        <v>23.4055871352361</v>
      </c>
      <c r="P32" s="507">
        <v>2.3485602064990299</v>
      </c>
      <c r="Q32" s="507">
        <v>-1.8590441799464199</v>
      </c>
      <c r="R32" s="507">
        <v>-3.4832714427226099E-3</v>
      </c>
      <c r="S32" s="507">
        <v>-1.70703073952989E-3</v>
      </c>
      <c r="T32" s="507">
        <v>9.0507044128621594E-2</v>
      </c>
      <c r="U32" s="507">
        <v>-0.11002896489776701</v>
      </c>
      <c r="V32" s="507">
        <v>-7.0056303674216294E-2</v>
      </c>
      <c r="W32" s="507">
        <v>-0.27238987363708</v>
      </c>
      <c r="X32" s="507">
        <v>-0.152573021589717</v>
      </c>
      <c r="Y32" s="507">
        <v>-0.30692816065308298</v>
      </c>
      <c r="Z32" s="507">
        <v>2.1204189805291099E-2</v>
      </c>
      <c r="AA32" s="507">
        <v>-0.30085005827065397</v>
      </c>
      <c r="AB32" s="507">
        <v>-1.3744038799453601E-2</v>
      </c>
      <c r="AC32" s="507">
        <v>-0.49158323743056997</v>
      </c>
      <c r="AD32" s="507">
        <v>0.72527721180485905</v>
      </c>
      <c r="AE32" s="507">
        <v>0.18150157906807901</v>
      </c>
      <c r="AF32" s="507">
        <v>0.11770972698651901</v>
      </c>
      <c r="AG32" s="507">
        <v>0.58497340947729504</v>
      </c>
      <c r="AH32" s="507">
        <v>13.580197170654101</v>
      </c>
      <c r="AI32" s="507">
        <v>4.6857019770451398</v>
      </c>
      <c r="AJ32" s="507">
        <v>13.6869171655639</v>
      </c>
      <c r="AK32" s="507">
        <v>1.78999117422228</v>
      </c>
      <c r="AL32" s="507">
        <v>1.8129047401109999</v>
      </c>
      <c r="AM32" s="507">
        <v>1.84409180081007</v>
      </c>
      <c r="AN32" s="507">
        <v>1.6724075354822501</v>
      </c>
      <c r="AO32" s="507">
        <v>1.7528023080362001</v>
      </c>
      <c r="AP32" s="507">
        <v>1.6937667891583601</v>
      </c>
      <c r="AQ32" s="507">
        <v>1.3233403681455</v>
      </c>
      <c r="AR32" s="507">
        <v>1.32214321201486</v>
      </c>
      <c r="AS32" s="507">
        <v>1.3495161740552699</v>
      </c>
      <c r="AT32" s="507">
        <v>1.28499011781338</v>
      </c>
      <c r="AU32" s="507">
        <v>1.2189620526412901</v>
      </c>
      <c r="AV32" s="507">
        <v>1.20752201256706</v>
      </c>
    </row>
    <row r="33" spans="1:48">
      <c r="A33" s="503" t="s">
        <v>4522</v>
      </c>
      <c r="B33" s="62">
        <v>137</v>
      </c>
      <c r="C33" s="62" t="s">
        <v>2903</v>
      </c>
      <c r="D33" s="62">
        <v>11</v>
      </c>
      <c r="E33" s="504">
        <v>2181060</v>
      </c>
      <c r="F33" s="505" t="s">
        <v>3163</v>
      </c>
      <c r="G33" s="505" t="s">
        <v>3157</v>
      </c>
      <c r="H33" s="506">
        <v>0.662776149413562</v>
      </c>
      <c r="I33" s="506">
        <v>4.4680221131455401E-2</v>
      </c>
      <c r="J33" s="506">
        <v>0</v>
      </c>
      <c r="K33" s="506">
        <v>0</v>
      </c>
      <c r="L33" s="506">
        <v>0.29254362945498202</v>
      </c>
      <c r="M33" s="62" t="s">
        <v>4247</v>
      </c>
      <c r="N33" s="62" t="s">
        <v>3157</v>
      </c>
      <c r="O33" s="507">
        <v>8.4036391407645699</v>
      </c>
      <c r="P33" s="507">
        <v>-1.64177008866013E-2</v>
      </c>
      <c r="Q33" s="507">
        <v>-7.9632909158630097E-2</v>
      </c>
      <c r="R33" s="507">
        <v>-0.54894209143879302</v>
      </c>
      <c r="S33" s="507">
        <v>-0.61502437825762402</v>
      </c>
      <c r="T33" s="507">
        <v>-0.24947396748123499</v>
      </c>
      <c r="U33" s="507">
        <v>-0.50036840243917502</v>
      </c>
      <c r="V33" s="507">
        <v>-0.56539113953397702</v>
      </c>
      <c r="W33" s="507">
        <v>1.9006711379702099E-2</v>
      </c>
      <c r="X33" s="507">
        <v>0.17452119155524201</v>
      </c>
      <c r="Y33" s="507">
        <v>0.158540081671662</v>
      </c>
      <c r="Z33" s="507">
        <v>0.56138134111462201</v>
      </c>
      <c r="AA33" s="507">
        <v>-0.106711886717064</v>
      </c>
      <c r="AB33" s="507">
        <v>0.16653764413702299</v>
      </c>
      <c r="AC33" s="507">
        <v>-7.1238300785667202E-2</v>
      </c>
      <c r="AD33" s="507">
        <v>-0.29226516703439598</v>
      </c>
      <c r="AE33" s="507">
        <v>0.59793838717688297</v>
      </c>
      <c r="AF33" s="507">
        <v>-0.75151350370631298</v>
      </c>
      <c r="AG33" s="507">
        <v>-2.1646606393288099E-2</v>
      </c>
      <c r="AH33" s="507">
        <v>7.2953380268178396</v>
      </c>
      <c r="AI33" s="507">
        <v>5.31964222452042</v>
      </c>
      <c r="AJ33" s="507">
        <v>0.33408600629788998</v>
      </c>
      <c r="AK33" s="507">
        <v>1.41372743851366</v>
      </c>
      <c r="AL33" s="507">
        <v>1.35748352610979</v>
      </c>
      <c r="AM33" s="507">
        <v>1.42900053614418</v>
      </c>
      <c r="AN33" s="507">
        <v>1.4006563573917199</v>
      </c>
      <c r="AO33" s="507">
        <v>1.3861693035820899</v>
      </c>
      <c r="AP33" s="507">
        <v>1.31413921413243</v>
      </c>
      <c r="AQ33" s="507">
        <v>-0.19016051222629801</v>
      </c>
      <c r="AR33" s="507">
        <v>-0.229988372588465</v>
      </c>
      <c r="AS33" s="507">
        <v>-0.18072305711166201</v>
      </c>
      <c r="AT33" s="507">
        <v>-0.18088321092784501</v>
      </c>
      <c r="AU33" s="507">
        <v>-0.24123717292487901</v>
      </c>
      <c r="AV33" s="507">
        <v>-0.23635259100276099</v>
      </c>
    </row>
    <row r="34" spans="1:48">
      <c r="A34" s="503" t="s">
        <v>4254</v>
      </c>
      <c r="B34" s="62">
        <v>137</v>
      </c>
      <c r="C34" s="62" t="s">
        <v>2594</v>
      </c>
      <c r="D34" s="62">
        <v>11</v>
      </c>
      <c r="E34" s="504">
        <v>2184848</v>
      </c>
      <c r="F34" s="505" t="s">
        <v>3157</v>
      </c>
      <c r="G34" s="505" t="s">
        <v>3163</v>
      </c>
      <c r="H34" s="506">
        <v>0.62144664541580497</v>
      </c>
      <c r="I34" s="506">
        <v>0.13560125069602</v>
      </c>
      <c r="J34" s="506">
        <v>5.3047731237523599E-2</v>
      </c>
      <c r="K34" s="506">
        <v>1.44609602812245E-2</v>
      </c>
      <c r="L34" s="506">
        <v>0.17544341236942701</v>
      </c>
      <c r="M34" s="62" t="s">
        <v>7310</v>
      </c>
      <c r="N34" s="62" t="s">
        <v>3157</v>
      </c>
      <c r="O34" s="507">
        <v>6.55267847784802</v>
      </c>
      <c r="P34" s="507">
        <v>-8.3468802951510407E-2</v>
      </c>
      <c r="Q34" s="507">
        <v>-0.31416299663474501</v>
      </c>
      <c r="R34" s="507">
        <v>-0.58688641767712402</v>
      </c>
      <c r="S34" s="507">
        <v>-0.61553266811275298</v>
      </c>
      <c r="T34" s="507">
        <v>-0.20956875177868101</v>
      </c>
      <c r="U34" s="507">
        <v>-0.64313588205551198</v>
      </c>
      <c r="V34" s="507">
        <v>-0.69088119581922403</v>
      </c>
      <c r="W34" s="507">
        <v>-6.11156986498754E-2</v>
      </c>
      <c r="X34" s="507">
        <v>4.2461480759241797E-2</v>
      </c>
      <c r="Y34" s="507">
        <v>0.14332977939431699</v>
      </c>
      <c r="Z34" s="507">
        <v>0.48547908666489797</v>
      </c>
      <c r="AA34" s="507">
        <v>-0.112664511849287</v>
      </c>
      <c r="AB34" s="507">
        <v>9.2743540978574193E-2</v>
      </c>
      <c r="AC34" s="507">
        <v>-1.5979525939791199E-3</v>
      </c>
      <c r="AD34" s="507">
        <v>-0.28325463451684402</v>
      </c>
      <c r="AE34" s="507">
        <v>0.221843580967371</v>
      </c>
      <c r="AF34" s="507">
        <v>-0.58189239224893097</v>
      </c>
      <c r="AG34" s="507">
        <v>-8.3998534647105702E-2</v>
      </c>
      <c r="AH34" s="507">
        <v>6.8887916537714498</v>
      </c>
      <c r="AI34" s="507">
        <v>4.6056533074489696</v>
      </c>
      <c r="AJ34" s="507">
        <v>0.49851554582798902</v>
      </c>
      <c r="AK34" s="507">
        <v>0.85507881352427495</v>
      </c>
      <c r="AL34" s="507">
        <v>0.85302032268643901</v>
      </c>
      <c r="AM34" s="507">
        <v>0.86520778268857801</v>
      </c>
      <c r="AN34" s="507">
        <v>0.857351692953077</v>
      </c>
      <c r="AO34" s="507">
        <v>0.87202301736430798</v>
      </c>
      <c r="AP34" s="507">
        <v>0.83358967598183897</v>
      </c>
      <c r="AQ34" s="507">
        <v>-5.1486903268790601E-2</v>
      </c>
      <c r="AR34" s="507">
        <v>-8.9387411667055203E-2</v>
      </c>
      <c r="AS34" s="507">
        <v>-4.3422102699014399E-2</v>
      </c>
      <c r="AT34" s="507">
        <v>-3.3151051713870103E-2</v>
      </c>
      <c r="AU34" s="507">
        <v>-7.89906106186095E-2</v>
      </c>
      <c r="AV34" s="507">
        <v>-7.1231300821089E-2</v>
      </c>
    </row>
    <row r="35" spans="1:48">
      <c r="A35" s="498" t="s">
        <v>3546</v>
      </c>
      <c r="B35" s="403">
        <v>141</v>
      </c>
      <c r="C35" s="403" t="s">
        <v>2589</v>
      </c>
      <c r="D35" s="403">
        <v>11</v>
      </c>
      <c r="E35" s="499">
        <v>5835524</v>
      </c>
      <c r="F35" s="500" t="s">
        <v>3157</v>
      </c>
      <c r="G35" s="500" t="s">
        <v>3163</v>
      </c>
      <c r="H35" s="501">
        <v>0.60455127809241704</v>
      </c>
      <c r="I35" s="501">
        <v>5.0197740345901298E-2</v>
      </c>
      <c r="J35" s="501">
        <v>0.24172948198118399</v>
      </c>
      <c r="K35" s="501">
        <v>3.6586952002941799E-2</v>
      </c>
      <c r="L35" s="501">
        <v>6.6934547577556194E-2</v>
      </c>
      <c r="M35" s="403" t="s">
        <v>4248</v>
      </c>
      <c r="N35" s="403" t="s">
        <v>3157</v>
      </c>
      <c r="O35" s="502">
        <v>0.77702089441295896</v>
      </c>
      <c r="P35" s="502">
        <v>0.60908336589187495</v>
      </c>
      <c r="Q35" s="502">
        <v>0.60901231951512902</v>
      </c>
      <c r="R35" s="502">
        <v>0.93519340420422303</v>
      </c>
      <c r="S35" s="502">
        <v>0.88516385763156102</v>
      </c>
      <c r="T35" s="502">
        <v>1.4076485085288299</v>
      </c>
      <c r="U35" s="502">
        <v>0.54785415530959403</v>
      </c>
      <c r="V35" s="502">
        <v>0.45163292608494898</v>
      </c>
      <c r="W35" s="502">
        <v>0.231126299348939</v>
      </c>
      <c r="X35" s="502">
        <v>0.181446395426546</v>
      </c>
      <c r="Y35" s="502">
        <v>-6.5276998778937903E-2</v>
      </c>
      <c r="Z35" s="502">
        <v>-0.287519705121424</v>
      </c>
      <c r="AA35" s="502">
        <v>-3.9482488364549401E-2</v>
      </c>
      <c r="AB35" s="502">
        <v>0.19002886478717401</v>
      </c>
      <c r="AC35" s="502">
        <v>0.51142104080710604</v>
      </c>
      <c r="AD35" s="502">
        <v>0.177312320785915</v>
      </c>
      <c r="AE35" s="502">
        <v>-8.6715059408644907E-2</v>
      </c>
      <c r="AF35" s="502">
        <v>-6.4083188667514598E-2</v>
      </c>
      <c r="AG35" s="502">
        <v>0.16065713388328301</v>
      </c>
      <c r="AH35" s="502" t="s">
        <v>132</v>
      </c>
      <c r="AI35" s="502" t="s">
        <v>132</v>
      </c>
      <c r="AJ35" s="502" t="s">
        <v>132</v>
      </c>
      <c r="AK35" s="502">
        <v>0.23038335126402401</v>
      </c>
      <c r="AL35" s="502">
        <v>0.31919979705062601</v>
      </c>
      <c r="AM35" s="502">
        <v>0.25788868122105402</v>
      </c>
      <c r="AN35" s="502">
        <v>0.28771251763518102</v>
      </c>
      <c r="AO35" s="502">
        <v>0.34005493954962401</v>
      </c>
      <c r="AP35" s="502">
        <v>0.388894947467607</v>
      </c>
      <c r="AQ35" s="502" t="s">
        <v>132</v>
      </c>
      <c r="AR35" s="502" t="s">
        <v>132</v>
      </c>
      <c r="AS35" s="502" t="s">
        <v>132</v>
      </c>
      <c r="AT35" s="502" t="s">
        <v>132</v>
      </c>
      <c r="AU35" s="502" t="s">
        <v>132</v>
      </c>
      <c r="AV35" s="502" t="s">
        <v>132</v>
      </c>
    </row>
    <row r="36" spans="1:48">
      <c r="A36" s="503" t="s">
        <v>3536</v>
      </c>
      <c r="B36" s="62">
        <v>127</v>
      </c>
      <c r="C36" s="62" t="s">
        <v>2610</v>
      </c>
      <c r="D36" s="62">
        <v>10</v>
      </c>
      <c r="E36" s="504">
        <v>26505822</v>
      </c>
      <c r="F36" s="505" t="s">
        <v>3157</v>
      </c>
      <c r="G36" s="505" t="s">
        <v>3151</v>
      </c>
      <c r="H36" s="506">
        <v>0.59992248873870102</v>
      </c>
      <c r="I36" s="506">
        <v>0</v>
      </c>
      <c r="J36" s="506">
        <v>1.2022004340136099E-2</v>
      </c>
      <c r="K36" s="506">
        <v>3.11554360317206E-2</v>
      </c>
      <c r="L36" s="506">
        <v>0.35690007088944298</v>
      </c>
      <c r="M36" s="62" t="s">
        <v>4247</v>
      </c>
      <c r="N36" s="62" t="s">
        <v>3157</v>
      </c>
      <c r="O36" s="507">
        <v>12.8658723263271</v>
      </c>
      <c r="P36" s="507">
        <v>-0.287256249515218</v>
      </c>
      <c r="Q36" s="507">
        <v>-5.0205499349840199E-2</v>
      </c>
      <c r="R36" s="507">
        <v>-0.44952757663675003</v>
      </c>
      <c r="S36" s="507">
        <v>-0.33648097955934297</v>
      </c>
      <c r="T36" s="507">
        <v>-0.32793853836793802</v>
      </c>
      <c r="U36" s="507">
        <v>-0.40624861824227498</v>
      </c>
      <c r="V36" s="507">
        <v>-0.279265158716481</v>
      </c>
      <c r="W36" s="507">
        <v>-0.57030528264813996</v>
      </c>
      <c r="X36" s="507">
        <v>-0.48871037849954602</v>
      </c>
      <c r="Y36" s="507">
        <v>0.113464679031055</v>
      </c>
      <c r="Z36" s="507">
        <v>0.20479379786656501</v>
      </c>
      <c r="AA36" s="507">
        <v>7.5494373275988E-2</v>
      </c>
      <c r="AB36" s="507">
        <v>-0.440898933211956</v>
      </c>
      <c r="AC36" s="507">
        <v>0.43778183255217901</v>
      </c>
      <c r="AD36" s="507">
        <v>-1.8622951230876799E-2</v>
      </c>
      <c r="AE36" s="507">
        <v>0.48120536043441597</v>
      </c>
      <c r="AF36" s="507">
        <v>0.46500469277571699</v>
      </c>
      <c r="AG36" s="507">
        <v>-0.29191427941099202</v>
      </c>
      <c r="AH36" s="507">
        <v>6.2416156767266697</v>
      </c>
      <c r="AI36" s="507">
        <v>1.1651539262998101</v>
      </c>
      <c r="AJ36" s="507">
        <v>1.6117398709324999</v>
      </c>
      <c r="AK36" s="507">
        <v>2.07848644743726</v>
      </c>
      <c r="AL36" s="507">
        <v>2.1444288576229602</v>
      </c>
      <c r="AM36" s="507">
        <v>2.1397350404034499</v>
      </c>
      <c r="AN36" s="507">
        <v>1.99484416122394</v>
      </c>
      <c r="AO36" s="507">
        <v>2.1752496039971301</v>
      </c>
      <c r="AP36" s="507">
        <v>2.03537677052572</v>
      </c>
      <c r="AQ36" s="507">
        <v>9.8814228512642197E-2</v>
      </c>
      <c r="AR36" s="507">
        <v>0.20526204178204699</v>
      </c>
      <c r="AS36" s="507">
        <v>0.113055986462581</v>
      </c>
      <c r="AT36" s="507">
        <v>4.4418738450174397E-2</v>
      </c>
      <c r="AU36" s="507">
        <v>0.13099709926495701</v>
      </c>
      <c r="AV36" s="507">
        <v>0.11091284879291</v>
      </c>
    </row>
    <row r="37" spans="1:48">
      <c r="A37" s="498" t="s">
        <v>3239</v>
      </c>
      <c r="B37" s="403">
        <v>45</v>
      </c>
      <c r="C37" s="403" t="s">
        <v>2731</v>
      </c>
      <c r="D37" s="403">
        <v>3</v>
      </c>
      <c r="E37" s="499">
        <v>185526108</v>
      </c>
      <c r="F37" s="500" t="s">
        <v>3152</v>
      </c>
      <c r="G37" s="500" t="s">
        <v>3241</v>
      </c>
      <c r="H37" s="501">
        <v>0.59941112192638901</v>
      </c>
      <c r="I37" s="501">
        <v>0.19571146908799</v>
      </c>
      <c r="J37" s="501">
        <v>6.7156284621290793E-2</v>
      </c>
      <c r="K37" s="501">
        <v>9.9897604558787198E-2</v>
      </c>
      <c r="L37" s="501">
        <v>3.7823519805543403E-2</v>
      </c>
      <c r="M37" s="403" t="s">
        <v>4250</v>
      </c>
      <c r="N37" s="403" t="s">
        <v>3157</v>
      </c>
      <c r="O37" s="502">
        <v>9.0912460527011092</v>
      </c>
      <c r="P37" s="502">
        <v>10.4712185653015</v>
      </c>
      <c r="Q37" s="502">
        <v>-0.120948238678635</v>
      </c>
      <c r="R37" s="502">
        <v>2.6657106032609801</v>
      </c>
      <c r="S37" s="502">
        <v>2.0714483969111899</v>
      </c>
      <c r="T37" s="502">
        <v>5.6519774289474099E-2</v>
      </c>
      <c r="U37" s="502">
        <v>4.3532529858694602</v>
      </c>
      <c r="V37" s="502">
        <v>3.7039045208134498</v>
      </c>
      <c r="W37" s="502">
        <v>0.33559634012205197</v>
      </c>
      <c r="X37" s="502">
        <v>0.89989483938213699</v>
      </c>
      <c r="Y37" s="502">
        <v>-0.69747466553979098</v>
      </c>
      <c r="Z37" s="502">
        <v>2.18065674042818</v>
      </c>
      <c r="AA37" s="502">
        <v>-2.34923983258596</v>
      </c>
      <c r="AB37" s="502">
        <v>1.6088935038252301</v>
      </c>
      <c r="AC37" s="502">
        <v>-3.3829857487792698</v>
      </c>
      <c r="AD37" s="502">
        <v>-1.13862016647994</v>
      </c>
      <c r="AE37" s="502">
        <v>-0.425301471515378</v>
      </c>
      <c r="AF37" s="502">
        <v>0.32019894467288401</v>
      </c>
      <c r="AG37" s="502">
        <v>-1.09028005541733</v>
      </c>
      <c r="AH37" s="502">
        <v>5.3741825992179502</v>
      </c>
      <c r="AI37" s="502">
        <v>1.39877760662414</v>
      </c>
      <c r="AJ37" s="502" t="s">
        <v>132</v>
      </c>
      <c r="AK37" s="502" t="s">
        <v>132</v>
      </c>
      <c r="AL37" s="502" t="s">
        <v>132</v>
      </c>
      <c r="AM37" s="502" t="s">
        <v>132</v>
      </c>
      <c r="AN37" s="502" t="s">
        <v>132</v>
      </c>
      <c r="AO37" s="502" t="s">
        <v>132</v>
      </c>
      <c r="AP37" s="502" t="s">
        <v>132</v>
      </c>
      <c r="AQ37" s="502">
        <v>1.2788199232492901</v>
      </c>
      <c r="AR37" s="502">
        <v>1.1860593205046499</v>
      </c>
      <c r="AS37" s="502">
        <v>1.2709868399795501</v>
      </c>
      <c r="AT37" s="502">
        <v>1.2878976342995401</v>
      </c>
      <c r="AU37" s="502">
        <v>1.1886752975802499</v>
      </c>
      <c r="AV37" s="502">
        <v>1.1961365211116199</v>
      </c>
    </row>
    <row r="38" spans="1:48">
      <c r="A38" s="503" t="s">
        <v>4257</v>
      </c>
      <c r="B38" s="62">
        <v>60</v>
      </c>
      <c r="C38" s="62" t="s">
        <v>2708</v>
      </c>
      <c r="D38" s="62">
        <v>5</v>
      </c>
      <c r="E38" s="504">
        <v>76435004</v>
      </c>
      <c r="F38" s="505" t="s">
        <v>3157</v>
      </c>
      <c r="G38" s="505" t="s">
        <v>3151</v>
      </c>
      <c r="H38" s="506">
        <v>0.58887698448932502</v>
      </c>
      <c r="I38" s="506">
        <v>0.35903881273529498</v>
      </c>
      <c r="J38" s="506">
        <v>0</v>
      </c>
      <c r="K38" s="506">
        <v>0</v>
      </c>
      <c r="L38" s="506">
        <v>5.2084202775380298E-2</v>
      </c>
      <c r="M38" s="62" t="s">
        <v>4250</v>
      </c>
      <c r="N38" s="62" t="s">
        <v>3157</v>
      </c>
      <c r="O38" s="507">
        <v>7.9483562516681703</v>
      </c>
      <c r="P38" s="507">
        <v>3.5074064354346199</v>
      </c>
      <c r="Q38" s="507">
        <v>-3.265572823204E-2</v>
      </c>
      <c r="R38" s="507">
        <v>0.10384817112363</v>
      </c>
      <c r="S38" s="507">
        <v>0.15294198327411099</v>
      </c>
      <c r="T38" s="507">
        <v>2.7034001333891802E-2</v>
      </c>
      <c r="U38" s="507">
        <v>5.8097639179125297E-2</v>
      </c>
      <c r="V38" s="507">
        <v>0.121602545257428</v>
      </c>
      <c r="W38" s="507">
        <v>-0.34054444699083602</v>
      </c>
      <c r="X38" s="507">
        <v>-0.13049100912304001</v>
      </c>
      <c r="Y38" s="507">
        <v>0.247489583949171</v>
      </c>
      <c r="Z38" s="507">
        <v>1.38531036928073</v>
      </c>
      <c r="AA38" s="507">
        <v>-1.9316294855108902E-2</v>
      </c>
      <c r="AB38" s="507">
        <v>-0.38465151686695798</v>
      </c>
      <c r="AC38" s="507">
        <v>-3.6209860347071601</v>
      </c>
      <c r="AD38" s="507">
        <v>7.5978719397668898E-2</v>
      </c>
      <c r="AE38" s="507">
        <v>-0.12773818512777699</v>
      </c>
      <c r="AF38" s="507">
        <v>-9.0300164366936803E-2</v>
      </c>
      <c r="AG38" s="507">
        <v>8.6310982510982806E-2</v>
      </c>
      <c r="AH38" s="507">
        <v>7.0339445347609404</v>
      </c>
      <c r="AI38" s="507">
        <v>5.8651737466176996</v>
      </c>
      <c r="AJ38" s="507">
        <v>4.73956373965102</v>
      </c>
      <c r="AK38" s="507">
        <v>1.49250558788415</v>
      </c>
      <c r="AL38" s="507">
        <v>1.572427867045</v>
      </c>
      <c r="AM38" s="507">
        <v>1.56038449106275</v>
      </c>
      <c r="AN38" s="507">
        <v>1.4863692620648099</v>
      </c>
      <c r="AO38" s="507">
        <v>1.54942412743809</v>
      </c>
      <c r="AP38" s="507">
        <v>1.59403983969833</v>
      </c>
      <c r="AQ38" s="507">
        <v>-1.26653096504843E-2</v>
      </c>
      <c r="AR38" s="507">
        <v>6.1262300562587796E-3</v>
      </c>
      <c r="AS38" s="507">
        <v>-9.6311202283897307E-3</v>
      </c>
      <c r="AT38" s="507">
        <v>2.4455341880858301E-2</v>
      </c>
      <c r="AU38" s="507">
        <v>9.0938905479589202E-2</v>
      </c>
      <c r="AV38" s="507">
        <v>0.104712651991426</v>
      </c>
    </row>
    <row r="39" spans="1:48">
      <c r="A39" s="503" t="s">
        <v>3281</v>
      </c>
      <c r="B39" s="62">
        <v>28</v>
      </c>
      <c r="C39" s="62" t="s">
        <v>3018</v>
      </c>
      <c r="D39" s="62">
        <v>2</v>
      </c>
      <c r="E39" s="504">
        <v>169748691</v>
      </c>
      <c r="F39" s="505" t="s">
        <v>3152</v>
      </c>
      <c r="G39" s="505" t="s">
        <v>3163</v>
      </c>
      <c r="H39" s="506">
        <v>0.58663389966647195</v>
      </c>
      <c r="I39" s="506">
        <v>1.1864052210200199E-2</v>
      </c>
      <c r="J39" s="506">
        <v>0.11674561736259401</v>
      </c>
      <c r="K39" s="506">
        <v>6.4950743555989898E-2</v>
      </c>
      <c r="L39" s="506">
        <v>0.219805687204744</v>
      </c>
      <c r="M39" s="62" t="s">
        <v>4265</v>
      </c>
      <c r="N39" s="62" t="s">
        <v>3157</v>
      </c>
      <c r="O39" s="507">
        <v>4.18208078800693</v>
      </c>
      <c r="P39" s="507">
        <v>-0.42244240280843298</v>
      </c>
      <c r="Q39" s="507">
        <v>-0.86474496875638196</v>
      </c>
      <c r="R39" s="507">
        <v>1.1643900726454299</v>
      </c>
      <c r="S39" s="507">
        <v>1.2444067244388</v>
      </c>
      <c r="T39" s="507">
        <v>0.83863567575764997</v>
      </c>
      <c r="U39" s="507">
        <v>1.0370793019607401</v>
      </c>
      <c r="V39" s="507">
        <v>1.1754224602866501</v>
      </c>
      <c r="W39" s="507">
        <v>-0.32205368404183599</v>
      </c>
      <c r="X39" s="507">
        <v>-0.18416892785778799</v>
      </c>
      <c r="Y39" s="507">
        <v>0.47367541548338699</v>
      </c>
      <c r="Z39" s="507">
        <v>0.66093192380715904</v>
      </c>
      <c r="AA39" s="507">
        <v>0.20480614925002999</v>
      </c>
      <c r="AB39" s="507">
        <v>-0.27971256763349001</v>
      </c>
      <c r="AC39" s="507">
        <v>2.4181607560631101E-2</v>
      </c>
      <c r="AD39" s="507">
        <v>0.233816331323387</v>
      </c>
      <c r="AE39" s="507">
        <v>-8.2373074132172E-2</v>
      </c>
      <c r="AF39" s="507">
        <v>-0.10319220783168299</v>
      </c>
      <c r="AG39" s="507">
        <v>0.45190702037765901</v>
      </c>
      <c r="AH39" s="507">
        <v>4.3573253039375803</v>
      </c>
      <c r="AI39" s="507">
        <v>3.44234663146299</v>
      </c>
      <c r="AJ39" s="507">
        <v>-0.71309247293330802</v>
      </c>
      <c r="AK39" s="507">
        <v>0.34514209952172897</v>
      </c>
      <c r="AL39" s="507">
        <v>0.41430352713636298</v>
      </c>
      <c r="AM39" s="507">
        <v>0.329566824367927</v>
      </c>
      <c r="AN39" s="507">
        <v>0.32907469646270099</v>
      </c>
      <c r="AO39" s="507">
        <v>0.43638644610892402</v>
      </c>
      <c r="AP39" s="507">
        <v>0.406955452286208</v>
      </c>
      <c r="AQ39" s="507">
        <v>1.16603918162694</v>
      </c>
      <c r="AR39" s="507">
        <v>1.12082202491427</v>
      </c>
      <c r="AS39" s="507">
        <v>1.1692143147346199</v>
      </c>
      <c r="AT39" s="507">
        <v>1.2136938615360799</v>
      </c>
      <c r="AU39" s="507">
        <v>1.2288085385301999</v>
      </c>
      <c r="AV39" s="507">
        <v>1.2510086994080101</v>
      </c>
    </row>
    <row r="40" spans="1:48">
      <c r="A40" s="503" t="s">
        <v>3565</v>
      </c>
      <c r="B40" s="62">
        <v>190</v>
      </c>
      <c r="C40" s="62" t="s">
        <v>2526</v>
      </c>
      <c r="D40" s="62">
        <v>14</v>
      </c>
      <c r="E40" s="504">
        <v>90066451</v>
      </c>
      <c r="F40" s="505" t="s">
        <v>3151</v>
      </c>
      <c r="G40" s="505" t="s">
        <v>3152</v>
      </c>
      <c r="H40" s="506">
        <v>0.57810657345439298</v>
      </c>
      <c r="I40" s="506">
        <v>0</v>
      </c>
      <c r="J40" s="506">
        <v>0.40912323441658599</v>
      </c>
      <c r="K40" s="506">
        <v>1.2770192129020599E-2</v>
      </c>
      <c r="L40" s="506">
        <v>0</v>
      </c>
      <c r="M40" s="62" t="s">
        <v>4248</v>
      </c>
      <c r="N40" s="62" t="s">
        <v>3157</v>
      </c>
      <c r="O40" s="507">
        <v>6.3080465176262104</v>
      </c>
      <c r="P40" s="507">
        <v>0.44362732131466098</v>
      </c>
      <c r="Q40" s="507">
        <v>-0.87414672595083498</v>
      </c>
      <c r="R40" s="507">
        <v>0.43020889608290602</v>
      </c>
      <c r="S40" s="507">
        <v>0.479138728772526</v>
      </c>
      <c r="T40" s="507">
        <v>0.14366246367209301</v>
      </c>
      <c r="U40" s="507">
        <v>0.51367331559025697</v>
      </c>
      <c r="V40" s="507">
        <v>0.53070914084509102</v>
      </c>
      <c r="W40" s="507">
        <v>-0.253722943551902</v>
      </c>
      <c r="X40" s="507">
        <v>-0.113794153259292</v>
      </c>
      <c r="Y40" s="507">
        <v>-7.0203600371445504E-2</v>
      </c>
      <c r="Z40" s="507">
        <v>0.26118288916553001</v>
      </c>
      <c r="AA40" s="507">
        <v>-0.25967095751691899</v>
      </c>
      <c r="AB40" s="507">
        <v>-9.0255519952415306E-2</v>
      </c>
      <c r="AC40" s="507">
        <v>-1.84297526167468</v>
      </c>
      <c r="AD40" s="507">
        <v>-6.8269391890146899E-2</v>
      </c>
      <c r="AE40" s="507">
        <v>0.111684032111772</v>
      </c>
      <c r="AF40" s="507">
        <v>0.74312548277563095</v>
      </c>
      <c r="AG40" s="507">
        <v>-0.34365767926117502</v>
      </c>
      <c r="AH40" s="507">
        <v>4.0618319657535702</v>
      </c>
      <c r="AI40" s="507">
        <v>2.0201555298029201</v>
      </c>
      <c r="AJ40" s="507">
        <v>2.4601828689744498</v>
      </c>
      <c r="AK40" s="507">
        <v>1.2227416700188101</v>
      </c>
      <c r="AL40" s="507">
        <v>1.0883549238500101</v>
      </c>
      <c r="AM40" s="507">
        <v>1.2700135657863201</v>
      </c>
      <c r="AN40" s="507">
        <v>1.0630657579910301</v>
      </c>
      <c r="AO40" s="507">
        <v>0.96366792352862696</v>
      </c>
      <c r="AP40" s="507">
        <v>0.921524123992984</v>
      </c>
      <c r="AQ40" s="507">
        <v>0.32960026083261701</v>
      </c>
      <c r="AR40" s="507">
        <v>0.53244183047824001</v>
      </c>
      <c r="AS40" s="507">
        <v>0.30640274065241302</v>
      </c>
      <c r="AT40" s="507">
        <v>0.28585800571849801</v>
      </c>
      <c r="AU40" s="507">
        <v>0.55475444104965999</v>
      </c>
      <c r="AV40" s="507">
        <v>0.52862971488740496</v>
      </c>
    </row>
    <row r="41" spans="1:48">
      <c r="A41" s="503" t="s">
        <v>4258</v>
      </c>
      <c r="B41" s="62">
        <v>149</v>
      </c>
      <c r="C41" s="62" t="s">
        <v>2581</v>
      </c>
      <c r="D41" s="62">
        <v>11</v>
      </c>
      <c r="E41" s="504">
        <v>47278502</v>
      </c>
      <c r="F41" s="505" t="s">
        <v>3152</v>
      </c>
      <c r="G41" s="505" t="s">
        <v>3163</v>
      </c>
      <c r="H41" s="506">
        <v>0.57608390972159296</v>
      </c>
      <c r="I41" s="506">
        <v>2.54091545555741E-2</v>
      </c>
      <c r="J41" s="506">
        <v>0</v>
      </c>
      <c r="K41" s="506">
        <v>0</v>
      </c>
      <c r="L41" s="506">
        <v>0.39850693572283302</v>
      </c>
      <c r="M41" s="62" t="s">
        <v>4247</v>
      </c>
      <c r="N41" s="62" t="s">
        <v>3157</v>
      </c>
      <c r="O41" s="507">
        <v>28.183593866032201</v>
      </c>
      <c r="P41" s="507">
        <v>1.3729239790719401</v>
      </c>
      <c r="Q41" s="507">
        <v>-2.5042752911072799</v>
      </c>
      <c r="R41" s="507">
        <v>-2.197733203087</v>
      </c>
      <c r="S41" s="507">
        <v>-2.40107225351302</v>
      </c>
      <c r="T41" s="507">
        <v>-4.34921375193648</v>
      </c>
      <c r="U41" s="507">
        <v>-0.97433643199780595</v>
      </c>
      <c r="V41" s="507">
        <v>-1.13138730866828</v>
      </c>
      <c r="W41" s="507">
        <v>6.5639115543786597E-2</v>
      </c>
      <c r="X41" s="507">
        <v>-0.13404987114429801</v>
      </c>
      <c r="Y41" s="507">
        <v>-1.4363841756768001</v>
      </c>
      <c r="Z41" s="507">
        <v>-0.80647862585802699</v>
      </c>
      <c r="AA41" s="507">
        <v>-0.64428462432604805</v>
      </c>
      <c r="AB41" s="507">
        <v>0.31044967139867502</v>
      </c>
      <c r="AC41" s="507">
        <v>0.87792897334589703</v>
      </c>
      <c r="AD41" s="507">
        <v>-0.84283272394535202</v>
      </c>
      <c r="AE41" s="507">
        <v>1.6502479548478299</v>
      </c>
      <c r="AF41" s="507">
        <v>-0.74859040329914694</v>
      </c>
      <c r="AG41" s="507">
        <v>-0.358189233976488</v>
      </c>
      <c r="AH41" s="507">
        <v>8.3440565386682604</v>
      </c>
      <c r="AI41" s="507">
        <v>2.4359509221434599</v>
      </c>
      <c r="AJ41" s="507">
        <v>1.8193455230987099</v>
      </c>
      <c r="AK41" s="507">
        <v>1.25315055746431</v>
      </c>
      <c r="AL41" s="507">
        <v>0.96140391691713301</v>
      </c>
      <c r="AM41" s="507">
        <v>1.2520816981099001</v>
      </c>
      <c r="AN41" s="507">
        <v>1.1277217426294099</v>
      </c>
      <c r="AO41" s="507">
        <v>0.92287594771498405</v>
      </c>
      <c r="AP41" s="507">
        <v>0.82728636508862397</v>
      </c>
      <c r="AQ41" s="507">
        <v>0.258540919458847</v>
      </c>
      <c r="AR41" s="507">
        <v>0.17513612851429999</v>
      </c>
      <c r="AS41" s="507">
        <v>0.27064917493042101</v>
      </c>
      <c r="AT41" s="507">
        <v>0.29007919244103803</v>
      </c>
      <c r="AU41" s="507">
        <v>0.217918244761482</v>
      </c>
      <c r="AV41" s="507">
        <v>0.235315520451995</v>
      </c>
    </row>
    <row r="42" spans="1:48">
      <c r="A42" s="503" t="s">
        <v>3332</v>
      </c>
      <c r="B42" s="62">
        <v>126</v>
      </c>
      <c r="C42" s="62" t="s">
        <v>2611</v>
      </c>
      <c r="D42" s="62">
        <v>10</v>
      </c>
      <c r="E42" s="504">
        <v>12307894</v>
      </c>
      <c r="F42" s="505" t="s">
        <v>3163</v>
      </c>
      <c r="G42" s="505" t="s">
        <v>3152</v>
      </c>
      <c r="H42" s="506">
        <v>0.56038767926281696</v>
      </c>
      <c r="I42" s="506">
        <v>0.211928885751858</v>
      </c>
      <c r="J42" s="506">
        <v>0.20965033024830801</v>
      </c>
      <c r="K42" s="506">
        <v>0</v>
      </c>
      <c r="L42" s="506">
        <v>1.8033104737016501E-2</v>
      </c>
      <c r="M42" s="62" t="s">
        <v>4255</v>
      </c>
      <c r="N42" s="62" t="s">
        <v>3157</v>
      </c>
      <c r="O42" s="507">
        <v>3.72082054963245</v>
      </c>
      <c r="P42" s="507">
        <v>5.0940384387588002</v>
      </c>
      <c r="Q42" s="507">
        <v>-0.44452182604839302</v>
      </c>
      <c r="R42" s="507">
        <v>0.31344586323717799</v>
      </c>
      <c r="S42" s="507">
        <v>0.36148177054173403</v>
      </c>
      <c r="T42" s="507">
        <v>0.27354819793951402</v>
      </c>
      <c r="U42" s="507">
        <v>0.295324837582638</v>
      </c>
      <c r="V42" s="507">
        <v>0.33485126687119399</v>
      </c>
      <c r="W42" s="507">
        <v>-0.29751185725940499</v>
      </c>
      <c r="X42" s="507">
        <v>-4.0509477663537997E-2</v>
      </c>
      <c r="Y42" s="507">
        <v>-1.39736357147719E-2</v>
      </c>
      <c r="Z42" s="507">
        <v>0.95635723281725205</v>
      </c>
      <c r="AA42" s="507">
        <v>-0.47122207980866598</v>
      </c>
      <c r="AB42" s="507">
        <v>-7.9366636179074301E-2</v>
      </c>
      <c r="AC42" s="507">
        <v>-5.4456447002280799E-2</v>
      </c>
      <c r="AD42" s="507">
        <v>-0.169461217730761</v>
      </c>
      <c r="AE42" s="507">
        <v>-0.54602588097571103</v>
      </c>
      <c r="AF42" s="507">
        <v>-1.70177140376974</v>
      </c>
      <c r="AG42" s="507">
        <v>0.11921894421939901</v>
      </c>
      <c r="AH42" s="507">
        <v>12.514074453153</v>
      </c>
      <c r="AI42" s="507">
        <v>9.3258597062559598</v>
      </c>
      <c r="AJ42" s="507">
        <v>7.0158055454002</v>
      </c>
      <c r="AK42" s="507">
        <v>2.6523360817406001</v>
      </c>
      <c r="AL42" s="507">
        <v>2.8736846206405602</v>
      </c>
      <c r="AM42" s="507">
        <v>2.4075396327748102</v>
      </c>
      <c r="AN42" s="507">
        <v>2.84184631401402</v>
      </c>
      <c r="AO42" s="507">
        <v>2.9094660727646202</v>
      </c>
      <c r="AP42" s="507">
        <v>3.1018153658631</v>
      </c>
      <c r="AQ42" s="507">
        <v>0.56837753665655399</v>
      </c>
      <c r="AR42" s="507">
        <v>0.57334144905975604</v>
      </c>
      <c r="AS42" s="507">
        <v>0.59576387030508005</v>
      </c>
      <c r="AT42" s="507">
        <v>0.63782194794415004</v>
      </c>
      <c r="AU42" s="507">
        <v>0.67031279796941601</v>
      </c>
      <c r="AV42" s="507">
        <v>0.69350712044862495</v>
      </c>
    </row>
    <row r="43" spans="1:48">
      <c r="A43" s="503" t="s">
        <v>4566</v>
      </c>
      <c r="B43" s="62">
        <v>225</v>
      </c>
      <c r="C43" s="62" t="s">
        <v>2468</v>
      </c>
      <c r="D43" s="62">
        <v>19</v>
      </c>
      <c r="E43" s="504">
        <v>46160323</v>
      </c>
      <c r="F43" s="505" t="s">
        <v>3157</v>
      </c>
      <c r="G43" s="505" t="s">
        <v>3151</v>
      </c>
      <c r="H43" s="506">
        <v>0.55524569415653102</v>
      </c>
      <c r="I43" s="506">
        <v>0.25736466152364601</v>
      </c>
      <c r="J43" s="506">
        <v>0.152378734378155</v>
      </c>
      <c r="K43" s="506">
        <v>0</v>
      </c>
      <c r="L43" s="506">
        <v>3.5010909941667799E-2</v>
      </c>
      <c r="M43" s="62" t="s">
        <v>4255</v>
      </c>
      <c r="N43" s="62" t="s">
        <v>3157</v>
      </c>
      <c r="O43" s="507">
        <v>3.80253571794665E-2</v>
      </c>
      <c r="P43" s="507">
        <v>8.4192583707729298</v>
      </c>
      <c r="Q43" s="507">
        <v>0.232516914570702</v>
      </c>
      <c r="R43" s="507">
        <v>-0.55250443384029002</v>
      </c>
      <c r="S43" s="507">
        <v>-0.92683603059187303</v>
      </c>
      <c r="T43" s="507">
        <v>-0.63904159993879905</v>
      </c>
      <c r="U43" s="507">
        <v>-7.1805242044002404E-2</v>
      </c>
      <c r="V43" s="507">
        <v>-0.53200272675124705</v>
      </c>
      <c r="W43" s="507">
        <v>1.2554109079036799</v>
      </c>
      <c r="X43" s="507">
        <v>1.3860785626458001</v>
      </c>
      <c r="Y43" s="507">
        <v>-1.6181337161573599</v>
      </c>
      <c r="Z43" s="507">
        <v>0.32395668003269301</v>
      </c>
      <c r="AA43" s="507">
        <v>-2.49598422853115</v>
      </c>
      <c r="AB43" s="507">
        <v>3.3590580311623199</v>
      </c>
      <c r="AC43" s="507">
        <v>-0.47938891735961198</v>
      </c>
      <c r="AD43" s="507">
        <v>6.4956682661168996E-2</v>
      </c>
      <c r="AE43" s="507">
        <v>0.13142451331767899</v>
      </c>
      <c r="AF43" s="507">
        <v>-0.276596107144916</v>
      </c>
      <c r="AG43" s="507">
        <v>0.28760941917808303</v>
      </c>
      <c r="AH43" s="507">
        <v>5.2143294156074598</v>
      </c>
      <c r="AI43" s="507">
        <v>3.5230205926815001</v>
      </c>
      <c r="AJ43" s="507">
        <v>5.3147865300588899</v>
      </c>
      <c r="AK43" s="507">
        <v>1.4867829679629601</v>
      </c>
      <c r="AL43" s="507">
        <v>1.5544604175335699</v>
      </c>
      <c r="AM43" s="507">
        <v>1.5622287877993799</v>
      </c>
      <c r="AN43" s="507">
        <v>1.59069488054977</v>
      </c>
      <c r="AO43" s="507">
        <v>1.59511852261441</v>
      </c>
      <c r="AP43" s="507">
        <v>1.6703945336208501</v>
      </c>
      <c r="AQ43" s="507">
        <v>0.29129478024274602</v>
      </c>
      <c r="AR43" s="507">
        <v>0.33175355445840798</v>
      </c>
      <c r="AS43" s="507">
        <v>0.28708505731747502</v>
      </c>
      <c r="AT43" s="507">
        <v>0.28798384028584301</v>
      </c>
      <c r="AU43" s="507">
        <v>0.36782568877619298</v>
      </c>
      <c r="AV43" s="507">
        <v>0.36735591119424399</v>
      </c>
    </row>
    <row r="44" spans="1:48">
      <c r="A44" s="503" t="s">
        <v>4241</v>
      </c>
      <c r="B44" s="62">
        <v>28</v>
      </c>
      <c r="C44" s="62" t="s">
        <v>3016</v>
      </c>
      <c r="D44" s="62">
        <v>2</v>
      </c>
      <c r="E44" s="504">
        <v>169754162</v>
      </c>
      <c r="F44" s="505" t="s">
        <v>3163</v>
      </c>
      <c r="G44" s="505" t="s">
        <v>3152</v>
      </c>
      <c r="H44" s="506">
        <v>0.53823900630937005</v>
      </c>
      <c r="I44" s="506">
        <v>0.216730556571675</v>
      </c>
      <c r="J44" s="506">
        <v>0.150895632024278</v>
      </c>
      <c r="K44" s="506">
        <v>4.29684918760488E-2</v>
      </c>
      <c r="L44" s="506">
        <v>5.1166313218628898E-2</v>
      </c>
      <c r="M44" s="62" t="s">
        <v>4255</v>
      </c>
      <c r="N44" s="62" t="s">
        <v>3157</v>
      </c>
      <c r="O44" s="507">
        <v>-3.4025054932243401</v>
      </c>
      <c r="P44" s="507">
        <v>-5.3632407354200898E-2</v>
      </c>
      <c r="Q44" s="507">
        <v>-1.3227285275413401</v>
      </c>
      <c r="R44" s="507">
        <v>-0.30165572911944699</v>
      </c>
      <c r="S44" s="507">
        <v>-0.27617089625354901</v>
      </c>
      <c r="T44" s="507">
        <v>-5.6241806701412503E-2</v>
      </c>
      <c r="U44" s="507">
        <v>-0.19111933103613199</v>
      </c>
      <c r="V44" s="507">
        <v>-0.18377635893424801</v>
      </c>
      <c r="W44" s="507">
        <v>-0.66668237777441097</v>
      </c>
      <c r="X44" s="507">
        <v>-0.42611403191584901</v>
      </c>
      <c r="Y44" s="507">
        <v>0.13746897097491301</v>
      </c>
      <c r="Z44" s="507">
        <v>0.33348272232668302</v>
      </c>
      <c r="AA44" s="507">
        <v>-0.19549375026204599</v>
      </c>
      <c r="AB44" s="507">
        <v>-0.27980179948706302</v>
      </c>
      <c r="AC44" s="507">
        <v>0.39522650695899603</v>
      </c>
      <c r="AD44" s="507">
        <v>6.5627543889756598E-2</v>
      </c>
      <c r="AE44" s="507">
        <v>4.2580588906997299E-2</v>
      </c>
      <c r="AF44" s="507">
        <v>6.8344068368273697E-2</v>
      </c>
      <c r="AG44" s="507">
        <v>4.9565593314612098E-2</v>
      </c>
      <c r="AH44" s="507">
        <v>-0.75140032550271296</v>
      </c>
      <c r="AI44" s="507">
        <v>-0.36562458293683298</v>
      </c>
      <c r="AJ44" s="507">
        <v>-2.27474130049811E-2</v>
      </c>
      <c r="AK44" s="507">
        <v>-0.46598028104401701</v>
      </c>
      <c r="AL44" s="507">
        <v>-0.383402368564292</v>
      </c>
      <c r="AM44" s="507">
        <v>-0.44129114910079198</v>
      </c>
      <c r="AN44" s="507">
        <v>-0.56104196299620102</v>
      </c>
      <c r="AO44" s="507">
        <v>-0.39677150698462199</v>
      </c>
      <c r="AP44" s="507">
        <v>-0.47090938709937002</v>
      </c>
      <c r="AQ44" s="507">
        <v>0.143755575321899</v>
      </c>
      <c r="AR44" s="507">
        <v>6.6238391344922501E-2</v>
      </c>
      <c r="AS44" s="507">
        <v>0.123722789790552</v>
      </c>
      <c r="AT44" s="507">
        <v>0.16992311689174899</v>
      </c>
      <c r="AU44" s="507">
        <v>6.2199896373707597E-2</v>
      </c>
      <c r="AV44" s="507">
        <v>6.7087542729926702E-2</v>
      </c>
    </row>
    <row r="45" spans="1:48">
      <c r="A45" s="503" t="s">
        <v>4552</v>
      </c>
      <c r="B45" s="62">
        <v>195</v>
      </c>
      <c r="C45" s="62" t="s">
        <v>2517</v>
      </c>
      <c r="D45" s="62">
        <v>15</v>
      </c>
      <c r="E45" s="504">
        <v>77832762</v>
      </c>
      <c r="F45" s="505" t="s">
        <v>3151</v>
      </c>
      <c r="G45" s="505" t="s">
        <v>3157</v>
      </c>
      <c r="H45" s="506">
        <v>0.52782349941640705</v>
      </c>
      <c r="I45" s="506">
        <v>1.89127081242383E-2</v>
      </c>
      <c r="J45" s="506">
        <v>0.226544550704847</v>
      </c>
      <c r="K45" s="506">
        <v>1.3897329892822001E-3</v>
      </c>
      <c r="L45" s="506">
        <v>0.22532950876522601</v>
      </c>
      <c r="M45" s="62" t="s">
        <v>7298</v>
      </c>
      <c r="N45" s="62" t="s">
        <v>3157</v>
      </c>
      <c r="O45" s="507">
        <v>7.7912524211840104</v>
      </c>
      <c r="P45" s="507">
        <v>0.50907301403073402</v>
      </c>
      <c r="Q45" s="507">
        <v>-0.107798905845648</v>
      </c>
      <c r="R45" s="507">
        <v>1.1706685695227099</v>
      </c>
      <c r="S45" s="507">
        <v>0.72582818528246595</v>
      </c>
      <c r="T45" s="507">
        <v>0.63509558963589996</v>
      </c>
      <c r="U45" s="507">
        <v>1.40937336974271</v>
      </c>
      <c r="V45" s="507">
        <v>0.68156528791277904</v>
      </c>
      <c r="W45" s="507">
        <v>1.68405378378667</v>
      </c>
      <c r="X45" s="507">
        <v>1.17110692850411</v>
      </c>
      <c r="Y45" s="507">
        <v>-3.1471272723199299</v>
      </c>
      <c r="Z45" s="507">
        <v>-0.61498457457255595</v>
      </c>
      <c r="AA45" s="507">
        <v>-2.5158189568586802</v>
      </c>
      <c r="AB45" s="507">
        <v>3.4541650937178101</v>
      </c>
      <c r="AC45" s="507">
        <v>0.976070408235025</v>
      </c>
      <c r="AD45" s="507">
        <v>3.3176337604035197E-2</v>
      </c>
      <c r="AE45" s="507">
        <v>-0.35271537869040298</v>
      </c>
      <c r="AF45" s="507">
        <v>0.151906136905788</v>
      </c>
      <c r="AG45" s="507">
        <v>6.2675161945730307E-2</v>
      </c>
      <c r="AH45" s="507">
        <v>5.2872766836950902</v>
      </c>
      <c r="AI45" s="507">
        <v>1.5515050043920799</v>
      </c>
      <c r="AJ45" s="507">
        <v>6.56768603933783</v>
      </c>
      <c r="AK45" s="507">
        <v>2.3241597200177102</v>
      </c>
      <c r="AL45" s="507">
        <v>2.5079906625072201</v>
      </c>
      <c r="AM45" s="507">
        <v>2.4841849772970899</v>
      </c>
      <c r="AN45" s="507">
        <v>2.4876035348899102</v>
      </c>
      <c r="AO45" s="507">
        <v>2.6110436037061899</v>
      </c>
      <c r="AP45" s="507">
        <v>2.6927657377306899</v>
      </c>
      <c r="AQ45" s="507">
        <v>0.31467120142933303</v>
      </c>
      <c r="AR45" s="507">
        <v>0.37102318712728599</v>
      </c>
      <c r="AS45" s="507">
        <v>0.34389127202262199</v>
      </c>
      <c r="AT45" s="507">
        <v>0.32450609056552399</v>
      </c>
      <c r="AU45" s="507">
        <v>0.40209887254031401</v>
      </c>
      <c r="AV45" s="507">
        <v>0.40680705339894802</v>
      </c>
    </row>
    <row r="46" spans="1:48">
      <c r="A46" s="503" t="s">
        <v>4252</v>
      </c>
      <c r="B46" s="62">
        <v>138</v>
      </c>
      <c r="C46" s="62" t="s">
        <v>2901</v>
      </c>
      <c r="D46" s="62">
        <v>11</v>
      </c>
      <c r="E46" s="504">
        <v>2857297</v>
      </c>
      <c r="F46" s="505" t="s">
        <v>3157</v>
      </c>
      <c r="G46" s="505" t="s">
        <v>3151</v>
      </c>
      <c r="H46" s="506">
        <v>0.52437407617318899</v>
      </c>
      <c r="I46" s="506">
        <v>2.23837920490138E-2</v>
      </c>
      <c r="J46" s="506">
        <v>0.37953385850834798</v>
      </c>
      <c r="K46" s="506">
        <v>5.1592606125950603E-2</v>
      </c>
      <c r="L46" s="506">
        <v>2.21156671434991E-2</v>
      </c>
      <c r="M46" s="62" t="s">
        <v>4248</v>
      </c>
      <c r="N46" s="62" t="s">
        <v>3157</v>
      </c>
      <c r="O46" s="507">
        <v>7.1762591660599702</v>
      </c>
      <c r="P46" s="507">
        <v>2.7591397248054199</v>
      </c>
      <c r="Q46" s="507">
        <v>-0.36448117727464502</v>
      </c>
      <c r="R46" s="507">
        <v>2.6574192344537502</v>
      </c>
      <c r="S46" s="507">
        <v>2.5783910783197301</v>
      </c>
      <c r="T46" s="507">
        <v>1.69709001384756</v>
      </c>
      <c r="U46" s="507">
        <v>1.9640321651480499</v>
      </c>
      <c r="V46" s="507">
        <v>1.8294172446202399</v>
      </c>
      <c r="W46" s="507">
        <v>0.26844017079632099</v>
      </c>
      <c r="X46" s="507">
        <v>0.17056747672942801</v>
      </c>
      <c r="Y46" s="507">
        <v>2.64981211144889E-2</v>
      </c>
      <c r="Z46" s="507">
        <v>-0.19633156953408601</v>
      </c>
      <c r="AA46" s="507">
        <v>0.15719187433062601</v>
      </c>
      <c r="AB46" s="507">
        <v>0.19850048580585899</v>
      </c>
      <c r="AC46" s="507">
        <v>-0.25718822695844401</v>
      </c>
      <c r="AD46" s="507">
        <v>0.74936628850485298</v>
      </c>
      <c r="AE46" s="507">
        <v>8.4598564370749502E-2</v>
      </c>
      <c r="AF46" s="507">
        <v>-6.8619280906566799E-2</v>
      </c>
      <c r="AG46" s="507">
        <v>0.82429282975631502</v>
      </c>
      <c r="AH46" s="507">
        <v>4.9751035209203902</v>
      </c>
      <c r="AI46" s="507">
        <v>1.9801688001276301</v>
      </c>
      <c r="AJ46" s="507">
        <v>10.4311098816599</v>
      </c>
      <c r="AK46" s="507">
        <v>0.17247867732088701</v>
      </c>
      <c r="AL46" s="507">
        <v>0.19476897972721199</v>
      </c>
      <c r="AM46" s="507">
        <v>0.14894377802358499</v>
      </c>
      <c r="AN46" s="507">
        <v>0.16926507884564301</v>
      </c>
      <c r="AO46" s="507">
        <v>0.212482680498085</v>
      </c>
      <c r="AP46" s="507">
        <v>0.19225472261316201</v>
      </c>
      <c r="AQ46" s="507">
        <v>0.75678618637870398</v>
      </c>
      <c r="AR46" s="507">
        <v>0.64788296681105395</v>
      </c>
      <c r="AS46" s="507">
        <v>0.73713736741079505</v>
      </c>
      <c r="AT46" s="507">
        <v>0.76246397131864496</v>
      </c>
      <c r="AU46" s="507">
        <v>0.629457555538115</v>
      </c>
      <c r="AV46" s="507">
        <v>0.63361795525209796</v>
      </c>
    </row>
    <row r="47" spans="1:48">
      <c r="A47" s="503" t="s">
        <v>4451</v>
      </c>
      <c r="B47" s="62">
        <v>22</v>
      </c>
      <c r="C47" s="62" t="s">
        <v>2776</v>
      </c>
      <c r="D47" s="62">
        <v>2</v>
      </c>
      <c r="E47" s="504">
        <v>45192080</v>
      </c>
      <c r="F47" s="505" t="s">
        <v>3152</v>
      </c>
      <c r="G47" s="505" t="s">
        <v>3157</v>
      </c>
      <c r="H47" s="506">
        <v>0.513032106993905</v>
      </c>
      <c r="I47" s="506">
        <v>5.1142824962326298E-2</v>
      </c>
      <c r="J47" s="506">
        <v>0.27653226688836702</v>
      </c>
      <c r="K47" s="506">
        <v>2.9990310786622398E-2</v>
      </c>
      <c r="L47" s="506">
        <v>0.129302490368779</v>
      </c>
      <c r="M47" s="62" t="s">
        <v>7298</v>
      </c>
      <c r="N47" s="62" t="s">
        <v>3157</v>
      </c>
      <c r="O47" s="507">
        <v>4.0556437639437402</v>
      </c>
      <c r="P47" s="507">
        <v>0.117272251123271</v>
      </c>
      <c r="Q47" s="507">
        <v>2.3558573381755998</v>
      </c>
      <c r="R47" s="507">
        <v>0.26735953853250199</v>
      </c>
      <c r="S47" s="507">
        <v>0.291344399764075</v>
      </c>
      <c r="T47" s="507">
        <v>-8.7162743220669803E-2</v>
      </c>
      <c r="U47" s="507">
        <v>0.27807862210039203</v>
      </c>
      <c r="V47" s="507">
        <v>0.37143959139453903</v>
      </c>
      <c r="W47" s="507">
        <v>-7.8587956475122192E-3</v>
      </c>
      <c r="X47" s="507">
        <v>0.10745611539264199</v>
      </c>
      <c r="Y47" s="507">
        <v>0.25049336118790999</v>
      </c>
      <c r="Z47" s="507">
        <v>0.291643220313756</v>
      </c>
      <c r="AA47" s="507">
        <v>9.1865093873821801E-2</v>
      </c>
      <c r="AB47" s="507">
        <v>8.0556878934946192E-3</v>
      </c>
      <c r="AC47" s="507">
        <v>0.35291534930824497</v>
      </c>
      <c r="AD47" s="507">
        <v>-0.353510709564335</v>
      </c>
      <c r="AE47" s="507">
        <v>4.2271855563179202E-2</v>
      </c>
      <c r="AF47" s="507">
        <v>-0.10886079396668601</v>
      </c>
      <c r="AG47" s="507">
        <v>-8.1323789342553798E-2</v>
      </c>
      <c r="AH47" s="507">
        <v>3.8336048556115401</v>
      </c>
      <c r="AI47" s="507">
        <v>3.45974194826199</v>
      </c>
      <c r="AJ47" s="507">
        <v>-0.107247243654942</v>
      </c>
      <c r="AK47" s="507">
        <v>3.0999923678151502</v>
      </c>
      <c r="AL47" s="507">
        <v>2.8843046121384299</v>
      </c>
      <c r="AM47" s="507">
        <v>2.94915075753834</v>
      </c>
      <c r="AN47" s="507">
        <v>3.1531705408493602</v>
      </c>
      <c r="AO47" s="507">
        <v>2.95931416256707</v>
      </c>
      <c r="AP47" s="507">
        <v>2.8811489576505198</v>
      </c>
      <c r="AQ47" s="507">
        <v>0.36707169830520497</v>
      </c>
      <c r="AR47" s="507">
        <v>0.293116624283627</v>
      </c>
      <c r="AS47" s="507">
        <v>0.36213505856219202</v>
      </c>
      <c r="AT47" s="507">
        <v>0.39381437316830098</v>
      </c>
      <c r="AU47" s="507">
        <v>0.32058574391261802</v>
      </c>
      <c r="AV47" s="507">
        <v>0.33184289719082999</v>
      </c>
    </row>
    <row r="48" spans="1:48">
      <c r="A48" s="503" t="s">
        <v>4511</v>
      </c>
      <c r="B48" s="62">
        <v>118</v>
      </c>
      <c r="C48" s="62" t="s">
        <v>2626</v>
      </c>
      <c r="D48" s="62">
        <v>9</v>
      </c>
      <c r="E48" s="504">
        <v>34081331</v>
      </c>
      <c r="F48" s="505" t="s">
        <v>3152</v>
      </c>
      <c r="G48" s="505" t="s">
        <v>3163</v>
      </c>
      <c r="H48" s="506">
        <v>0.50722660483495097</v>
      </c>
      <c r="I48" s="506">
        <v>4.0967818496096597E-2</v>
      </c>
      <c r="J48" s="506">
        <v>6.6676525247137297E-2</v>
      </c>
      <c r="K48" s="506">
        <v>1.5757302651868602E-2</v>
      </c>
      <c r="L48" s="506">
        <v>0.369371748769946</v>
      </c>
      <c r="M48" s="62" t="s">
        <v>4247</v>
      </c>
      <c r="N48" s="62" t="s">
        <v>3157</v>
      </c>
      <c r="O48" s="507">
        <v>-0.88777474149496005</v>
      </c>
      <c r="P48" s="507">
        <v>-1.1711774037593901</v>
      </c>
      <c r="Q48" s="507">
        <v>-2.4889806757563901</v>
      </c>
      <c r="R48" s="507">
        <v>-1.4900799008088501</v>
      </c>
      <c r="S48" s="507">
        <v>-1.77284672838194</v>
      </c>
      <c r="T48" s="507">
        <v>-5.2441750803870404</v>
      </c>
      <c r="U48" s="507">
        <v>-3.5218348676734998E-2</v>
      </c>
      <c r="V48" s="507">
        <v>-0.21296311415333699</v>
      </c>
      <c r="W48" s="507">
        <v>-0.16889470632522799</v>
      </c>
      <c r="X48" s="507">
        <v>-0.71137810525895595</v>
      </c>
      <c r="Y48" s="507">
        <v>-4.2743328588368898</v>
      </c>
      <c r="Z48" s="507">
        <v>-2.2961092147655</v>
      </c>
      <c r="AA48" s="507">
        <v>-3.3097853743408701</v>
      </c>
      <c r="AB48" s="507">
        <v>0.84006637814248497</v>
      </c>
      <c r="AC48" s="507">
        <v>1.5528057489774001</v>
      </c>
      <c r="AD48" s="507">
        <v>-0.40304562564626001</v>
      </c>
      <c r="AE48" s="507">
        <v>-0.60092393781567799</v>
      </c>
      <c r="AF48" s="507">
        <v>0.745442015166075</v>
      </c>
      <c r="AG48" s="507">
        <v>-0.76515430927540096</v>
      </c>
      <c r="AH48" s="507">
        <v>4.6349954969684397</v>
      </c>
      <c r="AI48" s="507">
        <v>5.9314049829729196</v>
      </c>
      <c r="AJ48" s="507">
        <v>-0.53206927095896595</v>
      </c>
      <c r="AK48" s="507">
        <v>0.98363931225151402</v>
      </c>
      <c r="AL48" s="507">
        <v>1.0691005297655101</v>
      </c>
      <c r="AM48" s="507">
        <v>1.0299247324385901</v>
      </c>
      <c r="AN48" s="507">
        <v>0.96574463668105703</v>
      </c>
      <c r="AO48" s="507">
        <v>1.04061634244185</v>
      </c>
      <c r="AP48" s="507">
        <v>1.08196588908266</v>
      </c>
      <c r="AQ48" s="507">
        <v>-0.79038328454964801</v>
      </c>
      <c r="AR48" s="507">
        <v>-0.72428717661854303</v>
      </c>
      <c r="AS48" s="507">
        <v>-0.81289851235799304</v>
      </c>
      <c r="AT48" s="507">
        <v>-0.86083022109618801</v>
      </c>
      <c r="AU48" s="507">
        <v>-0.87586924732326599</v>
      </c>
      <c r="AV48" s="507">
        <v>-0.91212123448208204</v>
      </c>
    </row>
    <row r="49" spans="1:48">
      <c r="A49" s="503" t="s">
        <v>4241</v>
      </c>
      <c r="B49" s="62">
        <v>28</v>
      </c>
      <c r="C49" s="62" t="s">
        <v>3003</v>
      </c>
      <c r="D49" s="62">
        <v>2</v>
      </c>
      <c r="E49" s="504">
        <v>169771420</v>
      </c>
      <c r="F49" s="505" t="s">
        <v>3152</v>
      </c>
      <c r="G49" s="505" t="s">
        <v>3151</v>
      </c>
      <c r="H49" s="506">
        <v>0.50187708297795597</v>
      </c>
      <c r="I49" s="506">
        <v>0</v>
      </c>
      <c r="J49" s="506">
        <v>0.111131648729455</v>
      </c>
      <c r="K49" s="506">
        <v>0</v>
      </c>
      <c r="L49" s="506">
        <v>0.38699126829258901</v>
      </c>
      <c r="M49" s="62" t="s">
        <v>4265</v>
      </c>
      <c r="N49" s="62" t="s">
        <v>3157</v>
      </c>
      <c r="O49" s="507">
        <v>18.853407328986801</v>
      </c>
      <c r="P49" s="507">
        <v>1.00635189044127</v>
      </c>
      <c r="Q49" s="507">
        <v>0.27360855529443801</v>
      </c>
      <c r="R49" s="507">
        <v>-0.64574331629478099</v>
      </c>
      <c r="S49" s="507">
        <v>-0.69451055735113998</v>
      </c>
      <c r="T49" s="507">
        <v>-0.47585488214294103</v>
      </c>
      <c r="U49" s="507">
        <v>-0.350369310715543</v>
      </c>
      <c r="V49" s="507">
        <v>-0.45153955424443498</v>
      </c>
      <c r="W49" s="507">
        <v>-0.152735922417579</v>
      </c>
      <c r="X49" s="507">
        <v>-0.22954276539000801</v>
      </c>
      <c r="Y49" s="507">
        <v>-1.0174912692929301</v>
      </c>
      <c r="Z49" s="507">
        <v>-0.22885573393910699</v>
      </c>
      <c r="AA49" s="507">
        <v>-1.2523146440564401</v>
      </c>
      <c r="AB49" s="507">
        <v>0.25577625003133803</v>
      </c>
      <c r="AC49" s="507">
        <v>0.38077375484827802</v>
      </c>
      <c r="AD49" s="507">
        <v>0.27972987415269301</v>
      </c>
      <c r="AE49" s="507">
        <v>0.69178903578094997</v>
      </c>
      <c r="AF49" s="507">
        <v>-0.67447795639808505</v>
      </c>
      <c r="AG49" s="507">
        <v>0.62628961823287599</v>
      </c>
      <c r="AH49" s="507">
        <v>12.211342465471001</v>
      </c>
      <c r="AI49" s="507">
        <v>6.2416156767266697</v>
      </c>
      <c r="AJ49" s="507">
        <v>0.70214587147551499</v>
      </c>
      <c r="AK49" s="507">
        <v>0.98392438681715699</v>
      </c>
      <c r="AL49" s="507">
        <v>1.1240451826707301</v>
      </c>
      <c r="AM49" s="507">
        <v>0.92815287399016999</v>
      </c>
      <c r="AN49" s="507">
        <v>1.1102635437553401</v>
      </c>
      <c r="AO49" s="507">
        <v>1.2027980584161699</v>
      </c>
      <c r="AP49" s="507">
        <v>1.2518418177384301</v>
      </c>
      <c r="AQ49" s="507">
        <v>1.1497185701231001</v>
      </c>
      <c r="AR49" s="507">
        <v>1.21177422348971</v>
      </c>
      <c r="AS49" s="507">
        <v>1.1737933118213499</v>
      </c>
      <c r="AT49" s="507">
        <v>1.15178767163971</v>
      </c>
      <c r="AU49" s="507">
        <v>1.27083518827329</v>
      </c>
      <c r="AV49" s="507">
        <v>1.2764710888360999</v>
      </c>
    </row>
    <row r="50" spans="1:48">
      <c r="A50" s="503" t="s">
        <v>3575</v>
      </c>
      <c r="B50" s="62">
        <v>214</v>
      </c>
      <c r="C50" s="62" t="s">
        <v>2482</v>
      </c>
      <c r="D50" s="62">
        <v>17</v>
      </c>
      <c r="E50" s="504">
        <v>57506092</v>
      </c>
      <c r="F50" s="505" t="s">
        <v>3157</v>
      </c>
      <c r="G50" s="505" t="s">
        <v>3151</v>
      </c>
      <c r="H50" s="506">
        <v>0.49031994018828701</v>
      </c>
      <c r="I50" s="506">
        <v>0.34432631637504801</v>
      </c>
      <c r="J50" s="506">
        <v>0.14012076064219101</v>
      </c>
      <c r="K50" s="506">
        <v>0</v>
      </c>
      <c r="L50" s="506">
        <v>2.5232982794474099E-2</v>
      </c>
      <c r="M50" s="62" t="s">
        <v>4255</v>
      </c>
      <c r="N50" s="62" t="s">
        <v>3157</v>
      </c>
      <c r="O50" s="507">
        <v>0.30508439060173198</v>
      </c>
      <c r="P50" s="507">
        <v>-1.1735882417306001</v>
      </c>
      <c r="Q50" s="507">
        <v>6.8477158042112799E-3</v>
      </c>
      <c r="R50" s="507">
        <v>-3.5922779131986902</v>
      </c>
      <c r="S50" s="507">
        <v>-4.1032239478580399</v>
      </c>
      <c r="T50" s="507">
        <v>-0.41809656910594301</v>
      </c>
      <c r="U50" s="507">
        <v>-4.6834243102293298</v>
      </c>
      <c r="V50" s="507">
        <v>-5.8748595677173299</v>
      </c>
      <c r="W50" s="507">
        <v>3.2316567464371801</v>
      </c>
      <c r="X50" s="507">
        <v>2.2764035554623501</v>
      </c>
      <c r="Y50" s="507">
        <v>1.0102361280416299E-3</v>
      </c>
      <c r="Z50" s="507">
        <v>-2.62659635831755</v>
      </c>
      <c r="AA50" s="507">
        <v>1.1054704540356399</v>
      </c>
      <c r="AB50" s="507">
        <v>1.4733165803197299</v>
      </c>
      <c r="AC50" s="507">
        <v>1.1337068762901401</v>
      </c>
      <c r="AD50" s="507">
        <v>0.460592553738918</v>
      </c>
      <c r="AE50" s="507">
        <v>-5.4916611188870298E-2</v>
      </c>
      <c r="AF50" s="507">
        <v>1.1369366972002</v>
      </c>
      <c r="AG50" s="507">
        <v>2.4853788435690399E-2</v>
      </c>
      <c r="AH50" s="507">
        <v>5.7025760962618</v>
      </c>
      <c r="AI50" s="507">
        <v>6.0923843160550799</v>
      </c>
      <c r="AJ50" s="507">
        <v>3.0726913134492301E-2</v>
      </c>
      <c r="AK50" s="507">
        <v>0.58634860220524898</v>
      </c>
      <c r="AL50" s="507">
        <v>0.51140677370610799</v>
      </c>
      <c r="AM50" s="507">
        <v>0.64767479865155897</v>
      </c>
      <c r="AN50" s="507">
        <v>0.560152028356388</v>
      </c>
      <c r="AO50" s="507">
        <v>0.48770184720493698</v>
      </c>
      <c r="AP50" s="507">
        <v>0.48072913839443998</v>
      </c>
      <c r="AQ50" s="507">
        <v>0.72350153813888096</v>
      </c>
      <c r="AR50" s="507">
        <v>0.77234735649901298</v>
      </c>
      <c r="AS50" s="507">
        <v>0.74434962276489602</v>
      </c>
      <c r="AT50" s="507">
        <v>0.66642394711508002</v>
      </c>
      <c r="AU50" s="507">
        <v>0.74725593305226001</v>
      </c>
      <c r="AV50" s="507">
        <v>0.73853272012650195</v>
      </c>
    </row>
    <row r="51" spans="1:48">
      <c r="A51" s="503" t="s">
        <v>4462</v>
      </c>
      <c r="B51" s="62">
        <v>33</v>
      </c>
      <c r="C51" s="62" t="s">
        <v>2760</v>
      </c>
      <c r="D51" s="62">
        <v>2</v>
      </c>
      <c r="E51" s="504">
        <v>227103717</v>
      </c>
      <c r="F51" s="505" t="s">
        <v>3152</v>
      </c>
      <c r="G51" s="505" t="s">
        <v>3151</v>
      </c>
      <c r="H51" s="506">
        <v>0.48700851836124698</v>
      </c>
      <c r="I51" s="506">
        <v>0.104015860647999</v>
      </c>
      <c r="J51" s="506">
        <v>0.24286277483684801</v>
      </c>
      <c r="K51" s="506">
        <v>0.16611284615390601</v>
      </c>
      <c r="L51" s="506">
        <v>0</v>
      </c>
      <c r="M51" s="62" t="s">
        <v>7301</v>
      </c>
      <c r="N51" s="62" t="s">
        <v>3157</v>
      </c>
      <c r="O51" s="507">
        <v>5.1677884093658104</v>
      </c>
      <c r="P51" s="507">
        <v>6.6294281109347502</v>
      </c>
      <c r="Q51" s="507">
        <v>36.367062299095302</v>
      </c>
      <c r="R51" s="507">
        <v>3.4632371928886401</v>
      </c>
      <c r="S51" s="507">
        <v>2.4645846170425698</v>
      </c>
      <c r="T51" s="507">
        <v>-9.0248860136803499E-2</v>
      </c>
      <c r="U51" s="507">
        <v>5.5164517138397899</v>
      </c>
      <c r="V51" s="507">
        <v>3.9457844131594899</v>
      </c>
      <c r="W51" s="507">
        <v>2.5261033682678899</v>
      </c>
      <c r="X51" s="507">
        <v>3.4477170972601598</v>
      </c>
      <c r="Y51" s="507">
        <v>-0.98004672900180601</v>
      </c>
      <c r="Z51" s="507">
        <v>1.40028462605739</v>
      </c>
      <c r="AA51" s="507">
        <v>-2.0607329827487701</v>
      </c>
      <c r="AB51" s="507">
        <v>4.05132257732516</v>
      </c>
      <c r="AC51" s="507">
        <v>-1.72040787873989</v>
      </c>
      <c r="AD51" s="507">
        <v>-0.16626261837792999</v>
      </c>
      <c r="AE51" s="507">
        <v>0.34365767926117502</v>
      </c>
      <c r="AF51" s="507">
        <v>4.2875876989661403</v>
      </c>
      <c r="AG51" s="507">
        <v>-1.6256333763012101</v>
      </c>
      <c r="AH51" s="507">
        <v>5.29961171928701</v>
      </c>
      <c r="AI51" s="507">
        <v>3.40054534236006</v>
      </c>
      <c r="AJ51" s="507">
        <v>7.1390650549257204</v>
      </c>
      <c r="AK51" s="507">
        <v>0.22875110835732601</v>
      </c>
      <c r="AL51" s="507">
        <v>0.160187548323759</v>
      </c>
      <c r="AM51" s="507">
        <v>0.249098626451662</v>
      </c>
      <c r="AN51" s="507">
        <v>9.2085181747492598E-2</v>
      </c>
      <c r="AO51" s="507">
        <v>7.6657481108210093E-2</v>
      </c>
      <c r="AP51" s="507">
        <v>4.4600787959497699E-2</v>
      </c>
      <c r="AQ51" s="507">
        <v>0.69225394112109595</v>
      </c>
      <c r="AR51" s="507">
        <v>0.58551330820313896</v>
      </c>
      <c r="AS51" s="507">
        <v>0.71331202087415502</v>
      </c>
      <c r="AT51" s="507">
        <v>0.727888401752951</v>
      </c>
      <c r="AU51" s="507">
        <v>0.60704795699053604</v>
      </c>
      <c r="AV51" s="507">
        <v>0.62514528766655697</v>
      </c>
    </row>
    <row r="52" spans="1:48">
      <c r="A52" s="503" t="s">
        <v>3554</v>
      </c>
      <c r="B52" s="62">
        <v>168</v>
      </c>
      <c r="C52" s="62" t="s">
        <v>2552</v>
      </c>
      <c r="D52" s="62">
        <v>12</v>
      </c>
      <c r="E52" s="504">
        <v>57645789</v>
      </c>
      <c r="F52" s="505" t="s">
        <v>3163</v>
      </c>
      <c r="G52" s="505" t="s">
        <v>3151</v>
      </c>
      <c r="H52" s="506">
        <v>0.48450360613855198</v>
      </c>
      <c r="I52" s="506">
        <v>0</v>
      </c>
      <c r="J52" s="506">
        <v>0.110382218845904</v>
      </c>
      <c r="K52" s="506">
        <v>0</v>
      </c>
      <c r="L52" s="506">
        <v>0.40511417501554398</v>
      </c>
      <c r="M52" s="62" t="s">
        <v>4265</v>
      </c>
      <c r="N52" s="62" t="s">
        <v>3157</v>
      </c>
      <c r="O52" s="507">
        <v>5.7172098454074503</v>
      </c>
      <c r="P52" s="507">
        <v>2.4900786963219002</v>
      </c>
      <c r="Q52" s="507">
        <v>0.34660631825857702</v>
      </c>
      <c r="R52" s="507">
        <v>-1.68101352459384</v>
      </c>
      <c r="S52" s="507">
        <v>-1.3528047574053701</v>
      </c>
      <c r="T52" s="507">
        <v>-1.94885343948983</v>
      </c>
      <c r="U52" s="507">
        <v>-0.92302648279697797</v>
      </c>
      <c r="V52" s="507">
        <v>-0.60148735657612395</v>
      </c>
      <c r="W52" s="507">
        <v>-3.7287049818104201</v>
      </c>
      <c r="X52" s="507">
        <v>-4.0199587082730197</v>
      </c>
      <c r="Y52" s="507">
        <v>-1.56038129708997</v>
      </c>
      <c r="Z52" s="507">
        <v>-0.16912121187630699</v>
      </c>
      <c r="AA52" s="507">
        <v>-1.27090076254435</v>
      </c>
      <c r="AB52" s="507">
        <v>-1.20487100435804</v>
      </c>
      <c r="AC52" s="507">
        <v>1.797681280465</v>
      </c>
      <c r="AD52" s="507">
        <v>-0.19638417634133401</v>
      </c>
      <c r="AE52" s="507">
        <v>2.0687940901567399</v>
      </c>
      <c r="AF52" s="507">
        <v>-0.27764414224906803</v>
      </c>
      <c r="AG52" s="507">
        <v>-0.20299416460529099</v>
      </c>
      <c r="AH52" s="507">
        <v>5.3147865300588899</v>
      </c>
      <c r="AI52" s="507">
        <v>2.71833119204299</v>
      </c>
      <c r="AJ52" s="507">
        <v>0.90241736702937503</v>
      </c>
      <c r="AK52" s="507">
        <v>1.2962176834302399</v>
      </c>
      <c r="AL52" s="507">
        <v>1.0913622187316501</v>
      </c>
      <c r="AM52" s="507">
        <v>1.5222410043889101</v>
      </c>
      <c r="AN52" s="507">
        <v>1.53974231151721</v>
      </c>
      <c r="AO52" s="507">
        <v>1.22652577504064</v>
      </c>
      <c r="AP52" s="507">
        <v>1.32560635795022</v>
      </c>
      <c r="AQ52" s="507">
        <v>9.6986496755370702E-2</v>
      </c>
      <c r="AR52" s="507">
        <v>3.34293070061112E-2</v>
      </c>
      <c r="AS52" s="507">
        <v>9.7134867528080898E-2</v>
      </c>
      <c r="AT52" s="507">
        <v>9.7374966828931306E-2</v>
      </c>
      <c r="AU52" s="507">
        <v>7.1399866243187799E-3</v>
      </c>
      <c r="AV52" s="507">
        <v>9.0703516503204493E-3</v>
      </c>
    </row>
    <row r="53" spans="1:48">
      <c r="A53" s="503" t="s">
        <v>4556</v>
      </c>
      <c r="B53" s="62">
        <v>207</v>
      </c>
      <c r="C53" s="62" t="s">
        <v>2857</v>
      </c>
      <c r="D53" s="62">
        <v>16</v>
      </c>
      <c r="E53" s="504">
        <v>88803205</v>
      </c>
      <c r="F53" s="505" t="s">
        <v>3157</v>
      </c>
      <c r="G53" s="505" t="s">
        <v>3151</v>
      </c>
      <c r="H53" s="506">
        <v>0.47948160950472601</v>
      </c>
      <c r="I53" s="506">
        <v>0.20749750041517601</v>
      </c>
      <c r="J53" s="506">
        <v>0.192699741827323</v>
      </c>
      <c r="K53" s="506">
        <v>8.2441923052440899E-2</v>
      </c>
      <c r="L53" s="506">
        <v>3.7879225200333502E-2</v>
      </c>
      <c r="M53" s="62" t="s">
        <v>4255</v>
      </c>
      <c r="N53" s="62" t="s">
        <v>3157</v>
      </c>
      <c r="O53" s="507">
        <v>0.89053312119624695</v>
      </c>
      <c r="P53" s="507">
        <v>1.6168693759708299</v>
      </c>
      <c r="Q53" s="507">
        <v>0.36534807059594099</v>
      </c>
      <c r="R53" s="507">
        <v>-0.20210284121797001</v>
      </c>
      <c r="S53" s="507">
        <v>-0.107289213447018</v>
      </c>
      <c r="T53" s="507">
        <v>0.53776006612692395</v>
      </c>
      <c r="U53" s="507">
        <v>-0.641227368421313</v>
      </c>
      <c r="V53" s="507">
        <v>-0.45702999022879398</v>
      </c>
      <c r="W53" s="507">
        <v>-0.29936322086392098</v>
      </c>
      <c r="X53" s="507">
        <v>-0.29163617809287601</v>
      </c>
      <c r="Y53" s="507">
        <v>0.22555602560938201</v>
      </c>
      <c r="Z53" s="507">
        <v>0.20700640534003201</v>
      </c>
      <c r="AA53" s="507">
        <v>0.15781927696722201</v>
      </c>
      <c r="AB53" s="507">
        <v>-0.60576523000847504</v>
      </c>
      <c r="AC53" s="507">
        <v>-0.49603200939604902</v>
      </c>
      <c r="AD53" s="507">
        <v>0.15680363330880301</v>
      </c>
      <c r="AE53" s="507">
        <v>-0.71711144514662895</v>
      </c>
      <c r="AF53" s="507">
        <v>0.92727472636100905</v>
      </c>
      <c r="AG53" s="507">
        <v>-7.0893733720126598E-2</v>
      </c>
      <c r="AH53" s="507">
        <v>-7.6035724638983795E-2</v>
      </c>
      <c r="AI53" s="507">
        <v>0.39888215157426399</v>
      </c>
      <c r="AJ53" s="507">
        <v>-0.31091845414657299</v>
      </c>
      <c r="AK53" s="507">
        <v>1.01046323578646</v>
      </c>
      <c r="AL53" s="507">
        <v>1.06333552385968</v>
      </c>
      <c r="AM53" s="507">
        <v>1.1286046355085899</v>
      </c>
      <c r="AN53" s="507">
        <v>0.97854365023316503</v>
      </c>
      <c r="AO53" s="507">
        <v>1.04989298305265</v>
      </c>
      <c r="AP53" s="507">
        <v>1.03439827512393</v>
      </c>
      <c r="AQ53" s="507">
        <v>0.22852002743948599</v>
      </c>
      <c r="AR53" s="507">
        <v>0.214943024151763</v>
      </c>
      <c r="AS53" s="507">
        <v>0.228529916810952</v>
      </c>
      <c r="AT53" s="507">
        <v>0.242831852900836</v>
      </c>
      <c r="AU53" s="507">
        <v>0.24499260245379101</v>
      </c>
      <c r="AV53" s="507">
        <v>0.25116592855582698</v>
      </c>
    </row>
    <row r="54" spans="1:48">
      <c r="A54" s="503" t="s">
        <v>4261</v>
      </c>
      <c r="B54" s="62">
        <v>153</v>
      </c>
      <c r="C54" s="62" t="s">
        <v>2892</v>
      </c>
      <c r="D54" s="62">
        <v>11</v>
      </c>
      <c r="E54" s="504">
        <v>61654092</v>
      </c>
      <c r="F54" s="505" t="s">
        <v>3151</v>
      </c>
      <c r="G54" s="505" t="s">
        <v>3152</v>
      </c>
      <c r="H54" s="506">
        <v>0.46384793164597699</v>
      </c>
      <c r="I54" s="506">
        <v>0.183750157024065</v>
      </c>
      <c r="J54" s="506">
        <v>0.315473583834116</v>
      </c>
      <c r="K54" s="506">
        <v>3.6928327495842198E-2</v>
      </c>
      <c r="L54" s="506">
        <v>0</v>
      </c>
      <c r="M54" s="62" t="s">
        <v>4260</v>
      </c>
      <c r="N54" s="62" t="s">
        <v>3157</v>
      </c>
      <c r="O54" s="507">
        <v>0.357660350175105</v>
      </c>
      <c r="P54" s="507">
        <v>-5.9807120869975902E-2</v>
      </c>
      <c r="Q54" s="507">
        <v>1.1477776596970499</v>
      </c>
      <c r="R54" s="507">
        <v>-0.14589497076031699</v>
      </c>
      <c r="S54" s="507">
        <v>-0.19834235861302299</v>
      </c>
      <c r="T54" s="507">
        <v>-0.89291541050195</v>
      </c>
      <c r="U54" s="507">
        <v>0.47923880768259403</v>
      </c>
      <c r="V54" s="507">
        <v>0.382157420899082</v>
      </c>
      <c r="W54" s="507">
        <v>8.7379394371642494E-2</v>
      </c>
      <c r="X54" s="507">
        <v>-9.4858921968263801E-2</v>
      </c>
      <c r="Y54" s="507">
        <v>-0.25060458084401199</v>
      </c>
      <c r="Z54" s="507">
        <v>-0.67676342549032698</v>
      </c>
      <c r="AA54" s="507">
        <v>-0.103171322420192</v>
      </c>
      <c r="AB54" s="507">
        <v>0.114546878720259</v>
      </c>
      <c r="AC54" s="507">
        <v>-0.20594936873356301</v>
      </c>
      <c r="AD54" s="507">
        <v>-0.115074377776569</v>
      </c>
      <c r="AE54" s="507">
        <v>0.14374858834041701</v>
      </c>
      <c r="AF54" s="507">
        <v>-0.35363046068742798</v>
      </c>
      <c r="AG54" s="507">
        <v>-2.6124985433937101E-2</v>
      </c>
      <c r="AH54" s="507">
        <v>0.65869159119614995</v>
      </c>
      <c r="AI54" s="507">
        <v>0.94196987677508404</v>
      </c>
      <c r="AJ54" s="507">
        <v>1.2693461842087601</v>
      </c>
      <c r="AK54" s="507">
        <v>-2.3078810968869299E-2</v>
      </c>
      <c r="AL54" s="507">
        <v>6.6537687031106699E-2</v>
      </c>
      <c r="AM54" s="507">
        <v>-1.8405681633612999E-2</v>
      </c>
      <c r="AN54" s="507">
        <v>-0.228388181792509</v>
      </c>
      <c r="AO54" s="507">
        <v>-2.38447322088002E-2</v>
      </c>
      <c r="AP54" s="507">
        <v>-0.10995468047095899</v>
      </c>
      <c r="AQ54" s="507">
        <v>0.17723314318769201</v>
      </c>
      <c r="AR54" s="507">
        <v>0.132771164366072</v>
      </c>
      <c r="AS54" s="507">
        <v>0.188038515567065</v>
      </c>
      <c r="AT54" s="507">
        <v>0.18629097360849101</v>
      </c>
      <c r="AU54" s="507">
        <v>0.116706091184965</v>
      </c>
      <c r="AV54" s="507">
        <v>0.12083733947418</v>
      </c>
    </row>
    <row r="55" spans="1:48">
      <c r="A55" s="503" t="s">
        <v>4536</v>
      </c>
      <c r="B55" s="62">
        <v>160</v>
      </c>
      <c r="C55" s="62" t="s">
        <v>2564</v>
      </c>
      <c r="D55" s="62">
        <v>12</v>
      </c>
      <c r="E55" s="504">
        <v>4328521</v>
      </c>
      <c r="F55" s="505" t="s">
        <v>3157</v>
      </c>
      <c r="G55" s="505" t="s">
        <v>3151</v>
      </c>
      <c r="H55" s="506">
        <v>0.44068077490027302</v>
      </c>
      <c r="I55" s="506">
        <v>0.14935279138089699</v>
      </c>
      <c r="J55" s="506">
        <v>0.14709404178457799</v>
      </c>
      <c r="K55" s="506">
        <v>0.23564914432918199</v>
      </c>
      <c r="L55" s="506">
        <v>2.7223247605068598E-2</v>
      </c>
      <c r="M55" s="62" t="s">
        <v>7315</v>
      </c>
      <c r="N55" s="62" t="s">
        <v>3157</v>
      </c>
      <c r="O55" s="507">
        <v>4.4777823624650797</v>
      </c>
      <c r="P55" s="507">
        <v>4.0141810935411604</v>
      </c>
      <c r="Q55" s="507">
        <v>1.20319753827243</v>
      </c>
      <c r="R55" s="507">
        <v>0.81277666274497096</v>
      </c>
      <c r="S55" s="507">
        <v>0.68667667174357605</v>
      </c>
      <c r="T55" s="507">
        <v>0.460092189646717</v>
      </c>
      <c r="U55" s="507">
        <v>0.95176208726881395</v>
      </c>
      <c r="V55" s="507">
        <v>0.80396243929293199</v>
      </c>
      <c r="W55" s="507">
        <v>0.45245907795431101</v>
      </c>
      <c r="X55" s="507">
        <v>0.12897953917011501</v>
      </c>
      <c r="Y55" s="507">
        <v>-0.33651765457265398</v>
      </c>
      <c r="Z55" s="507">
        <v>-0.90321450407260595</v>
      </c>
      <c r="AA55" s="507">
        <v>-1.09589104653494E-2</v>
      </c>
      <c r="AB55" s="507">
        <v>0.359058425017242</v>
      </c>
      <c r="AC55" s="507">
        <v>-1.2663535366957499</v>
      </c>
      <c r="AD55" s="507">
        <v>-1.40981003310848</v>
      </c>
      <c r="AE55" s="507">
        <v>-1.22550069701354</v>
      </c>
      <c r="AF55" s="507">
        <v>1.0336250327704299</v>
      </c>
      <c r="AG55" s="507">
        <v>-2.12108178427675</v>
      </c>
      <c r="AH55" s="507">
        <v>10.041290027384299</v>
      </c>
      <c r="AI55" s="507">
        <v>3.5168822016185302</v>
      </c>
      <c r="AJ55" s="507">
        <v>5.1221528606827604</v>
      </c>
      <c r="AK55" s="507">
        <v>0.12547351093818801</v>
      </c>
      <c r="AL55" s="507">
        <v>0.113621129046051</v>
      </c>
      <c r="AM55" s="507">
        <v>6.0236805171944602E-2</v>
      </c>
      <c r="AN55" s="507">
        <v>7.7230683543599299E-2</v>
      </c>
      <c r="AO55" s="507">
        <v>9.3017655386472206E-2</v>
      </c>
      <c r="AP55" s="507">
        <v>5.9367412747153903E-2</v>
      </c>
      <c r="AQ55" s="507">
        <v>1.5979599733110299</v>
      </c>
      <c r="AR55" s="507">
        <v>1.44543024719395</v>
      </c>
      <c r="AS55" s="507">
        <v>1.5820838723452499</v>
      </c>
      <c r="AT55" s="507">
        <v>1.5371750298678299</v>
      </c>
      <c r="AU55" s="507">
        <v>1.31537702628443</v>
      </c>
      <c r="AV55" s="507">
        <v>1.3047485773910701</v>
      </c>
    </row>
    <row r="56" spans="1:48">
      <c r="A56" s="498" t="s">
        <v>4262</v>
      </c>
      <c r="B56" s="403">
        <v>68</v>
      </c>
      <c r="C56" s="403" t="s">
        <v>2697</v>
      </c>
      <c r="D56" s="403">
        <v>6</v>
      </c>
      <c r="E56" s="499">
        <v>7250270</v>
      </c>
      <c r="F56" s="500" t="s">
        <v>3157</v>
      </c>
      <c r="G56" s="500" t="s">
        <v>3151</v>
      </c>
      <c r="H56" s="501">
        <v>0.36719306940512503</v>
      </c>
      <c r="I56" s="501">
        <v>0.26706148772847099</v>
      </c>
      <c r="J56" s="501">
        <v>0.26774566261585397</v>
      </c>
      <c r="K56" s="501">
        <v>9.7999780250549604E-2</v>
      </c>
      <c r="L56" s="501">
        <v>0</v>
      </c>
      <c r="M56" s="403" t="s">
        <v>4260</v>
      </c>
      <c r="N56" s="403" t="s">
        <v>3157</v>
      </c>
      <c r="O56" s="502">
        <v>16.215995258748201</v>
      </c>
      <c r="P56" s="502">
        <v>-0.11921894421939901</v>
      </c>
      <c r="Q56" s="502">
        <v>-0.78548755427514105</v>
      </c>
      <c r="R56" s="502">
        <v>2.5395194269621899</v>
      </c>
      <c r="S56" s="502">
        <v>3.9523515268337102</v>
      </c>
      <c r="T56" s="502">
        <v>1.7108482159328</v>
      </c>
      <c r="U56" s="502">
        <v>2.0450266251777598</v>
      </c>
      <c r="V56" s="502">
        <v>4.4748981876857501</v>
      </c>
      <c r="W56" s="502">
        <v>-10.7049606862504</v>
      </c>
      <c r="X56" s="502">
        <v>-8.3036833611236904</v>
      </c>
      <c r="Y56" s="502">
        <v>0.63189127048286498</v>
      </c>
      <c r="Z56" s="502">
        <v>1.3086708739116399</v>
      </c>
      <c r="AA56" s="502">
        <v>0.115919641245377</v>
      </c>
      <c r="AB56" s="502">
        <v>-8.6682648923964791</v>
      </c>
      <c r="AC56" s="502">
        <v>-0.39250656312750798</v>
      </c>
      <c r="AD56" s="502">
        <v>-0.18194689001116099</v>
      </c>
      <c r="AE56" s="502">
        <v>-0.40069900462785302</v>
      </c>
      <c r="AF56" s="502">
        <v>1.4469810700249599</v>
      </c>
      <c r="AG56" s="502">
        <v>-0.96688228110625296</v>
      </c>
      <c r="AH56" s="502">
        <v>10.237201231596201</v>
      </c>
      <c r="AI56" s="502">
        <v>4.0168579390500403</v>
      </c>
      <c r="AJ56" s="502">
        <v>3.7524328283105102</v>
      </c>
      <c r="AK56" s="502">
        <v>0.981722257011724</v>
      </c>
      <c r="AL56" s="502">
        <v>0.97888229621526801</v>
      </c>
      <c r="AM56" s="502">
        <v>1.05018290111789</v>
      </c>
      <c r="AN56" s="502">
        <v>0.97759604690425805</v>
      </c>
      <c r="AO56" s="502">
        <v>0.91990932454080299</v>
      </c>
      <c r="AP56" s="502">
        <v>0.97967968596885502</v>
      </c>
      <c r="AQ56" s="502">
        <v>5.2426877407457502E-2</v>
      </c>
      <c r="AR56" s="502">
        <v>-2.28690362361131E-3</v>
      </c>
      <c r="AS56" s="502">
        <v>3.5659415116487798E-2</v>
      </c>
      <c r="AT56" s="502">
        <v>6.2935848199687103E-2</v>
      </c>
      <c r="AU56" s="502">
        <v>-2.1445137877144499E-3</v>
      </c>
      <c r="AV56" s="502">
        <v>7.0611170186455198E-4</v>
      </c>
    </row>
    <row r="57" spans="1:48">
      <c r="A57" s="503" t="s">
        <v>4266</v>
      </c>
      <c r="B57" s="62">
        <v>72</v>
      </c>
      <c r="C57" s="62" t="s">
        <v>2964</v>
      </c>
      <c r="D57" s="62">
        <v>6</v>
      </c>
      <c r="E57" s="504">
        <v>26093141</v>
      </c>
      <c r="F57" s="505" t="s">
        <v>3157</v>
      </c>
      <c r="G57" s="505" t="s">
        <v>3151</v>
      </c>
      <c r="H57" s="506">
        <v>9.5568240528734602E-4</v>
      </c>
      <c r="I57" s="506">
        <v>2.51780665793882E-2</v>
      </c>
      <c r="J57" s="506">
        <v>1.05690579538993E-2</v>
      </c>
      <c r="K57" s="506">
        <v>0.95132010485579999</v>
      </c>
      <c r="L57" s="506">
        <v>1.1977088205625E-2</v>
      </c>
      <c r="M57" s="62" t="s">
        <v>4217</v>
      </c>
      <c r="N57" s="62" t="s">
        <v>4217</v>
      </c>
      <c r="O57" s="507">
        <v>-0.18261890652745499</v>
      </c>
      <c r="P57" s="507">
        <v>-0.35623193027377698</v>
      </c>
      <c r="Q57" s="507">
        <v>0.37159681346988799</v>
      </c>
      <c r="R57" s="507">
        <v>-32.622922750188202</v>
      </c>
      <c r="S57" s="507">
        <v>-38.886896464154198</v>
      </c>
      <c r="T57" s="507">
        <v>-0.56977343536209601</v>
      </c>
      <c r="U57" s="507">
        <v>-62.958385903122199</v>
      </c>
      <c r="V57" s="507">
        <v>-80.111376764441303</v>
      </c>
      <c r="W57" s="507">
        <v>-57.212871729064901</v>
      </c>
      <c r="X57" s="507">
        <v>-146.893014239905</v>
      </c>
      <c r="Y57" s="507">
        <v>-486.15950183464003</v>
      </c>
      <c r="Z57" s="507">
        <v>-195.956095514027</v>
      </c>
      <c r="AA57" s="507">
        <v>-323.54947658314597</v>
      </c>
      <c r="AB57" s="507">
        <v>14.287635508829901</v>
      </c>
      <c r="AC57" s="507">
        <v>199.10963798938101</v>
      </c>
      <c r="AD57" s="507">
        <v>-174.45065350792299</v>
      </c>
      <c r="AE57" s="507">
        <v>-51.797002428181898</v>
      </c>
      <c r="AF57" s="507">
        <v>358.79730922711298</v>
      </c>
      <c r="AG57" s="507">
        <v>-493.045803453497</v>
      </c>
      <c r="AH57" s="507">
        <v>49.662322931825003</v>
      </c>
      <c r="AI57" s="507">
        <v>31.038913729150298</v>
      </c>
      <c r="AJ57" s="507">
        <v>-0.276596107144916</v>
      </c>
      <c r="AK57" s="507">
        <v>6.1973387403998803</v>
      </c>
      <c r="AL57" s="507">
        <v>3.7782507767831301</v>
      </c>
      <c r="AM57" s="507">
        <v>5.2766789892741199</v>
      </c>
      <c r="AN57" s="507">
        <v>3.1131884991213599</v>
      </c>
      <c r="AO57" s="507">
        <v>1.6941772917237601</v>
      </c>
      <c r="AP57" s="507">
        <v>1.6900116700713601</v>
      </c>
      <c r="AQ57" s="507">
        <v>6.0054426503833502</v>
      </c>
      <c r="AR57" s="507">
        <v>4.0574614648708902</v>
      </c>
      <c r="AS57" s="507">
        <v>5.7357537374494498</v>
      </c>
      <c r="AT57" s="507">
        <v>4.9868099793571403</v>
      </c>
      <c r="AU57" s="507">
        <v>1.8386039518406201</v>
      </c>
      <c r="AV57" s="507">
        <v>1.66156860748476</v>
      </c>
    </row>
    <row r="58" spans="1:48">
      <c r="A58" s="503" t="s">
        <v>3522</v>
      </c>
      <c r="B58" s="62">
        <v>76</v>
      </c>
      <c r="C58" s="62" t="s">
        <v>2687</v>
      </c>
      <c r="D58" s="62">
        <v>6</v>
      </c>
      <c r="E58" s="504">
        <v>28984755</v>
      </c>
      <c r="F58" s="505" t="s">
        <v>3157</v>
      </c>
      <c r="G58" s="505" t="s">
        <v>3163</v>
      </c>
      <c r="H58" s="506">
        <v>1.3107048396929199E-2</v>
      </c>
      <c r="I58" s="506">
        <v>2.4383474136305198E-2</v>
      </c>
      <c r="J58" s="506">
        <v>1.51525970220343E-2</v>
      </c>
      <c r="K58" s="506">
        <v>0.94309104053986803</v>
      </c>
      <c r="L58" s="506">
        <v>4.2658399048628804E-3</v>
      </c>
      <c r="M58" s="62" t="s">
        <v>4217</v>
      </c>
      <c r="N58" s="62" t="s">
        <v>4217</v>
      </c>
      <c r="O58" s="507">
        <v>0.57257638093318897</v>
      </c>
      <c r="P58" s="507">
        <v>0.54742889233863901</v>
      </c>
      <c r="Q58" s="507">
        <v>-0.35981677752513602</v>
      </c>
      <c r="R58" s="507">
        <v>-2.2439447637094601</v>
      </c>
      <c r="S58" s="507">
        <v>-2.7509327030385098</v>
      </c>
      <c r="T58" s="507">
        <v>0.77848747097856097</v>
      </c>
      <c r="U58" s="507">
        <v>-5.5961211225004996</v>
      </c>
      <c r="V58" s="507">
        <v>-7.09681214573828</v>
      </c>
      <c r="W58" s="507">
        <v>-4.8356056392060802</v>
      </c>
      <c r="X58" s="507">
        <v>-11.938581957417901</v>
      </c>
      <c r="Y58" s="507">
        <v>-41.8275331549318</v>
      </c>
      <c r="Z58" s="507">
        <v>-15.609911877576099</v>
      </c>
      <c r="AA58" s="507">
        <v>-28.096230925697501</v>
      </c>
      <c r="AB58" s="507">
        <v>1.44382097304368</v>
      </c>
      <c r="AC58" s="507">
        <v>9.7759244948655795</v>
      </c>
      <c r="AD58" s="507">
        <v>-8.7792921811693692</v>
      </c>
      <c r="AE58" s="507">
        <v>-3.7220053744508199</v>
      </c>
      <c r="AF58" s="507">
        <v>24.718177413648601</v>
      </c>
      <c r="AG58" s="507">
        <v>-26.096603933897601</v>
      </c>
      <c r="AH58" s="507">
        <v>9.4641411460856197</v>
      </c>
      <c r="AI58" s="507">
        <v>6.8572254625145499</v>
      </c>
      <c r="AJ58" s="507">
        <v>0.82794028682702203</v>
      </c>
      <c r="AK58" s="507">
        <v>3.0081335442368098</v>
      </c>
      <c r="AL58" s="507">
        <v>2.30505371480041</v>
      </c>
      <c r="AM58" s="507">
        <v>2.7980181945456</v>
      </c>
      <c r="AN58" s="507">
        <v>2.3630014859187001</v>
      </c>
      <c r="AO58" s="507">
        <v>1.8484294346451</v>
      </c>
      <c r="AP58" s="507">
        <v>1.7634220457401399</v>
      </c>
      <c r="AQ58" s="507">
        <v>0.481135523573262</v>
      </c>
      <c r="AR58" s="507">
        <v>0.34027712231271501</v>
      </c>
      <c r="AS58" s="507">
        <v>0.45841348509512703</v>
      </c>
      <c r="AT58" s="507">
        <v>0.42197580792276501</v>
      </c>
      <c r="AU58" s="507">
        <v>0.169648713322266</v>
      </c>
      <c r="AV58" s="507">
        <v>0.154095399267629</v>
      </c>
    </row>
    <row r="59" spans="1:48">
      <c r="A59" s="503" t="s">
        <v>3519</v>
      </c>
      <c r="B59" s="62">
        <v>73</v>
      </c>
      <c r="C59" s="62" t="s">
        <v>2691</v>
      </c>
      <c r="D59" s="62">
        <v>6</v>
      </c>
      <c r="E59" s="504">
        <v>27037080</v>
      </c>
      <c r="F59" s="505" t="s">
        <v>3152</v>
      </c>
      <c r="G59" s="505" t="s">
        <v>3163</v>
      </c>
      <c r="H59" s="506">
        <v>9.9275000080426695E-3</v>
      </c>
      <c r="I59" s="506">
        <v>2.66518056579369E-2</v>
      </c>
      <c r="J59" s="506">
        <v>1.53982730442392E-2</v>
      </c>
      <c r="K59" s="506">
        <v>0.94223625657433896</v>
      </c>
      <c r="L59" s="506">
        <v>5.7861647154419903E-3</v>
      </c>
      <c r="M59" s="62" t="s">
        <v>4217</v>
      </c>
      <c r="N59" s="62" t="s">
        <v>4217</v>
      </c>
      <c r="O59" s="507">
        <v>-0.29424974844954799</v>
      </c>
      <c r="P59" s="507">
        <v>0.14884957118190301</v>
      </c>
      <c r="Q59" s="507">
        <v>0.33712149181109602</v>
      </c>
      <c r="R59" s="507">
        <v>-23.269781579449099</v>
      </c>
      <c r="S59" s="507">
        <v>-26.995663753395799</v>
      </c>
      <c r="T59" s="507">
        <v>-2.0715577511054</v>
      </c>
      <c r="U59" s="507">
        <v>-37.359778062942702</v>
      </c>
      <c r="V59" s="507">
        <v>-46.671985778415603</v>
      </c>
      <c r="W59" s="507">
        <v>-21.796154452891798</v>
      </c>
      <c r="X59" s="507">
        <v>-61.777434248781297</v>
      </c>
      <c r="Y59" s="507">
        <v>-208.575420398993</v>
      </c>
      <c r="Z59" s="507">
        <v>-94.038257004583599</v>
      </c>
      <c r="AA59" s="507">
        <v>-132.42370565723999</v>
      </c>
      <c r="AB59" s="507">
        <v>7.5451528777840098</v>
      </c>
      <c r="AC59" s="507">
        <v>86.431554312548698</v>
      </c>
      <c r="AD59" s="507">
        <v>-66.861499596680702</v>
      </c>
      <c r="AE59" s="507">
        <v>-18.138499740322601</v>
      </c>
      <c r="AF59" s="507">
        <v>139.92247052520801</v>
      </c>
      <c r="AG59" s="507">
        <v>-191.825572554719</v>
      </c>
      <c r="AH59" s="507">
        <v>18.933516265273301</v>
      </c>
      <c r="AI59" s="507">
        <v>9.2584578333588592</v>
      </c>
      <c r="AJ59" s="507">
        <v>-0.42705548252042003</v>
      </c>
      <c r="AK59" s="507">
        <v>3.6142488753023598</v>
      </c>
      <c r="AL59" s="507">
        <v>2.4321825961660499</v>
      </c>
      <c r="AM59" s="507">
        <v>3.0393630672608101</v>
      </c>
      <c r="AN59" s="507">
        <v>2.1566330924599999</v>
      </c>
      <c r="AO59" s="507">
        <v>1.3936605014510699</v>
      </c>
      <c r="AP59" s="507">
        <v>1.34829662408815</v>
      </c>
      <c r="AQ59" s="507">
        <v>2.21000094445741</v>
      </c>
      <c r="AR59" s="507">
        <v>1.44765050502792</v>
      </c>
      <c r="AS59" s="507">
        <v>2.0992335867518701</v>
      </c>
      <c r="AT59" s="507">
        <v>1.87699701578613</v>
      </c>
      <c r="AU59" s="507">
        <v>0.67332142021577202</v>
      </c>
      <c r="AV59" s="507">
        <v>0.611717805182732</v>
      </c>
    </row>
    <row r="60" spans="1:48">
      <c r="A60" s="503" t="s">
        <v>3518</v>
      </c>
      <c r="B60" s="62">
        <v>71</v>
      </c>
      <c r="C60" s="62" t="s">
        <v>2693</v>
      </c>
      <c r="D60" s="62">
        <v>6</v>
      </c>
      <c r="E60" s="504">
        <v>25578433</v>
      </c>
      <c r="F60" s="505" t="s">
        <v>3163</v>
      </c>
      <c r="G60" s="505" t="s">
        <v>3152</v>
      </c>
      <c r="H60" s="506">
        <v>4.1140136521027201E-2</v>
      </c>
      <c r="I60" s="506">
        <v>1.85017108956088E-2</v>
      </c>
      <c r="J60" s="506">
        <v>4.7860019007170598E-3</v>
      </c>
      <c r="K60" s="506">
        <v>0.93403720015033198</v>
      </c>
      <c r="L60" s="506">
        <v>1.5349505323150299E-3</v>
      </c>
      <c r="M60" s="62" t="s">
        <v>4217</v>
      </c>
      <c r="N60" s="62" t="s">
        <v>4217</v>
      </c>
      <c r="O60" s="507">
        <v>-0.23768558504703299</v>
      </c>
      <c r="P60" s="507">
        <v>0.19837927106315001</v>
      </c>
      <c r="Q60" s="507">
        <v>1.01962977252676</v>
      </c>
      <c r="R60" s="507">
        <v>-15.9765510323308</v>
      </c>
      <c r="S60" s="507">
        <v>-18.8199905677189</v>
      </c>
      <c r="T60" s="507">
        <v>0.11769161959206</v>
      </c>
      <c r="U60" s="507">
        <v>-34.388445909070903</v>
      </c>
      <c r="V60" s="507">
        <v>-42.9870383642766</v>
      </c>
      <c r="W60" s="507">
        <v>-35.7906866552458</v>
      </c>
      <c r="X60" s="507">
        <v>-88.4804901088403</v>
      </c>
      <c r="Y60" s="507">
        <v>-274.749600308276</v>
      </c>
      <c r="Z60" s="507">
        <v>-111.315099225522</v>
      </c>
      <c r="AA60" s="507">
        <v>-179.71103192138199</v>
      </c>
      <c r="AB60" s="507">
        <v>6.9794279111596298</v>
      </c>
      <c r="AC60" s="507">
        <v>116.622380061812</v>
      </c>
      <c r="AD60" s="507">
        <v>-57.488792738294599</v>
      </c>
      <c r="AE60" s="507">
        <v>-8.77981401716489</v>
      </c>
      <c r="AF60" s="507">
        <v>111.519829178801</v>
      </c>
      <c r="AG60" s="507">
        <v>-176.16533989957301</v>
      </c>
      <c r="AH60" s="507">
        <v>19.858087365708499</v>
      </c>
      <c r="AI60" s="507">
        <v>10.4511948298865</v>
      </c>
      <c r="AJ60" s="507">
        <v>-0.49851554582798902</v>
      </c>
      <c r="AK60" s="507">
        <v>2.9287218743351899</v>
      </c>
      <c r="AL60" s="507">
        <v>1.8463229061420601</v>
      </c>
      <c r="AM60" s="507">
        <v>2.5295744297029001</v>
      </c>
      <c r="AN60" s="507">
        <v>1.38819414093483</v>
      </c>
      <c r="AO60" s="507">
        <v>0.76885986534915196</v>
      </c>
      <c r="AP60" s="507">
        <v>0.77037972411919398</v>
      </c>
      <c r="AQ60" s="507">
        <v>3.81840577071811</v>
      </c>
      <c r="AR60" s="507">
        <v>2.89362490784695</v>
      </c>
      <c r="AS60" s="507">
        <v>3.73498693795307</v>
      </c>
      <c r="AT60" s="507">
        <v>3.0897728432210498</v>
      </c>
      <c r="AU60" s="507">
        <v>1.4020033595112</v>
      </c>
      <c r="AV60" s="507">
        <v>1.2645431234982201</v>
      </c>
    </row>
    <row r="61" spans="1:48">
      <c r="A61" s="503" t="s">
        <v>3520</v>
      </c>
      <c r="B61" s="62">
        <v>74</v>
      </c>
      <c r="C61" s="62" t="s">
        <v>2690</v>
      </c>
      <c r="D61" s="62">
        <v>6</v>
      </c>
      <c r="E61" s="504">
        <v>27941387</v>
      </c>
      <c r="F61" s="505" t="s">
        <v>3163</v>
      </c>
      <c r="G61" s="505" t="s">
        <v>3152</v>
      </c>
      <c r="H61" s="506">
        <v>2.7633138993673499E-2</v>
      </c>
      <c r="I61" s="506">
        <v>3.2332798825438998E-2</v>
      </c>
      <c r="J61" s="506">
        <v>1.11194231956967E-2</v>
      </c>
      <c r="K61" s="506">
        <v>0.92797831055025803</v>
      </c>
      <c r="L61" s="506">
        <v>9.3632843493302704E-4</v>
      </c>
      <c r="M61" s="62" t="s">
        <v>4217</v>
      </c>
      <c r="N61" s="62" t="s">
        <v>4217</v>
      </c>
      <c r="O61" s="507">
        <v>-0.17222092228649299</v>
      </c>
      <c r="P61" s="507">
        <v>0.65506444039856104</v>
      </c>
      <c r="Q61" s="507">
        <v>1.1774257954663101</v>
      </c>
      <c r="R61" s="507">
        <v>-18.419200054332102</v>
      </c>
      <c r="S61" s="507">
        <v>-21.6114619573694</v>
      </c>
      <c r="T61" s="507">
        <v>-1.46319400078183</v>
      </c>
      <c r="U61" s="507">
        <v>-30.686343549918998</v>
      </c>
      <c r="V61" s="507">
        <v>-38.744095102984197</v>
      </c>
      <c r="W61" s="507">
        <v>-12.6240898804115</v>
      </c>
      <c r="X61" s="507">
        <v>-40.714049275589097</v>
      </c>
      <c r="Y61" s="507">
        <v>-155.24604488393501</v>
      </c>
      <c r="Z61" s="507">
        <v>-71.554563148593303</v>
      </c>
      <c r="AA61" s="507">
        <v>-97.156654669130901</v>
      </c>
      <c r="AB61" s="507">
        <v>7.1528355643495098</v>
      </c>
      <c r="AC61" s="507">
        <v>62.7629281889309</v>
      </c>
      <c r="AD61" s="507">
        <v>-47.773365470322503</v>
      </c>
      <c r="AE61" s="507">
        <v>-14.502176421283901</v>
      </c>
      <c r="AF61" s="507">
        <v>107.853976502286</v>
      </c>
      <c r="AG61" s="507">
        <v>-144.07064145073701</v>
      </c>
      <c r="AH61" s="507">
        <v>14.5942680769774</v>
      </c>
      <c r="AI61" s="507">
        <v>9.0288385050858597</v>
      </c>
      <c r="AJ61" s="507">
        <v>0.57426933860520102</v>
      </c>
      <c r="AK61" s="507">
        <v>1.8465070973653801</v>
      </c>
      <c r="AL61" s="507">
        <v>1.1231845969434</v>
      </c>
      <c r="AM61" s="507">
        <v>1.4631068895855299</v>
      </c>
      <c r="AN61" s="507">
        <v>0.93348567656387305</v>
      </c>
      <c r="AO61" s="507">
        <v>0.50184070021768101</v>
      </c>
      <c r="AP61" s="507">
        <v>0.47677880024860197</v>
      </c>
      <c r="AQ61" s="507">
        <v>1.0077632880070699</v>
      </c>
      <c r="AR61" s="507">
        <v>0.62707002206770501</v>
      </c>
      <c r="AS61" s="507">
        <v>0.92554739047495405</v>
      </c>
      <c r="AT61" s="507">
        <v>0.77505869976590402</v>
      </c>
      <c r="AU61" s="507">
        <v>0.14341609108785999</v>
      </c>
      <c r="AV61" s="507">
        <v>0.100303173131704</v>
      </c>
    </row>
    <row r="62" spans="1:48">
      <c r="A62" s="503" t="s">
        <v>4266</v>
      </c>
      <c r="B62" s="62">
        <v>72</v>
      </c>
      <c r="C62" s="62" t="s">
        <v>2692</v>
      </c>
      <c r="D62" s="62">
        <v>6</v>
      </c>
      <c r="E62" s="504">
        <v>26091179</v>
      </c>
      <c r="F62" s="505" t="s">
        <v>3152</v>
      </c>
      <c r="G62" s="505" t="s">
        <v>3157</v>
      </c>
      <c r="H62" s="506">
        <v>1.64216838623031E-2</v>
      </c>
      <c r="I62" s="506">
        <v>1.3744337960207799E-2</v>
      </c>
      <c r="J62" s="506">
        <v>3.0269993510744199E-2</v>
      </c>
      <c r="K62" s="506">
        <v>0.92379092600349899</v>
      </c>
      <c r="L62" s="506">
        <v>1.57730586632455E-2</v>
      </c>
      <c r="M62" s="62" t="s">
        <v>4217</v>
      </c>
      <c r="N62" s="62" t="s">
        <v>4217</v>
      </c>
      <c r="O62" s="507">
        <v>1.8934131961307299</v>
      </c>
      <c r="P62" s="507">
        <v>0.22127279006919701</v>
      </c>
      <c r="Q62" s="507">
        <v>1.57171726776052</v>
      </c>
      <c r="R62" s="507">
        <v>-6.3490675521851498</v>
      </c>
      <c r="S62" s="507">
        <v>-8.9301896685379507</v>
      </c>
      <c r="T62" s="507">
        <v>7.7786732889580197</v>
      </c>
      <c r="U62" s="507">
        <v>-29.657840049512501</v>
      </c>
      <c r="V62" s="507">
        <v>-39.530864530173403</v>
      </c>
      <c r="W62" s="507">
        <v>-40.830167149003998</v>
      </c>
      <c r="X62" s="507">
        <v>-102.697478570974</v>
      </c>
      <c r="Y62" s="507">
        <v>-335.451361803238</v>
      </c>
      <c r="Z62" s="507">
        <v>-134.880518751023</v>
      </c>
      <c r="AA62" s="507">
        <v>-227.747473818614</v>
      </c>
      <c r="AB62" s="507">
        <v>10.464651200220199</v>
      </c>
      <c r="AC62" s="507">
        <v>160.54718095672899</v>
      </c>
      <c r="AD62" s="507">
        <v>-122.46478546246</v>
      </c>
      <c r="AE62" s="507">
        <v>-23.926855450650699</v>
      </c>
      <c r="AF62" s="507">
        <v>54.894585112222501</v>
      </c>
      <c r="AG62" s="507">
        <v>-190.936848415638</v>
      </c>
      <c r="AH62" s="507">
        <v>45.944038931927999</v>
      </c>
      <c r="AI62" s="507">
        <v>31.7484480746655</v>
      </c>
      <c r="AJ62" s="507">
        <v>-1.0553693671128701</v>
      </c>
      <c r="AK62" s="507">
        <v>6.59339687840236</v>
      </c>
      <c r="AL62" s="507">
        <v>3.65311290654379</v>
      </c>
      <c r="AM62" s="507">
        <v>5.9796827769817504</v>
      </c>
      <c r="AN62" s="507">
        <v>5.2265787737417799</v>
      </c>
      <c r="AO62" s="507">
        <v>2.7132081303152602</v>
      </c>
      <c r="AP62" s="507">
        <v>2.6932713757040498</v>
      </c>
      <c r="AQ62" s="507">
        <v>2.4569337251787</v>
      </c>
      <c r="AR62" s="507">
        <v>1.21926428915423</v>
      </c>
      <c r="AS62" s="507">
        <v>2.20835080865819</v>
      </c>
      <c r="AT62" s="507">
        <v>2.0493103016380898</v>
      </c>
      <c r="AU62" s="507">
        <v>0.40081684120488398</v>
      </c>
      <c r="AV62" s="507">
        <v>0.34650270397594002</v>
      </c>
    </row>
    <row r="63" spans="1:48">
      <c r="A63" s="503" t="s">
        <v>3521</v>
      </c>
      <c r="B63" s="62">
        <v>75</v>
      </c>
      <c r="C63" s="62" t="s">
        <v>2688</v>
      </c>
      <c r="D63" s="62">
        <v>6</v>
      </c>
      <c r="E63" s="504">
        <v>28449380</v>
      </c>
      <c r="F63" s="505" t="s">
        <v>3157</v>
      </c>
      <c r="G63" s="505" t="s">
        <v>3151</v>
      </c>
      <c r="H63" s="506">
        <v>1.03214377002794E-2</v>
      </c>
      <c r="I63" s="506">
        <v>4.9677348997252797E-2</v>
      </c>
      <c r="J63" s="506">
        <v>7.2966571912612696E-3</v>
      </c>
      <c r="K63" s="506">
        <v>0.91952316639594101</v>
      </c>
      <c r="L63" s="506">
        <v>1.3181389715265101E-2</v>
      </c>
      <c r="M63" s="62" t="s">
        <v>4217</v>
      </c>
      <c r="N63" s="62" t="s">
        <v>4217</v>
      </c>
      <c r="O63" s="507">
        <v>-9.4076337557176398E-2</v>
      </c>
      <c r="P63" s="507">
        <v>3.3882690648041898E-2</v>
      </c>
      <c r="Q63" s="507">
        <v>0.97056284736305598</v>
      </c>
      <c r="R63" s="507">
        <v>-20.644022168636099</v>
      </c>
      <c r="S63" s="507">
        <v>-23.7689795676459</v>
      </c>
      <c r="T63" s="507">
        <v>-2.3491419253785</v>
      </c>
      <c r="U63" s="507">
        <v>-31.9488902667552</v>
      </c>
      <c r="V63" s="507">
        <v>-39.7393470526752</v>
      </c>
      <c r="W63" s="507">
        <v>-11.8253782766038</v>
      </c>
      <c r="X63" s="507">
        <v>-38.320102766251701</v>
      </c>
      <c r="Y63" s="507">
        <v>-140.21206447918399</v>
      </c>
      <c r="Z63" s="507">
        <v>-68.982379837392102</v>
      </c>
      <c r="AA63" s="507">
        <v>-86.803043974555194</v>
      </c>
      <c r="AB63" s="507">
        <v>6.2414906708919196</v>
      </c>
      <c r="AC63" s="507">
        <v>61.161501899624298</v>
      </c>
      <c r="AD63" s="507">
        <v>-24.250020248471198</v>
      </c>
      <c r="AE63" s="507">
        <v>-8.9818591360031395</v>
      </c>
      <c r="AF63" s="507">
        <v>48.870090791204397</v>
      </c>
      <c r="AG63" s="507">
        <v>-76.334538956242199</v>
      </c>
      <c r="AH63" s="507">
        <v>12.2517915927613</v>
      </c>
      <c r="AI63" s="507">
        <v>7.6787981491255799</v>
      </c>
      <c r="AJ63" s="507">
        <v>0.155904422366893</v>
      </c>
      <c r="AK63" s="507">
        <v>1.3172837663680399</v>
      </c>
      <c r="AL63" s="507">
        <v>0.80912681033567901</v>
      </c>
      <c r="AM63" s="507">
        <v>1.0305394005164401</v>
      </c>
      <c r="AN63" s="507">
        <v>0.56406727533234702</v>
      </c>
      <c r="AO63" s="507">
        <v>0.30213880162522799</v>
      </c>
      <c r="AP63" s="507">
        <v>0.27209827642803402</v>
      </c>
      <c r="AQ63" s="507">
        <v>0.92992306963744797</v>
      </c>
      <c r="AR63" s="507">
        <v>0.59117395173292697</v>
      </c>
      <c r="AS63" s="507">
        <v>0.85557760929987503</v>
      </c>
      <c r="AT63" s="507">
        <v>0.70679159228578203</v>
      </c>
      <c r="AU63" s="507">
        <v>0.13001723879815799</v>
      </c>
      <c r="AV63" s="507">
        <v>8.7832581312033794E-2</v>
      </c>
    </row>
    <row r="64" spans="1:48">
      <c r="A64" s="503" t="s">
        <v>3517</v>
      </c>
      <c r="B64" s="62">
        <v>70</v>
      </c>
      <c r="C64" s="62" t="s">
        <v>2694</v>
      </c>
      <c r="D64" s="62">
        <v>6</v>
      </c>
      <c r="E64" s="504">
        <v>24978511</v>
      </c>
      <c r="F64" s="505" t="s">
        <v>3152</v>
      </c>
      <c r="G64" s="505" t="s">
        <v>3157</v>
      </c>
      <c r="H64" s="506">
        <v>6.5242637390418301E-2</v>
      </c>
      <c r="I64" s="506">
        <v>3.8046877836651102E-2</v>
      </c>
      <c r="J64" s="506">
        <v>9.2786111730148307E-3</v>
      </c>
      <c r="K64" s="506">
        <v>0.88743187359991604</v>
      </c>
      <c r="L64" s="506">
        <v>0</v>
      </c>
      <c r="M64" s="62" t="s">
        <v>4217</v>
      </c>
      <c r="N64" s="62" t="s">
        <v>4217</v>
      </c>
      <c r="O64" s="507">
        <v>0.44859011544758598</v>
      </c>
      <c r="P64" s="507">
        <v>0.58770508327729298</v>
      </c>
      <c r="Q64" s="507">
        <v>1.9286715695833601</v>
      </c>
      <c r="R64" s="507">
        <v>-4.8961489720388602</v>
      </c>
      <c r="S64" s="507">
        <v>-5.8898085341551996</v>
      </c>
      <c r="T64" s="507">
        <v>-0.218377365888476</v>
      </c>
      <c r="U64" s="507">
        <v>-8.8275382977560302</v>
      </c>
      <c r="V64" s="507">
        <v>-11.5925045194041</v>
      </c>
      <c r="W64" s="507">
        <v>-5.1134407953294998</v>
      </c>
      <c r="X64" s="507">
        <v>-11.9592517877478</v>
      </c>
      <c r="Y64" s="507">
        <v>-48.167751999982599</v>
      </c>
      <c r="Z64" s="507">
        <v>-15.720951492732301</v>
      </c>
      <c r="AA64" s="507">
        <v>-36.076942977667699</v>
      </c>
      <c r="AB64" s="507">
        <v>2.7798089515067899</v>
      </c>
      <c r="AC64" s="507">
        <v>19.307423297698101</v>
      </c>
      <c r="AD64" s="507">
        <v>-8.0006792929066801</v>
      </c>
      <c r="AE64" s="507">
        <v>-3.4128483801684801</v>
      </c>
      <c r="AF64" s="507">
        <v>24.162549660407699</v>
      </c>
      <c r="AG64" s="507">
        <v>-28.873331146013001</v>
      </c>
      <c r="AH64" s="507">
        <v>8.2733016048234305</v>
      </c>
      <c r="AI64" s="507">
        <v>6.48662639276845</v>
      </c>
      <c r="AJ64" s="507">
        <v>0.348644932220467</v>
      </c>
      <c r="AK64" s="507">
        <v>0.66394819997864396</v>
      </c>
      <c r="AL64" s="507">
        <v>0.40263237098663202</v>
      </c>
      <c r="AM64" s="507">
        <v>0.47305867796214102</v>
      </c>
      <c r="AN64" s="507">
        <v>0.27840975226561898</v>
      </c>
      <c r="AO64" s="507">
        <v>0.12916851061778001</v>
      </c>
      <c r="AP64" s="507">
        <v>0.12196609014889299</v>
      </c>
      <c r="AQ64" s="507">
        <v>0.50416420966030795</v>
      </c>
      <c r="AR64" s="507">
        <v>0.37536554562081398</v>
      </c>
      <c r="AS64" s="507">
        <v>0.49695036752008898</v>
      </c>
      <c r="AT64" s="507">
        <v>0.43142556765277201</v>
      </c>
      <c r="AU64" s="507">
        <v>0.19422349499813599</v>
      </c>
      <c r="AV64" s="507">
        <v>0.17767504726226399</v>
      </c>
    </row>
    <row r="65" spans="1:48">
      <c r="A65" s="503" t="s">
        <v>4267</v>
      </c>
      <c r="B65" s="62">
        <v>236</v>
      </c>
      <c r="C65" s="62" t="s">
        <v>2450</v>
      </c>
      <c r="D65" s="62">
        <v>22</v>
      </c>
      <c r="E65" s="504">
        <v>37462936</v>
      </c>
      <c r="F65" s="505" t="s">
        <v>3151</v>
      </c>
      <c r="G65" s="505" t="s">
        <v>3157</v>
      </c>
      <c r="H65" s="506">
        <v>7.7518972471934998E-3</v>
      </c>
      <c r="I65" s="506">
        <v>0</v>
      </c>
      <c r="J65" s="506">
        <v>0.10360383540623699</v>
      </c>
      <c r="K65" s="506">
        <v>0.83059227663173996</v>
      </c>
      <c r="L65" s="506">
        <v>5.8051990714829499E-2</v>
      </c>
      <c r="M65" s="62" t="s">
        <v>7323</v>
      </c>
      <c r="N65" s="62" t="s">
        <v>4217</v>
      </c>
      <c r="O65" s="507">
        <v>-0.386996934246785</v>
      </c>
      <c r="P65" s="507">
        <v>-0.56318188800356395</v>
      </c>
      <c r="Q65" s="507">
        <v>0.24047253868347701</v>
      </c>
      <c r="R65" s="507">
        <v>-4.2621155384221003</v>
      </c>
      <c r="S65" s="507">
        <v>-6.4228778871193599</v>
      </c>
      <c r="T65" s="507">
        <v>14.8527225247324</v>
      </c>
      <c r="U65" s="507">
        <v>-30.0883500059497</v>
      </c>
      <c r="V65" s="507">
        <v>-39.996465565854997</v>
      </c>
      <c r="W65" s="507">
        <v>-72.364816566053307</v>
      </c>
      <c r="X65" s="507">
        <v>-168.250179076253</v>
      </c>
      <c r="Y65" s="507">
        <v>-501.49158102533301</v>
      </c>
      <c r="Z65" s="507">
        <v>-188.28389322270499</v>
      </c>
      <c r="AA65" s="507">
        <v>-352.429085523168</v>
      </c>
      <c r="AB65" s="507">
        <v>11.5105473241015</v>
      </c>
      <c r="AC65" s="507">
        <v>270.00908340960001</v>
      </c>
      <c r="AD65" s="507">
        <v>-217.641802153111</v>
      </c>
      <c r="AE65" s="507">
        <v>-15.387294467810101</v>
      </c>
      <c r="AF65" s="507">
        <v>11.288987776792601</v>
      </c>
      <c r="AG65" s="507">
        <v>-232.050941108807</v>
      </c>
      <c r="AH65" s="507">
        <v>57.251848191597603</v>
      </c>
      <c r="AI65" s="507">
        <v>39.950764340739802</v>
      </c>
      <c r="AJ65" s="507">
        <v>-0.44859011544758598</v>
      </c>
      <c r="AK65" s="507">
        <v>9.1420408800720008</v>
      </c>
      <c r="AL65" s="507">
        <v>5.4134412176964899</v>
      </c>
      <c r="AM65" s="507">
        <v>8.6198289406182305</v>
      </c>
      <c r="AN65" s="507">
        <v>8.3505121570072305</v>
      </c>
      <c r="AO65" s="507">
        <v>4.5593514122690797</v>
      </c>
      <c r="AP65" s="507">
        <v>4.9108502428964398</v>
      </c>
      <c r="AQ65" s="507">
        <v>3.7989942372038299</v>
      </c>
      <c r="AR65" s="507">
        <v>1.84704969382812</v>
      </c>
      <c r="AS65" s="507">
        <v>3.6929012680390101</v>
      </c>
      <c r="AT65" s="507">
        <v>3.5926691738635701</v>
      </c>
      <c r="AU65" s="507">
        <v>1.1464428028625999</v>
      </c>
      <c r="AV65" s="507">
        <v>1.16473096047331</v>
      </c>
    </row>
    <row r="66" spans="1:48">
      <c r="A66" s="503" t="s">
        <v>4268</v>
      </c>
      <c r="B66" s="62">
        <v>44</v>
      </c>
      <c r="C66" s="62" t="s">
        <v>2735</v>
      </c>
      <c r="D66" s="62">
        <v>3</v>
      </c>
      <c r="E66" s="504">
        <v>171812293</v>
      </c>
      <c r="F66" s="505" t="s">
        <v>3157</v>
      </c>
      <c r="G66" s="505" t="s">
        <v>3163</v>
      </c>
      <c r="H66" s="506">
        <v>0.12857336196117899</v>
      </c>
      <c r="I66" s="506">
        <v>5.3667948734359698E-2</v>
      </c>
      <c r="J66" s="506">
        <v>0.22836658519571401</v>
      </c>
      <c r="K66" s="506">
        <v>0.37290295298877202</v>
      </c>
      <c r="L66" s="506">
        <v>0.21648915111997399</v>
      </c>
      <c r="M66" s="62" t="s">
        <v>7302</v>
      </c>
      <c r="N66" s="62" t="s">
        <v>4217</v>
      </c>
      <c r="O66" s="507">
        <v>2.3128498506680302</v>
      </c>
      <c r="P66" s="507">
        <v>0.691272946300583</v>
      </c>
      <c r="Q66" s="507">
        <v>3.99243551645973</v>
      </c>
      <c r="R66" s="507">
        <v>4.5152284212030001</v>
      </c>
      <c r="S66" s="507">
        <v>4.5896961621054899</v>
      </c>
      <c r="T66" s="507">
        <v>7.8798160790391698</v>
      </c>
      <c r="U66" s="507">
        <v>1.22008080013678</v>
      </c>
      <c r="V66" s="507">
        <v>1.2435103520159501</v>
      </c>
      <c r="W66" s="507">
        <v>-0.67357302896465199</v>
      </c>
      <c r="X66" s="507">
        <v>-1.2331576300864</v>
      </c>
      <c r="Y66" s="507">
        <v>-2.0756667290216599</v>
      </c>
      <c r="Z66" s="507">
        <v>-1.2469106397777601</v>
      </c>
      <c r="AA66" s="507">
        <v>-1.58060565505287</v>
      </c>
      <c r="AB66" s="507">
        <v>-2.7805257248570001E-2</v>
      </c>
      <c r="AC66" s="507">
        <v>18.9683319178795</v>
      </c>
      <c r="AD66" s="507">
        <v>-2.8085159157742599</v>
      </c>
      <c r="AE66" s="507">
        <v>-2.9013094367560301E-2</v>
      </c>
      <c r="AF66" s="507">
        <v>-0.29424974844954799</v>
      </c>
      <c r="AG66" s="507">
        <v>-2.4719554264266601</v>
      </c>
      <c r="AH66" s="507">
        <v>13.5125405984131</v>
      </c>
      <c r="AI66" s="507">
        <v>7.1855732928240803</v>
      </c>
      <c r="AJ66" s="507">
        <v>-6.8269391890146899E-2</v>
      </c>
      <c r="AK66" s="507">
        <v>3.9328682835475699</v>
      </c>
      <c r="AL66" s="507">
        <v>3.6971019529573699</v>
      </c>
      <c r="AM66" s="507">
        <v>3.8163700702073902</v>
      </c>
      <c r="AN66" s="507">
        <v>3.8067850020884499</v>
      </c>
      <c r="AO66" s="507">
        <v>3.5089554461788302</v>
      </c>
      <c r="AP66" s="507">
        <v>3.5902481546373801</v>
      </c>
      <c r="AQ66" s="507">
        <v>0.30769641232152201</v>
      </c>
      <c r="AR66" s="507">
        <v>0.243472770963931</v>
      </c>
      <c r="AS66" s="507">
        <v>0.31564163835429598</v>
      </c>
      <c r="AT66" s="507">
        <v>0.30603053303189398</v>
      </c>
      <c r="AU66" s="507">
        <v>0.191019278122845</v>
      </c>
      <c r="AV66" s="507">
        <v>0.19098010557709</v>
      </c>
    </row>
    <row r="67" spans="1:48">
      <c r="A67" s="503" t="s">
        <v>4314</v>
      </c>
      <c r="B67" s="62">
        <v>23</v>
      </c>
      <c r="C67" s="62" t="s">
        <v>2775</v>
      </c>
      <c r="D67" s="62">
        <v>2</v>
      </c>
      <c r="E67" s="504">
        <v>48123915</v>
      </c>
      <c r="F67" s="505" t="s">
        <v>3163</v>
      </c>
      <c r="G67" s="505" t="s">
        <v>3151</v>
      </c>
      <c r="H67" s="506">
        <v>0.17092965107821501</v>
      </c>
      <c r="I67" s="506">
        <v>0.33644470037484703</v>
      </c>
      <c r="J67" s="506">
        <v>0.149935375798189</v>
      </c>
      <c r="K67" s="506">
        <v>0.34259645593687998</v>
      </c>
      <c r="L67" s="506">
        <v>9.38168118685731E-5</v>
      </c>
      <c r="M67" s="62" t="s">
        <v>7299</v>
      </c>
      <c r="N67" s="62" t="s">
        <v>4217</v>
      </c>
      <c r="O67" s="507">
        <v>1.7803466256381999</v>
      </c>
      <c r="P67" s="507">
        <v>-0.286373929941376</v>
      </c>
      <c r="Q67" s="507">
        <v>0.21856206651884899</v>
      </c>
      <c r="R67" s="507">
        <v>-0.75052515495734695</v>
      </c>
      <c r="S67" s="507">
        <v>-0.94810273974661496</v>
      </c>
      <c r="T67" s="507">
        <v>-0.30929160806864098</v>
      </c>
      <c r="U67" s="507">
        <v>-0.95770662751050795</v>
      </c>
      <c r="V67" s="507">
        <v>-1.31094485929077</v>
      </c>
      <c r="W67" s="507">
        <v>-9.1562665515730293E-2</v>
      </c>
      <c r="X67" s="507">
        <v>0.19403117593870201</v>
      </c>
      <c r="Y67" s="507">
        <v>-1.0945693450486</v>
      </c>
      <c r="Z67" s="507">
        <v>0.93433522363320298</v>
      </c>
      <c r="AA67" s="507">
        <v>-2.24191853775157</v>
      </c>
      <c r="AB67" s="507">
        <v>0.88097539556764404</v>
      </c>
      <c r="AC67" s="507">
        <v>0.15534663138730101</v>
      </c>
      <c r="AD67" s="507">
        <v>-0.78344560012368203</v>
      </c>
      <c r="AE67" s="507">
        <v>-0.13334785342518199</v>
      </c>
      <c r="AF67" s="507">
        <v>0.34915135606307302</v>
      </c>
      <c r="AG67" s="507">
        <v>-1.12644185486654</v>
      </c>
      <c r="AH67" s="507">
        <v>7.5579434757490302</v>
      </c>
      <c r="AI67" s="507">
        <v>3.8395432107470402</v>
      </c>
      <c r="AJ67" s="507">
        <v>0.77177564141882005</v>
      </c>
      <c r="AK67" s="507">
        <v>0.30509207405405903</v>
      </c>
      <c r="AL67" s="507">
        <v>0.22375874910229299</v>
      </c>
      <c r="AM67" s="507">
        <v>0.299725520794209</v>
      </c>
      <c r="AN67" s="507">
        <v>0.28312946265984601</v>
      </c>
      <c r="AO67" s="507">
        <v>0.19778341923385301</v>
      </c>
      <c r="AP67" s="507">
        <v>0.213081143811649</v>
      </c>
      <c r="AQ67" s="507">
        <v>0.25819368401153397</v>
      </c>
      <c r="AR67" s="507">
        <v>0.31325861652069797</v>
      </c>
      <c r="AS67" s="507">
        <v>0.26330488520336798</v>
      </c>
      <c r="AT67" s="507">
        <v>0.25109410117117298</v>
      </c>
      <c r="AU67" s="507">
        <v>0.321125969574246</v>
      </c>
      <c r="AV67" s="507">
        <v>0.31720346131987498</v>
      </c>
    </row>
    <row r="68" spans="1:48">
      <c r="A68" s="503" t="s">
        <v>4268</v>
      </c>
      <c r="B68" s="62">
        <v>44</v>
      </c>
      <c r="C68" s="62" t="s">
        <v>2982</v>
      </c>
      <c r="D68" s="62">
        <v>3</v>
      </c>
      <c r="E68" s="504">
        <v>171798694</v>
      </c>
      <c r="F68" s="505" t="s">
        <v>3151</v>
      </c>
      <c r="G68" s="505" t="s">
        <v>3163</v>
      </c>
      <c r="H68" s="506">
        <v>0.171150095311558</v>
      </c>
      <c r="I68" s="506">
        <v>6.2648431292229606E-2</v>
      </c>
      <c r="J68" s="506">
        <v>0.252774736302953</v>
      </c>
      <c r="K68" s="506">
        <v>0.28099173867330601</v>
      </c>
      <c r="L68" s="506">
        <v>0.23243499841995399</v>
      </c>
      <c r="M68" s="62" t="s">
        <v>7302</v>
      </c>
      <c r="N68" s="62" t="s">
        <v>4217</v>
      </c>
      <c r="O68" s="507">
        <v>2.1273847479547499</v>
      </c>
      <c r="P68" s="507">
        <v>0.716438689649047</v>
      </c>
      <c r="Q68" s="507">
        <v>5.1440601149313698</v>
      </c>
      <c r="R68" s="507">
        <v>5.55702214640442</v>
      </c>
      <c r="S68" s="507">
        <v>5.5260883116446404</v>
      </c>
      <c r="T68" s="507">
        <v>9.0546762476748501</v>
      </c>
      <c r="U68" s="507">
        <v>1.6397363841810799</v>
      </c>
      <c r="V68" s="507">
        <v>1.64861089361769</v>
      </c>
      <c r="W68" s="507">
        <v>-0.60317332172697102</v>
      </c>
      <c r="X68" s="507">
        <v>-1.0771516022169101</v>
      </c>
      <c r="Y68" s="507">
        <v>-2.22176105306256</v>
      </c>
      <c r="Z68" s="507">
        <v>-1.0964467895012799</v>
      </c>
      <c r="AA68" s="507">
        <v>-1.7740384598549399</v>
      </c>
      <c r="AB68" s="507">
        <v>1.7477159908371401E-2</v>
      </c>
      <c r="AC68" s="507">
        <v>19.984559007113901</v>
      </c>
      <c r="AD68" s="507">
        <v>-3.0925265074557</v>
      </c>
      <c r="AE68" s="507">
        <v>-0.28687459993529502</v>
      </c>
      <c r="AF68" s="507">
        <v>0.13629118357609701</v>
      </c>
      <c r="AG68" s="507">
        <v>-3.3461275632360801</v>
      </c>
      <c r="AH68" s="507">
        <v>14.4056134672515</v>
      </c>
      <c r="AI68" s="507">
        <v>7.3481946340162203</v>
      </c>
      <c r="AJ68" s="507">
        <v>5.8392107452324003E-2</v>
      </c>
      <c r="AK68" s="507">
        <v>3.6206009353642301</v>
      </c>
      <c r="AL68" s="507">
        <v>3.2524378094979598</v>
      </c>
      <c r="AM68" s="507">
        <v>3.4377623122525902</v>
      </c>
      <c r="AN68" s="507">
        <v>3.5031429698566199</v>
      </c>
      <c r="AO68" s="507">
        <v>3.0904310596176501</v>
      </c>
      <c r="AP68" s="507">
        <v>3.1489280992995399</v>
      </c>
      <c r="AQ68" s="507">
        <v>0.25134648692544898</v>
      </c>
      <c r="AR68" s="507">
        <v>0.19835315933237499</v>
      </c>
      <c r="AS68" s="507">
        <v>0.25522991394540301</v>
      </c>
      <c r="AT68" s="507">
        <v>0.242441488989462</v>
      </c>
      <c r="AU68" s="507">
        <v>0.14738772003537601</v>
      </c>
      <c r="AV68" s="507">
        <v>0.145482057599855</v>
      </c>
    </row>
    <row r="69" spans="1:48">
      <c r="A69" s="503" t="s">
        <v>3566</v>
      </c>
      <c r="B69" s="62">
        <v>193</v>
      </c>
      <c r="C69" s="62" t="s">
        <v>2869</v>
      </c>
      <c r="D69" s="62">
        <v>15</v>
      </c>
      <c r="E69" s="504">
        <v>65822777</v>
      </c>
      <c r="F69" s="505" t="s">
        <v>3152</v>
      </c>
      <c r="G69" s="505" t="s">
        <v>3163</v>
      </c>
      <c r="H69" s="506">
        <v>0</v>
      </c>
      <c r="I69" s="506">
        <v>1.06896380303382E-2</v>
      </c>
      <c r="J69" s="506">
        <v>0.98931036196966204</v>
      </c>
      <c r="K69" s="506">
        <v>0</v>
      </c>
      <c r="L69" s="506">
        <v>0</v>
      </c>
      <c r="M69" s="62" t="s">
        <v>4216</v>
      </c>
      <c r="N69" s="62" t="s">
        <v>4216</v>
      </c>
      <c r="O69" s="507">
        <v>1.3685401564986699</v>
      </c>
      <c r="P69" s="507">
        <v>0.49851554582798902</v>
      </c>
      <c r="Q69" s="507">
        <v>-6.6058661313515593E-2</v>
      </c>
      <c r="R69" s="507">
        <v>0.15481877875272901</v>
      </c>
      <c r="S69" s="507">
        <v>-0.30543352660877499</v>
      </c>
      <c r="T69" s="507">
        <v>3.25483652564029</v>
      </c>
      <c r="U69" s="507">
        <v>-1.1948389084955</v>
      </c>
      <c r="V69" s="507">
        <v>-3.19848243060243</v>
      </c>
      <c r="W69" s="507">
        <v>-0.86069136565637006</v>
      </c>
      <c r="X69" s="507">
        <v>-6.74362551092924</v>
      </c>
      <c r="Y69" s="507">
        <v>-66.569703004802705</v>
      </c>
      <c r="Z69" s="507">
        <v>-30.453931780319799</v>
      </c>
      <c r="AA69" s="507">
        <v>-45.533699787051603</v>
      </c>
      <c r="AB69" s="507">
        <v>11.0810307055878</v>
      </c>
      <c r="AC69" s="507">
        <v>0.27038158385452199</v>
      </c>
      <c r="AD69" s="507">
        <v>0.61053337953329601</v>
      </c>
      <c r="AE69" s="507">
        <v>6.9600170067860401E-2</v>
      </c>
      <c r="AF69" s="507">
        <v>0.34173593132892099</v>
      </c>
      <c r="AG69" s="507">
        <v>0.25089331993993003</v>
      </c>
      <c r="AH69" s="507">
        <v>12.018488160867699</v>
      </c>
      <c r="AI69" s="507">
        <v>7.5119691744269304</v>
      </c>
      <c r="AJ69" s="507">
        <v>0.26081843093719498</v>
      </c>
      <c r="AK69" s="507">
        <v>2.4789457962930599</v>
      </c>
      <c r="AL69" s="507">
        <v>3.0192522366469401</v>
      </c>
      <c r="AM69" s="507">
        <v>2.6717671957492999</v>
      </c>
      <c r="AN69" s="507">
        <v>2.4067631572332302</v>
      </c>
      <c r="AO69" s="507">
        <v>2.9232142979561901</v>
      </c>
      <c r="AP69" s="507">
        <v>2.9532779545640602</v>
      </c>
      <c r="AQ69" s="507">
        <v>0.93734376689312704</v>
      </c>
      <c r="AR69" s="507">
        <v>1.19187468219131</v>
      </c>
      <c r="AS69" s="507">
        <v>0.947062844238169</v>
      </c>
      <c r="AT69" s="507">
        <v>0.95552179193975495</v>
      </c>
      <c r="AU69" s="507">
        <v>1.31594168347165</v>
      </c>
      <c r="AV69" s="507">
        <v>1.30987947160741</v>
      </c>
    </row>
    <row r="70" spans="1:48">
      <c r="A70" s="503" t="s">
        <v>4270</v>
      </c>
      <c r="B70" s="62">
        <v>216</v>
      </c>
      <c r="C70" s="62" t="s">
        <v>2852</v>
      </c>
      <c r="D70" s="62">
        <v>17</v>
      </c>
      <c r="E70" s="504">
        <v>80682778</v>
      </c>
      <c r="F70" s="505" t="s">
        <v>3157</v>
      </c>
      <c r="G70" s="505" t="s">
        <v>3151</v>
      </c>
      <c r="H70" s="506">
        <v>8.4909367210945202E-3</v>
      </c>
      <c r="I70" s="506">
        <v>0</v>
      </c>
      <c r="J70" s="506">
        <v>0.985311460710105</v>
      </c>
      <c r="K70" s="506">
        <v>6.1976025688005197E-3</v>
      </c>
      <c r="L70" s="506">
        <v>0</v>
      </c>
      <c r="M70" s="62" t="s">
        <v>4216</v>
      </c>
      <c r="N70" s="62" t="s">
        <v>4216</v>
      </c>
      <c r="O70" s="507">
        <v>0.25542339649359502</v>
      </c>
      <c r="P70" s="507">
        <v>0.34150671679910699</v>
      </c>
      <c r="Q70" s="507">
        <v>1.22734119104339</v>
      </c>
      <c r="R70" s="507">
        <v>-0.126803368738065</v>
      </c>
      <c r="S70" s="507">
        <v>-2.05006167827743E-2</v>
      </c>
      <c r="T70" s="507">
        <v>-0.75264331706663901</v>
      </c>
      <c r="U70" s="507">
        <v>0.23309375599077101</v>
      </c>
      <c r="V70" s="507">
        <v>0.42564644460637302</v>
      </c>
      <c r="W70" s="507">
        <v>-1.28449539301698</v>
      </c>
      <c r="X70" s="507">
        <v>-0.91417796354402903</v>
      </c>
      <c r="Y70" s="507">
        <v>-3.7175780312531399E-3</v>
      </c>
      <c r="Z70" s="507">
        <v>0.346830028991507</v>
      </c>
      <c r="AA70" s="507">
        <v>-7.5668806583774006E-2</v>
      </c>
      <c r="AB70" s="507">
        <v>-1.1370621643541301</v>
      </c>
      <c r="AC70" s="507">
        <v>-4.9356059962560002</v>
      </c>
      <c r="AD70" s="507">
        <v>0.104618453093618</v>
      </c>
      <c r="AE70" s="507">
        <v>0.67052997149529703</v>
      </c>
      <c r="AF70" s="507">
        <v>1.87611938821868</v>
      </c>
      <c r="AG70" s="507">
        <v>-8.9085384065488799E-2</v>
      </c>
      <c r="AH70" s="507">
        <v>94.360366234862795</v>
      </c>
      <c r="AI70" s="507">
        <v>98.0314170847235</v>
      </c>
      <c r="AJ70" s="507">
        <v>0.40741697491916701</v>
      </c>
      <c r="AK70" s="507">
        <v>3.13658264661222</v>
      </c>
      <c r="AL70" s="507">
        <v>3.3224940168163899</v>
      </c>
      <c r="AM70" s="507">
        <v>3.3981113467746802</v>
      </c>
      <c r="AN70" s="507">
        <v>3.0702120437656002</v>
      </c>
      <c r="AO70" s="507">
        <v>3.3248982157401499</v>
      </c>
      <c r="AP70" s="507">
        <v>3.2772017580199302</v>
      </c>
      <c r="AQ70" s="507">
        <v>1.26066780407016</v>
      </c>
      <c r="AR70" s="507">
        <v>1.2888137004711899</v>
      </c>
      <c r="AS70" s="507">
        <v>1.3410270105270901</v>
      </c>
      <c r="AT70" s="507">
        <v>1.36632322414124</v>
      </c>
      <c r="AU70" s="507">
        <v>1.5599963605431399</v>
      </c>
      <c r="AV70" s="507">
        <v>1.6180408484211899</v>
      </c>
    </row>
    <row r="71" spans="1:48">
      <c r="A71" s="503" t="s">
        <v>3566</v>
      </c>
      <c r="B71" s="62">
        <v>193</v>
      </c>
      <c r="C71" s="62" t="s">
        <v>2520</v>
      </c>
      <c r="D71" s="62">
        <v>15</v>
      </c>
      <c r="E71" s="504">
        <v>65849552</v>
      </c>
      <c r="F71" s="505" t="s">
        <v>3157</v>
      </c>
      <c r="G71" s="505" t="s">
        <v>3151</v>
      </c>
      <c r="H71" s="506">
        <v>0</v>
      </c>
      <c r="I71" s="506">
        <v>2.0728764881764401E-2</v>
      </c>
      <c r="J71" s="506">
        <v>0.97397071736679097</v>
      </c>
      <c r="K71" s="506">
        <v>0</v>
      </c>
      <c r="L71" s="506">
        <v>5.3005177514445197E-3</v>
      </c>
      <c r="M71" s="62" t="s">
        <v>4216</v>
      </c>
      <c r="N71" s="62" t="s">
        <v>4216</v>
      </c>
      <c r="O71" s="507">
        <v>1.1025968272778199</v>
      </c>
      <c r="P71" s="507">
        <v>0.508746860112955</v>
      </c>
      <c r="Q71" s="507">
        <v>-0.170371374301856</v>
      </c>
      <c r="R71" s="507">
        <v>0.117325983189559</v>
      </c>
      <c r="S71" s="507">
        <v>-0.34411049037525299</v>
      </c>
      <c r="T71" s="507">
        <v>3.1915764964650801</v>
      </c>
      <c r="U71" s="507">
        <v>-1.3074791872940501</v>
      </c>
      <c r="V71" s="507">
        <v>-3.34224991719771</v>
      </c>
      <c r="W71" s="507">
        <v>-1.00146406330723</v>
      </c>
      <c r="X71" s="507">
        <v>-7.1978115505178399</v>
      </c>
      <c r="Y71" s="507">
        <v>-67.618726662716</v>
      </c>
      <c r="Z71" s="507">
        <v>-30.796692069196499</v>
      </c>
      <c r="AA71" s="507">
        <v>-46.274808775666997</v>
      </c>
      <c r="AB71" s="507">
        <v>10.780041502693599</v>
      </c>
      <c r="AC71" s="507">
        <v>0.305607698836386</v>
      </c>
      <c r="AD71" s="507">
        <v>0.52603003224779399</v>
      </c>
      <c r="AE71" s="507">
        <v>-0.15792891115171101</v>
      </c>
      <c r="AF71" s="507">
        <v>0.41216228439286601</v>
      </c>
      <c r="AG71" s="507">
        <v>0.173221598030568</v>
      </c>
      <c r="AH71" s="507">
        <v>11.5181398058163</v>
      </c>
      <c r="AI71" s="507">
        <v>7.2524153719879898</v>
      </c>
      <c r="AJ71" s="507">
        <v>0.305924844636907</v>
      </c>
      <c r="AK71" s="507">
        <v>2.4017668444674198</v>
      </c>
      <c r="AL71" s="507">
        <v>2.96307522554791</v>
      </c>
      <c r="AM71" s="507">
        <v>2.60114524097362</v>
      </c>
      <c r="AN71" s="507">
        <v>2.3341041601443901</v>
      </c>
      <c r="AO71" s="507">
        <v>2.8636268086723602</v>
      </c>
      <c r="AP71" s="507">
        <v>2.9045562582539302</v>
      </c>
      <c r="AQ71" s="507">
        <v>0.90629630831401198</v>
      </c>
      <c r="AR71" s="507">
        <v>1.18784515502858</v>
      </c>
      <c r="AS71" s="507">
        <v>0.91336915548438602</v>
      </c>
      <c r="AT71" s="507">
        <v>0.92084296576351099</v>
      </c>
      <c r="AU71" s="507">
        <v>1.3113820251787101</v>
      </c>
      <c r="AV71" s="507">
        <v>1.3016590669211601</v>
      </c>
    </row>
    <row r="72" spans="1:48">
      <c r="A72" s="503" t="s">
        <v>3466</v>
      </c>
      <c r="B72" s="62">
        <v>216</v>
      </c>
      <c r="C72" s="62" t="s">
        <v>2849</v>
      </c>
      <c r="D72" s="62">
        <v>17</v>
      </c>
      <c r="E72" s="504">
        <v>80702963</v>
      </c>
      <c r="F72" s="505" t="s">
        <v>3151</v>
      </c>
      <c r="G72" s="505" t="s">
        <v>3157</v>
      </c>
      <c r="H72" s="506">
        <v>2.62907552414458E-2</v>
      </c>
      <c r="I72" s="506">
        <v>1.3881469868958701E-2</v>
      </c>
      <c r="J72" s="506">
        <v>0.95982777488959603</v>
      </c>
      <c r="K72" s="506">
        <v>0</v>
      </c>
      <c r="L72" s="506">
        <v>0</v>
      </c>
      <c r="M72" s="62" t="s">
        <v>4216</v>
      </c>
      <c r="N72" s="62" t="s">
        <v>4216</v>
      </c>
      <c r="O72" s="507">
        <v>-0.404843492154488</v>
      </c>
      <c r="P72" s="507">
        <v>0.21387310197553699</v>
      </c>
      <c r="Q72" s="507">
        <v>0.38788229951599901</v>
      </c>
      <c r="R72" s="507">
        <v>-0.32401081020612199</v>
      </c>
      <c r="S72" s="507">
        <v>-9.1302026382533499E-2</v>
      </c>
      <c r="T72" s="507">
        <v>-1.0610783181419201</v>
      </c>
      <c r="U72" s="507">
        <v>0.112319431256293</v>
      </c>
      <c r="V72" s="507">
        <v>0.375663702089372</v>
      </c>
      <c r="W72" s="507">
        <v>-1.88233442289811</v>
      </c>
      <c r="X72" s="507">
        <v>-1.6373248651646299</v>
      </c>
      <c r="Y72" s="507">
        <v>0.67574764500493301</v>
      </c>
      <c r="Z72" s="507">
        <v>0.48714992399642598</v>
      </c>
      <c r="AA72" s="507">
        <v>0.47041631558036001</v>
      </c>
      <c r="AB72" s="507">
        <v>-2.3064478448821202</v>
      </c>
      <c r="AC72" s="507">
        <v>-3.77668856381228</v>
      </c>
      <c r="AD72" s="507">
        <v>9.5977004823356703E-3</v>
      </c>
      <c r="AE72" s="507">
        <v>0.16419561494747001</v>
      </c>
      <c r="AF72" s="507">
        <v>0.47194846673416502</v>
      </c>
      <c r="AG72" s="507">
        <v>-3.9096600768278499E-2</v>
      </c>
      <c r="AH72" s="507">
        <v>67.653362251477205</v>
      </c>
      <c r="AI72" s="507">
        <v>69.229882041318106</v>
      </c>
      <c r="AJ72" s="507">
        <v>0.55049902655614602</v>
      </c>
      <c r="AK72" s="507" t="s">
        <v>132</v>
      </c>
      <c r="AL72" s="507" t="s">
        <v>132</v>
      </c>
      <c r="AM72" s="507" t="s">
        <v>132</v>
      </c>
      <c r="AN72" s="507" t="s">
        <v>132</v>
      </c>
      <c r="AO72" s="507" t="s">
        <v>132</v>
      </c>
      <c r="AP72" s="507" t="s">
        <v>132</v>
      </c>
      <c r="AQ72" s="507">
        <v>0.47793995730283101</v>
      </c>
      <c r="AR72" s="507">
        <v>0.50125223499506799</v>
      </c>
      <c r="AS72" s="507">
        <v>0.50949968737856399</v>
      </c>
      <c r="AT72" s="507">
        <v>0.458403045416795</v>
      </c>
      <c r="AU72" s="507">
        <v>0.527523546588331</v>
      </c>
      <c r="AV72" s="507">
        <v>0.53240908696511402</v>
      </c>
    </row>
    <row r="73" spans="1:48">
      <c r="A73" s="503" t="s">
        <v>4270</v>
      </c>
      <c r="B73" s="62">
        <v>216</v>
      </c>
      <c r="C73" s="62" t="s">
        <v>2479</v>
      </c>
      <c r="D73" s="62">
        <v>17</v>
      </c>
      <c r="E73" s="504">
        <v>80689036</v>
      </c>
      <c r="F73" s="505" t="s">
        <v>3163</v>
      </c>
      <c r="G73" s="505" t="s">
        <v>3152</v>
      </c>
      <c r="H73" s="506">
        <v>4.2497453236425099E-2</v>
      </c>
      <c r="I73" s="506">
        <v>0</v>
      </c>
      <c r="J73" s="506">
        <v>0.950150275835692</v>
      </c>
      <c r="K73" s="506">
        <v>7.3522709278824898E-3</v>
      </c>
      <c r="L73" s="506">
        <v>0</v>
      </c>
      <c r="M73" s="62" t="s">
        <v>4216</v>
      </c>
      <c r="N73" s="62" t="s">
        <v>4216</v>
      </c>
      <c r="O73" s="507">
        <v>0.347564502089381</v>
      </c>
      <c r="P73" s="507">
        <v>0.171909919227136</v>
      </c>
      <c r="Q73" s="507">
        <v>1.48955722351067</v>
      </c>
      <c r="R73" s="507">
        <v>2.55494382090144E-2</v>
      </c>
      <c r="S73" s="507">
        <v>0.10557285842846099</v>
      </c>
      <c r="T73" s="507">
        <v>-0.67827125609488403</v>
      </c>
      <c r="U73" s="507">
        <v>0.588022941337627</v>
      </c>
      <c r="V73" s="507">
        <v>0.76213859110614401</v>
      </c>
      <c r="W73" s="507">
        <v>-0.75354433907033003</v>
      </c>
      <c r="X73" s="507">
        <v>-0.61338862820642603</v>
      </c>
      <c r="Y73" s="507">
        <v>-9.1227995646282395E-2</v>
      </c>
      <c r="Z73" s="507">
        <v>0.107752176742407</v>
      </c>
      <c r="AA73" s="507">
        <v>-0.12067290990101399</v>
      </c>
      <c r="AB73" s="507">
        <v>-0.64654060391451795</v>
      </c>
      <c r="AC73" s="507">
        <v>-4.0546966004019698</v>
      </c>
      <c r="AD73" s="507">
        <v>1.81357602121066E-2</v>
      </c>
      <c r="AE73" s="507">
        <v>0.25542339649359502</v>
      </c>
      <c r="AF73" s="507">
        <v>1.9448944026822601</v>
      </c>
      <c r="AG73" s="507">
        <v>-0.27583101989865699</v>
      </c>
      <c r="AH73" s="507">
        <v>113.325756492577</v>
      </c>
      <c r="AI73" s="507">
        <v>117.906645743669</v>
      </c>
      <c r="AJ73" s="507">
        <v>0.44859011544758598</v>
      </c>
      <c r="AK73" s="507">
        <v>3.3027754870612398</v>
      </c>
      <c r="AL73" s="507">
        <v>3.5602799801134801</v>
      </c>
      <c r="AM73" s="507">
        <v>3.5728644444710498</v>
      </c>
      <c r="AN73" s="507">
        <v>3.2795576874633001</v>
      </c>
      <c r="AO73" s="507">
        <v>3.5675484907899802</v>
      </c>
      <c r="AP73" s="507">
        <v>3.5646864372130298</v>
      </c>
      <c r="AQ73" s="507">
        <v>1.39709219351085</v>
      </c>
      <c r="AR73" s="507">
        <v>1.43489750391721</v>
      </c>
      <c r="AS73" s="507">
        <v>1.4691388803320999</v>
      </c>
      <c r="AT73" s="507">
        <v>1.5099903116087701</v>
      </c>
      <c r="AU73" s="507">
        <v>1.71156899432398</v>
      </c>
      <c r="AV73" s="507">
        <v>1.7679869878685399</v>
      </c>
    </row>
    <row r="74" spans="1:48">
      <c r="A74" s="503" t="s">
        <v>3466</v>
      </c>
      <c r="B74" s="62">
        <v>216</v>
      </c>
      <c r="C74" s="62" t="s">
        <v>2850</v>
      </c>
      <c r="D74" s="62">
        <v>17</v>
      </c>
      <c r="E74" s="504">
        <v>80697458</v>
      </c>
      <c r="F74" s="505" t="s">
        <v>3163</v>
      </c>
      <c r="G74" s="505" t="s">
        <v>3152</v>
      </c>
      <c r="H74" s="506">
        <v>4.45547354139018E-2</v>
      </c>
      <c r="I74" s="506">
        <v>0</v>
      </c>
      <c r="J74" s="506">
        <v>0.94229719272169599</v>
      </c>
      <c r="K74" s="506">
        <v>1.31480718644025E-2</v>
      </c>
      <c r="L74" s="506">
        <v>0</v>
      </c>
      <c r="M74" s="62" t="s">
        <v>4216</v>
      </c>
      <c r="N74" s="62" t="s">
        <v>4216</v>
      </c>
      <c r="O74" s="507">
        <v>0.36669801753889802</v>
      </c>
      <c r="P74" s="507">
        <v>0.16168213273088999</v>
      </c>
      <c r="Q74" s="507">
        <v>1.22734119104339</v>
      </c>
      <c r="R74" s="507">
        <v>5.85592020683533E-2</v>
      </c>
      <c r="S74" s="507">
        <v>0.14076550422454401</v>
      </c>
      <c r="T74" s="507">
        <v>-0.62281695870919995</v>
      </c>
      <c r="U74" s="507">
        <v>0.64907841669140298</v>
      </c>
      <c r="V74" s="507">
        <v>0.81309088594495904</v>
      </c>
      <c r="W74" s="507">
        <v>-0.69467239579812501</v>
      </c>
      <c r="X74" s="507">
        <v>-0.58483978426844196</v>
      </c>
      <c r="Y74" s="507">
        <v>-9.3344995432544403E-2</v>
      </c>
      <c r="Z74" s="507">
        <v>6.8106394804270803E-2</v>
      </c>
      <c r="AA74" s="507">
        <v>-0.110645124754346</v>
      </c>
      <c r="AB74" s="507">
        <v>-0.601460140454256</v>
      </c>
      <c r="AC74" s="507">
        <v>-4.0779999487520797</v>
      </c>
      <c r="AD74" s="507">
        <v>-2.7480242677621398E-2</v>
      </c>
      <c r="AE74" s="507">
        <v>0.29904278141334401</v>
      </c>
      <c r="AF74" s="507">
        <v>1.97637415047851</v>
      </c>
      <c r="AG74" s="507">
        <v>-0.34736378097356302</v>
      </c>
      <c r="AH74" s="507">
        <v>109.829736462814</v>
      </c>
      <c r="AI74" s="507">
        <v>115.94690888402</v>
      </c>
      <c r="AJ74" s="507">
        <v>0.323260198478386</v>
      </c>
      <c r="AK74" s="507">
        <v>3.2102941641932201</v>
      </c>
      <c r="AL74" s="507">
        <v>3.4897229979139999</v>
      </c>
      <c r="AM74" s="507">
        <v>3.4921693277480701</v>
      </c>
      <c r="AN74" s="507">
        <v>3.2147521874459599</v>
      </c>
      <c r="AO74" s="507">
        <v>3.5171172090534402</v>
      </c>
      <c r="AP74" s="507">
        <v>3.5215250328542802</v>
      </c>
      <c r="AQ74" s="507">
        <v>1.4959496669549099</v>
      </c>
      <c r="AR74" s="507">
        <v>1.52909913729581</v>
      </c>
      <c r="AS74" s="507">
        <v>1.5713725216616801</v>
      </c>
      <c r="AT74" s="507">
        <v>1.61125612130008</v>
      </c>
      <c r="AU74" s="507">
        <v>1.8186849469684001</v>
      </c>
      <c r="AV74" s="507">
        <v>1.8781719182402501</v>
      </c>
    </row>
    <row r="75" spans="1:48">
      <c r="A75" s="503" t="s">
        <v>4275</v>
      </c>
      <c r="B75" s="62">
        <v>200</v>
      </c>
      <c r="C75" s="62" t="s">
        <v>2864</v>
      </c>
      <c r="D75" s="62">
        <v>16</v>
      </c>
      <c r="E75" s="504">
        <v>293562</v>
      </c>
      <c r="F75" s="505" t="s">
        <v>3163</v>
      </c>
      <c r="G75" s="505" t="s">
        <v>3152</v>
      </c>
      <c r="H75" s="506">
        <v>0</v>
      </c>
      <c r="I75" s="506">
        <v>6.20751622668138E-3</v>
      </c>
      <c r="J75" s="506">
        <v>0.92364655854779698</v>
      </c>
      <c r="K75" s="506">
        <v>0</v>
      </c>
      <c r="L75" s="506">
        <v>7.0145925225521696E-2</v>
      </c>
      <c r="M75" s="62" t="s">
        <v>4216</v>
      </c>
      <c r="N75" s="62" t="s">
        <v>4216</v>
      </c>
      <c r="O75" s="507">
        <v>2.7928127944997398</v>
      </c>
      <c r="P75" s="507">
        <v>0.78958698567987395</v>
      </c>
      <c r="Q75" s="507">
        <v>-1.15164420378622</v>
      </c>
      <c r="R75" s="507">
        <v>-5.0563585904402304</v>
      </c>
      <c r="S75" s="507">
        <v>-7.9476819613186001</v>
      </c>
      <c r="T75" s="507">
        <v>-1.0583758300991899</v>
      </c>
      <c r="U75" s="507">
        <v>-5.6679173019888598</v>
      </c>
      <c r="V75" s="507">
        <v>-10.7479320369485</v>
      </c>
      <c r="W75" s="507">
        <v>-0.17922307563593301</v>
      </c>
      <c r="X75" s="507">
        <v>-4.7482932698612901</v>
      </c>
      <c r="Y75" s="507">
        <v>-75.344598721274494</v>
      </c>
      <c r="Z75" s="507">
        <v>-33.820911354304599</v>
      </c>
      <c r="AA75" s="507">
        <v>-52.768498980523603</v>
      </c>
      <c r="AB75" s="507">
        <v>16.172645710462799</v>
      </c>
      <c r="AC75" s="507">
        <v>-1.05088377645237</v>
      </c>
      <c r="AD75" s="507">
        <v>-0.20966199360126</v>
      </c>
      <c r="AE75" s="507">
        <v>-0.67202733925603697</v>
      </c>
      <c r="AF75" s="507">
        <v>0.41719325900305398</v>
      </c>
      <c r="AG75" s="507">
        <v>-0.43603734718620901</v>
      </c>
      <c r="AH75" s="507">
        <v>13.574319270983199</v>
      </c>
      <c r="AI75" s="507">
        <v>6.2416156767266697</v>
      </c>
      <c r="AJ75" s="507">
        <v>1.26383951501189</v>
      </c>
      <c r="AK75" s="507">
        <v>1.1479889986559899</v>
      </c>
      <c r="AL75" s="507">
        <v>1.2261258744061401</v>
      </c>
      <c r="AM75" s="507">
        <v>1.09086254493282</v>
      </c>
      <c r="AN75" s="507">
        <v>1.09831124392915</v>
      </c>
      <c r="AO75" s="507">
        <v>1.2832371704935499</v>
      </c>
      <c r="AP75" s="507">
        <v>1.1438649691618401</v>
      </c>
      <c r="AQ75" s="507">
        <v>0.29776255051174599</v>
      </c>
      <c r="AR75" s="507">
        <v>0.16639050630004801</v>
      </c>
      <c r="AS75" s="507">
        <v>0.293334239046388</v>
      </c>
      <c r="AT75" s="507">
        <v>0.30711970973465802</v>
      </c>
      <c r="AU75" s="507">
        <v>0.139860168237912</v>
      </c>
      <c r="AV75" s="507">
        <v>0.14699891205903401</v>
      </c>
    </row>
    <row r="76" spans="1:48">
      <c r="A76" s="503" t="s">
        <v>4274</v>
      </c>
      <c r="B76" s="62">
        <v>200</v>
      </c>
      <c r="C76" s="62" t="s">
        <v>2510</v>
      </c>
      <c r="D76" s="62">
        <v>16</v>
      </c>
      <c r="E76" s="504">
        <v>324479</v>
      </c>
      <c r="F76" s="505" t="s">
        <v>3157</v>
      </c>
      <c r="G76" s="505" t="s">
        <v>3152</v>
      </c>
      <c r="H76" s="506">
        <v>0</v>
      </c>
      <c r="I76" s="506">
        <v>4.6783856887654303E-2</v>
      </c>
      <c r="J76" s="506">
        <v>0.91650071066116301</v>
      </c>
      <c r="K76" s="506">
        <v>0</v>
      </c>
      <c r="L76" s="506">
        <v>3.6715432451183097E-2</v>
      </c>
      <c r="M76" s="62" t="s">
        <v>4216</v>
      </c>
      <c r="N76" s="62" t="s">
        <v>4216</v>
      </c>
      <c r="O76" s="507">
        <v>-0.47044754377132703</v>
      </c>
      <c r="P76" s="507">
        <v>-9.3900412922568302E-2</v>
      </c>
      <c r="Q76" s="507">
        <v>0.72965078313186604</v>
      </c>
      <c r="R76" s="507">
        <v>-2.93159038923719</v>
      </c>
      <c r="S76" s="507">
        <v>-2.7668932039805698</v>
      </c>
      <c r="T76" s="507">
        <v>-0.69278412546766799</v>
      </c>
      <c r="U76" s="507">
        <v>-4.5266565851667098</v>
      </c>
      <c r="V76" s="507">
        <v>-4.4331958619765999</v>
      </c>
      <c r="W76" s="507">
        <v>-1.39384708443856</v>
      </c>
      <c r="X76" s="507">
        <v>-4.4084986615609898</v>
      </c>
      <c r="Y76" s="507">
        <v>-3.5620605606039102</v>
      </c>
      <c r="Z76" s="507">
        <v>-7.7650670025022599</v>
      </c>
      <c r="AA76" s="507">
        <v>-0.89117141683412404</v>
      </c>
      <c r="AB76" s="507">
        <v>-0.31619006419018397</v>
      </c>
      <c r="AC76" s="507">
        <v>-1.37973308699002</v>
      </c>
      <c r="AD76" s="507">
        <v>0.19145102900071301</v>
      </c>
      <c r="AE76" s="507">
        <v>-6.3820940971774195E-2</v>
      </c>
      <c r="AF76" s="507">
        <v>-8.7777830119006306E-2</v>
      </c>
      <c r="AG76" s="507">
        <v>0.145008393965677</v>
      </c>
      <c r="AH76" s="507">
        <v>-2.1727825132496799</v>
      </c>
      <c r="AI76" s="507">
        <v>-1.34198608447696</v>
      </c>
      <c r="AJ76" s="507">
        <v>-0.24266022894067599</v>
      </c>
      <c r="AK76" s="507">
        <v>-1.4393432002726299E-2</v>
      </c>
      <c r="AL76" s="507">
        <v>-3.5919243088540803E-2</v>
      </c>
      <c r="AM76" s="507">
        <v>-4.1676418867567698E-2</v>
      </c>
      <c r="AN76" s="507">
        <v>2.7575675874102002E-3</v>
      </c>
      <c r="AO76" s="507">
        <v>-4.5498581631565199E-2</v>
      </c>
      <c r="AP76" s="507">
        <v>-7.7278090628615697E-3</v>
      </c>
      <c r="AQ76" s="507">
        <v>-0.24029310185806099</v>
      </c>
      <c r="AR76" s="507">
        <v>-0.180982867830772</v>
      </c>
      <c r="AS76" s="507">
        <v>-0.21943270933592801</v>
      </c>
      <c r="AT76" s="507">
        <v>-0.23730828264763201</v>
      </c>
      <c r="AU76" s="507">
        <v>-0.166757088110736</v>
      </c>
      <c r="AV76" s="507">
        <v>-0.16648815359720001</v>
      </c>
    </row>
    <row r="77" spans="1:48">
      <c r="A77" s="503" t="s">
        <v>3340</v>
      </c>
      <c r="B77" s="62">
        <v>136</v>
      </c>
      <c r="C77" s="62" t="s">
        <v>2596</v>
      </c>
      <c r="D77" s="62">
        <v>11</v>
      </c>
      <c r="E77" s="504">
        <v>234451</v>
      </c>
      <c r="F77" s="505" t="s">
        <v>3163</v>
      </c>
      <c r="G77" s="505" t="s">
        <v>3157</v>
      </c>
      <c r="H77" s="506">
        <v>0</v>
      </c>
      <c r="I77" s="506">
        <v>0</v>
      </c>
      <c r="J77" s="506">
        <v>0.88152283609909998</v>
      </c>
      <c r="K77" s="506">
        <v>1.39457360889474E-2</v>
      </c>
      <c r="L77" s="506">
        <v>0.104531427811953</v>
      </c>
      <c r="M77" s="62" t="s">
        <v>4272</v>
      </c>
      <c r="N77" s="62" t="s">
        <v>4216</v>
      </c>
      <c r="O77" s="507">
        <v>-0.263600185311618</v>
      </c>
      <c r="P77" s="507">
        <v>0.10621722223190699</v>
      </c>
      <c r="Q77" s="507">
        <v>-0.71488145926146895</v>
      </c>
      <c r="R77" s="507">
        <v>-0.89977802198064005</v>
      </c>
      <c r="S77" s="507">
        <v>-1.1669347273489701</v>
      </c>
      <c r="T77" s="507">
        <v>0.79318280203845704</v>
      </c>
      <c r="U77" s="507">
        <v>-2.3219342564492198</v>
      </c>
      <c r="V77" s="507">
        <v>-2.9701954773667301</v>
      </c>
      <c r="W77" s="507">
        <v>0.63100957972348704</v>
      </c>
      <c r="X77" s="507">
        <v>1.10811524730332</v>
      </c>
      <c r="Y77" s="507">
        <v>-0.13702586423871799</v>
      </c>
      <c r="Z77" s="507">
        <v>1.49351487579487</v>
      </c>
      <c r="AA77" s="507">
        <v>-0.64771206492463396</v>
      </c>
      <c r="AB77" s="507">
        <v>0.95461787199443304</v>
      </c>
      <c r="AC77" s="507">
        <v>15.674912671786901</v>
      </c>
      <c r="AD77" s="507">
        <v>-0.61213234552450502</v>
      </c>
      <c r="AE77" s="507">
        <v>-1.24620717375477</v>
      </c>
      <c r="AF77" s="507">
        <v>-0.54406601639695995</v>
      </c>
      <c r="AG77" s="507">
        <v>-0.37782285797165599</v>
      </c>
      <c r="AH77" s="507">
        <v>13.0377700870376</v>
      </c>
      <c r="AI77" s="507">
        <v>9.0687177784087094</v>
      </c>
      <c r="AJ77" s="507">
        <v>-0.12773818512777699</v>
      </c>
      <c r="AK77" s="507">
        <v>4.1725913344314201</v>
      </c>
      <c r="AL77" s="507">
        <v>4.1452180530782297</v>
      </c>
      <c r="AM77" s="507">
        <v>4.1032812100851999</v>
      </c>
      <c r="AN77" s="507">
        <v>4.14888297353603</v>
      </c>
      <c r="AO77" s="507">
        <v>4.2388450146821004</v>
      </c>
      <c r="AP77" s="507">
        <v>4.0989759718578398</v>
      </c>
      <c r="AQ77" s="507">
        <v>0.109614211069333</v>
      </c>
      <c r="AR77" s="507">
        <v>0.14182012007332301</v>
      </c>
      <c r="AS77" s="507">
        <v>0.10879215726859499</v>
      </c>
      <c r="AT77" s="507">
        <v>0.101724781749315</v>
      </c>
      <c r="AU77" s="507">
        <v>0.110427350310474</v>
      </c>
      <c r="AV77" s="507">
        <v>0.103166144073851</v>
      </c>
    </row>
    <row r="78" spans="1:48">
      <c r="A78" s="503" t="s">
        <v>4491</v>
      </c>
      <c r="B78" s="62">
        <v>86</v>
      </c>
      <c r="C78" s="62" t="s">
        <v>2957</v>
      </c>
      <c r="D78" s="62">
        <v>6</v>
      </c>
      <c r="E78" s="504">
        <v>135419631</v>
      </c>
      <c r="F78" s="505" t="s">
        <v>3151</v>
      </c>
      <c r="G78" s="505" t="s">
        <v>3157</v>
      </c>
      <c r="H78" s="506">
        <v>0</v>
      </c>
      <c r="I78" s="506">
        <v>6.6872965801738599E-2</v>
      </c>
      <c r="J78" s="506">
        <v>0.86400806343763203</v>
      </c>
      <c r="K78" s="506">
        <v>6.8230958396047994E-2</v>
      </c>
      <c r="L78" s="506">
        <v>8.8801236458138405E-4</v>
      </c>
      <c r="M78" s="62" t="s">
        <v>4216</v>
      </c>
      <c r="N78" s="62" t="s">
        <v>4216</v>
      </c>
      <c r="O78" s="507">
        <v>0.358189233976488</v>
      </c>
      <c r="P78" s="507">
        <v>0.192408992451266</v>
      </c>
      <c r="Q78" s="507">
        <v>0.157657730441224</v>
      </c>
      <c r="R78" s="507">
        <v>-1.75794922547363</v>
      </c>
      <c r="S78" s="507">
        <v>-19.772897732683301</v>
      </c>
      <c r="T78" s="507">
        <v>-2.1242417087427601</v>
      </c>
      <c r="U78" s="507">
        <v>-0.69485361260871903</v>
      </c>
      <c r="V78" s="507">
        <v>-29.7377674292268</v>
      </c>
      <c r="W78" s="507">
        <v>82.487924982693798</v>
      </c>
      <c r="X78" s="507">
        <v>32.548423701569298</v>
      </c>
      <c r="Y78" s="507">
        <v>-583.62401310376197</v>
      </c>
      <c r="Z78" s="507">
        <v>-110.876409992603</v>
      </c>
      <c r="AA78" s="507">
        <v>-518.02014027463099</v>
      </c>
      <c r="AB78" s="507">
        <v>436.70234921549297</v>
      </c>
      <c r="AC78" s="507">
        <v>116.635887318804</v>
      </c>
      <c r="AD78" s="507">
        <v>-16.638530618259601</v>
      </c>
      <c r="AE78" s="507">
        <v>-0.42076956707041202</v>
      </c>
      <c r="AF78" s="507">
        <v>2.56866904026539</v>
      </c>
      <c r="AG78" s="507">
        <v>-18.060800333204298</v>
      </c>
      <c r="AH78" s="507">
        <v>49.850114916560699</v>
      </c>
      <c r="AI78" s="507">
        <v>32.449409165527896</v>
      </c>
      <c r="AJ78" s="507">
        <v>0.19216535956676001</v>
      </c>
      <c r="AK78" s="507">
        <v>8.5986462026071706</v>
      </c>
      <c r="AL78" s="507">
        <v>7.73795568224023</v>
      </c>
      <c r="AM78" s="507">
        <v>8.4526656810675398</v>
      </c>
      <c r="AN78" s="507">
        <v>8.7941273598455005</v>
      </c>
      <c r="AO78" s="507">
        <v>7.5008717174650297</v>
      </c>
      <c r="AP78" s="507">
        <v>7.9592490951380501</v>
      </c>
      <c r="AQ78" s="507">
        <v>1.2822875789374699</v>
      </c>
      <c r="AR78" s="507">
        <v>0.96214172993963798</v>
      </c>
      <c r="AS78" s="507">
        <v>1.3042328134127199</v>
      </c>
      <c r="AT78" s="507">
        <v>1.23865491662925</v>
      </c>
      <c r="AU78" s="507">
        <v>0.77160394207052996</v>
      </c>
      <c r="AV78" s="507">
        <v>0.77311015680458794</v>
      </c>
    </row>
    <row r="79" spans="1:48">
      <c r="A79" s="503" t="s">
        <v>4491</v>
      </c>
      <c r="B79" s="62">
        <v>86</v>
      </c>
      <c r="C79" s="62" t="s">
        <v>2674</v>
      </c>
      <c r="D79" s="62">
        <v>6</v>
      </c>
      <c r="E79" s="504">
        <v>135411228</v>
      </c>
      <c r="F79" s="505" t="s">
        <v>3163</v>
      </c>
      <c r="G79" s="505" t="s">
        <v>3152</v>
      </c>
      <c r="H79" s="506">
        <v>0</v>
      </c>
      <c r="I79" s="506">
        <v>7.2630954029493502E-2</v>
      </c>
      <c r="J79" s="506">
        <v>0.856757020076786</v>
      </c>
      <c r="K79" s="506">
        <v>6.2397428970714597E-2</v>
      </c>
      <c r="L79" s="506">
        <v>8.2145969230057805E-3</v>
      </c>
      <c r="M79" s="62" t="s">
        <v>4216</v>
      </c>
      <c r="N79" s="62" t="s">
        <v>4216</v>
      </c>
      <c r="O79" s="507">
        <v>0.83034388621426003</v>
      </c>
      <c r="P79" s="507">
        <v>-6.4799441288757503E-2</v>
      </c>
      <c r="Q79" s="507">
        <v>0.15538157588876</v>
      </c>
      <c r="R79" s="507">
        <v>-0.92407753317510599</v>
      </c>
      <c r="S79" s="507">
        <v>-17.084031474269199</v>
      </c>
      <c r="T79" s="507">
        <v>-1.5200758274361601</v>
      </c>
      <c r="U79" s="507">
        <v>-0.13355275508623499</v>
      </c>
      <c r="V79" s="507">
        <v>-27.1669400607711</v>
      </c>
      <c r="W79" s="507">
        <v>87.150194580253498</v>
      </c>
      <c r="X79" s="507">
        <v>33.538876332175597</v>
      </c>
      <c r="Y79" s="507">
        <v>-611.23704926935102</v>
      </c>
      <c r="Z79" s="507">
        <v>-114.794438446055</v>
      </c>
      <c r="AA79" s="507">
        <v>-542.43487609523004</v>
      </c>
      <c r="AB79" s="507">
        <v>461.028430221782</v>
      </c>
      <c r="AC79" s="507">
        <v>117.685587924869</v>
      </c>
      <c r="AD79" s="507">
        <v>-14.957027452495</v>
      </c>
      <c r="AE79" s="507">
        <v>-0.40350152237003001</v>
      </c>
      <c r="AF79" s="507">
        <v>2.6101671141675</v>
      </c>
      <c r="AG79" s="507">
        <v>-16.393739612551599</v>
      </c>
      <c r="AH79" s="507">
        <v>60.515398758050402</v>
      </c>
      <c r="AI79" s="507">
        <v>41.419880287696699</v>
      </c>
      <c r="AJ79" s="507">
        <v>0.231193122128623</v>
      </c>
      <c r="AK79" s="507">
        <v>9.3209569903154197</v>
      </c>
      <c r="AL79" s="507">
        <v>8.60621948681713</v>
      </c>
      <c r="AM79" s="507">
        <v>9.2058728015925908</v>
      </c>
      <c r="AN79" s="507">
        <v>9.4938727132061</v>
      </c>
      <c r="AO79" s="507">
        <v>8.3881617009564007</v>
      </c>
      <c r="AP79" s="507">
        <v>8.8136891336011995</v>
      </c>
      <c r="AQ79" s="507">
        <v>1.1405840877556099</v>
      </c>
      <c r="AR79" s="507">
        <v>0.86818155881001302</v>
      </c>
      <c r="AS79" s="507">
        <v>1.1655824552693601</v>
      </c>
      <c r="AT79" s="507">
        <v>1.0959617506414401</v>
      </c>
      <c r="AU79" s="507">
        <v>0.69799228277275205</v>
      </c>
      <c r="AV79" s="507">
        <v>0.69876157524546001</v>
      </c>
    </row>
    <row r="80" spans="1:48">
      <c r="A80" s="503" t="s">
        <v>3507</v>
      </c>
      <c r="B80" s="62">
        <v>48</v>
      </c>
      <c r="C80" s="62" t="s">
        <v>2727</v>
      </c>
      <c r="D80" s="62">
        <v>3</v>
      </c>
      <c r="E80" s="504">
        <v>195877923</v>
      </c>
      <c r="F80" s="505" t="s">
        <v>3163</v>
      </c>
      <c r="G80" s="505" t="s">
        <v>3152</v>
      </c>
      <c r="H80" s="506">
        <v>4.8101814444565204E-3</v>
      </c>
      <c r="I80" s="506">
        <v>7.81006651632144E-2</v>
      </c>
      <c r="J80" s="506">
        <v>0.85468801915276504</v>
      </c>
      <c r="K80" s="506">
        <v>0</v>
      </c>
      <c r="L80" s="506">
        <v>6.2401134239564497E-2</v>
      </c>
      <c r="M80" s="62" t="s">
        <v>4216</v>
      </c>
      <c r="N80" s="62" t="s">
        <v>4216</v>
      </c>
      <c r="O80" s="507">
        <v>0.34602557080104202</v>
      </c>
      <c r="P80" s="507">
        <v>0.20966199360126</v>
      </c>
      <c r="Q80" s="507">
        <v>0.192408992451266</v>
      </c>
      <c r="R80" s="507">
        <v>-2.2981511703808502</v>
      </c>
      <c r="S80" s="507">
        <v>-4.05561940575208</v>
      </c>
      <c r="T80" s="507">
        <v>-1.2745218999373999</v>
      </c>
      <c r="U80" s="507">
        <v>-2.1625969671868202</v>
      </c>
      <c r="V80" s="507">
        <v>-4.8839746694345001</v>
      </c>
      <c r="W80" s="507">
        <v>0.43969457611111101</v>
      </c>
      <c r="X80" s="507">
        <v>-0.68272345895069797</v>
      </c>
      <c r="Y80" s="507">
        <v>-33.594293177319997</v>
      </c>
      <c r="Z80" s="507">
        <v>-9.3362960161371902</v>
      </c>
      <c r="AA80" s="507">
        <v>-27.787580842115801</v>
      </c>
      <c r="AB80" s="507">
        <v>12.0942203611573</v>
      </c>
      <c r="AC80" s="507">
        <v>5.5882895029576201</v>
      </c>
      <c r="AD80" s="507">
        <v>0.12630147010887599</v>
      </c>
      <c r="AE80" s="507">
        <v>-0.94058539919003703</v>
      </c>
      <c r="AF80" s="507">
        <v>0.95256508149857799</v>
      </c>
      <c r="AG80" s="507">
        <v>3.80253571794665E-2</v>
      </c>
      <c r="AH80" s="507">
        <v>1.7471080521245299</v>
      </c>
      <c r="AI80" s="507">
        <v>1.00565935683423</v>
      </c>
      <c r="AJ80" s="507">
        <v>-0.17959015137017201</v>
      </c>
      <c r="AK80" s="507">
        <v>1.0897390947628001</v>
      </c>
      <c r="AL80" s="507">
        <v>1.01444009031153</v>
      </c>
      <c r="AM80" s="507">
        <v>1.0284868379093901</v>
      </c>
      <c r="AN80" s="507">
        <v>1.22458212674704</v>
      </c>
      <c r="AO80" s="507">
        <v>1.0958659940072999</v>
      </c>
      <c r="AP80" s="507">
        <v>1.15164357902713</v>
      </c>
      <c r="AQ80" s="507">
        <v>-1.00644965266908</v>
      </c>
      <c r="AR80" s="507">
        <v>-1.1353149346745399</v>
      </c>
      <c r="AS80" s="507">
        <v>-1.02861302906247</v>
      </c>
      <c r="AT80" s="507">
        <v>-1.0685881248659601</v>
      </c>
      <c r="AU80" s="507">
        <v>-1.2177601384473999</v>
      </c>
      <c r="AV80" s="507">
        <v>-1.22632025365327</v>
      </c>
    </row>
    <row r="81" spans="1:48">
      <c r="A81" s="498" t="s">
        <v>3584</v>
      </c>
      <c r="B81" s="403">
        <v>237</v>
      </c>
      <c r="C81" s="403" t="s">
        <v>2447</v>
      </c>
      <c r="D81" s="403">
        <v>22</v>
      </c>
      <c r="E81" s="499">
        <v>43141907</v>
      </c>
      <c r="F81" s="500" t="s">
        <v>3151</v>
      </c>
      <c r="G81" s="500" t="s">
        <v>3157</v>
      </c>
      <c r="H81" s="501">
        <v>0</v>
      </c>
      <c r="I81" s="501">
        <v>0</v>
      </c>
      <c r="J81" s="501">
        <v>0.76989342622687496</v>
      </c>
      <c r="K81" s="501">
        <v>0.20506809197469</v>
      </c>
      <c r="L81" s="501">
        <v>2.5038481798434799E-2</v>
      </c>
      <c r="M81" s="403" t="s">
        <v>4276</v>
      </c>
      <c r="N81" s="403" t="s">
        <v>4216</v>
      </c>
      <c r="O81" s="502">
        <v>9.2687028095789797E-2</v>
      </c>
      <c r="P81" s="502">
        <v>-0.35798311053334603</v>
      </c>
      <c r="Q81" s="502">
        <v>0.124737835806907</v>
      </c>
      <c r="R81" s="502">
        <v>-4.8027483308755698</v>
      </c>
      <c r="S81" s="502">
        <v>-2.5090346925734401</v>
      </c>
      <c r="T81" s="502">
        <v>-2.22715051895449</v>
      </c>
      <c r="U81" s="502">
        <v>-5.2449257055242704</v>
      </c>
      <c r="V81" s="502">
        <v>-1.9188535863049501</v>
      </c>
      <c r="W81" s="502">
        <v>-10.751327909966101</v>
      </c>
      <c r="X81" s="502">
        <v>-12.8687436242265</v>
      </c>
      <c r="Y81" s="502">
        <v>3.77353708291853</v>
      </c>
      <c r="Z81" s="502">
        <v>-2.0506704381559802</v>
      </c>
      <c r="AA81" s="502">
        <v>7.9472800359236402</v>
      </c>
      <c r="AB81" s="502">
        <v>-18.9975822577344</v>
      </c>
      <c r="AC81" s="502">
        <v>-6.41056558922019</v>
      </c>
      <c r="AD81" s="502">
        <v>0.40262736644073799</v>
      </c>
      <c r="AE81" s="502">
        <v>-0.21638783834627201</v>
      </c>
      <c r="AF81" s="502">
        <v>-1.49945805914863</v>
      </c>
      <c r="AG81" s="502">
        <v>0.60230000031202302</v>
      </c>
      <c r="AH81" s="502">
        <v>7.24559882841874</v>
      </c>
      <c r="AI81" s="502">
        <v>7.7378050218000798</v>
      </c>
      <c r="AJ81" s="502">
        <v>-1.70706515947101</v>
      </c>
      <c r="AK81" s="502">
        <v>4.6800102045838197E-2</v>
      </c>
      <c r="AL81" s="502">
        <v>0.11730259556780299</v>
      </c>
      <c r="AM81" s="502">
        <v>2.29307858671133E-2</v>
      </c>
      <c r="AN81" s="502">
        <v>6.0625660458166301E-2</v>
      </c>
      <c r="AO81" s="502">
        <v>0.12092824198986001</v>
      </c>
      <c r="AP81" s="502">
        <v>0.131606893945697</v>
      </c>
      <c r="AQ81" s="502">
        <v>0.60163587573378896</v>
      </c>
      <c r="AR81" s="502">
        <v>0.63851706829565402</v>
      </c>
      <c r="AS81" s="502">
        <v>0.57499355249915995</v>
      </c>
      <c r="AT81" s="502">
        <v>0.61793483434028096</v>
      </c>
      <c r="AU81" s="502">
        <v>0.67759938406833198</v>
      </c>
      <c r="AV81" s="502">
        <v>0.67567297637356905</v>
      </c>
    </row>
    <row r="82" spans="1:48">
      <c r="A82" s="503" t="s">
        <v>3493</v>
      </c>
      <c r="B82" s="62">
        <v>16</v>
      </c>
      <c r="C82" s="62" t="s">
        <v>2785</v>
      </c>
      <c r="D82" s="62">
        <v>2</v>
      </c>
      <c r="E82" s="504">
        <v>26281459</v>
      </c>
      <c r="F82" s="505" t="s">
        <v>3163</v>
      </c>
      <c r="G82" s="505" t="s">
        <v>3151</v>
      </c>
      <c r="H82" s="506">
        <v>0</v>
      </c>
      <c r="I82" s="506">
        <v>6.5046736122106194E-2</v>
      </c>
      <c r="J82" s="506">
        <v>0.73903346433249295</v>
      </c>
      <c r="K82" s="506">
        <v>7.1601882550350104E-2</v>
      </c>
      <c r="L82" s="506">
        <v>0.124317916995051</v>
      </c>
      <c r="M82" s="62" t="s">
        <v>4272</v>
      </c>
      <c r="N82" s="62" t="s">
        <v>4216</v>
      </c>
      <c r="O82" s="507">
        <v>-3.1187452814426302E-2</v>
      </c>
      <c r="P82" s="507">
        <v>0.49851554582798902</v>
      </c>
      <c r="Q82" s="507">
        <v>0.41248240953387899</v>
      </c>
      <c r="R82" s="507">
        <v>-0.39255515262968799</v>
      </c>
      <c r="S82" s="507">
        <v>-0.65800514022629597</v>
      </c>
      <c r="T82" s="507">
        <v>1.0167701281344399</v>
      </c>
      <c r="U82" s="507">
        <v>-1.3445026218323599</v>
      </c>
      <c r="V82" s="507">
        <v>-2.0118839423582502</v>
      </c>
      <c r="W82" s="507">
        <v>-0.75202747900533295</v>
      </c>
      <c r="X82" s="507">
        <v>-2.4464415685901502</v>
      </c>
      <c r="Y82" s="507">
        <v>-11.3455903967556</v>
      </c>
      <c r="Z82" s="507">
        <v>-6.4571444650469401</v>
      </c>
      <c r="AA82" s="507">
        <v>-7.6271530230355804</v>
      </c>
      <c r="AB82" s="507">
        <v>1.34623710861172</v>
      </c>
      <c r="AC82" s="507">
        <v>2.7322346997943301</v>
      </c>
      <c r="AD82" s="507">
        <v>3.0518114593746799</v>
      </c>
      <c r="AE82" s="507">
        <v>0.57649750333285998</v>
      </c>
      <c r="AF82" s="507">
        <v>-0.213063721868085</v>
      </c>
      <c r="AG82" s="507">
        <v>2.4300536782317499</v>
      </c>
      <c r="AH82" s="507">
        <v>4.9958250687034598</v>
      </c>
      <c r="AI82" s="507">
        <v>4.2261578620835802</v>
      </c>
      <c r="AJ82" s="507">
        <v>0.79179165972004195</v>
      </c>
      <c r="AK82" s="507">
        <v>0.41226953526130999</v>
      </c>
      <c r="AL82" s="507">
        <v>0.62922503490317705</v>
      </c>
      <c r="AM82" s="507">
        <v>0.57159757691000002</v>
      </c>
      <c r="AN82" s="507">
        <v>0.49694436618406701</v>
      </c>
      <c r="AO82" s="507">
        <v>0.67149637571542398</v>
      </c>
      <c r="AP82" s="507">
        <v>0.74277474195104398</v>
      </c>
      <c r="AQ82" s="507">
        <v>0.85019988739709895</v>
      </c>
      <c r="AR82" s="507">
        <v>0.85680686615665902</v>
      </c>
      <c r="AS82" s="507">
        <v>0.86125029302292699</v>
      </c>
      <c r="AT82" s="507">
        <v>0.83032645163015495</v>
      </c>
      <c r="AU82" s="507">
        <v>0.83536175794474599</v>
      </c>
      <c r="AV82" s="507">
        <v>0.83201675172316902</v>
      </c>
    </row>
    <row r="83" spans="1:48">
      <c r="A83" s="503" t="s">
        <v>4287</v>
      </c>
      <c r="B83" s="62">
        <v>21</v>
      </c>
      <c r="C83" s="62" t="s">
        <v>2778</v>
      </c>
      <c r="D83" s="62">
        <v>2</v>
      </c>
      <c r="E83" s="504">
        <v>43449385</v>
      </c>
      <c r="F83" s="505" t="s">
        <v>3152</v>
      </c>
      <c r="G83" s="505" t="s">
        <v>3163</v>
      </c>
      <c r="H83" s="506">
        <v>3.8791226524681602E-2</v>
      </c>
      <c r="I83" s="506">
        <v>0.11866204223799399</v>
      </c>
      <c r="J83" s="506">
        <v>0.71750008452125402</v>
      </c>
      <c r="K83" s="506">
        <v>0.12504664671606999</v>
      </c>
      <c r="L83" s="506">
        <v>0</v>
      </c>
      <c r="M83" s="62" t="s">
        <v>4288</v>
      </c>
      <c r="N83" s="62" t="s">
        <v>4216</v>
      </c>
      <c r="O83" s="507">
        <v>9.9594753917590406</v>
      </c>
      <c r="P83" s="507">
        <v>2.75601237365851</v>
      </c>
      <c r="Q83" s="507">
        <v>-2.0546513899865899</v>
      </c>
      <c r="R83" s="507">
        <v>4.1510100205525404</v>
      </c>
      <c r="S83" s="507">
        <v>3.8386451580452698</v>
      </c>
      <c r="T83" s="507">
        <v>5.7196598911962599</v>
      </c>
      <c r="U83" s="507">
        <v>2.1200385418112999</v>
      </c>
      <c r="V83" s="507">
        <v>1.71170933007774</v>
      </c>
      <c r="W83" s="507">
        <v>-1.98186546511008</v>
      </c>
      <c r="X83" s="507">
        <v>-2.5940014657747898</v>
      </c>
      <c r="Y83" s="507">
        <v>-9.7893259902074004</v>
      </c>
      <c r="Z83" s="507">
        <v>-0.994458399868697</v>
      </c>
      <c r="AA83" s="507">
        <v>-11.282783210167601</v>
      </c>
      <c r="AB83" s="507">
        <v>0.93822678964784301</v>
      </c>
      <c r="AC83" s="507">
        <v>-1.00590618535607</v>
      </c>
      <c r="AD83" s="507">
        <v>3.4787437680065398</v>
      </c>
      <c r="AE83" s="507">
        <v>-7.8568838023962608E-3</v>
      </c>
      <c r="AF83" s="507">
        <v>-0.45559720273086401</v>
      </c>
      <c r="AG83" s="507">
        <v>3.8007002698379799</v>
      </c>
      <c r="AH83" s="507">
        <v>13.6805117239231</v>
      </c>
      <c r="AI83" s="507">
        <v>5.9114277211520898</v>
      </c>
      <c r="AJ83" s="507">
        <v>6.0068400343709998</v>
      </c>
      <c r="AK83" s="507">
        <v>1.0799965895032599</v>
      </c>
      <c r="AL83" s="507">
        <v>1.02842486493014</v>
      </c>
      <c r="AM83" s="507">
        <v>1.12061046264446</v>
      </c>
      <c r="AN83" s="507">
        <v>1.1725099344637699</v>
      </c>
      <c r="AO83" s="507">
        <v>1.0919836550337301</v>
      </c>
      <c r="AP83" s="507">
        <v>1.13670228777904</v>
      </c>
      <c r="AQ83" s="507">
        <v>1.20506473575156</v>
      </c>
      <c r="AR83" s="507">
        <v>1.26362465945552</v>
      </c>
      <c r="AS83" s="507">
        <v>1.1911080505746301</v>
      </c>
      <c r="AT83" s="507">
        <v>1.2542632785069701</v>
      </c>
      <c r="AU83" s="507">
        <v>1.3862769567723701</v>
      </c>
      <c r="AV83" s="507">
        <v>1.39772094225898</v>
      </c>
    </row>
    <row r="84" spans="1:48">
      <c r="A84" s="503" t="s">
        <v>4290</v>
      </c>
      <c r="B84" s="62">
        <v>215</v>
      </c>
      <c r="C84" s="62" t="s">
        <v>2481</v>
      </c>
      <c r="D84" s="62">
        <v>17</v>
      </c>
      <c r="E84" s="504">
        <v>76121864</v>
      </c>
      <c r="F84" s="505" t="s">
        <v>3157</v>
      </c>
      <c r="G84" s="505" t="s">
        <v>3151</v>
      </c>
      <c r="H84" s="506">
        <v>0</v>
      </c>
      <c r="I84" s="506">
        <v>0.103883096745414</v>
      </c>
      <c r="J84" s="506">
        <v>0.69929135502941497</v>
      </c>
      <c r="K84" s="506">
        <v>0.106488804283793</v>
      </c>
      <c r="L84" s="506">
        <v>9.0336743941378195E-2</v>
      </c>
      <c r="M84" s="62" t="s">
        <v>4288</v>
      </c>
      <c r="N84" s="62" t="s">
        <v>4216</v>
      </c>
      <c r="O84" s="507">
        <v>0.39291319802894498</v>
      </c>
      <c r="P84" s="507">
        <v>-3.3772862682374901E-3</v>
      </c>
      <c r="Q84" s="507">
        <v>1.03854449634852</v>
      </c>
      <c r="R84" s="507">
        <v>-14.510998451346399</v>
      </c>
      <c r="S84" s="507">
        <v>-19.324898296253998</v>
      </c>
      <c r="T84" s="507">
        <v>-13.501778686586301</v>
      </c>
      <c r="U84" s="507">
        <v>-11.5072041460219</v>
      </c>
      <c r="V84" s="507">
        <v>-18.874666405241101</v>
      </c>
      <c r="W84" s="507">
        <v>3.3792962506280801</v>
      </c>
      <c r="X84" s="507">
        <v>4.9373049534512603</v>
      </c>
      <c r="Y84" s="507">
        <v>-11.1980861877602</v>
      </c>
      <c r="Z84" s="507">
        <v>2.4338286251603298</v>
      </c>
      <c r="AA84" s="507">
        <v>-18.498118971387601</v>
      </c>
      <c r="AB84" s="507">
        <v>15.808069602165199</v>
      </c>
      <c r="AC84" s="507">
        <v>16.533076255490101</v>
      </c>
      <c r="AD84" s="507">
        <v>-0.658864231875119</v>
      </c>
      <c r="AE84" s="507">
        <v>-0.97156892233493697</v>
      </c>
      <c r="AF84" s="507">
        <v>2.1296446152044699</v>
      </c>
      <c r="AG84" s="507">
        <v>-1.5510333545808399</v>
      </c>
      <c r="AH84" s="507">
        <v>47.672947776533398</v>
      </c>
      <c r="AI84" s="507">
        <v>39.040588505294501</v>
      </c>
      <c r="AJ84" s="507">
        <v>0.42705548252042003</v>
      </c>
      <c r="AK84" s="507">
        <v>10.1263268266407</v>
      </c>
      <c r="AL84" s="507">
        <v>9.6889565054080293</v>
      </c>
      <c r="AM84" s="507">
        <v>9.3865521259466504</v>
      </c>
      <c r="AN84" s="507">
        <v>9.9817053973235499</v>
      </c>
      <c r="AO84" s="507">
        <v>9.5611224474143697</v>
      </c>
      <c r="AP84" s="507">
        <v>9.5578293523374693</v>
      </c>
      <c r="AQ84" s="507">
        <v>2.93813603418312</v>
      </c>
      <c r="AR84" s="507">
        <v>2.95738693599144</v>
      </c>
      <c r="AS84" s="507">
        <v>2.8923104821775101</v>
      </c>
      <c r="AT84" s="507">
        <v>2.8836451010661701</v>
      </c>
      <c r="AU84" s="507">
        <v>2.86212620623238</v>
      </c>
      <c r="AV84" s="507">
        <v>2.8358481937052402</v>
      </c>
    </row>
    <row r="85" spans="1:48">
      <c r="A85" s="498" t="s">
        <v>4273</v>
      </c>
      <c r="B85" s="403">
        <v>216</v>
      </c>
      <c r="C85" s="403" t="s">
        <v>2848</v>
      </c>
      <c r="D85" s="403">
        <v>17</v>
      </c>
      <c r="E85" s="499">
        <v>80778724</v>
      </c>
      <c r="F85" s="500" t="s">
        <v>3151</v>
      </c>
      <c r="G85" s="500" t="s">
        <v>3157</v>
      </c>
      <c r="H85" s="501">
        <v>2.80128703678586E-2</v>
      </c>
      <c r="I85" s="501">
        <v>1.6059721790071999E-3</v>
      </c>
      <c r="J85" s="501">
        <v>0.69765256183722701</v>
      </c>
      <c r="K85" s="501">
        <v>0.14951206485975599</v>
      </c>
      <c r="L85" s="501">
        <v>0.12321653075615099</v>
      </c>
      <c r="M85" s="403" t="s">
        <v>7325</v>
      </c>
      <c r="N85" s="403" t="s">
        <v>4216</v>
      </c>
      <c r="O85" s="502">
        <v>1.1006844809334799</v>
      </c>
      <c r="P85" s="502">
        <v>0.51348791136111305</v>
      </c>
      <c r="Q85" s="502">
        <v>0.49851554582798902</v>
      </c>
      <c r="R85" s="502">
        <v>0.16978061964230601</v>
      </c>
      <c r="S85" s="502">
        <v>0.228370707271976</v>
      </c>
      <c r="T85" s="502">
        <v>-0.33680347891440698</v>
      </c>
      <c r="U85" s="502">
        <v>0.78542845268014105</v>
      </c>
      <c r="V85" s="502">
        <v>0.84663187157258701</v>
      </c>
      <c r="W85" s="502">
        <v>-0.18776378536135599</v>
      </c>
      <c r="X85" s="502">
        <v>-5.8612702246186102E-2</v>
      </c>
      <c r="Y85" s="502">
        <v>1.3083013215529401E-2</v>
      </c>
      <c r="Z85" s="502">
        <v>0.226587810824178</v>
      </c>
      <c r="AA85" s="502">
        <v>-2.90669499968624E-2</v>
      </c>
      <c r="AB85" s="502">
        <v>-0.19884094325900101</v>
      </c>
      <c r="AC85" s="502">
        <v>-2.6016709709897898</v>
      </c>
      <c r="AD85" s="502">
        <v>-0.38200644503781001</v>
      </c>
      <c r="AE85" s="502">
        <v>1.90319582048473E-2</v>
      </c>
      <c r="AF85" s="502">
        <v>0.69746032206376296</v>
      </c>
      <c r="AG85" s="502">
        <v>-0.39510788331429603</v>
      </c>
      <c r="AH85" s="502">
        <v>65.342485473550198</v>
      </c>
      <c r="AI85" s="502">
        <v>58.049263402204502</v>
      </c>
      <c r="AJ85" s="502">
        <v>3.29376557865214E-2</v>
      </c>
      <c r="AK85" s="502">
        <v>2.68989110686335</v>
      </c>
      <c r="AL85" s="502">
        <v>2.8601296144808801</v>
      </c>
      <c r="AM85" s="502">
        <v>2.8978352294139902</v>
      </c>
      <c r="AN85" s="502">
        <v>2.6887409149637098</v>
      </c>
      <c r="AO85" s="502">
        <v>2.9063195537010502</v>
      </c>
      <c r="AP85" s="502">
        <v>2.8699992146561</v>
      </c>
      <c r="AQ85" s="502">
        <v>0.65604418731262704</v>
      </c>
      <c r="AR85" s="502">
        <v>0.50391159911174099</v>
      </c>
      <c r="AS85" s="502">
        <v>0.69252128089016995</v>
      </c>
      <c r="AT85" s="502">
        <v>0.70754288275849497</v>
      </c>
      <c r="AU85" s="502">
        <v>0.55911370455716303</v>
      </c>
      <c r="AV85" s="502">
        <v>0.58946075489075</v>
      </c>
    </row>
    <row r="86" spans="1:48">
      <c r="A86" s="498" t="s">
        <v>4467</v>
      </c>
      <c r="B86" s="403">
        <v>37</v>
      </c>
      <c r="C86" s="403" t="s">
        <v>2747</v>
      </c>
      <c r="D86" s="403">
        <v>3</v>
      </c>
      <c r="E86" s="499">
        <v>52887861</v>
      </c>
      <c r="F86" s="500" t="s">
        <v>3224</v>
      </c>
      <c r="G86" s="500" t="s">
        <v>3151</v>
      </c>
      <c r="H86" s="501">
        <v>0</v>
      </c>
      <c r="I86" s="501">
        <v>6.07575337742556E-2</v>
      </c>
      <c r="J86" s="501">
        <v>0.68911905260766604</v>
      </c>
      <c r="K86" s="501">
        <v>6.9234857637009595E-2</v>
      </c>
      <c r="L86" s="501">
        <v>0.18088855598106901</v>
      </c>
      <c r="M86" s="403" t="s">
        <v>4272</v>
      </c>
      <c r="N86" s="403" t="s">
        <v>4216</v>
      </c>
      <c r="O86" s="502">
        <v>-0.104051571435941</v>
      </c>
      <c r="P86" s="502">
        <v>-0.43021152087971898</v>
      </c>
      <c r="Q86" s="502">
        <v>-5.2165510334354401</v>
      </c>
      <c r="R86" s="502">
        <v>-5.7160327787765901</v>
      </c>
      <c r="S86" s="502">
        <v>-4.47090238131302</v>
      </c>
      <c r="T86" s="502">
        <v>-1.1966415246890301</v>
      </c>
      <c r="U86" s="502">
        <v>-7.6713939889456197</v>
      </c>
      <c r="V86" s="502">
        <v>-5.5815508273279404</v>
      </c>
      <c r="W86" s="502">
        <v>-4.7899647065255504</v>
      </c>
      <c r="X86" s="502">
        <v>-4.6900910410498797</v>
      </c>
      <c r="Y86" s="502">
        <v>0.56340978604863301</v>
      </c>
      <c r="Z86" s="502">
        <v>3.2229902087045799E-2</v>
      </c>
      <c r="AA86" s="502">
        <v>0.87222902963127003</v>
      </c>
      <c r="AB86" s="502">
        <v>-5.0564145136468701</v>
      </c>
      <c r="AC86" s="502">
        <v>4.6808745554472404</v>
      </c>
      <c r="AD86" s="502">
        <v>-2.5924889739157999</v>
      </c>
      <c r="AE86" s="502">
        <v>-0.465284859264467</v>
      </c>
      <c r="AF86" s="502">
        <v>-4.1608132973970299E-2</v>
      </c>
      <c r="AG86" s="502">
        <v>-2.0094359209330701</v>
      </c>
      <c r="AH86" s="502">
        <v>7.8752666310463004</v>
      </c>
      <c r="AI86" s="502">
        <v>5.0753531819377002</v>
      </c>
      <c r="AJ86" s="502" t="s">
        <v>132</v>
      </c>
      <c r="AK86" s="502" t="s">
        <v>132</v>
      </c>
      <c r="AL86" s="502" t="s">
        <v>132</v>
      </c>
      <c r="AM86" s="502" t="s">
        <v>132</v>
      </c>
      <c r="AN86" s="502" t="s">
        <v>132</v>
      </c>
      <c r="AO86" s="502" t="s">
        <v>132</v>
      </c>
      <c r="AP86" s="502" t="s">
        <v>132</v>
      </c>
      <c r="AQ86" s="502">
        <v>0.56002702684790995</v>
      </c>
      <c r="AR86" s="502">
        <v>0.37856094412639801</v>
      </c>
      <c r="AS86" s="502">
        <v>0.54855420266132404</v>
      </c>
      <c r="AT86" s="502">
        <v>0.61030534708332196</v>
      </c>
      <c r="AU86" s="502">
        <v>0.405169972068399</v>
      </c>
      <c r="AV86" s="502">
        <v>0.42592170019903203</v>
      </c>
    </row>
    <row r="87" spans="1:48">
      <c r="A87" s="503" t="s">
        <v>4521</v>
      </c>
      <c r="B87" s="62">
        <v>136</v>
      </c>
      <c r="C87" s="62" t="s">
        <v>2904</v>
      </c>
      <c r="D87" s="62">
        <v>11</v>
      </c>
      <c r="E87" s="504">
        <v>263042</v>
      </c>
      <c r="F87" s="505" t="s">
        <v>3151</v>
      </c>
      <c r="G87" s="505" t="s">
        <v>3157</v>
      </c>
      <c r="H87" s="506">
        <v>0</v>
      </c>
      <c r="I87" s="506">
        <v>0.29111180029943701</v>
      </c>
      <c r="J87" s="506">
        <v>0.68408303117868996</v>
      </c>
      <c r="K87" s="506">
        <v>0</v>
      </c>
      <c r="L87" s="506">
        <v>2.4805168521872301E-2</v>
      </c>
      <c r="M87" s="62" t="s">
        <v>4271</v>
      </c>
      <c r="N87" s="62" t="s">
        <v>4216</v>
      </c>
      <c r="O87" s="507">
        <v>0.15125238212617101</v>
      </c>
      <c r="P87" s="507">
        <v>0.23796385515457499</v>
      </c>
      <c r="Q87" s="507">
        <v>0.25414388846392599</v>
      </c>
      <c r="R87" s="507">
        <v>-0.544419290335871</v>
      </c>
      <c r="S87" s="507">
        <v>-0.72013739216228601</v>
      </c>
      <c r="T87" s="507">
        <v>0.21698478695279699</v>
      </c>
      <c r="U87" s="507">
        <v>-0.99385819702620004</v>
      </c>
      <c r="V87" s="507">
        <v>-1.4881390641443699</v>
      </c>
      <c r="W87" s="507">
        <v>0.69401838118204195</v>
      </c>
      <c r="X87" s="507">
        <v>0.146079971194923</v>
      </c>
      <c r="Y87" s="507">
        <v>-0.85663356106240895</v>
      </c>
      <c r="Z87" s="507">
        <v>-2.1174211355292498</v>
      </c>
      <c r="AA87" s="507">
        <v>-0.37529821431625299</v>
      </c>
      <c r="AB87" s="507">
        <v>0.93579351195694205</v>
      </c>
      <c r="AC87" s="507">
        <v>11.140461994864101</v>
      </c>
      <c r="AD87" s="507">
        <v>-7.8723444104025E-2</v>
      </c>
      <c r="AE87" s="507">
        <v>-0.80398739702698296</v>
      </c>
      <c r="AF87" s="507">
        <v>0.11921894421939901</v>
      </c>
      <c r="AG87" s="507">
        <v>-0.229503052430264</v>
      </c>
      <c r="AH87" s="507">
        <v>3.6282682904616199</v>
      </c>
      <c r="AI87" s="507">
        <v>1.9143076841939699</v>
      </c>
      <c r="AJ87" s="507">
        <v>-1.81357602121066E-2</v>
      </c>
      <c r="AK87" s="507">
        <v>7.2824690077848794E-2</v>
      </c>
      <c r="AL87" s="507">
        <v>0.13026538423736</v>
      </c>
      <c r="AM87" s="507">
        <v>5.98592754195875E-2</v>
      </c>
      <c r="AN87" s="507">
        <v>7.0934360212196498E-2</v>
      </c>
      <c r="AO87" s="507">
        <v>0.14537543310590301</v>
      </c>
      <c r="AP87" s="507">
        <v>0.115758546306531</v>
      </c>
      <c r="AQ87" s="507">
        <v>0.10933629220307201</v>
      </c>
      <c r="AR87" s="507">
        <v>0.22393737460145499</v>
      </c>
      <c r="AS87" s="507">
        <v>0.12971201323138901</v>
      </c>
      <c r="AT87" s="507">
        <v>7.4553001992024401E-2</v>
      </c>
      <c r="AU87" s="507">
        <v>0.14685278090641299</v>
      </c>
      <c r="AV87" s="507">
        <v>0.128752530354487</v>
      </c>
    </row>
    <row r="88" spans="1:48">
      <c r="A88" s="503" t="s">
        <v>4281</v>
      </c>
      <c r="B88" s="62">
        <v>184</v>
      </c>
      <c r="C88" s="62" t="s">
        <v>2877</v>
      </c>
      <c r="D88" s="62">
        <v>13</v>
      </c>
      <c r="E88" s="504">
        <v>113536627</v>
      </c>
      <c r="F88" s="505" t="s">
        <v>3157</v>
      </c>
      <c r="G88" s="505" t="s">
        <v>3151</v>
      </c>
      <c r="H88" s="506">
        <v>0.19916026834382</v>
      </c>
      <c r="I88" s="506">
        <v>0.123116786792985</v>
      </c>
      <c r="J88" s="506">
        <v>0.67772294486319595</v>
      </c>
      <c r="K88" s="506">
        <v>0</v>
      </c>
      <c r="L88" s="506">
        <v>0</v>
      </c>
      <c r="M88" s="62" t="s">
        <v>4294</v>
      </c>
      <c r="N88" s="62" t="s">
        <v>4216</v>
      </c>
      <c r="O88" s="507">
        <v>0.30131171400852802</v>
      </c>
      <c r="P88" s="507">
        <v>-0.67790548682409701</v>
      </c>
      <c r="Q88" s="507">
        <v>-0.51299690567818301</v>
      </c>
      <c r="R88" s="507">
        <v>-1.4662729980482201</v>
      </c>
      <c r="S88" s="507">
        <v>-1.64827078064701</v>
      </c>
      <c r="T88" s="507">
        <v>-1.5761763567068601</v>
      </c>
      <c r="U88" s="507">
        <v>-1.0298068836835099</v>
      </c>
      <c r="V88" s="507">
        <v>-1.2925715673169</v>
      </c>
      <c r="W88" s="507">
        <v>-7.5332797980214097E-2</v>
      </c>
      <c r="X88" s="507">
        <v>-7.4131120377709603E-4</v>
      </c>
      <c r="Y88" s="507">
        <v>-1.4448742863824999</v>
      </c>
      <c r="Z88" s="507">
        <v>0.26349677860161203</v>
      </c>
      <c r="AA88" s="507">
        <v>-1.9775544581337401</v>
      </c>
      <c r="AB88" s="507">
        <v>0.67042960150088804</v>
      </c>
      <c r="AC88" s="507">
        <v>7.4191623188379197</v>
      </c>
      <c r="AD88" s="507">
        <v>-0.26541922088027797</v>
      </c>
      <c r="AE88" s="507">
        <v>-1.13790207141647</v>
      </c>
      <c r="AF88" s="507">
        <v>0.19563242412505999</v>
      </c>
      <c r="AG88" s="507">
        <v>-0.118693584796132</v>
      </c>
      <c r="AH88" s="507">
        <v>11.059174593728001</v>
      </c>
      <c r="AI88" s="507">
        <v>8.8969583330671203</v>
      </c>
      <c r="AJ88" s="507">
        <v>-0.63800913588542596</v>
      </c>
      <c r="AK88" s="507">
        <v>-2.13349558290876E-2</v>
      </c>
      <c r="AL88" s="507">
        <v>3.4074075498056702E-2</v>
      </c>
      <c r="AM88" s="507">
        <v>-4.4343934133497298E-2</v>
      </c>
      <c r="AN88" s="507">
        <v>-1.9559581500928701E-2</v>
      </c>
      <c r="AO88" s="507">
        <v>4.2162356255970299E-2</v>
      </c>
      <c r="AP88" s="507">
        <v>3.4712785105141697E-2</v>
      </c>
      <c r="AQ88" s="507">
        <v>0.58714041356967095</v>
      </c>
      <c r="AR88" s="507">
        <v>0.77655327711369004</v>
      </c>
      <c r="AS88" s="507">
        <v>0.63380805741003998</v>
      </c>
      <c r="AT88" s="507">
        <v>0.50565271417025703</v>
      </c>
      <c r="AU88" s="507">
        <v>0.66203370588888399</v>
      </c>
      <c r="AV88" s="507">
        <v>0.63312716476446296</v>
      </c>
    </row>
    <row r="89" spans="1:48">
      <c r="A89" s="503" t="s">
        <v>3385</v>
      </c>
      <c r="B89" s="62">
        <v>174</v>
      </c>
      <c r="C89" s="62" t="s">
        <v>2545</v>
      </c>
      <c r="D89" s="62">
        <v>12</v>
      </c>
      <c r="E89" s="504">
        <v>112486818</v>
      </c>
      <c r="F89" s="505" t="s">
        <v>3151</v>
      </c>
      <c r="G89" s="505" t="s">
        <v>3157</v>
      </c>
      <c r="H89" s="506">
        <v>2.1440230651100902E-3</v>
      </c>
      <c r="I89" s="506">
        <v>0</v>
      </c>
      <c r="J89" s="506">
        <v>0.66895823983288605</v>
      </c>
      <c r="K89" s="506">
        <v>1.51154955755885E-2</v>
      </c>
      <c r="L89" s="506">
        <v>0.31378224152641598</v>
      </c>
      <c r="M89" s="62" t="s">
        <v>4272</v>
      </c>
      <c r="N89" s="62" t="s">
        <v>4216</v>
      </c>
      <c r="O89" s="507">
        <v>-0.64232646377510705</v>
      </c>
      <c r="P89" s="507">
        <v>0.16008344351224299</v>
      </c>
      <c r="Q89" s="507">
        <v>-4.3838920975811204</v>
      </c>
      <c r="R89" s="507">
        <v>-51.589183859090298</v>
      </c>
      <c r="S89" s="507">
        <v>-42.1480083301918</v>
      </c>
      <c r="T89" s="507">
        <v>-12.5922975794787</v>
      </c>
      <c r="U89" s="507">
        <v>-63.968818679661297</v>
      </c>
      <c r="V89" s="507">
        <v>-50.408344622676097</v>
      </c>
      <c r="W89" s="507">
        <v>-42.217841281216103</v>
      </c>
      <c r="X89" s="507">
        <v>-47.0561633286218</v>
      </c>
      <c r="Y89" s="507">
        <v>-3.9522740971685799</v>
      </c>
      <c r="Z89" s="507">
        <v>-3.5357946481638001</v>
      </c>
      <c r="AA89" s="507">
        <v>-2.3115247762771598</v>
      </c>
      <c r="AB89" s="507">
        <v>-24.019098814291802</v>
      </c>
      <c r="AC89" s="507">
        <v>1.83211102055329</v>
      </c>
      <c r="AD89" s="507">
        <v>-0.64049557741566099</v>
      </c>
      <c r="AE89" s="507">
        <v>5.9129566070653004E-3</v>
      </c>
      <c r="AF89" s="507">
        <v>1.6442499714154599</v>
      </c>
      <c r="AG89" s="507">
        <v>-1.67444682715042</v>
      </c>
      <c r="AH89" s="507">
        <v>11.5918236418115</v>
      </c>
      <c r="AI89" s="507">
        <v>4.0844158691437604</v>
      </c>
      <c r="AJ89" s="507">
        <v>-0.55049902655614602</v>
      </c>
      <c r="AK89" s="507">
        <v>1.9904711667113599</v>
      </c>
      <c r="AL89" s="507">
        <v>2.1119368530987401</v>
      </c>
      <c r="AM89" s="507">
        <v>2.09451785750931</v>
      </c>
      <c r="AN89" s="507">
        <v>2.0342348500002401</v>
      </c>
      <c r="AO89" s="507">
        <v>2.1511327254813901</v>
      </c>
      <c r="AP89" s="507">
        <v>2.14795938261399</v>
      </c>
      <c r="AQ89" s="507">
        <v>0.93068476986764304</v>
      </c>
      <c r="AR89" s="507">
        <v>0.87605073898791797</v>
      </c>
      <c r="AS89" s="507">
        <v>0.91976981909529398</v>
      </c>
      <c r="AT89" s="507">
        <v>0.92984660240596495</v>
      </c>
      <c r="AU89" s="507">
        <v>0.860016592765669</v>
      </c>
      <c r="AV89" s="507">
        <v>0.86063957124741497</v>
      </c>
    </row>
    <row r="90" spans="1:48">
      <c r="A90" s="503" t="s">
        <v>4461</v>
      </c>
      <c r="B90" s="62">
        <v>31</v>
      </c>
      <c r="C90" s="62" t="s">
        <v>2992</v>
      </c>
      <c r="D90" s="62">
        <v>2</v>
      </c>
      <c r="E90" s="504">
        <v>219141458</v>
      </c>
      <c r="F90" s="505" t="s">
        <v>3152</v>
      </c>
      <c r="G90" s="505" t="s">
        <v>3157</v>
      </c>
      <c r="H90" s="506">
        <v>0.20034083519351001</v>
      </c>
      <c r="I90" s="506">
        <v>0.117288556088639</v>
      </c>
      <c r="J90" s="506">
        <v>0.66030954376928297</v>
      </c>
      <c r="K90" s="506">
        <v>2.20610649485674E-2</v>
      </c>
      <c r="L90" s="506">
        <v>0</v>
      </c>
      <c r="M90" s="62" t="s">
        <v>4294</v>
      </c>
      <c r="N90" s="62" t="s">
        <v>4216</v>
      </c>
      <c r="O90" s="507">
        <v>-0.33609339906950497</v>
      </c>
      <c r="P90" s="507">
        <v>-1.2828823559907701</v>
      </c>
      <c r="Q90" s="507">
        <v>-2.6019370977893899</v>
      </c>
      <c r="R90" s="507">
        <v>-14.4671575835608</v>
      </c>
      <c r="S90" s="507">
        <v>-15.1307642368446</v>
      </c>
      <c r="T90" s="507">
        <v>-6.9371532511529796</v>
      </c>
      <c r="U90" s="507">
        <v>-15.304744236516401</v>
      </c>
      <c r="V90" s="507">
        <v>-16.942715947934801</v>
      </c>
      <c r="W90" s="507">
        <v>8.9307549558778399E-2</v>
      </c>
      <c r="X90" s="507">
        <v>-0.43765992167029999</v>
      </c>
      <c r="Y90" s="507">
        <v>-2.39750655814654</v>
      </c>
      <c r="Z90" s="507">
        <v>-2.6005772735372998</v>
      </c>
      <c r="AA90" s="507">
        <v>-1.2787846200988999</v>
      </c>
      <c r="AB90" s="507">
        <v>0.643561296698129</v>
      </c>
      <c r="AC90" s="507">
        <v>12.759455017055</v>
      </c>
      <c r="AD90" s="507">
        <v>-0.63199741060002501</v>
      </c>
      <c r="AE90" s="507">
        <v>-0.72142543568388895</v>
      </c>
      <c r="AF90" s="507">
        <v>-1.2062071826974801</v>
      </c>
      <c r="AG90" s="507">
        <v>7.1648248283610494E-2</v>
      </c>
      <c r="AH90" s="507">
        <v>8.0942913291493497</v>
      </c>
      <c r="AI90" s="507">
        <v>6.7181642615105099</v>
      </c>
      <c r="AJ90" s="507">
        <v>-0.67510143333425698</v>
      </c>
      <c r="AK90" s="507">
        <v>1.66236905780268</v>
      </c>
      <c r="AL90" s="507">
        <v>1.72582767767286</v>
      </c>
      <c r="AM90" s="507">
        <v>1.64373239933766</v>
      </c>
      <c r="AN90" s="507">
        <v>1.8859525515480799</v>
      </c>
      <c r="AO90" s="507">
        <v>1.9045548512741599</v>
      </c>
      <c r="AP90" s="507">
        <v>1.92200322006957</v>
      </c>
      <c r="AQ90" s="507">
        <v>0.40807224062775699</v>
      </c>
      <c r="AR90" s="507">
        <v>0.35124556671915003</v>
      </c>
      <c r="AS90" s="507">
        <v>0.37649586090967901</v>
      </c>
      <c r="AT90" s="507">
        <v>0.45071797989124901</v>
      </c>
      <c r="AU90" s="507">
        <v>0.404221464038582</v>
      </c>
      <c r="AV90" s="507">
        <v>0.41432042547363701</v>
      </c>
    </row>
    <row r="91" spans="1:48">
      <c r="A91" s="503" t="s">
        <v>4290</v>
      </c>
      <c r="B91" s="62">
        <v>215</v>
      </c>
      <c r="C91" s="62" t="s">
        <v>2854</v>
      </c>
      <c r="D91" s="62">
        <v>17</v>
      </c>
      <c r="E91" s="504">
        <v>76124865</v>
      </c>
      <c r="F91" s="505" t="s">
        <v>3157</v>
      </c>
      <c r="G91" s="505" t="s">
        <v>3152</v>
      </c>
      <c r="H91" s="506">
        <v>0</v>
      </c>
      <c r="I91" s="506">
        <v>0.10960209175107199</v>
      </c>
      <c r="J91" s="506">
        <v>0.64822993420281205</v>
      </c>
      <c r="K91" s="506">
        <v>6.4291898778168405E-2</v>
      </c>
      <c r="L91" s="506">
        <v>0.17787607526794699</v>
      </c>
      <c r="M91" s="62" t="s">
        <v>4297</v>
      </c>
      <c r="N91" s="62" t="s">
        <v>4216</v>
      </c>
      <c r="O91" s="507">
        <v>0.53206927095896595</v>
      </c>
      <c r="P91" s="507">
        <v>0.38829680429151398</v>
      </c>
      <c r="Q91" s="507">
        <v>1.08959668377045</v>
      </c>
      <c r="R91" s="507">
        <v>-16.231715362547</v>
      </c>
      <c r="S91" s="507">
        <v>-21.060474603368899</v>
      </c>
      <c r="T91" s="507">
        <v>-15.413265698636099</v>
      </c>
      <c r="U91" s="507">
        <v>-12.7720249839053</v>
      </c>
      <c r="V91" s="507">
        <v>-19.957006255798898</v>
      </c>
      <c r="W91" s="507">
        <v>2.6615328069140798</v>
      </c>
      <c r="X91" s="507">
        <v>3.8018480844456799</v>
      </c>
      <c r="Y91" s="507">
        <v>-10.3459194011271</v>
      </c>
      <c r="Z91" s="507">
        <v>2.06606471594317</v>
      </c>
      <c r="AA91" s="507">
        <v>-16.4882108540282</v>
      </c>
      <c r="AB91" s="507">
        <v>13.7027383741643</v>
      </c>
      <c r="AC91" s="507">
        <v>17.987328052917899</v>
      </c>
      <c r="AD91" s="507">
        <v>-0.255557856857488</v>
      </c>
      <c r="AE91" s="507">
        <v>-0.55892437461765998</v>
      </c>
      <c r="AF91" s="507">
        <v>1.21250202315567</v>
      </c>
      <c r="AG91" s="507">
        <v>-0.79986201476865304</v>
      </c>
      <c r="AH91" s="507">
        <v>38.237630655909399</v>
      </c>
      <c r="AI91" s="507">
        <v>31.344110282847598</v>
      </c>
      <c r="AJ91" s="507">
        <v>-0.24978121572604001</v>
      </c>
      <c r="AK91" s="507" t="s">
        <v>132</v>
      </c>
      <c r="AL91" s="507" t="s">
        <v>132</v>
      </c>
      <c r="AM91" s="507" t="s">
        <v>132</v>
      </c>
      <c r="AN91" s="507" t="s">
        <v>132</v>
      </c>
      <c r="AO91" s="507" t="s">
        <v>132</v>
      </c>
      <c r="AP91" s="507" t="s">
        <v>132</v>
      </c>
      <c r="AQ91" s="507">
        <v>3.1364277087600798</v>
      </c>
      <c r="AR91" s="507">
        <v>3.2012394899443199</v>
      </c>
      <c r="AS91" s="507">
        <v>3.1239015652769599</v>
      </c>
      <c r="AT91" s="507">
        <v>3.12115741909439</v>
      </c>
      <c r="AU91" s="507">
        <v>3.1955337715479102</v>
      </c>
      <c r="AV91" s="507">
        <v>3.1843307452840999</v>
      </c>
    </row>
    <row r="92" spans="1:48">
      <c r="A92" s="503" t="s">
        <v>3514</v>
      </c>
      <c r="B92" s="62">
        <v>64</v>
      </c>
      <c r="C92" s="62" t="s">
        <v>2703</v>
      </c>
      <c r="D92" s="62">
        <v>5</v>
      </c>
      <c r="E92" s="504">
        <v>154036315</v>
      </c>
      <c r="F92" s="505" t="s">
        <v>3151</v>
      </c>
      <c r="G92" s="505" t="s">
        <v>3157</v>
      </c>
      <c r="H92" s="506">
        <v>1.6469232589665501E-2</v>
      </c>
      <c r="I92" s="506">
        <v>4.7192875774143501E-2</v>
      </c>
      <c r="J92" s="506">
        <v>0.64539130182675797</v>
      </c>
      <c r="K92" s="506">
        <v>4.9461507499630797E-2</v>
      </c>
      <c r="L92" s="506">
        <v>0.24148508230980201</v>
      </c>
      <c r="M92" s="62" t="s">
        <v>4272</v>
      </c>
      <c r="N92" s="62" t="s">
        <v>4216</v>
      </c>
      <c r="O92" s="507">
        <v>0.65580389266508199</v>
      </c>
      <c r="P92" s="507">
        <v>0.878012799569451</v>
      </c>
      <c r="Q92" s="507">
        <v>-0.16031831350664699</v>
      </c>
      <c r="R92" s="507">
        <v>-23.035899286217902</v>
      </c>
      <c r="S92" s="507">
        <v>-26.510113642860698</v>
      </c>
      <c r="T92" s="507">
        <v>-7.7280383339444203</v>
      </c>
      <c r="U92" s="507">
        <v>-28.185324789401999</v>
      </c>
      <c r="V92" s="507">
        <v>-33.9711593402901</v>
      </c>
      <c r="W92" s="507">
        <v>-0.42465074885204501</v>
      </c>
      <c r="X92" s="507">
        <v>-2.5812430754227198</v>
      </c>
      <c r="Y92" s="507">
        <v>-28.932615031828501</v>
      </c>
      <c r="Z92" s="507">
        <v>-11.955688568520999</v>
      </c>
      <c r="AA92" s="507">
        <v>-19.161202880855701</v>
      </c>
      <c r="AB92" s="507">
        <v>4.3056717027053297</v>
      </c>
      <c r="AC92" s="507">
        <v>2.1813110080803799</v>
      </c>
      <c r="AD92" s="507">
        <v>1.05308058151798</v>
      </c>
      <c r="AE92" s="507">
        <v>-4.9127261608106598E-2</v>
      </c>
      <c r="AF92" s="507">
        <v>0.454406635593602</v>
      </c>
      <c r="AG92" s="507">
        <v>0.67828608294597603</v>
      </c>
      <c r="AH92" s="507">
        <v>6.9796001452709904</v>
      </c>
      <c r="AI92" s="507">
        <v>5.0686234760851203</v>
      </c>
      <c r="AJ92" s="507">
        <v>-0.114528570949142</v>
      </c>
      <c r="AK92" s="507">
        <v>-0.57406345225489996</v>
      </c>
      <c r="AL92" s="507">
        <v>-0.43139668712055301</v>
      </c>
      <c r="AM92" s="507">
        <v>-0.54178696010385397</v>
      </c>
      <c r="AN92" s="507">
        <v>-0.530685882687574</v>
      </c>
      <c r="AO92" s="507">
        <v>-0.42013446354513101</v>
      </c>
      <c r="AP92" s="507">
        <v>-0.38219368555078898</v>
      </c>
      <c r="AQ92" s="507">
        <v>-9.1783365403021004E-3</v>
      </c>
      <c r="AR92" s="507">
        <v>5.1218871966699303E-2</v>
      </c>
      <c r="AS92" s="507">
        <v>-9.4607221025355907E-3</v>
      </c>
      <c r="AT92" s="507">
        <v>-1.9553635800655101E-2</v>
      </c>
      <c r="AU92" s="507">
        <v>5.1422551687297501E-2</v>
      </c>
      <c r="AV92" s="507">
        <v>4.4799965461310702E-2</v>
      </c>
    </row>
    <row r="93" spans="1:48">
      <c r="A93" s="503" t="s">
        <v>3497</v>
      </c>
      <c r="B93" s="62">
        <v>31</v>
      </c>
      <c r="C93" s="62" t="s">
        <v>2763</v>
      </c>
      <c r="D93" s="62">
        <v>2</v>
      </c>
      <c r="E93" s="504">
        <v>219167563</v>
      </c>
      <c r="F93" s="505" t="s">
        <v>3152</v>
      </c>
      <c r="G93" s="505" t="s">
        <v>3157</v>
      </c>
      <c r="H93" s="506">
        <v>0.208806297032119</v>
      </c>
      <c r="I93" s="506">
        <v>0.132631387736144</v>
      </c>
      <c r="J93" s="506">
        <v>0.64142472350959501</v>
      </c>
      <c r="K93" s="506">
        <v>1.71375917221421E-2</v>
      </c>
      <c r="L93" s="506">
        <v>0</v>
      </c>
      <c r="M93" s="62" t="s">
        <v>4294</v>
      </c>
      <c r="N93" s="62" t="s">
        <v>4216</v>
      </c>
      <c r="O93" s="507">
        <v>-0.41435445386428599</v>
      </c>
      <c r="P93" s="507">
        <v>-1.16853231245944</v>
      </c>
      <c r="Q93" s="507">
        <v>-2.6019370977893899</v>
      </c>
      <c r="R93" s="507">
        <v>-13.9398513587102</v>
      </c>
      <c r="S93" s="507">
        <v>-14.567149616232999</v>
      </c>
      <c r="T93" s="507">
        <v>-6.7879852310566298</v>
      </c>
      <c r="U93" s="507">
        <v>-14.5405972401217</v>
      </c>
      <c r="V93" s="507">
        <v>-16.153929742328302</v>
      </c>
      <c r="W93" s="507">
        <v>0.145168872481787</v>
      </c>
      <c r="X93" s="507">
        <v>-0.37198746769961</v>
      </c>
      <c r="Y93" s="507">
        <v>-2.3053333160072902</v>
      </c>
      <c r="Z93" s="507">
        <v>-2.7821664184337398</v>
      </c>
      <c r="AA93" s="507">
        <v>-1.0711061301903799</v>
      </c>
      <c r="AB93" s="507">
        <v>0.66402682113037903</v>
      </c>
      <c r="AC93" s="507">
        <v>12.2103222878939</v>
      </c>
      <c r="AD93" s="507">
        <v>-0.70364104814846695</v>
      </c>
      <c r="AE93" s="507">
        <v>-0.680182719712908</v>
      </c>
      <c r="AF93" s="507">
        <v>-1.1153058427043301</v>
      </c>
      <c r="AG93" s="507">
        <v>2.43875844967021E-2</v>
      </c>
      <c r="AH93" s="507">
        <v>7.7389527634702597</v>
      </c>
      <c r="AI93" s="507">
        <v>5.9893098701380296</v>
      </c>
      <c r="AJ93" s="507">
        <v>-0.67510143333425698</v>
      </c>
      <c r="AK93" s="507">
        <v>1.74950041999162</v>
      </c>
      <c r="AL93" s="507">
        <v>1.82982659229546</v>
      </c>
      <c r="AM93" s="507">
        <v>1.74240793065581</v>
      </c>
      <c r="AN93" s="507">
        <v>1.9802726763201099</v>
      </c>
      <c r="AO93" s="507">
        <v>2.0070162974109902</v>
      </c>
      <c r="AP93" s="507">
        <v>2.0333958865838402</v>
      </c>
      <c r="AQ93" s="507">
        <v>0.45214571976488099</v>
      </c>
      <c r="AR93" s="507">
        <v>0.397867662002161</v>
      </c>
      <c r="AS93" s="507">
        <v>0.41610336822396599</v>
      </c>
      <c r="AT93" s="507">
        <v>0.50196406846621899</v>
      </c>
      <c r="AU93" s="507">
        <v>0.452287783291344</v>
      </c>
      <c r="AV93" s="507">
        <v>0.46222566883372401</v>
      </c>
    </row>
    <row r="94" spans="1:48">
      <c r="A94" s="503" t="s">
        <v>3514</v>
      </c>
      <c r="B94" s="62">
        <v>64</v>
      </c>
      <c r="C94" s="62" t="s">
        <v>2968</v>
      </c>
      <c r="D94" s="62">
        <v>5</v>
      </c>
      <c r="E94" s="504">
        <v>154048367</v>
      </c>
      <c r="F94" s="505" t="s">
        <v>3163</v>
      </c>
      <c r="G94" s="505" t="s">
        <v>3152</v>
      </c>
      <c r="H94" s="506">
        <v>0</v>
      </c>
      <c r="I94" s="506">
        <v>3.3551965141660499E-2</v>
      </c>
      <c r="J94" s="506">
        <v>0.63908353595442302</v>
      </c>
      <c r="K94" s="506">
        <v>0</v>
      </c>
      <c r="L94" s="506">
        <v>0.327364498903916</v>
      </c>
      <c r="M94" s="62" t="s">
        <v>4272</v>
      </c>
      <c r="N94" s="62" t="s">
        <v>4216</v>
      </c>
      <c r="O94" s="507">
        <v>1.7670804553064701</v>
      </c>
      <c r="P94" s="507">
        <v>0.22682012681278699</v>
      </c>
      <c r="Q94" s="507">
        <v>0.14769908513937299</v>
      </c>
      <c r="R94" s="507">
        <v>-5.9886806351626101</v>
      </c>
      <c r="S94" s="507">
        <v>-7.87803894092501</v>
      </c>
      <c r="T94" s="507">
        <v>-0.40518806572799099</v>
      </c>
      <c r="U94" s="507">
        <v>-9.7999070406682005</v>
      </c>
      <c r="V94" s="507">
        <v>-13.760751027889601</v>
      </c>
      <c r="W94" s="507">
        <v>0.23095733879410801</v>
      </c>
      <c r="X94" s="507">
        <v>-0.82953670810457703</v>
      </c>
      <c r="Y94" s="507">
        <v>-27.190190958196499</v>
      </c>
      <c r="Z94" s="507">
        <v>-10.310170653987001</v>
      </c>
      <c r="AA94" s="507">
        <v>-17.446782303874201</v>
      </c>
      <c r="AB94" s="507">
        <v>6.4538476012728898</v>
      </c>
      <c r="AC94" s="507">
        <v>3.3262226299636</v>
      </c>
      <c r="AD94" s="507">
        <v>0.121800463744853</v>
      </c>
      <c r="AE94" s="507">
        <v>-0.18961799626631101</v>
      </c>
      <c r="AF94" s="507">
        <v>0.488045713488795</v>
      </c>
      <c r="AG94" s="507">
        <v>-0.13381403788085799</v>
      </c>
      <c r="AH94" s="507">
        <v>9.5135689992499692</v>
      </c>
      <c r="AI94" s="507">
        <v>6.3253286638810797</v>
      </c>
      <c r="AJ94" s="507">
        <v>-3.3176337604035197E-2</v>
      </c>
      <c r="AK94" s="507">
        <v>1.3650318378659401E-2</v>
      </c>
      <c r="AL94" s="507">
        <v>3.3693577500568901E-2</v>
      </c>
      <c r="AM94" s="507">
        <v>7.1364828320586701E-2</v>
      </c>
      <c r="AN94" s="507">
        <v>9.4280640442829106E-2</v>
      </c>
      <c r="AO94" s="507">
        <v>5.6812212184738101E-2</v>
      </c>
      <c r="AP94" s="507">
        <v>0.13211762090887</v>
      </c>
      <c r="AQ94" s="507">
        <v>0.20900160081322799</v>
      </c>
      <c r="AR94" s="507">
        <v>0.260568738602873</v>
      </c>
      <c r="AS94" s="507">
        <v>0.18688769674807501</v>
      </c>
      <c r="AT94" s="507">
        <v>0.228839422099021</v>
      </c>
      <c r="AU94" s="507">
        <v>0.29285342810799903</v>
      </c>
      <c r="AV94" s="507">
        <v>0.28979134030771397</v>
      </c>
    </row>
    <row r="95" spans="1:48">
      <c r="A95" s="503" t="s">
        <v>3466</v>
      </c>
      <c r="B95" s="62">
        <v>216</v>
      </c>
      <c r="C95" s="62" t="s">
        <v>2851</v>
      </c>
      <c r="D95" s="62">
        <v>17</v>
      </c>
      <c r="E95" s="504">
        <v>80695406</v>
      </c>
      <c r="F95" s="505" t="s">
        <v>3157</v>
      </c>
      <c r="G95" s="505" t="s">
        <v>3151</v>
      </c>
      <c r="H95" s="506">
        <v>0.15645503868954999</v>
      </c>
      <c r="I95" s="506">
        <v>6.3784503787157401E-2</v>
      </c>
      <c r="J95" s="506">
        <v>0.63414123197281302</v>
      </c>
      <c r="K95" s="506">
        <v>0.14290603158127399</v>
      </c>
      <c r="L95" s="506">
        <v>2.7131939692059898E-3</v>
      </c>
      <c r="M95" s="62" t="s">
        <v>7321</v>
      </c>
      <c r="N95" s="62" t="s">
        <v>4216</v>
      </c>
      <c r="O95" s="507">
        <v>-9.8504356842204502E-2</v>
      </c>
      <c r="P95" s="507">
        <v>3.5435897344219799E-2</v>
      </c>
      <c r="Q95" s="507">
        <v>-8.2887959215266996E-2</v>
      </c>
      <c r="R95" s="507">
        <v>-0.73593443213104304</v>
      </c>
      <c r="S95" s="507">
        <v>-0.50330639238179098</v>
      </c>
      <c r="T95" s="507">
        <v>-1.0222775821526</v>
      </c>
      <c r="U95" s="507">
        <v>-0.25753633302497497</v>
      </c>
      <c r="V95" s="507">
        <v>-0.15604937766371199</v>
      </c>
      <c r="W95" s="507">
        <v>-1.170213052359</v>
      </c>
      <c r="X95" s="507">
        <v>-1.04918572735114</v>
      </c>
      <c r="Y95" s="507">
        <v>0.12832275749143199</v>
      </c>
      <c r="Z95" s="507">
        <v>0.19118939572765001</v>
      </c>
      <c r="AA95" s="507">
        <v>2.1567902158884201E-2</v>
      </c>
      <c r="AB95" s="507">
        <v>-0.984027577718109</v>
      </c>
      <c r="AC95" s="507">
        <v>-3.67819000886993</v>
      </c>
      <c r="AD95" s="507">
        <v>1.0317164256335201</v>
      </c>
      <c r="AE95" s="507">
        <v>-2.8225886511875801E-2</v>
      </c>
      <c r="AF95" s="507">
        <v>0.53339424478547104</v>
      </c>
      <c r="AG95" s="507">
        <v>0.98814118171715104</v>
      </c>
      <c r="AH95" s="507">
        <v>83.535464183299595</v>
      </c>
      <c r="AI95" s="507">
        <v>75.853099246025096</v>
      </c>
      <c r="AJ95" s="507">
        <v>0.34144060704930701</v>
      </c>
      <c r="AK95" s="507">
        <v>4.0155619403994196</v>
      </c>
      <c r="AL95" s="507">
        <v>4.4086029736041104</v>
      </c>
      <c r="AM95" s="507">
        <v>4.1675717191341999</v>
      </c>
      <c r="AN95" s="507">
        <v>3.9369217560403</v>
      </c>
      <c r="AO95" s="507">
        <v>4.3331567733303</v>
      </c>
      <c r="AP95" s="507">
        <v>4.3825457111484099</v>
      </c>
      <c r="AQ95" s="507">
        <v>1.25814187172134</v>
      </c>
      <c r="AR95" s="507">
        <v>1.5351349588941501</v>
      </c>
      <c r="AS95" s="507">
        <v>1.2593397244734901</v>
      </c>
      <c r="AT95" s="507">
        <v>1.19714844043605</v>
      </c>
      <c r="AU95" s="507">
        <v>1.63661559094325</v>
      </c>
      <c r="AV95" s="507">
        <v>1.6179904671899501</v>
      </c>
    </row>
    <row r="96" spans="1:48">
      <c r="A96" s="503" t="s">
        <v>4278</v>
      </c>
      <c r="B96" s="62">
        <v>44</v>
      </c>
      <c r="C96" s="62" t="s">
        <v>2983</v>
      </c>
      <c r="D96" s="62">
        <v>3</v>
      </c>
      <c r="E96" s="504">
        <v>171516306</v>
      </c>
      <c r="F96" s="505" t="s">
        <v>3163</v>
      </c>
      <c r="G96" s="505" t="s">
        <v>3151</v>
      </c>
      <c r="H96" s="506">
        <v>9.1994649877827003E-2</v>
      </c>
      <c r="I96" s="506">
        <v>0.203174339930769</v>
      </c>
      <c r="J96" s="506">
        <v>0.633015740331063</v>
      </c>
      <c r="K96" s="506">
        <v>0</v>
      </c>
      <c r="L96" s="506">
        <v>7.18152698603408E-2</v>
      </c>
      <c r="M96" s="62" t="s">
        <v>4271</v>
      </c>
      <c r="N96" s="62" t="s">
        <v>4216</v>
      </c>
      <c r="O96" s="507">
        <v>-0.87414672595083498</v>
      </c>
      <c r="P96" s="507">
        <v>-0.22194421376638701</v>
      </c>
      <c r="Q96" s="507">
        <v>-0.70747646546618803</v>
      </c>
      <c r="R96" s="507">
        <v>-1.1541987153334199</v>
      </c>
      <c r="S96" s="507">
        <v>-1.40178731202435</v>
      </c>
      <c r="T96" s="507">
        <v>-0.18218534876410999</v>
      </c>
      <c r="U96" s="507">
        <v>-1.4683283796958599</v>
      </c>
      <c r="V96" s="507">
        <v>-1.92226781798102</v>
      </c>
      <c r="W96" s="507">
        <v>-2.79515851389909E-2</v>
      </c>
      <c r="X96" s="507">
        <v>1.08128399624736E-2</v>
      </c>
      <c r="Y96" s="507">
        <v>-2.6795505718623001</v>
      </c>
      <c r="Z96" s="507">
        <v>3.57564842317269E-2</v>
      </c>
      <c r="AA96" s="507">
        <v>-3.4287262654897002</v>
      </c>
      <c r="AB96" s="507">
        <v>1.11965074039447</v>
      </c>
      <c r="AC96" s="507">
        <v>36.865505455054297</v>
      </c>
      <c r="AD96" s="507">
        <v>0.46274272586881399</v>
      </c>
      <c r="AE96" s="507">
        <v>-0.28687459993529502</v>
      </c>
      <c r="AF96" s="507">
        <v>-0.13946748824559599</v>
      </c>
      <c r="AG96" s="507">
        <v>0.337746382338519</v>
      </c>
      <c r="AH96" s="507">
        <v>8.6381019101215095</v>
      </c>
      <c r="AI96" s="507">
        <v>6.4689639295558701</v>
      </c>
      <c r="AJ96" s="507">
        <v>0.20966199360126</v>
      </c>
      <c r="AK96" s="507">
        <v>0.74770483531633902</v>
      </c>
      <c r="AL96" s="507">
        <v>0.86252481386782898</v>
      </c>
      <c r="AM96" s="507">
        <v>0.70401183301696701</v>
      </c>
      <c r="AN96" s="507">
        <v>0.67231805451231397</v>
      </c>
      <c r="AO96" s="507">
        <v>0.81793554278883696</v>
      </c>
      <c r="AP96" s="507">
        <v>0.78798788964854904</v>
      </c>
      <c r="AQ96" s="507">
        <v>1.0830223436139299</v>
      </c>
      <c r="AR96" s="507">
        <v>1.1182234970345799</v>
      </c>
      <c r="AS96" s="507">
        <v>1.0971395834875599</v>
      </c>
      <c r="AT96" s="507">
        <v>1.06074699026659</v>
      </c>
      <c r="AU96" s="507">
        <v>1.11492236635677</v>
      </c>
      <c r="AV96" s="507">
        <v>1.1114666055892899</v>
      </c>
    </row>
    <row r="97" spans="1:48">
      <c r="A97" s="503" t="s">
        <v>4514</v>
      </c>
      <c r="B97" s="62">
        <v>122</v>
      </c>
      <c r="C97" s="62" t="s">
        <v>2622</v>
      </c>
      <c r="D97" s="62">
        <v>9</v>
      </c>
      <c r="E97" s="504">
        <v>110536932</v>
      </c>
      <c r="F97" s="505" t="s">
        <v>3157</v>
      </c>
      <c r="G97" s="505" t="s">
        <v>3151</v>
      </c>
      <c r="H97" s="506">
        <v>0.12879242421725001</v>
      </c>
      <c r="I97" s="506">
        <v>0.21883982747556399</v>
      </c>
      <c r="J97" s="506">
        <v>0.62481090958052299</v>
      </c>
      <c r="K97" s="506">
        <v>2.75568387266628E-2</v>
      </c>
      <c r="L97" s="506">
        <v>0</v>
      </c>
      <c r="M97" s="62" t="s">
        <v>4279</v>
      </c>
      <c r="N97" s="62" t="s">
        <v>4216</v>
      </c>
      <c r="O97" s="507">
        <v>0.386996934246785</v>
      </c>
      <c r="P97" s="507">
        <v>4.9565593314612098E-2</v>
      </c>
      <c r="Q97" s="507">
        <v>0.215729099580214</v>
      </c>
      <c r="R97" s="507">
        <v>-2.28092995894675</v>
      </c>
      <c r="S97" s="507">
        <v>-2.2318038344884901</v>
      </c>
      <c r="T97" s="507">
        <v>-0.109251422220943</v>
      </c>
      <c r="U97" s="507">
        <v>-4.23277430759744</v>
      </c>
      <c r="V97" s="507">
        <v>-4.6118649903219797</v>
      </c>
      <c r="W97" s="507">
        <v>0.32899175112135198</v>
      </c>
      <c r="X97" s="507">
        <v>1.3599242985116399E-2</v>
      </c>
      <c r="Y97" s="507">
        <v>0.26875564086082998</v>
      </c>
      <c r="Z97" s="507">
        <v>-1.46462822260193</v>
      </c>
      <c r="AA97" s="507">
        <v>0.96113841228716401</v>
      </c>
      <c r="AB97" s="507">
        <v>-8.5598365426170706E-2</v>
      </c>
      <c r="AC97" s="507">
        <v>5.1667500545752603</v>
      </c>
      <c r="AD97" s="507">
        <v>-4.70467844960216E-2</v>
      </c>
      <c r="AE97" s="507">
        <v>-1.6071218261076501</v>
      </c>
      <c r="AF97" s="507">
        <v>1.4570224640006499</v>
      </c>
      <c r="AG97" s="507">
        <v>-0.29377212342217102</v>
      </c>
      <c r="AH97" s="507">
        <v>14.9934229658797</v>
      </c>
      <c r="AI97" s="507">
        <v>10.723561906417</v>
      </c>
      <c r="AJ97" s="507">
        <v>-0.35481722123025999</v>
      </c>
      <c r="AK97" s="507">
        <v>1.10264878878564</v>
      </c>
      <c r="AL97" s="507">
        <v>0.95859981572535302</v>
      </c>
      <c r="AM97" s="507">
        <v>1.0895209020922101</v>
      </c>
      <c r="AN97" s="507">
        <v>0.97733790729330705</v>
      </c>
      <c r="AO97" s="507">
        <v>0.89503165129280104</v>
      </c>
      <c r="AP97" s="507">
        <v>0.85209106592857298</v>
      </c>
      <c r="AQ97" s="507">
        <v>0.43928797028475502</v>
      </c>
      <c r="AR97" s="507">
        <v>0.520398741872523</v>
      </c>
      <c r="AS97" s="507">
        <v>0.41422854201444798</v>
      </c>
      <c r="AT97" s="507">
        <v>0.37389070839252497</v>
      </c>
      <c r="AU97" s="507">
        <v>0.45007591403928399</v>
      </c>
      <c r="AV97" s="507">
        <v>0.42493345533211502</v>
      </c>
    </row>
    <row r="98" spans="1:48">
      <c r="A98" s="503" t="s">
        <v>4280</v>
      </c>
      <c r="B98" s="62">
        <v>185</v>
      </c>
      <c r="C98" s="62" t="s">
        <v>2533</v>
      </c>
      <c r="D98" s="62">
        <v>13</v>
      </c>
      <c r="E98" s="504">
        <v>114553134</v>
      </c>
      <c r="F98" s="505" t="s">
        <v>3163</v>
      </c>
      <c r="G98" s="505" t="s">
        <v>3152</v>
      </c>
      <c r="H98" s="506">
        <v>1.36397689641668E-2</v>
      </c>
      <c r="I98" s="506">
        <v>2.9029168055717001E-2</v>
      </c>
      <c r="J98" s="506">
        <v>0.62267834716829396</v>
      </c>
      <c r="K98" s="506">
        <v>0.13916728884014501</v>
      </c>
      <c r="L98" s="506">
        <v>0.19548542697167701</v>
      </c>
      <c r="M98" s="62" t="s">
        <v>7307</v>
      </c>
      <c r="N98" s="62" t="s">
        <v>4216</v>
      </c>
      <c r="O98" s="507">
        <v>-0.32146761343493901</v>
      </c>
      <c r="P98" s="507">
        <v>-0.29934166238357701</v>
      </c>
      <c r="Q98" s="507">
        <v>0.83166966079076499</v>
      </c>
      <c r="R98" s="507">
        <v>-1.0724306104821599</v>
      </c>
      <c r="S98" s="507">
        <v>-1.9421067958029901</v>
      </c>
      <c r="T98" s="507">
        <v>-1.2782167975157701</v>
      </c>
      <c r="U98" s="507">
        <v>-0.76737867035143104</v>
      </c>
      <c r="V98" s="507">
        <v>-2.1198684631117</v>
      </c>
      <c r="W98" s="507">
        <v>3.9669806246900601</v>
      </c>
      <c r="X98" s="507">
        <v>3.78165441253747</v>
      </c>
      <c r="Y98" s="507">
        <v>-2.32938078968062</v>
      </c>
      <c r="Z98" s="507">
        <v>-1.16467829474941E-2</v>
      </c>
      <c r="AA98" s="507">
        <v>-3.0742820758891098</v>
      </c>
      <c r="AB98" s="507">
        <v>7.6097243661333502</v>
      </c>
      <c r="AC98" s="507">
        <v>11.437992129157401</v>
      </c>
      <c r="AD98" s="507">
        <v>-1.65226069238453</v>
      </c>
      <c r="AE98" s="507">
        <v>0.17801494521833799</v>
      </c>
      <c r="AF98" s="507">
        <v>2.4735575222073598E-2</v>
      </c>
      <c r="AG98" s="507">
        <v>-1.70154471132021</v>
      </c>
      <c r="AH98" s="507">
        <v>13.0046217991832</v>
      </c>
      <c r="AI98" s="507">
        <v>7.6240695805263003</v>
      </c>
      <c r="AJ98" s="507">
        <v>-1.2079716488182299</v>
      </c>
      <c r="AK98" s="507">
        <v>1.0444280160433099</v>
      </c>
      <c r="AL98" s="507">
        <v>0.99963056341774903</v>
      </c>
      <c r="AM98" s="507">
        <v>1.15262978892243</v>
      </c>
      <c r="AN98" s="507">
        <v>0.99965156525712495</v>
      </c>
      <c r="AO98" s="507">
        <v>0.96783178701859995</v>
      </c>
      <c r="AP98" s="507">
        <v>0.95238495324736705</v>
      </c>
      <c r="AQ98" s="507">
        <v>2.81624544240043</v>
      </c>
      <c r="AR98" s="507">
        <v>2.5181906841496602</v>
      </c>
      <c r="AS98" s="507">
        <v>2.8113724744628699</v>
      </c>
      <c r="AT98" s="507">
        <v>2.9037790457355599</v>
      </c>
      <c r="AU98" s="507">
        <v>2.58663106348114</v>
      </c>
      <c r="AV98" s="507">
        <v>2.6272141967048701</v>
      </c>
    </row>
    <row r="99" spans="1:48">
      <c r="A99" s="503" t="s">
        <v>3306</v>
      </c>
      <c r="B99" s="62">
        <v>108</v>
      </c>
      <c r="C99" s="62" t="s">
        <v>2642</v>
      </c>
      <c r="D99" s="62">
        <v>8</v>
      </c>
      <c r="E99" s="504">
        <v>42383084</v>
      </c>
      <c r="F99" s="505" t="s">
        <v>3151</v>
      </c>
      <c r="G99" s="505" t="s">
        <v>3157</v>
      </c>
      <c r="H99" s="506">
        <v>9.0920478387963004E-3</v>
      </c>
      <c r="I99" s="506">
        <v>0.25519834964414001</v>
      </c>
      <c r="J99" s="506">
        <v>0.62149602901553902</v>
      </c>
      <c r="K99" s="506">
        <v>2.6748905150516401E-2</v>
      </c>
      <c r="L99" s="506">
        <v>8.7464668351007996E-2</v>
      </c>
      <c r="M99" s="62" t="s">
        <v>4271</v>
      </c>
      <c r="N99" s="62" t="s">
        <v>4216</v>
      </c>
      <c r="O99" s="507">
        <v>-0.47918466103386198</v>
      </c>
      <c r="P99" s="507">
        <v>1.5596060141399</v>
      </c>
      <c r="Q99" s="507">
        <v>9.5507690430339506E-2</v>
      </c>
      <c r="R99" s="507">
        <v>-6.5695160698905505E-2</v>
      </c>
      <c r="S99" s="507">
        <v>0.37187723274993301</v>
      </c>
      <c r="T99" s="507">
        <v>0.86322989572418296</v>
      </c>
      <c r="U99" s="507">
        <v>-0.94594659782447699</v>
      </c>
      <c r="V99" s="507">
        <v>-9.2206133101788906E-2</v>
      </c>
      <c r="W99" s="507">
        <v>-0.779459227253128</v>
      </c>
      <c r="X99" s="507">
        <v>-10.102339991714899</v>
      </c>
      <c r="Y99" s="507">
        <v>0.360694428801142</v>
      </c>
      <c r="Z99" s="507">
        <v>-46.496879060629702</v>
      </c>
      <c r="AA99" s="507">
        <v>17.2978752767876</v>
      </c>
      <c r="AB99" s="507">
        <v>-9.3233390920907002</v>
      </c>
      <c r="AC99" s="507">
        <v>-1.92793871711669</v>
      </c>
      <c r="AD99" s="507">
        <v>-0.94559568206428302</v>
      </c>
      <c r="AE99" s="507">
        <v>-9.5507690430339506E-2</v>
      </c>
      <c r="AF99" s="507">
        <v>-0.62155091635357096</v>
      </c>
      <c r="AG99" s="507">
        <v>-0.423593914861215</v>
      </c>
      <c r="AH99" s="507">
        <v>19.5473536515271</v>
      </c>
      <c r="AI99" s="507">
        <v>16.411898912670502</v>
      </c>
      <c r="AJ99" s="507">
        <v>0.35481722123025999</v>
      </c>
      <c r="AK99" s="507">
        <v>1.8751634511238899</v>
      </c>
      <c r="AL99" s="507">
        <v>1.8548002961152099</v>
      </c>
      <c r="AM99" s="507">
        <v>1.85463459710312</v>
      </c>
      <c r="AN99" s="507">
        <v>1.8248307189424999</v>
      </c>
      <c r="AO99" s="507">
        <v>1.8085545504856799</v>
      </c>
      <c r="AP99" s="507">
        <v>1.79646291677354</v>
      </c>
      <c r="AQ99" s="507">
        <v>1.69076662781579</v>
      </c>
      <c r="AR99" s="507">
        <v>1.84689386055365</v>
      </c>
      <c r="AS99" s="507">
        <v>1.5843282461247401</v>
      </c>
      <c r="AT99" s="507">
        <v>1.7309256885715401</v>
      </c>
      <c r="AU99" s="507">
        <v>1.9841232048725299</v>
      </c>
      <c r="AV99" s="507">
        <v>1.97198257501912</v>
      </c>
    </row>
    <row r="100" spans="1:48">
      <c r="A100" s="503" t="s">
        <v>4514</v>
      </c>
      <c r="B100" s="62">
        <v>122</v>
      </c>
      <c r="C100" s="62" t="s">
        <v>2916</v>
      </c>
      <c r="D100" s="62">
        <v>9</v>
      </c>
      <c r="E100" s="504">
        <v>110511408</v>
      </c>
      <c r="F100" s="505" t="s">
        <v>3151</v>
      </c>
      <c r="G100" s="505" t="s">
        <v>3157</v>
      </c>
      <c r="H100" s="506">
        <v>4.3750836434114197E-2</v>
      </c>
      <c r="I100" s="506">
        <v>0.34249100857811998</v>
      </c>
      <c r="J100" s="506">
        <v>0.60646541540490895</v>
      </c>
      <c r="K100" s="506">
        <v>0</v>
      </c>
      <c r="L100" s="506">
        <v>7.2927395828572498E-3</v>
      </c>
      <c r="M100" s="62" t="s">
        <v>4271</v>
      </c>
      <c r="N100" s="62" t="s">
        <v>4216</v>
      </c>
      <c r="O100" s="507">
        <v>0.77763902111229399</v>
      </c>
      <c r="P100" s="507">
        <v>6.2778071842327698E-2</v>
      </c>
      <c r="Q100" s="507">
        <v>4.4342237237127297E-2</v>
      </c>
      <c r="R100" s="507">
        <v>-2.52024781492057</v>
      </c>
      <c r="S100" s="507">
        <v>-2.4422182073179899</v>
      </c>
      <c r="T100" s="507">
        <v>4.71463488593271E-2</v>
      </c>
      <c r="U100" s="507">
        <v>-5.1541867006519801</v>
      </c>
      <c r="V100" s="507">
        <v>-5.5432923917191896</v>
      </c>
      <c r="W100" s="507">
        <v>0.16884861594478001</v>
      </c>
      <c r="X100" s="507">
        <v>-0.165930234967647</v>
      </c>
      <c r="Y100" s="507">
        <v>7.7802567665774702E-2</v>
      </c>
      <c r="Z100" s="507">
        <v>-2.0530552399697699</v>
      </c>
      <c r="AA100" s="507">
        <v>0.79084627169196098</v>
      </c>
      <c r="AB100" s="507">
        <v>-0.16811248358595601</v>
      </c>
      <c r="AC100" s="507">
        <v>6.8055190598506803</v>
      </c>
      <c r="AD100" s="507">
        <v>-4.7857502785345001E-2</v>
      </c>
      <c r="AE100" s="507">
        <v>-1.91596348413997</v>
      </c>
      <c r="AF100" s="507">
        <v>1.4082021539942999</v>
      </c>
      <c r="AG100" s="507">
        <v>-0.30264865195927998</v>
      </c>
      <c r="AH100" s="507">
        <v>15.177691871801001</v>
      </c>
      <c r="AI100" s="507">
        <v>11.5918236418115</v>
      </c>
      <c r="AJ100" s="507">
        <v>-0.80526258215805802</v>
      </c>
      <c r="AK100" s="507">
        <v>1.44262365188109</v>
      </c>
      <c r="AL100" s="507">
        <v>1.22190363284045</v>
      </c>
      <c r="AM100" s="507">
        <v>1.56653156524256</v>
      </c>
      <c r="AN100" s="507">
        <v>1.3880026167974899</v>
      </c>
      <c r="AO100" s="507">
        <v>1.1756107017415101</v>
      </c>
      <c r="AP100" s="507">
        <v>1.19172875935013</v>
      </c>
      <c r="AQ100" s="507">
        <v>0.44296249205787303</v>
      </c>
      <c r="AR100" s="507">
        <v>0.50303065374878198</v>
      </c>
      <c r="AS100" s="507">
        <v>0.41896168754204299</v>
      </c>
      <c r="AT100" s="507">
        <v>0.40766717020215898</v>
      </c>
      <c r="AU100" s="507">
        <v>0.46821775084387701</v>
      </c>
      <c r="AV100" s="507">
        <v>0.45149672826623299</v>
      </c>
    </row>
    <row r="101" spans="1:48">
      <c r="A101" s="503" t="s">
        <v>4542</v>
      </c>
      <c r="B101" s="62">
        <v>173</v>
      </c>
      <c r="C101" s="62" t="s">
        <v>2546</v>
      </c>
      <c r="D101" s="62">
        <v>12</v>
      </c>
      <c r="E101" s="504">
        <v>111833788</v>
      </c>
      <c r="F101" s="505" t="s">
        <v>3151</v>
      </c>
      <c r="G101" s="505" t="s">
        <v>3157</v>
      </c>
      <c r="H101" s="506">
        <v>1.4819396417598699E-3</v>
      </c>
      <c r="I101" s="506">
        <v>0</v>
      </c>
      <c r="J101" s="506">
        <v>0.606110779220286</v>
      </c>
      <c r="K101" s="506">
        <v>0</v>
      </c>
      <c r="L101" s="506">
        <v>0.39240728113795398</v>
      </c>
      <c r="M101" s="62" t="s">
        <v>4272</v>
      </c>
      <c r="N101" s="62" t="s">
        <v>4216</v>
      </c>
      <c r="O101" s="507">
        <v>1.0311657322282701E-2</v>
      </c>
      <c r="P101" s="507">
        <v>-0.284388138970736</v>
      </c>
      <c r="Q101" s="507">
        <v>-5.65239822457362</v>
      </c>
      <c r="R101" s="507">
        <v>-71.621789247879406</v>
      </c>
      <c r="S101" s="507">
        <v>-57.186521252369502</v>
      </c>
      <c r="T101" s="507">
        <v>-17.223816332039402</v>
      </c>
      <c r="U101" s="507">
        <v>-86.969545366186793</v>
      </c>
      <c r="V101" s="507">
        <v>-66.421917179816205</v>
      </c>
      <c r="W101" s="507">
        <v>-62.583896665643103</v>
      </c>
      <c r="X101" s="507">
        <v>-67.262333756139896</v>
      </c>
      <c r="Y101" s="507">
        <v>-2.9268780157520502</v>
      </c>
      <c r="Z101" s="507">
        <v>-2.8513843695719201</v>
      </c>
      <c r="AA101" s="507">
        <v>-1.70328911294984</v>
      </c>
      <c r="AB101" s="507">
        <v>-39.35111539623</v>
      </c>
      <c r="AC101" s="507">
        <v>2.0466517165218199</v>
      </c>
      <c r="AD101" s="507">
        <v>-0.23001426770040601</v>
      </c>
      <c r="AE101" s="507">
        <v>0.137366754700851</v>
      </c>
      <c r="AF101" s="507">
        <v>0.37293046899355198</v>
      </c>
      <c r="AG101" s="507">
        <v>-0.60084412718327995</v>
      </c>
      <c r="AH101" s="507">
        <v>13.696848642358701</v>
      </c>
      <c r="AI101" s="507">
        <v>5.1886576954669001</v>
      </c>
      <c r="AJ101" s="507">
        <v>-1.0429325794181701</v>
      </c>
      <c r="AK101" s="507">
        <v>1.9313450761195801</v>
      </c>
      <c r="AL101" s="507">
        <v>2.1630727144930599</v>
      </c>
      <c r="AM101" s="507">
        <v>1.97424958896665</v>
      </c>
      <c r="AN101" s="507">
        <v>1.9500844161131099</v>
      </c>
      <c r="AO101" s="507">
        <v>2.2000422668603901</v>
      </c>
      <c r="AP101" s="507">
        <v>2.1872724627989801</v>
      </c>
      <c r="AQ101" s="507">
        <v>1.3960215719068501</v>
      </c>
      <c r="AR101" s="507">
        <v>1.2214839594821201</v>
      </c>
      <c r="AS101" s="507">
        <v>1.3731415455090401</v>
      </c>
      <c r="AT101" s="507">
        <v>1.3963151720254099</v>
      </c>
      <c r="AU101" s="507">
        <v>1.17086424105983</v>
      </c>
      <c r="AV101" s="507">
        <v>1.1754587732795201</v>
      </c>
    </row>
    <row r="102" spans="1:48">
      <c r="A102" s="503" t="s">
        <v>3483</v>
      </c>
      <c r="B102" s="62">
        <v>233</v>
      </c>
      <c r="C102" s="62" t="s">
        <v>2453</v>
      </c>
      <c r="D102" s="62">
        <v>20</v>
      </c>
      <c r="E102" s="504">
        <v>55990405</v>
      </c>
      <c r="F102" s="505" t="s">
        <v>3152</v>
      </c>
      <c r="G102" s="505" t="s">
        <v>3163</v>
      </c>
      <c r="H102" s="506">
        <v>0</v>
      </c>
      <c r="I102" s="506">
        <v>0.309927417148954</v>
      </c>
      <c r="J102" s="506">
        <v>0.59571370205298302</v>
      </c>
      <c r="K102" s="506">
        <v>0</v>
      </c>
      <c r="L102" s="506">
        <v>9.4358880798063496E-2</v>
      </c>
      <c r="M102" s="62" t="s">
        <v>4271</v>
      </c>
      <c r="N102" s="62" t="s">
        <v>4216</v>
      </c>
      <c r="O102" s="507">
        <v>-0.578860618759519</v>
      </c>
      <c r="P102" s="507">
        <v>-0.44270269249454203</v>
      </c>
      <c r="Q102" s="507">
        <v>8.51391328089635E-2</v>
      </c>
      <c r="R102" s="507">
        <v>1.3432442106287099</v>
      </c>
      <c r="S102" s="507">
        <v>3.2381171665092001</v>
      </c>
      <c r="T102" s="507">
        <v>29.4018829249598</v>
      </c>
      <c r="U102" s="507">
        <v>-8.3073895867663499</v>
      </c>
      <c r="V102" s="507">
        <v>-3.6234955281047898</v>
      </c>
      <c r="W102" s="507">
        <v>3.6632326264292501</v>
      </c>
      <c r="X102" s="507">
        <v>4.0069261672421597</v>
      </c>
      <c r="Y102" s="507">
        <v>90.4850288328294</v>
      </c>
      <c r="Z102" s="507">
        <v>3.02098136699472E-2</v>
      </c>
      <c r="AA102" s="507">
        <v>117.58006817661899</v>
      </c>
      <c r="AB102" s="507">
        <v>-22.3078227153675</v>
      </c>
      <c r="AC102" s="507">
        <v>-13.8189334650995</v>
      </c>
      <c r="AD102" s="507">
        <v>-6.8269391890146899E-2</v>
      </c>
      <c r="AE102" s="507">
        <v>6.1664271141400398E-2</v>
      </c>
      <c r="AF102" s="507">
        <v>-1.13223411338844E-2</v>
      </c>
      <c r="AG102" s="507">
        <v>-0.19757187461959</v>
      </c>
      <c r="AH102" s="507">
        <v>8.3084119681455508</v>
      </c>
      <c r="AI102" s="507">
        <v>7.7841430005199097</v>
      </c>
      <c r="AJ102" s="507">
        <v>-0.16556087554053101</v>
      </c>
      <c r="AK102" s="507">
        <v>1.27476103092513</v>
      </c>
      <c r="AL102" s="507">
        <v>1.18049080084826</v>
      </c>
      <c r="AM102" s="507">
        <v>1.14337958279464</v>
      </c>
      <c r="AN102" s="507">
        <v>1.17739967865809</v>
      </c>
      <c r="AO102" s="507">
        <v>1.12443340031334</v>
      </c>
      <c r="AP102" s="507">
        <v>1.05293235051658</v>
      </c>
      <c r="AQ102" s="507">
        <v>1.06860150124487</v>
      </c>
      <c r="AR102" s="507">
        <v>1.01309436252328</v>
      </c>
      <c r="AS102" s="507">
        <v>1.1533791005610901</v>
      </c>
      <c r="AT102" s="507">
        <v>1.09409426918134</v>
      </c>
      <c r="AU102" s="507">
        <v>1.00691937851465</v>
      </c>
      <c r="AV102" s="507">
        <v>1.0272236287775001</v>
      </c>
    </row>
    <row r="103" spans="1:48">
      <c r="A103" s="498" t="s">
        <v>3509</v>
      </c>
      <c r="B103" s="403">
        <v>53</v>
      </c>
      <c r="C103" s="403" t="s">
        <v>2721</v>
      </c>
      <c r="D103" s="403">
        <v>4</v>
      </c>
      <c r="E103" s="499">
        <v>130960220</v>
      </c>
      <c r="F103" s="500" t="s">
        <v>3157</v>
      </c>
      <c r="G103" s="500" t="s">
        <v>3163</v>
      </c>
      <c r="H103" s="501">
        <v>0.28168003715207202</v>
      </c>
      <c r="I103" s="501">
        <v>3.5549722447508099E-3</v>
      </c>
      <c r="J103" s="501">
        <v>0.58233615701719499</v>
      </c>
      <c r="K103" s="501">
        <v>2.0616426939954701E-2</v>
      </c>
      <c r="L103" s="501">
        <v>0.111812406646027</v>
      </c>
      <c r="M103" s="403" t="s">
        <v>7320</v>
      </c>
      <c r="N103" s="403" t="s">
        <v>4216</v>
      </c>
      <c r="O103" s="502">
        <v>0.77276116662274497</v>
      </c>
      <c r="P103" s="502">
        <v>-0.92835973658294801</v>
      </c>
      <c r="Q103" s="502">
        <v>-0.82418624193468404</v>
      </c>
      <c r="R103" s="502">
        <v>-0.227356057792233</v>
      </c>
      <c r="S103" s="502">
        <v>-0.11154314168543999</v>
      </c>
      <c r="T103" s="502">
        <v>-6.6407042745160294E-2</v>
      </c>
      <c r="U103" s="502">
        <v>-0.18074893843439799</v>
      </c>
      <c r="V103" s="502">
        <v>-7.8186198818482905E-2</v>
      </c>
      <c r="W103" s="502">
        <v>-0.135199256737802</v>
      </c>
      <c r="X103" s="502">
        <v>-2.6320025017850902E-2</v>
      </c>
      <c r="Y103" s="502">
        <v>0.80278959136885997</v>
      </c>
      <c r="Z103" s="502">
        <v>0.29927890996518097</v>
      </c>
      <c r="AA103" s="502">
        <v>0.78557899201686399</v>
      </c>
      <c r="AB103" s="502">
        <v>-0.81613557096385503</v>
      </c>
      <c r="AC103" s="502">
        <v>-0.63121846767399503</v>
      </c>
      <c r="AD103" s="502">
        <v>-0.51732574713621304</v>
      </c>
      <c r="AE103" s="502">
        <v>-0.188316738777039</v>
      </c>
      <c r="AF103" s="502">
        <v>-0.43943619667668199</v>
      </c>
      <c r="AG103" s="502">
        <v>-0.12803274875668699</v>
      </c>
      <c r="AH103" s="502">
        <v>1.5097144946063099E-2</v>
      </c>
      <c r="AI103" s="502" t="s">
        <v>132</v>
      </c>
      <c r="AJ103" s="502" t="s">
        <v>132</v>
      </c>
      <c r="AK103" s="502" t="s">
        <v>132</v>
      </c>
      <c r="AL103" s="502" t="s">
        <v>132</v>
      </c>
      <c r="AM103" s="502" t="s">
        <v>132</v>
      </c>
      <c r="AN103" s="502" t="s">
        <v>132</v>
      </c>
      <c r="AO103" s="502" t="s">
        <v>132</v>
      </c>
      <c r="AP103" s="502" t="s">
        <v>132</v>
      </c>
      <c r="AQ103" s="502" t="s">
        <v>132</v>
      </c>
      <c r="AR103" s="502" t="s">
        <v>132</v>
      </c>
      <c r="AS103" s="502" t="s">
        <v>132</v>
      </c>
      <c r="AT103" s="502" t="s">
        <v>132</v>
      </c>
      <c r="AU103" s="502" t="s">
        <v>132</v>
      </c>
      <c r="AV103" s="502" t="s">
        <v>132</v>
      </c>
    </row>
    <row r="104" spans="1:48">
      <c r="A104" s="503" t="s">
        <v>4285</v>
      </c>
      <c r="B104" s="62">
        <v>166</v>
      </c>
      <c r="C104" s="62" t="s">
        <v>2555</v>
      </c>
      <c r="D104" s="62">
        <v>12</v>
      </c>
      <c r="E104" s="504">
        <v>48512285</v>
      </c>
      <c r="F104" s="505" t="s">
        <v>3151</v>
      </c>
      <c r="G104" s="505" t="s">
        <v>3152</v>
      </c>
      <c r="H104" s="506">
        <v>5.4074594928035903E-3</v>
      </c>
      <c r="I104" s="506">
        <v>0.39876654269914102</v>
      </c>
      <c r="J104" s="506">
        <v>0.58035116151363297</v>
      </c>
      <c r="K104" s="506">
        <v>7.6822735747951003E-3</v>
      </c>
      <c r="L104" s="506">
        <v>7.7925627196273597E-3</v>
      </c>
      <c r="M104" s="62" t="s">
        <v>4271</v>
      </c>
      <c r="N104" s="62" t="s">
        <v>4216</v>
      </c>
      <c r="O104" s="507">
        <v>-0.445599792027704</v>
      </c>
      <c r="P104" s="507">
        <v>0.40644406463680299</v>
      </c>
      <c r="Q104" s="507">
        <v>-0.18356798507045499</v>
      </c>
      <c r="R104" s="507">
        <v>-1.9805842642534399</v>
      </c>
      <c r="S104" s="507">
        <v>-0.84126159526044797</v>
      </c>
      <c r="T104" s="507">
        <v>-1.88922585489863</v>
      </c>
      <c r="U104" s="507">
        <v>-1.7745945492422801</v>
      </c>
      <c r="V104" s="507">
        <v>-0.36550401725119003</v>
      </c>
      <c r="W104" s="507">
        <v>-33.402077562144697</v>
      </c>
      <c r="X104" s="507">
        <v>-26.000738501837098</v>
      </c>
      <c r="Y104" s="507">
        <v>-2.0220308132984899</v>
      </c>
      <c r="Z104" s="507">
        <v>3.8707694821621099</v>
      </c>
      <c r="AA104" s="507">
        <v>-5.70196853168048</v>
      </c>
      <c r="AB104" s="507">
        <v>-14.013887612619101</v>
      </c>
      <c r="AC104" s="507">
        <v>-0.36095394835913902</v>
      </c>
      <c r="AD104" s="507">
        <v>-0.34673198523643101</v>
      </c>
      <c r="AE104" s="507">
        <v>-0.44396621090765898</v>
      </c>
      <c r="AF104" s="507">
        <v>-0.379200256123015</v>
      </c>
      <c r="AG104" s="507">
        <v>-4.6521370256948698E-2</v>
      </c>
      <c r="AH104" s="507">
        <v>19.287729829943501</v>
      </c>
      <c r="AI104" s="507">
        <v>18.118933496254598</v>
      </c>
      <c r="AJ104" s="507">
        <v>1.0962681999986601</v>
      </c>
      <c r="AK104" s="507">
        <v>2.0892341529588299</v>
      </c>
      <c r="AL104" s="507">
        <v>2.30613034002024</v>
      </c>
      <c r="AM104" s="507">
        <v>1.89799707526331</v>
      </c>
      <c r="AN104" s="507">
        <v>1.99252623485187</v>
      </c>
      <c r="AO104" s="507">
        <v>2.2596955946631399</v>
      </c>
      <c r="AP104" s="507">
        <v>2.1926230925683199</v>
      </c>
      <c r="AQ104" s="507">
        <v>4.1624945554172301</v>
      </c>
      <c r="AR104" s="507">
        <v>4.0045803893271099</v>
      </c>
      <c r="AS104" s="507">
        <v>4.2144564433491798</v>
      </c>
      <c r="AT104" s="507">
        <v>4.2690445421285999</v>
      </c>
      <c r="AU104" s="507">
        <v>4.1297941659573798</v>
      </c>
      <c r="AV104" s="507">
        <v>4.1763335318326904</v>
      </c>
    </row>
    <row r="105" spans="1:48">
      <c r="A105" s="503" t="s">
        <v>3259</v>
      </c>
      <c r="B105" s="62">
        <v>65</v>
      </c>
      <c r="C105" s="62" t="s">
        <v>2701</v>
      </c>
      <c r="D105" s="62">
        <v>5</v>
      </c>
      <c r="E105" s="504">
        <v>156442657</v>
      </c>
      <c r="F105" s="505" t="s">
        <v>3157</v>
      </c>
      <c r="G105" s="505" t="s">
        <v>3151</v>
      </c>
      <c r="H105" s="506">
        <v>8.5082540209065194E-2</v>
      </c>
      <c r="I105" s="506">
        <v>0.19331947002519601</v>
      </c>
      <c r="J105" s="506">
        <v>0.56964990553878003</v>
      </c>
      <c r="K105" s="506">
        <v>1.3724760021060401E-2</v>
      </c>
      <c r="L105" s="506">
        <v>0.138223324205898</v>
      </c>
      <c r="M105" s="62" t="s">
        <v>4283</v>
      </c>
      <c r="N105" s="62" t="s">
        <v>4216</v>
      </c>
      <c r="O105" s="507">
        <v>-0.121641293981019</v>
      </c>
      <c r="P105" s="507">
        <v>0.752498618693206</v>
      </c>
      <c r="Q105" s="507">
        <v>-0.436427574540181</v>
      </c>
      <c r="R105" s="507">
        <v>-0.26050532482621802</v>
      </c>
      <c r="S105" s="507">
        <v>-0.54597553381779196</v>
      </c>
      <c r="T105" s="507">
        <v>-7.68486707436635E-2</v>
      </c>
      <c r="U105" s="507">
        <v>-0.32156224722256699</v>
      </c>
      <c r="V105" s="507">
        <v>-0.78525000085348795</v>
      </c>
      <c r="W105" s="507">
        <v>0.738878034155528</v>
      </c>
      <c r="X105" s="507">
        <v>0.76720556248328098</v>
      </c>
      <c r="Y105" s="507">
        <v>-1.73784914746525</v>
      </c>
      <c r="Z105" s="507">
        <v>0.27655728762022902</v>
      </c>
      <c r="AA105" s="507">
        <v>-2.7370056391403601</v>
      </c>
      <c r="AB105" s="507">
        <v>2.9706873890177299</v>
      </c>
      <c r="AC105" s="507">
        <v>0.243732132376975</v>
      </c>
      <c r="AD105" s="507">
        <v>-1.04649385182027</v>
      </c>
      <c r="AE105" s="507">
        <v>-1.67744464532671</v>
      </c>
      <c r="AF105" s="507">
        <v>-0.95369367052073795</v>
      </c>
      <c r="AG105" s="507">
        <v>-0.43321583770158301</v>
      </c>
      <c r="AH105" s="507">
        <v>7.5155005168618496</v>
      </c>
      <c r="AI105" s="507">
        <v>8.1533451992995793</v>
      </c>
      <c r="AJ105" s="507">
        <v>5.8584028072284799E-2</v>
      </c>
      <c r="AK105" s="507">
        <v>-0.355457693807541</v>
      </c>
      <c r="AL105" s="507">
        <v>-0.48770466604380702</v>
      </c>
      <c r="AM105" s="507">
        <v>-0.52996404333227298</v>
      </c>
      <c r="AN105" s="507">
        <v>-0.34134442778728402</v>
      </c>
      <c r="AO105" s="507">
        <v>-0.50499737560925395</v>
      </c>
      <c r="AP105" s="507">
        <v>-0.47277093049635099</v>
      </c>
      <c r="AQ105" s="507">
        <v>1.2110211582350701</v>
      </c>
      <c r="AR105" s="507">
        <v>1.12342268369041</v>
      </c>
      <c r="AS105" s="507">
        <v>1.1828937567067499</v>
      </c>
      <c r="AT105" s="507">
        <v>1.2122855594878399</v>
      </c>
      <c r="AU105" s="507">
        <v>1.14023874288645</v>
      </c>
      <c r="AV105" s="507">
        <v>1.1452631688380699</v>
      </c>
    </row>
    <row r="106" spans="1:48">
      <c r="A106" s="503" t="s">
        <v>3475</v>
      </c>
      <c r="B106" s="62">
        <v>222</v>
      </c>
      <c r="C106" s="62" t="s">
        <v>2471</v>
      </c>
      <c r="D106" s="62">
        <v>19</v>
      </c>
      <c r="E106" s="504">
        <v>33073431</v>
      </c>
      <c r="F106" s="505" t="s">
        <v>3157</v>
      </c>
      <c r="G106" s="505" t="s">
        <v>3151</v>
      </c>
      <c r="H106" s="506">
        <v>0</v>
      </c>
      <c r="I106" s="506">
        <v>0.434914802313835</v>
      </c>
      <c r="J106" s="506">
        <v>0.56508519768616505</v>
      </c>
      <c r="K106" s="506">
        <v>0</v>
      </c>
      <c r="L106" s="506">
        <v>0</v>
      </c>
      <c r="M106" s="62" t="s">
        <v>4271</v>
      </c>
      <c r="N106" s="62" t="s">
        <v>4216</v>
      </c>
      <c r="O106" s="507">
        <v>-0.31932963964615702</v>
      </c>
      <c r="P106" s="507">
        <v>0.102523662033483</v>
      </c>
      <c r="Q106" s="507">
        <v>-0.24745137065151701</v>
      </c>
      <c r="R106" s="507">
        <v>3.1094900895148201</v>
      </c>
      <c r="S106" s="507">
        <v>2.4391499020357399</v>
      </c>
      <c r="T106" s="507">
        <v>6.2170084032267896</v>
      </c>
      <c r="U106" s="507">
        <v>1.3615152514704101</v>
      </c>
      <c r="V106" s="507">
        <v>0.66233654272564502</v>
      </c>
      <c r="W106" s="507">
        <v>-1.07774063903885</v>
      </c>
      <c r="X106" s="507">
        <v>-2.8925436781799698</v>
      </c>
      <c r="Y106" s="507">
        <v>-20.6817840977447</v>
      </c>
      <c r="Z106" s="507">
        <v>-4.84539328871886</v>
      </c>
      <c r="AA106" s="507">
        <v>-16.4256579181619</v>
      </c>
      <c r="AB106" s="507">
        <v>3.00261636565055</v>
      </c>
      <c r="AC106" s="507">
        <v>9.3204105080098802</v>
      </c>
      <c r="AD106" s="507">
        <v>8.1200644744841899E-2</v>
      </c>
      <c r="AE106" s="507">
        <v>-0.74707602496524295</v>
      </c>
      <c r="AF106" s="507">
        <v>0.49851554582798902</v>
      </c>
      <c r="AG106" s="507">
        <v>-0.16168213273088999</v>
      </c>
      <c r="AH106" s="507">
        <v>11.659311277015201</v>
      </c>
      <c r="AI106" s="507">
        <v>5.8072646263648302</v>
      </c>
      <c r="AJ106" s="507">
        <v>0.49851554582798902</v>
      </c>
      <c r="AK106" s="507">
        <v>5.2122434276307104</v>
      </c>
      <c r="AL106" s="507">
        <v>5.1460881606511499</v>
      </c>
      <c r="AM106" s="507">
        <v>5.1304708287234702</v>
      </c>
      <c r="AN106" s="507">
        <v>5.2877619126563298</v>
      </c>
      <c r="AO106" s="507">
        <v>5.30664463446276</v>
      </c>
      <c r="AP106" s="507">
        <v>5.1539588867679704</v>
      </c>
      <c r="AQ106" s="507">
        <v>6.4393574695384204E-2</v>
      </c>
      <c r="AR106" s="507">
        <v>9.5622491268843E-3</v>
      </c>
      <c r="AS106" s="507">
        <v>5.0290493097067797E-2</v>
      </c>
      <c r="AT106" s="507">
        <v>9.7589083455689105E-2</v>
      </c>
      <c r="AU106" s="507">
        <v>4.7686355440659398E-2</v>
      </c>
      <c r="AV106" s="507">
        <v>5.79660550022831E-2</v>
      </c>
    </row>
    <row r="107" spans="1:48">
      <c r="A107" s="503" t="s">
        <v>4259</v>
      </c>
      <c r="B107" s="62">
        <v>180</v>
      </c>
      <c r="C107" s="62" t="s">
        <v>2538</v>
      </c>
      <c r="D107" s="62">
        <v>13</v>
      </c>
      <c r="E107" s="504">
        <v>28487599</v>
      </c>
      <c r="F107" s="505" t="s">
        <v>3157</v>
      </c>
      <c r="G107" s="505" t="s">
        <v>3151</v>
      </c>
      <c r="H107" s="506">
        <v>0.30813390836802701</v>
      </c>
      <c r="I107" s="506">
        <v>7.9869129762810506E-2</v>
      </c>
      <c r="J107" s="506">
        <v>0.55789937270626699</v>
      </c>
      <c r="K107" s="506">
        <v>4.3162360110806403E-2</v>
      </c>
      <c r="L107" s="506">
        <v>1.09352290520883E-2</v>
      </c>
      <c r="M107" s="62" t="s">
        <v>4277</v>
      </c>
      <c r="N107" s="62" t="s">
        <v>4216</v>
      </c>
      <c r="O107" s="507">
        <v>19.0441591922865</v>
      </c>
      <c r="P107" s="507">
        <v>0.16437810407853301</v>
      </c>
      <c r="Q107" s="507">
        <v>-1.2975373741926099</v>
      </c>
      <c r="R107" s="507">
        <v>0.76522283136677405</v>
      </c>
      <c r="S107" s="507">
        <v>0.66678694623206602</v>
      </c>
      <c r="T107" s="507">
        <v>0.83056275190617201</v>
      </c>
      <c r="U107" s="507">
        <v>0.562593695185169</v>
      </c>
      <c r="V107" s="507">
        <v>0.34770113289941701</v>
      </c>
      <c r="W107" s="507">
        <v>0.41928148831978501</v>
      </c>
      <c r="X107" s="507">
        <v>0.43846745621706201</v>
      </c>
      <c r="Y107" s="507">
        <v>-0.783683652643689</v>
      </c>
      <c r="Z107" s="507">
        <v>-0.312191504159122</v>
      </c>
      <c r="AA107" s="507">
        <v>-0.74293331697250797</v>
      </c>
      <c r="AB107" s="507">
        <v>0.84518136640278796</v>
      </c>
      <c r="AC107" s="507">
        <v>9.4258488839913893E-3</v>
      </c>
      <c r="AD107" s="507">
        <v>0.72069020249576199</v>
      </c>
      <c r="AE107" s="507">
        <v>0.61721496558456901</v>
      </c>
      <c r="AF107" s="507">
        <v>-0.25206880443941998</v>
      </c>
      <c r="AG107" s="507">
        <v>0.78726108434339703</v>
      </c>
      <c r="AH107" s="507">
        <v>7.0327860040492398</v>
      </c>
      <c r="AI107" s="507">
        <v>2.8778098967333201</v>
      </c>
      <c r="AJ107" s="507">
        <v>0.203082688137913</v>
      </c>
      <c r="AK107" s="507">
        <v>1.5886948546404001</v>
      </c>
      <c r="AL107" s="507">
        <v>1.6889705268146</v>
      </c>
      <c r="AM107" s="507">
        <v>1.5231632353345701</v>
      </c>
      <c r="AN107" s="507">
        <v>1.70230863772508</v>
      </c>
      <c r="AO107" s="507">
        <v>1.7724331966884299</v>
      </c>
      <c r="AP107" s="507">
        <v>1.7910804769385</v>
      </c>
      <c r="AQ107" s="507">
        <v>0.61883440471937501</v>
      </c>
      <c r="AR107" s="507">
        <v>0.58285625597262303</v>
      </c>
      <c r="AS107" s="507">
        <v>0.68471166845153297</v>
      </c>
      <c r="AT107" s="507">
        <v>0.66385997622233295</v>
      </c>
      <c r="AU107" s="507">
        <v>0.63810895630491804</v>
      </c>
      <c r="AV107" s="507">
        <v>0.66352667449367597</v>
      </c>
    </row>
    <row r="108" spans="1:48">
      <c r="A108" s="503" t="s">
        <v>4286</v>
      </c>
      <c r="B108" s="62">
        <v>210</v>
      </c>
      <c r="C108" s="62" t="s">
        <v>2855</v>
      </c>
      <c r="D108" s="62">
        <v>17</v>
      </c>
      <c r="E108" s="504">
        <v>17622666</v>
      </c>
      <c r="F108" s="505" t="s">
        <v>3152</v>
      </c>
      <c r="G108" s="505" t="s">
        <v>3163</v>
      </c>
      <c r="H108" s="506">
        <v>0.102187621696505</v>
      </c>
      <c r="I108" s="506">
        <v>0.20537047730320199</v>
      </c>
      <c r="J108" s="506">
        <v>0.55363166450891099</v>
      </c>
      <c r="K108" s="506">
        <v>8.1711229763547E-2</v>
      </c>
      <c r="L108" s="506">
        <v>5.7099006727835203E-2</v>
      </c>
      <c r="M108" s="62" t="s">
        <v>4279</v>
      </c>
      <c r="N108" s="62" t="s">
        <v>4216</v>
      </c>
      <c r="O108" s="507">
        <v>-0.21720704290849099</v>
      </c>
      <c r="P108" s="507">
        <v>1.5827082807219599</v>
      </c>
      <c r="Q108" s="507">
        <v>2.4245504849080501</v>
      </c>
      <c r="R108" s="507">
        <v>0.471192252944451</v>
      </c>
      <c r="S108" s="507">
        <v>0.36409671216936601</v>
      </c>
      <c r="T108" s="507">
        <v>0.97398703295667399</v>
      </c>
      <c r="U108" s="507">
        <v>0.485307978653087</v>
      </c>
      <c r="V108" s="507">
        <v>0.23490387266082299</v>
      </c>
      <c r="W108" s="507">
        <v>1.3324737113971299</v>
      </c>
      <c r="X108" s="507">
        <v>0.60368900955163896</v>
      </c>
      <c r="Y108" s="507">
        <v>-0.48348034213067198</v>
      </c>
      <c r="Z108" s="507">
        <v>-2.2487740096900599</v>
      </c>
      <c r="AA108" s="507">
        <v>7.2805690911064605E-2</v>
      </c>
      <c r="AB108" s="507">
        <v>1.00543319249884</v>
      </c>
      <c r="AC108" s="507">
        <v>0.265138498729175</v>
      </c>
      <c r="AD108" s="507">
        <v>-0.149208769740407</v>
      </c>
      <c r="AE108" s="507">
        <v>0.205473701562434</v>
      </c>
      <c r="AF108" s="507">
        <v>-0.10067536122309</v>
      </c>
      <c r="AG108" s="507">
        <v>2.41329468368385E-2</v>
      </c>
      <c r="AH108" s="507">
        <v>7.4520674649344798</v>
      </c>
      <c r="AI108" s="507">
        <v>7.4466817266924901</v>
      </c>
      <c r="AJ108" s="507">
        <v>2.3366258827637201</v>
      </c>
      <c r="AK108" s="507">
        <v>0.57975050060579703</v>
      </c>
      <c r="AL108" s="507">
        <v>0.57857023617244996</v>
      </c>
      <c r="AM108" s="507">
        <v>0.59503039552205395</v>
      </c>
      <c r="AN108" s="507">
        <v>0.56343510587773404</v>
      </c>
      <c r="AO108" s="507">
        <v>0.56228034394636395</v>
      </c>
      <c r="AP108" s="507">
        <v>0.55854903302729297</v>
      </c>
      <c r="AQ108" s="507">
        <v>5.3449280407297302E-2</v>
      </c>
      <c r="AR108" s="507">
        <v>2.0809164017439E-2</v>
      </c>
      <c r="AS108" s="507">
        <v>4.9936299540402802E-2</v>
      </c>
      <c r="AT108" s="507">
        <v>2.4766037734470399E-2</v>
      </c>
      <c r="AU108" s="507">
        <v>-4.6190348049885803E-2</v>
      </c>
      <c r="AV108" s="507">
        <v>-5.5077077461419301E-2</v>
      </c>
    </row>
    <row r="109" spans="1:48">
      <c r="A109" s="503" t="s">
        <v>4282</v>
      </c>
      <c r="B109" s="62">
        <v>129</v>
      </c>
      <c r="C109" s="62" t="s">
        <v>2910</v>
      </c>
      <c r="D109" s="62">
        <v>10</v>
      </c>
      <c r="E109" s="504">
        <v>71099109</v>
      </c>
      <c r="F109" s="505" t="s">
        <v>3151</v>
      </c>
      <c r="G109" s="505" t="s">
        <v>3157</v>
      </c>
      <c r="H109" s="506">
        <v>0</v>
      </c>
      <c r="I109" s="506">
        <v>0.43750203965607498</v>
      </c>
      <c r="J109" s="506">
        <v>0.54744873650854498</v>
      </c>
      <c r="K109" s="506">
        <v>0</v>
      </c>
      <c r="L109" s="506">
        <v>1.5049223835379599E-2</v>
      </c>
      <c r="M109" s="62" t="s">
        <v>4271</v>
      </c>
      <c r="N109" s="62" t="s">
        <v>4216</v>
      </c>
      <c r="O109" s="507">
        <v>-2.54456037053464</v>
      </c>
      <c r="P109" s="507">
        <v>-0.89105977929450697</v>
      </c>
      <c r="Q109" s="507">
        <v>0.39441951807483899</v>
      </c>
      <c r="R109" s="507">
        <v>-66.193652025672904</v>
      </c>
      <c r="S109" s="507">
        <v>-50.558328413542398</v>
      </c>
      <c r="T109" s="507">
        <v>-10.840271571797199</v>
      </c>
      <c r="U109" s="507">
        <v>-91.842047306607498</v>
      </c>
      <c r="V109" s="507">
        <v>-68.478083578815898</v>
      </c>
      <c r="W109" s="507">
        <v>-153.48597120196001</v>
      </c>
      <c r="X109" s="507">
        <v>-151.41151861418501</v>
      </c>
      <c r="Y109" s="507">
        <v>-40.8659294380425</v>
      </c>
      <c r="Z109" s="507">
        <v>-0.12717149365821401</v>
      </c>
      <c r="AA109" s="507">
        <v>-50.9985607827998</v>
      </c>
      <c r="AB109" s="507">
        <v>-46.817108513928297</v>
      </c>
      <c r="AC109" s="507">
        <v>-10.6906053665186</v>
      </c>
      <c r="AD109" s="507">
        <v>-1.2644922446054401</v>
      </c>
      <c r="AE109" s="507">
        <v>-2.7157584768959402</v>
      </c>
      <c r="AF109" s="507">
        <v>-0.16483608329698801</v>
      </c>
      <c r="AG109" s="507">
        <v>-1.0221849350644401</v>
      </c>
      <c r="AH109" s="507">
        <v>291.54731850909798</v>
      </c>
      <c r="AI109" s="507">
        <v>208.809548168135</v>
      </c>
      <c r="AJ109" s="507">
        <v>0.56649878885919003</v>
      </c>
      <c r="AK109" s="507">
        <v>30.252158862482201</v>
      </c>
      <c r="AL109" s="507">
        <v>30.472793974168699</v>
      </c>
      <c r="AM109" s="507">
        <v>30.417260772550001</v>
      </c>
      <c r="AN109" s="507">
        <v>30.7797797369718</v>
      </c>
      <c r="AO109" s="507">
        <v>30.7688775001394</v>
      </c>
      <c r="AP109" s="507">
        <v>30.969328941241201</v>
      </c>
      <c r="AQ109" s="507">
        <v>11.011512983755701</v>
      </c>
      <c r="AR109" s="507">
        <v>10.985049189762901</v>
      </c>
      <c r="AS109" s="507">
        <v>10.792190316104399</v>
      </c>
      <c r="AT109" s="507">
        <v>11.0159063945692</v>
      </c>
      <c r="AU109" s="507">
        <v>11.035023774271</v>
      </c>
      <c r="AV109" s="507">
        <v>11.0083686825066</v>
      </c>
    </row>
    <row r="110" spans="1:48">
      <c r="A110" s="503" t="s">
        <v>4282</v>
      </c>
      <c r="B110" s="62">
        <v>129</v>
      </c>
      <c r="C110" s="62" t="s">
        <v>2912</v>
      </c>
      <c r="D110" s="62">
        <v>10</v>
      </c>
      <c r="E110" s="504">
        <v>71089843</v>
      </c>
      <c r="F110" s="505" t="s">
        <v>3163</v>
      </c>
      <c r="G110" s="505" t="s">
        <v>3157</v>
      </c>
      <c r="H110" s="506">
        <v>0</v>
      </c>
      <c r="I110" s="506">
        <v>0.46418632257007397</v>
      </c>
      <c r="J110" s="506">
        <v>0.53581367742992603</v>
      </c>
      <c r="K110" s="506">
        <v>0</v>
      </c>
      <c r="L110" s="506">
        <v>0</v>
      </c>
      <c r="M110" s="62" t="s">
        <v>4271</v>
      </c>
      <c r="N110" s="62" t="s">
        <v>4216</v>
      </c>
      <c r="O110" s="507">
        <v>-1.84355484842995</v>
      </c>
      <c r="P110" s="507">
        <v>-0.75579972144090601</v>
      </c>
      <c r="Q110" s="507">
        <v>0.16168213273088999</v>
      </c>
      <c r="R110" s="507">
        <v>-32.252657395748997</v>
      </c>
      <c r="S110" s="507">
        <v>-25.346043500185399</v>
      </c>
      <c r="T110" s="507">
        <v>-4.4148071553864803</v>
      </c>
      <c r="U110" s="507">
        <v>-45.865701596771302</v>
      </c>
      <c r="V110" s="507">
        <v>-35.748734643895503</v>
      </c>
      <c r="W110" s="507">
        <v>-62.888429504537903</v>
      </c>
      <c r="X110" s="507">
        <v>-63.5874841470851</v>
      </c>
      <c r="Y110" s="507">
        <v>-19.7082300808299</v>
      </c>
      <c r="Z110" s="507">
        <v>-0.59272214335720397</v>
      </c>
      <c r="AA110" s="507">
        <v>-21.983660812107701</v>
      </c>
      <c r="AB110" s="507">
        <v>-18.456801867343199</v>
      </c>
      <c r="AC110" s="507">
        <v>-4.2993782854872196</v>
      </c>
      <c r="AD110" s="507">
        <v>-0.51679305043068102</v>
      </c>
      <c r="AE110" s="507">
        <v>-2.1955836063412102</v>
      </c>
      <c r="AF110" s="507">
        <v>-0.22498150684428</v>
      </c>
      <c r="AG110" s="507">
        <v>-0.26010080069150998</v>
      </c>
      <c r="AH110" s="507">
        <v>142.393871300044</v>
      </c>
      <c r="AI110" s="507">
        <v>113.412169052469</v>
      </c>
      <c r="AJ110" s="507">
        <v>0.74896338077694902</v>
      </c>
      <c r="AK110" s="507">
        <v>14.180454029460799</v>
      </c>
      <c r="AL110" s="507">
        <v>14.7635627563838</v>
      </c>
      <c r="AM110" s="507">
        <v>14.4243460912059</v>
      </c>
      <c r="AN110" s="507">
        <v>14.374429447372099</v>
      </c>
      <c r="AO110" s="507">
        <v>14.808697381526001</v>
      </c>
      <c r="AP110" s="507">
        <v>14.997342749088601</v>
      </c>
      <c r="AQ110" s="507">
        <v>1.7342278729290801</v>
      </c>
      <c r="AR110" s="507">
        <v>1.7218179899828401</v>
      </c>
      <c r="AS110" s="507">
        <v>1.6661732778429199</v>
      </c>
      <c r="AT110" s="507">
        <v>1.7663311954493599</v>
      </c>
      <c r="AU110" s="507">
        <v>1.72202728181362</v>
      </c>
      <c r="AV110" s="507">
        <v>1.7147777304260701</v>
      </c>
    </row>
    <row r="111" spans="1:48">
      <c r="A111" s="503" t="s">
        <v>4291</v>
      </c>
      <c r="B111" s="62">
        <v>188</v>
      </c>
      <c r="C111" s="62" t="s">
        <v>2876</v>
      </c>
      <c r="D111" s="62">
        <v>14</v>
      </c>
      <c r="E111" s="504">
        <v>65268605</v>
      </c>
      <c r="F111" s="505" t="s">
        <v>3157</v>
      </c>
      <c r="G111" s="505" t="s">
        <v>3151</v>
      </c>
      <c r="H111" s="506">
        <v>0</v>
      </c>
      <c r="I111" s="506">
        <v>0.178035325869904</v>
      </c>
      <c r="J111" s="506">
        <v>0.53502233549794798</v>
      </c>
      <c r="K111" s="506">
        <v>9.3455356107023501E-3</v>
      </c>
      <c r="L111" s="506">
        <v>0.27759680302144601</v>
      </c>
      <c r="M111" s="62" t="s">
        <v>4297</v>
      </c>
      <c r="N111" s="62" t="s">
        <v>4216</v>
      </c>
      <c r="O111" s="507">
        <v>0.60005280244588599</v>
      </c>
      <c r="P111" s="507">
        <v>-0.14464411903542701</v>
      </c>
      <c r="Q111" s="507">
        <v>-1.53285637566702E-2</v>
      </c>
      <c r="R111" s="507">
        <v>-5.1409950486372704</v>
      </c>
      <c r="S111" s="507">
        <v>-4.6595890581640402</v>
      </c>
      <c r="T111" s="507">
        <v>0.317919934434647</v>
      </c>
      <c r="U111" s="507">
        <v>-10.171190572731801</v>
      </c>
      <c r="V111" s="507">
        <v>-9.5637220790947506</v>
      </c>
      <c r="W111" s="507">
        <v>-0.20593912312041199</v>
      </c>
      <c r="X111" s="507">
        <v>-1.2443040170319899</v>
      </c>
      <c r="Y111" s="507">
        <v>-0.17960189093635401</v>
      </c>
      <c r="Z111" s="507">
        <v>-4.4620457925572401</v>
      </c>
      <c r="AA111" s="507">
        <v>1.0457003987338001</v>
      </c>
      <c r="AB111" s="507">
        <v>-0.87588229271971096</v>
      </c>
      <c r="AC111" s="507">
        <v>19.931210036921001</v>
      </c>
      <c r="AD111" s="507">
        <v>-0.27274618618889901</v>
      </c>
      <c r="AE111" s="507">
        <v>-0.92749186087597502</v>
      </c>
      <c r="AF111" s="507">
        <v>-2.8614080853166399E-2</v>
      </c>
      <c r="AG111" s="507">
        <v>-0.28927622386302099</v>
      </c>
      <c r="AH111" s="507">
        <v>8.6661165992470597</v>
      </c>
      <c r="AI111" s="507">
        <v>3.0182416238132501</v>
      </c>
      <c r="AJ111" s="507">
        <v>0.29672145732722</v>
      </c>
      <c r="AK111" s="507">
        <v>2.426815566633</v>
      </c>
      <c r="AL111" s="507">
        <v>2.3219413761710599</v>
      </c>
      <c r="AM111" s="507">
        <v>2.5856333572218899</v>
      </c>
      <c r="AN111" s="507">
        <v>2.5801139332176701</v>
      </c>
      <c r="AO111" s="507">
        <v>2.3641843812443302</v>
      </c>
      <c r="AP111" s="507">
        <v>2.4831133368047298</v>
      </c>
      <c r="AQ111" s="507">
        <v>2.42133484794542</v>
      </c>
      <c r="AR111" s="507">
        <v>2.3184028074749898</v>
      </c>
      <c r="AS111" s="507">
        <v>2.4073901811285898</v>
      </c>
      <c r="AT111" s="507">
        <v>2.48079318229389</v>
      </c>
      <c r="AU111" s="507">
        <v>2.3581688982637599</v>
      </c>
      <c r="AV111" s="507">
        <v>2.3742363781385998</v>
      </c>
    </row>
    <row r="112" spans="1:48">
      <c r="A112" s="503" t="s">
        <v>3442</v>
      </c>
      <c r="B112" s="62">
        <v>206</v>
      </c>
      <c r="C112" s="62" t="s">
        <v>2859</v>
      </c>
      <c r="D112" s="62">
        <v>16</v>
      </c>
      <c r="E112" s="504">
        <v>68818390</v>
      </c>
      <c r="F112" s="505" t="s">
        <v>3163</v>
      </c>
      <c r="G112" s="505" t="s">
        <v>3152</v>
      </c>
      <c r="H112" s="506">
        <v>7.8082160014235399E-3</v>
      </c>
      <c r="I112" s="506">
        <v>8.4178616787414298E-2</v>
      </c>
      <c r="J112" s="506">
        <v>0.53301413181918</v>
      </c>
      <c r="K112" s="506">
        <v>0</v>
      </c>
      <c r="L112" s="506">
        <v>0.37499903539198198</v>
      </c>
      <c r="M112" s="62" t="s">
        <v>4272</v>
      </c>
      <c r="N112" s="62" t="s">
        <v>4216</v>
      </c>
      <c r="O112" s="507">
        <v>1.93829945747177</v>
      </c>
      <c r="P112" s="507">
        <v>-0.87414672595083498</v>
      </c>
      <c r="Q112" s="507">
        <v>-0.49851554582798902</v>
      </c>
      <c r="R112" s="507">
        <v>-11.8802239786162</v>
      </c>
      <c r="S112" s="507">
        <v>-13.703709929131</v>
      </c>
      <c r="T112" s="507">
        <v>-4.5294749606014202</v>
      </c>
      <c r="U112" s="507">
        <v>-11.8337545261516</v>
      </c>
      <c r="V112" s="507">
        <v>-15.0822352750451</v>
      </c>
      <c r="W112" s="507">
        <v>-6.2576478438388095E-2</v>
      </c>
      <c r="X112" s="507">
        <v>-0.52861332562040297</v>
      </c>
      <c r="Y112" s="507">
        <v>-10.4711951817428</v>
      </c>
      <c r="Z112" s="507">
        <v>-2.9073626493523799</v>
      </c>
      <c r="AA112" s="507">
        <v>-9.9846540177137406</v>
      </c>
      <c r="AB112" s="507">
        <v>3.7164269137569002</v>
      </c>
      <c r="AC112" s="507">
        <v>17.119644264307802</v>
      </c>
      <c r="AD112" s="507">
        <v>-0.88734741011237095</v>
      </c>
      <c r="AE112" s="507">
        <v>-0.13142451331767899</v>
      </c>
      <c r="AF112" s="507">
        <v>0.24473545792353599</v>
      </c>
      <c r="AG112" s="507">
        <v>-0.42813938648234601</v>
      </c>
      <c r="AH112" s="507">
        <v>8.1543151412983299</v>
      </c>
      <c r="AI112" s="507">
        <v>5.6503909619538497</v>
      </c>
      <c r="AJ112" s="507">
        <v>-0.15812088827554199</v>
      </c>
      <c r="AK112" s="507">
        <v>1.5694092130380399</v>
      </c>
      <c r="AL112" s="507">
        <v>1.2760554630310199</v>
      </c>
      <c r="AM112" s="507">
        <v>1.46945270572494</v>
      </c>
      <c r="AN112" s="507">
        <v>1.50247459775337</v>
      </c>
      <c r="AO112" s="507">
        <v>1.19661654159231</v>
      </c>
      <c r="AP112" s="507">
        <v>1.25448318958135</v>
      </c>
      <c r="AQ112" s="507">
        <v>0.109095320898817</v>
      </c>
      <c r="AR112" s="507">
        <v>0.13426654184168699</v>
      </c>
      <c r="AS112" s="507">
        <v>0.12823221691603001</v>
      </c>
      <c r="AT112" s="507">
        <v>9.4348247818889605E-2</v>
      </c>
      <c r="AU112" s="507">
        <v>9.5907449571856193E-2</v>
      </c>
      <c r="AV112" s="507">
        <v>9.1098722187417894E-2</v>
      </c>
    </row>
    <row r="113" spans="1:48">
      <c r="A113" s="503" t="s">
        <v>3298</v>
      </c>
      <c r="B113" s="62">
        <v>107</v>
      </c>
      <c r="C113" s="62" t="s">
        <v>2927</v>
      </c>
      <c r="D113" s="62">
        <v>8</v>
      </c>
      <c r="E113" s="504">
        <v>41516581</v>
      </c>
      <c r="F113" s="505" t="s">
        <v>3157</v>
      </c>
      <c r="G113" s="505" t="s">
        <v>3151</v>
      </c>
      <c r="H113" s="506">
        <v>5.6767180574616501E-2</v>
      </c>
      <c r="I113" s="506">
        <v>0.37729836867739602</v>
      </c>
      <c r="J113" s="506">
        <v>0.53288570991378403</v>
      </c>
      <c r="K113" s="506">
        <v>3.3048740834203699E-2</v>
      </c>
      <c r="L113" s="506">
        <v>0</v>
      </c>
      <c r="M113" s="62" t="s">
        <v>4271</v>
      </c>
      <c r="N113" s="62" t="s">
        <v>4216</v>
      </c>
      <c r="O113" s="507">
        <v>3.0971397172762201</v>
      </c>
      <c r="P113" s="507">
        <v>1.3242729874991701</v>
      </c>
      <c r="Q113" s="507">
        <v>-4.4369868092739599</v>
      </c>
      <c r="R113" s="507">
        <v>-9.4535458399576395</v>
      </c>
      <c r="S113" s="507">
        <v>-9.2673609364746898</v>
      </c>
      <c r="T113" s="507">
        <v>-1.49194501815836</v>
      </c>
      <c r="U113" s="507">
        <v>-11.057123577822599</v>
      </c>
      <c r="V113" s="507">
        <v>-11.248637743217101</v>
      </c>
      <c r="W113" s="507">
        <v>1.3878039410567</v>
      </c>
      <c r="X113" s="507">
        <v>0.61282389600506404</v>
      </c>
      <c r="Y113" s="507">
        <v>0.74188781469620102</v>
      </c>
      <c r="Z113" s="507">
        <v>-2.8178174642188898</v>
      </c>
      <c r="AA113" s="507">
        <v>2.9820259622226799</v>
      </c>
      <c r="AB113" s="507">
        <v>-0.14949806328004001</v>
      </c>
      <c r="AC113" s="507">
        <v>5.1465321161161501</v>
      </c>
      <c r="AD113" s="507">
        <v>-8.1540189615458197E-2</v>
      </c>
      <c r="AE113" s="507">
        <v>-0.66761124611591804</v>
      </c>
      <c r="AF113" s="507">
        <v>0.69778786708322604</v>
      </c>
      <c r="AG113" s="507">
        <v>-0.25381153259774097</v>
      </c>
      <c r="AH113" s="507">
        <v>2.1489897872761898</v>
      </c>
      <c r="AI113" s="507">
        <v>0.644129001681084</v>
      </c>
      <c r="AJ113" s="507">
        <v>3.7858148828339</v>
      </c>
      <c r="AK113" s="507">
        <v>0.33254077939774801</v>
      </c>
      <c r="AL113" s="507">
        <v>0.29876694979781099</v>
      </c>
      <c r="AM113" s="507">
        <v>0.33997982523513198</v>
      </c>
      <c r="AN113" s="507">
        <v>0.21838797584078701</v>
      </c>
      <c r="AO113" s="507">
        <v>0.22898620286849999</v>
      </c>
      <c r="AP113" s="507">
        <v>0.190638837846416</v>
      </c>
      <c r="AQ113" s="507">
        <v>0.77812658944700697</v>
      </c>
      <c r="AR113" s="507">
        <v>0.91977496431021999</v>
      </c>
      <c r="AS113" s="507">
        <v>0.80783902982355305</v>
      </c>
      <c r="AT113" s="507">
        <v>0.79152127558869101</v>
      </c>
      <c r="AU113" s="507">
        <v>0.95396594194224005</v>
      </c>
      <c r="AV113" s="507">
        <v>0.95165687142212096</v>
      </c>
    </row>
    <row r="114" spans="1:48">
      <c r="A114" s="503" t="s">
        <v>4289</v>
      </c>
      <c r="B114" s="62">
        <v>23</v>
      </c>
      <c r="C114" s="62" t="s">
        <v>3024</v>
      </c>
      <c r="D114" s="62">
        <v>2</v>
      </c>
      <c r="E114" s="504">
        <v>48587198</v>
      </c>
      <c r="F114" s="505" t="s">
        <v>3157</v>
      </c>
      <c r="G114" s="505" t="s">
        <v>3151</v>
      </c>
      <c r="H114" s="506">
        <v>6.7658808771669396E-2</v>
      </c>
      <c r="I114" s="506">
        <v>0.155524053168415</v>
      </c>
      <c r="J114" s="506">
        <v>0.52618645513594198</v>
      </c>
      <c r="K114" s="506">
        <v>0.11847310707707299</v>
      </c>
      <c r="L114" s="506">
        <v>0.13215757584690099</v>
      </c>
      <c r="M114" s="62" t="s">
        <v>7300</v>
      </c>
      <c r="N114" s="62" t="s">
        <v>4216</v>
      </c>
      <c r="O114" s="507">
        <v>4.1983049118925004</v>
      </c>
      <c r="P114" s="507">
        <v>-0.56921856595598996</v>
      </c>
      <c r="Q114" s="507">
        <v>0.83166966079076499</v>
      </c>
      <c r="R114" s="507">
        <v>-2.1170600769818999</v>
      </c>
      <c r="S114" s="507">
        <v>-2.7565132533996501</v>
      </c>
      <c r="T114" s="507">
        <v>-1.1209582081362199</v>
      </c>
      <c r="U114" s="507">
        <v>-2.2863545896689201</v>
      </c>
      <c r="V114" s="507">
        <v>-3.34238981663044</v>
      </c>
      <c r="W114" s="507">
        <v>1.10566652025135</v>
      </c>
      <c r="X114" s="507">
        <v>1.22043267068739</v>
      </c>
      <c r="Y114" s="507">
        <v>-2.19955154986889</v>
      </c>
      <c r="Z114" s="507">
        <v>-0.16266837355938199</v>
      </c>
      <c r="AA114" s="507">
        <v>-2.5247281708150799</v>
      </c>
      <c r="AB114" s="507">
        <v>3.0738376699203802</v>
      </c>
      <c r="AC114" s="507">
        <v>1.1129691314700401</v>
      </c>
      <c r="AD114" s="507">
        <v>5.1718842231379597E-2</v>
      </c>
      <c r="AE114" s="507">
        <v>-0.254632884141055</v>
      </c>
      <c r="AF114" s="507">
        <v>0.43109383352207498</v>
      </c>
      <c r="AG114" s="507">
        <v>-0.189524925299101</v>
      </c>
      <c r="AH114" s="507">
        <v>8.4834229147070594</v>
      </c>
      <c r="AI114" s="507">
        <v>4.1039366113029701</v>
      </c>
      <c r="AJ114" s="507">
        <v>0.99821224603926895</v>
      </c>
      <c r="AK114" s="507">
        <v>0.685276336988346</v>
      </c>
      <c r="AL114" s="507">
        <v>0.64176190248063902</v>
      </c>
      <c r="AM114" s="507">
        <v>0.71207634742664705</v>
      </c>
      <c r="AN114" s="507">
        <v>0.68383848092861999</v>
      </c>
      <c r="AO114" s="507">
        <v>0.65496097943014797</v>
      </c>
      <c r="AP114" s="507">
        <v>0.63796124131156895</v>
      </c>
      <c r="AQ114" s="507">
        <v>-0.37686297519858702</v>
      </c>
      <c r="AR114" s="507">
        <v>-0.38733929447715398</v>
      </c>
      <c r="AS114" s="507">
        <v>-0.37076161801971103</v>
      </c>
      <c r="AT114" s="507">
        <v>-0.36147736198345598</v>
      </c>
      <c r="AU114" s="507">
        <v>-0.34151327716334501</v>
      </c>
      <c r="AV114" s="507">
        <v>-0.33286675874194399</v>
      </c>
    </row>
    <row r="115" spans="1:48">
      <c r="A115" s="503" t="s">
        <v>4281</v>
      </c>
      <c r="B115" s="62">
        <v>184</v>
      </c>
      <c r="C115" s="62" t="s">
        <v>2534</v>
      </c>
      <c r="D115" s="62">
        <v>13</v>
      </c>
      <c r="E115" s="504">
        <v>113352916</v>
      </c>
      <c r="F115" s="505" t="s">
        <v>3157</v>
      </c>
      <c r="G115" s="505" t="s">
        <v>3151</v>
      </c>
      <c r="H115" s="506">
        <v>0</v>
      </c>
      <c r="I115" s="506">
        <v>0</v>
      </c>
      <c r="J115" s="506">
        <v>0.52393969547776598</v>
      </c>
      <c r="K115" s="506">
        <v>3.8156313011977298E-2</v>
      </c>
      <c r="L115" s="506">
        <v>0.437903991510256</v>
      </c>
      <c r="M115" s="62" t="s">
        <v>4272</v>
      </c>
      <c r="N115" s="62" t="s">
        <v>4216</v>
      </c>
      <c r="O115" s="507">
        <v>-5.88177649104085E-2</v>
      </c>
      <c r="P115" s="507">
        <v>-0.29266040239676699</v>
      </c>
      <c r="Q115" s="507">
        <v>0.24677777793199901</v>
      </c>
      <c r="R115" s="507">
        <v>-3.2807528940977702</v>
      </c>
      <c r="S115" s="507">
        <v>-4.6211379179491301</v>
      </c>
      <c r="T115" s="507">
        <v>-0.53196579101168096</v>
      </c>
      <c r="U115" s="507">
        <v>-5.4472125112413696</v>
      </c>
      <c r="V115" s="507">
        <v>-8.4606218372730702</v>
      </c>
      <c r="W115" s="507">
        <v>0.97548995571264396</v>
      </c>
      <c r="X115" s="507">
        <v>0.93418437084017503</v>
      </c>
      <c r="Y115" s="507">
        <v>-6.7732727174196397</v>
      </c>
      <c r="Z115" s="507">
        <v>-9.5900272077447196E-2</v>
      </c>
      <c r="AA115" s="507">
        <v>-8.8935765849618207</v>
      </c>
      <c r="AB115" s="507">
        <v>6.1901335282640497</v>
      </c>
      <c r="AC115" s="507">
        <v>27.4371622228382</v>
      </c>
      <c r="AD115" s="507">
        <v>-5.1505759629545102E-2</v>
      </c>
      <c r="AE115" s="507">
        <v>0.85143876061188595</v>
      </c>
      <c r="AF115" s="507">
        <v>0.72878426577914401</v>
      </c>
      <c r="AG115" s="507">
        <v>-0.437940951615861</v>
      </c>
      <c r="AH115" s="507">
        <v>28.5058511054118</v>
      </c>
      <c r="AI115" s="507">
        <v>19.873995522434999</v>
      </c>
      <c r="AJ115" s="507">
        <v>1.9059018101313201</v>
      </c>
      <c r="AK115" s="507">
        <v>5.2190178428553002</v>
      </c>
      <c r="AL115" s="507">
        <v>5.3225466763561302</v>
      </c>
      <c r="AM115" s="507">
        <v>5.5694811665267503</v>
      </c>
      <c r="AN115" s="507">
        <v>5.1233131227184296</v>
      </c>
      <c r="AO115" s="507">
        <v>5.1768083233212003</v>
      </c>
      <c r="AP115" s="507">
        <v>5.2859015184427403</v>
      </c>
      <c r="AQ115" s="507">
        <v>1.4223042399584001</v>
      </c>
      <c r="AR115" s="507">
        <v>1.1485012833814801</v>
      </c>
      <c r="AS115" s="507">
        <v>1.4518843024755801</v>
      </c>
      <c r="AT115" s="507">
        <v>1.4362403902765799</v>
      </c>
      <c r="AU115" s="507">
        <v>1.0961675119499901</v>
      </c>
      <c r="AV115" s="507">
        <v>1.1176847320159999</v>
      </c>
    </row>
    <row r="116" spans="1:48">
      <c r="A116" s="503" t="s">
        <v>4282</v>
      </c>
      <c r="B116" s="62">
        <v>129</v>
      </c>
      <c r="C116" s="62" t="s">
        <v>2605</v>
      </c>
      <c r="D116" s="62">
        <v>10</v>
      </c>
      <c r="E116" s="504">
        <v>71094504</v>
      </c>
      <c r="F116" s="505" t="s">
        <v>3163</v>
      </c>
      <c r="G116" s="505" t="s">
        <v>3152</v>
      </c>
      <c r="H116" s="506">
        <v>0</v>
      </c>
      <c r="I116" s="506">
        <v>0.46041231881462602</v>
      </c>
      <c r="J116" s="506">
        <v>0.52076529681249295</v>
      </c>
      <c r="K116" s="506">
        <v>0</v>
      </c>
      <c r="L116" s="506">
        <v>1.88223843728813E-2</v>
      </c>
      <c r="M116" s="62" t="s">
        <v>4271</v>
      </c>
      <c r="N116" s="62" t="s">
        <v>4216</v>
      </c>
      <c r="O116" s="507">
        <v>-2.25697070288604</v>
      </c>
      <c r="P116" s="507">
        <v>-0.64500529536298501</v>
      </c>
      <c r="Q116" s="507">
        <v>0.51731170067278898</v>
      </c>
      <c r="R116" s="507">
        <v>-68.564406441436802</v>
      </c>
      <c r="S116" s="507">
        <v>-52.472474187041399</v>
      </c>
      <c r="T116" s="507">
        <v>-10.850559863884</v>
      </c>
      <c r="U116" s="507">
        <v>-95.722197673150106</v>
      </c>
      <c r="V116" s="507">
        <v>-71.597029959168296</v>
      </c>
      <c r="W116" s="507">
        <v>-158.11641985176499</v>
      </c>
      <c r="X116" s="507">
        <v>-155.91262015039601</v>
      </c>
      <c r="Y116" s="507">
        <v>-43.4280194487919</v>
      </c>
      <c r="Z116" s="507">
        <v>-9.8143116764739399E-2</v>
      </c>
      <c r="AA116" s="507">
        <v>-54.135578896321199</v>
      </c>
      <c r="AB116" s="507">
        <v>-47.757625805973703</v>
      </c>
      <c r="AC116" s="507">
        <v>-10.6949335889589</v>
      </c>
      <c r="AD116" s="507">
        <v>-1.6723720310215999</v>
      </c>
      <c r="AE116" s="507">
        <v>-2.88172265069388</v>
      </c>
      <c r="AF116" s="507">
        <v>-0.10067536122309</v>
      </c>
      <c r="AG116" s="507">
        <v>-1.4804740289057901</v>
      </c>
      <c r="AH116" s="507">
        <v>312.64896625402099</v>
      </c>
      <c r="AI116" s="507">
        <v>218.71704516162899</v>
      </c>
      <c r="AJ116" s="507">
        <v>0.560173460185315</v>
      </c>
      <c r="AK116" s="507">
        <v>32.7002210486256</v>
      </c>
      <c r="AL116" s="507">
        <v>32.744944031462197</v>
      </c>
      <c r="AM116" s="507">
        <v>32.809315253254198</v>
      </c>
      <c r="AN116" s="507">
        <v>33.123306087485801</v>
      </c>
      <c r="AO116" s="507">
        <v>32.921499217506998</v>
      </c>
      <c r="AP116" s="507">
        <v>33.117968722222599</v>
      </c>
      <c r="AQ116" s="507">
        <v>12.4892643810691</v>
      </c>
      <c r="AR116" s="507">
        <v>12.410027291417901</v>
      </c>
      <c r="AS116" s="507">
        <v>12.2510390179553</v>
      </c>
      <c r="AT116" s="507">
        <v>12.524226045789099</v>
      </c>
      <c r="AU116" s="507">
        <v>12.470320620280701</v>
      </c>
      <c r="AV116" s="507">
        <v>12.4495046666108</v>
      </c>
    </row>
    <row r="117" spans="1:48">
      <c r="A117" s="503" t="s">
        <v>3475</v>
      </c>
      <c r="B117" s="62">
        <v>222</v>
      </c>
      <c r="C117" s="62" t="s">
        <v>2843</v>
      </c>
      <c r="D117" s="62">
        <v>19</v>
      </c>
      <c r="E117" s="504">
        <v>33072085</v>
      </c>
      <c r="F117" s="505" t="s">
        <v>3151</v>
      </c>
      <c r="G117" s="505" t="s">
        <v>3157</v>
      </c>
      <c r="H117" s="506">
        <v>5.3260698067254801E-2</v>
      </c>
      <c r="I117" s="506">
        <v>0.38870285739885202</v>
      </c>
      <c r="J117" s="506">
        <v>0.51317247060705296</v>
      </c>
      <c r="K117" s="506">
        <v>1.33490639744034E-2</v>
      </c>
      <c r="L117" s="506">
        <v>3.1514909952436297E-2</v>
      </c>
      <c r="M117" s="62" t="s">
        <v>4271</v>
      </c>
      <c r="N117" s="62" t="s">
        <v>4216</v>
      </c>
      <c r="O117" s="507">
        <v>0.24419256732926101</v>
      </c>
      <c r="P117" s="507">
        <v>0.490364779850332</v>
      </c>
      <c r="Q117" s="507">
        <v>-0.14336345469096501</v>
      </c>
      <c r="R117" s="507">
        <v>4.0328677839407598</v>
      </c>
      <c r="S117" s="507">
        <v>3.4087375911400399</v>
      </c>
      <c r="T117" s="507">
        <v>6.8530867252657099</v>
      </c>
      <c r="U117" s="507">
        <v>2.2124879836564002</v>
      </c>
      <c r="V117" s="507">
        <v>1.38691133378035</v>
      </c>
      <c r="W117" s="507">
        <v>-0.82887284300193897</v>
      </c>
      <c r="X117" s="507">
        <v>-3.1608848155056402</v>
      </c>
      <c r="Y117" s="507">
        <v>-16.5344802115875</v>
      </c>
      <c r="Z117" s="507">
        <v>-7.1507494697574003</v>
      </c>
      <c r="AA117" s="507">
        <v>-11.9660711225734</v>
      </c>
      <c r="AB117" s="507">
        <v>2.3346276652200402</v>
      </c>
      <c r="AC117" s="507">
        <v>9.5374737458050607</v>
      </c>
      <c r="AD117" s="507">
        <v>-0.37583133402406599</v>
      </c>
      <c r="AE117" s="507">
        <v>-0.31454486426418998</v>
      </c>
      <c r="AF117" s="507">
        <v>-4.1949963118566797E-3</v>
      </c>
      <c r="AG117" s="507">
        <v>-0.35426998116112801</v>
      </c>
      <c r="AH117" s="507">
        <v>12.997033930630399</v>
      </c>
      <c r="AI117" s="507">
        <v>9.3298453979945801</v>
      </c>
      <c r="AJ117" s="507">
        <v>0.36448117727464502</v>
      </c>
      <c r="AK117" s="507">
        <v>3.4883448928284402</v>
      </c>
      <c r="AL117" s="507">
        <v>3.0251512658118398</v>
      </c>
      <c r="AM117" s="507">
        <v>3.5893979231639199</v>
      </c>
      <c r="AN117" s="507">
        <v>3.8185614873821798</v>
      </c>
      <c r="AO117" s="507">
        <v>3.1906953236676299</v>
      </c>
      <c r="AP117" s="507">
        <v>3.3177627328583701</v>
      </c>
      <c r="AQ117" s="507">
        <v>0.85037585913519798</v>
      </c>
      <c r="AR117" s="507">
        <v>0.90553259929205698</v>
      </c>
      <c r="AS117" s="507">
        <v>0.83276389211644597</v>
      </c>
      <c r="AT117" s="507">
        <v>0.86331634156623505</v>
      </c>
      <c r="AU117" s="507">
        <v>0.87409125448710301</v>
      </c>
      <c r="AV117" s="507">
        <v>0.86397952994043903</v>
      </c>
    </row>
    <row r="118" spans="1:48">
      <c r="A118" s="503" t="s">
        <v>3574</v>
      </c>
      <c r="B118" s="62">
        <v>209</v>
      </c>
      <c r="C118" s="62" t="s">
        <v>2492</v>
      </c>
      <c r="D118" s="62">
        <v>17</v>
      </c>
      <c r="E118" s="504">
        <v>8158273</v>
      </c>
      <c r="F118" s="505" t="s">
        <v>3151</v>
      </c>
      <c r="G118" s="505" t="s">
        <v>3157</v>
      </c>
      <c r="H118" s="506">
        <v>9.4102612410979693E-3</v>
      </c>
      <c r="I118" s="506">
        <v>0.18354534623891899</v>
      </c>
      <c r="J118" s="506">
        <v>0.51300837527110799</v>
      </c>
      <c r="K118" s="506">
        <v>0</v>
      </c>
      <c r="L118" s="506">
        <v>0.29403601724887501</v>
      </c>
      <c r="M118" s="62" t="s">
        <v>4297</v>
      </c>
      <c r="N118" s="62" t="s">
        <v>4216</v>
      </c>
      <c r="O118" s="507">
        <v>-0.57095739479641205</v>
      </c>
      <c r="P118" s="507">
        <v>0.39178061027676803</v>
      </c>
      <c r="Q118" s="507">
        <v>0.40582538610549901</v>
      </c>
      <c r="R118" s="507">
        <v>2.0422432299491602</v>
      </c>
      <c r="S118" s="507">
        <v>1.03150229009051</v>
      </c>
      <c r="T118" s="507">
        <v>4.7006269891794297</v>
      </c>
      <c r="U118" s="507">
        <v>0.56108797367641805</v>
      </c>
      <c r="V118" s="507">
        <v>-0.10998544938765201</v>
      </c>
      <c r="W118" s="507">
        <v>12.8894804428207</v>
      </c>
      <c r="X118" s="507">
        <v>6.6151341308199996</v>
      </c>
      <c r="Y118" s="507">
        <v>-2.2401607646025901</v>
      </c>
      <c r="Z118" s="507">
        <v>-8.1537031864812395</v>
      </c>
      <c r="AA118" s="507">
        <v>-2.7770040849153702E-2</v>
      </c>
      <c r="AB118" s="507">
        <v>9.2970873411461898</v>
      </c>
      <c r="AC118" s="507">
        <v>-0.54662036097473399</v>
      </c>
      <c r="AD118" s="507">
        <v>-0.30480748380285899</v>
      </c>
      <c r="AE118" s="507">
        <v>-0.88332025668230696</v>
      </c>
      <c r="AF118" s="507">
        <v>0</v>
      </c>
      <c r="AG118" s="507">
        <v>-0.115378479276066</v>
      </c>
      <c r="AH118" s="507">
        <v>5.7423809351200896</v>
      </c>
      <c r="AI118" s="507">
        <v>4.7524546644311103</v>
      </c>
      <c r="AJ118" s="507">
        <v>0.108196413693618</v>
      </c>
      <c r="AK118" s="507">
        <v>1.0059598514325101</v>
      </c>
      <c r="AL118" s="507">
        <v>1.19312972303631</v>
      </c>
      <c r="AM118" s="507">
        <v>0.88391516982671403</v>
      </c>
      <c r="AN118" s="507">
        <v>1.0287267703107601</v>
      </c>
      <c r="AO118" s="507">
        <v>1.2466635342720001</v>
      </c>
      <c r="AP118" s="507">
        <v>1.2025820824372599</v>
      </c>
      <c r="AQ118" s="507">
        <v>3.4883649423032001E-2</v>
      </c>
      <c r="AR118" s="507">
        <v>-1.8306524676301901E-2</v>
      </c>
      <c r="AS118" s="507">
        <v>5.1772729744978797E-2</v>
      </c>
      <c r="AT118" s="507">
        <v>4.3367561035603498E-2</v>
      </c>
      <c r="AU118" s="507">
        <v>1.8529827584430801E-4</v>
      </c>
      <c r="AV118" s="507">
        <v>1.02854452922772E-2</v>
      </c>
    </row>
    <row r="119" spans="1:48">
      <c r="A119" s="503" t="s">
        <v>4484</v>
      </c>
      <c r="B119" s="62">
        <v>78</v>
      </c>
      <c r="C119" s="62" t="s">
        <v>2684</v>
      </c>
      <c r="D119" s="62">
        <v>6</v>
      </c>
      <c r="E119" s="504">
        <v>32381939</v>
      </c>
      <c r="F119" s="505" t="s">
        <v>3152</v>
      </c>
      <c r="G119" s="505" t="s">
        <v>3163</v>
      </c>
      <c r="H119" s="506">
        <v>0</v>
      </c>
      <c r="I119" s="506">
        <v>0</v>
      </c>
      <c r="J119" s="506">
        <v>0.49311759066558603</v>
      </c>
      <c r="K119" s="506">
        <v>0.121019544770033</v>
      </c>
      <c r="L119" s="506">
        <v>0.38586286456438001</v>
      </c>
      <c r="M119" s="62" t="s">
        <v>7307</v>
      </c>
      <c r="N119" s="62" t="s">
        <v>4216</v>
      </c>
      <c r="O119" s="507">
        <v>-0.33681131909992001</v>
      </c>
      <c r="P119" s="507">
        <v>-4.90790353163605E-2</v>
      </c>
      <c r="Q119" s="507">
        <v>-0.105854104151131</v>
      </c>
      <c r="R119" s="507">
        <v>-0.90942738500930098</v>
      </c>
      <c r="S119" s="507">
        <v>-0.55936002929793704</v>
      </c>
      <c r="T119" s="507">
        <v>1.9174372306274801</v>
      </c>
      <c r="U119" s="507">
        <v>-4.1553567944402801</v>
      </c>
      <c r="V119" s="507">
        <v>-2.9331703383366898</v>
      </c>
      <c r="W119" s="507">
        <v>-4.1139228196014797</v>
      </c>
      <c r="X119" s="507">
        <v>-3.9655727658753599</v>
      </c>
      <c r="Y119" s="507">
        <v>-5.7807113699326299E-2</v>
      </c>
      <c r="Z119" s="507">
        <v>-0.10390439177145</v>
      </c>
      <c r="AA119" s="507">
        <v>-5.16792063110698E-2</v>
      </c>
      <c r="AB119" s="507">
        <v>-2.9588324242822601</v>
      </c>
      <c r="AC119" s="507">
        <v>2.4321512347602701</v>
      </c>
      <c r="AD119" s="507">
        <v>-0.36916674865780502</v>
      </c>
      <c r="AE119" s="507">
        <v>0.854204744265189</v>
      </c>
      <c r="AF119" s="507">
        <v>2.4174557480493299</v>
      </c>
      <c r="AG119" s="507">
        <v>-1.1856219853177301</v>
      </c>
      <c r="AH119" s="507">
        <v>4.0556437639437402</v>
      </c>
      <c r="AI119" s="507">
        <v>1.9600502765211101</v>
      </c>
      <c r="AJ119" s="507">
        <v>0.79179165972004195</v>
      </c>
      <c r="AK119" s="507">
        <v>0.69774857623950504</v>
      </c>
      <c r="AL119" s="507">
        <v>0.78386254214173001</v>
      </c>
      <c r="AM119" s="507">
        <v>0.66395219188052801</v>
      </c>
      <c r="AN119" s="507">
        <v>0.53612112577791005</v>
      </c>
      <c r="AO119" s="507">
        <v>0.65947812281488805</v>
      </c>
      <c r="AP119" s="507">
        <v>0.62819202649556805</v>
      </c>
      <c r="AQ119" s="507">
        <v>1.15350562888644</v>
      </c>
      <c r="AR119" s="507">
        <v>1.1182079412224699</v>
      </c>
      <c r="AS119" s="507">
        <v>1.15058713553567</v>
      </c>
      <c r="AT119" s="507">
        <v>1.1551847425668</v>
      </c>
      <c r="AU119" s="507">
        <v>1.1445953516487599</v>
      </c>
      <c r="AV119" s="507">
        <v>1.15028639256861</v>
      </c>
    </row>
    <row r="120" spans="1:48">
      <c r="A120" s="503" t="s">
        <v>3531</v>
      </c>
      <c r="B120" s="62">
        <v>100</v>
      </c>
      <c r="C120" s="62" t="s">
        <v>2651</v>
      </c>
      <c r="D120" s="62">
        <v>7</v>
      </c>
      <c r="E120" s="504">
        <v>98931105</v>
      </c>
      <c r="F120" s="505" t="s">
        <v>3157</v>
      </c>
      <c r="G120" s="505" t="s">
        <v>3151</v>
      </c>
      <c r="H120" s="506">
        <v>0.31047302404259303</v>
      </c>
      <c r="I120" s="506">
        <v>0.150426707854178</v>
      </c>
      <c r="J120" s="506">
        <v>0.48463856389429999</v>
      </c>
      <c r="K120" s="506">
        <v>0</v>
      </c>
      <c r="L120" s="506">
        <v>5.4461704208928E-2</v>
      </c>
      <c r="M120" s="62" t="s">
        <v>4294</v>
      </c>
      <c r="N120" s="62" t="s">
        <v>4216</v>
      </c>
      <c r="O120" s="507">
        <v>1.0866782549609</v>
      </c>
      <c r="P120" s="507">
        <v>-1.1802735600502701</v>
      </c>
      <c r="Q120" s="507">
        <v>2.11191023733922E-2</v>
      </c>
      <c r="R120" s="507">
        <v>-4.3553223737854596</v>
      </c>
      <c r="S120" s="507">
        <v>-4.5101750188225598</v>
      </c>
      <c r="T120" s="507">
        <v>-2.6346646417003199</v>
      </c>
      <c r="U120" s="507">
        <v>-3.6132502515826599</v>
      </c>
      <c r="V120" s="507">
        <v>-3.94547288936297</v>
      </c>
      <c r="W120" s="507">
        <v>-0.22962295943178199</v>
      </c>
      <c r="X120" s="507">
        <v>-0.70663763149321301</v>
      </c>
      <c r="Y120" s="507">
        <v>-1.69760409996439</v>
      </c>
      <c r="Z120" s="507">
        <v>-2.1591220267515201</v>
      </c>
      <c r="AA120" s="507">
        <v>-0.75304574813130898</v>
      </c>
      <c r="AB120" s="507">
        <v>0.109442005759054</v>
      </c>
      <c r="AC120" s="507">
        <v>4.3138619544037304</v>
      </c>
      <c r="AD120" s="507">
        <v>1.1606742376167101E-2</v>
      </c>
      <c r="AE120" s="507">
        <v>-0.44941232232870398</v>
      </c>
      <c r="AF120" s="507">
        <v>-7.6944579685954806E-2</v>
      </c>
      <c r="AG120" s="507">
        <v>2.8495986692359801E-3</v>
      </c>
      <c r="AH120" s="507">
        <v>5.1064397844796199</v>
      </c>
      <c r="AI120" s="507">
        <v>4.1620463154770704</v>
      </c>
      <c r="AJ120" s="507">
        <v>0.580517176390833</v>
      </c>
      <c r="AK120" s="507">
        <v>1.6455625202086901</v>
      </c>
      <c r="AL120" s="507">
        <v>1.84795175711847</v>
      </c>
      <c r="AM120" s="507">
        <v>1.7142008997838301</v>
      </c>
      <c r="AN120" s="507">
        <v>1.68447567838515</v>
      </c>
      <c r="AO120" s="507">
        <v>1.90113263452296</v>
      </c>
      <c r="AP120" s="507">
        <v>1.8605503825269101</v>
      </c>
      <c r="AQ120" s="507">
        <v>8.4205628875613905E-2</v>
      </c>
      <c r="AR120" s="507">
        <v>3.0259057599672099E-2</v>
      </c>
      <c r="AS120" s="507">
        <v>6.2931423431877104E-2</v>
      </c>
      <c r="AT120" s="507">
        <v>0.101875815460214</v>
      </c>
      <c r="AU120" s="507">
        <v>1.54673321072231E-2</v>
      </c>
      <c r="AV120" s="507">
        <v>1.6249784692813501E-2</v>
      </c>
    </row>
    <row r="121" spans="1:48">
      <c r="A121" s="503" t="s">
        <v>3491</v>
      </c>
      <c r="B121" s="62">
        <v>7</v>
      </c>
      <c r="C121" s="62" t="s">
        <v>3033</v>
      </c>
      <c r="D121" s="62">
        <v>1</v>
      </c>
      <c r="E121" s="504">
        <v>155275553</v>
      </c>
      <c r="F121" s="505" t="s">
        <v>3163</v>
      </c>
      <c r="G121" s="505" t="s">
        <v>3152</v>
      </c>
      <c r="H121" s="506">
        <v>0.19414114103615401</v>
      </c>
      <c r="I121" s="506">
        <v>0.161500390762605</v>
      </c>
      <c r="J121" s="506">
        <v>0.471603329740239</v>
      </c>
      <c r="K121" s="506">
        <v>0.15714201600151501</v>
      </c>
      <c r="L121" s="506">
        <v>1.56131224594877E-2</v>
      </c>
      <c r="M121" s="62" t="s">
        <v>7297</v>
      </c>
      <c r="N121" s="62" t="s">
        <v>4216</v>
      </c>
      <c r="O121" s="507">
        <v>2.8409401582353899</v>
      </c>
      <c r="P121" s="507">
        <v>0.175070688999518</v>
      </c>
      <c r="Q121" s="507">
        <v>1.8571820335706399</v>
      </c>
      <c r="R121" s="507">
        <v>3.4119189492061701</v>
      </c>
      <c r="S121" s="507">
        <v>3.24594895707521</v>
      </c>
      <c r="T121" s="507">
        <v>1.25742852703849</v>
      </c>
      <c r="U121" s="507">
        <v>4.2005511317629303</v>
      </c>
      <c r="V121" s="507">
        <v>4.1839718347499399</v>
      </c>
      <c r="W121" s="507">
        <v>1.0841262127670199</v>
      </c>
      <c r="X121" s="507">
        <v>0.539769614305454</v>
      </c>
      <c r="Y121" s="507">
        <v>0.23647676287011199</v>
      </c>
      <c r="Z121" s="507">
        <v>-1.7635015506188001</v>
      </c>
      <c r="AA121" s="507">
        <v>1.2900751783298301</v>
      </c>
      <c r="AB121" s="507">
        <v>0.17504930267622901</v>
      </c>
      <c r="AC121" s="507">
        <v>2.3983015120131501</v>
      </c>
      <c r="AD121" s="507">
        <v>-1.5951996945714799</v>
      </c>
      <c r="AE121" s="507">
        <v>-0.62086337531403102</v>
      </c>
      <c r="AF121" s="507">
        <v>-9.3079791463056005E-2</v>
      </c>
      <c r="AG121" s="507">
        <v>-1.56891094209585</v>
      </c>
      <c r="AH121" s="507">
        <v>8.5418779384920498</v>
      </c>
      <c r="AI121" s="507">
        <v>3.2513573235456001</v>
      </c>
      <c r="AJ121" s="507">
        <v>1.34198608447696</v>
      </c>
      <c r="AK121" s="507" t="s">
        <v>132</v>
      </c>
      <c r="AL121" s="507" t="s">
        <v>132</v>
      </c>
      <c r="AM121" s="507" t="s">
        <v>132</v>
      </c>
      <c r="AN121" s="507" t="s">
        <v>132</v>
      </c>
      <c r="AO121" s="507" t="s">
        <v>132</v>
      </c>
      <c r="AP121" s="507" t="s">
        <v>132</v>
      </c>
      <c r="AQ121" s="507">
        <v>0.17520399961653199</v>
      </c>
      <c r="AR121" s="507">
        <v>0.15660617294458501</v>
      </c>
      <c r="AS121" s="507">
        <v>0.15778074793017299</v>
      </c>
      <c r="AT121" s="507">
        <v>0.17082215250954499</v>
      </c>
      <c r="AU121" s="507">
        <v>0.13293442050309401</v>
      </c>
      <c r="AV121" s="507">
        <v>0.128532097877881</v>
      </c>
    </row>
    <row r="122" spans="1:48">
      <c r="A122" s="503" t="s">
        <v>4264</v>
      </c>
      <c r="B122" s="62">
        <v>125</v>
      </c>
      <c r="C122" s="62" t="s">
        <v>2613</v>
      </c>
      <c r="D122" s="62">
        <v>9</v>
      </c>
      <c r="E122" s="504">
        <v>139256766</v>
      </c>
      <c r="F122" s="505" t="s">
        <v>3157</v>
      </c>
      <c r="G122" s="505" t="s">
        <v>3151</v>
      </c>
      <c r="H122" s="506">
        <v>9.7443287928356895E-2</v>
      </c>
      <c r="I122" s="506">
        <v>0</v>
      </c>
      <c r="J122" s="506">
        <v>0.46984270785499599</v>
      </c>
      <c r="K122" s="506">
        <v>0.19205156555907299</v>
      </c>
      <c r="L122" s="506">
        <v>0.240662438657574</v>
      </c>
      <c r="M122" s="62" t="s">
        <v>7307</v>
      </c>
      <c r="N122" s="62" t="s">
        <v>4216</v>
      </c>
      <c r="O122" s="507">
        <v>14.6417865085008</v>
      </c>
      <c r="P122" s="507">
        <v>1.23792059876848</v>
      </c>
      <c r="Q122" s="507">
        <v>-0.12516255629506001</v>
      </c>
      <c r="R122" s="507">
        <v>-0.43315467797116503</v>
      </c>
      <c r="S122" s="507">
        <v>-0.20145926189188401</v>
      </c>
      <c r="T122" s="507">
        <v>0.1287927684264</v>
      </c>
      <c r="U122" s="507">
        <v>-0.69534123181919405</v>
      </c>
      <c r="V122" s="507">
        <v>-0.34584313665244099</v>
      </c>
      <c r="W122" s="507">
        <v>-1.59841374172741</v>
      </c>
      <c r="X122" s="507">
        <v>-0.61135918372194398</v>
      </c>
      <c r="Y122" s="507">
        <v>0.98932064150498</v>
      </c>
      <c r="Z122" s="507">
        <v>2.2360623304243701</v>
      </c>
      <c r="AA122" s="507">
        <v>0.103117336773951</v>
      </c>
      <c r="AB122" s="507">
        <v>-1.5350477203972399</v>
      </c>
      <c r="AC122" s="507">
        <v>-3.36781153711798</v>
      </c>
      <c r="AD122" s="507">
        <v>2.86629539115718</v>
      </c>
      <c r="AE122" s="507">
        <v>1.62836452056076</v>
      </c>
      <c r="AF122" s="507">
        <v>-1.0239387765713599</v>
      </c>
      <c r="AG122" s="507">
        <v>4.1983049118925004</v>
      </c>
      <c r="AH122" s="507">
        <v>7.4466817266924901</v>
      </c>
      <c r="AI122" s="507">
        <v>2.8834936005220202</v>
      </c>
      <c r="AJ122" s="507">
        <v>1.2741279781311401</v>
      </c>
      <c r="AK122" s="507">
        <v>0.84380090301343202</v>
      </c>
      <c r="AL122" s="507">
        <v>1.04322426402638</v>
      </c>
      <c r="AM122" s="507">
        <v>0.97361033309592504</v>
      </c>
      <c r="AN122" s="507">
        <v>0.94784157712967199</v>
      </c>
      <c r="AO122" s="507">
        <v>1.10062308096348</v>
      </c>
      <c r="AP122" s="507">
        <v>1.16050994793365</v>
      </c>
      <c r="AQ122" s="507">
        <v>0.38133716415538799</v>
      </c>
      <c r="AR122" s="507">
        <v>0.55353728215741405</v>
      </c>
      <c r="AS122" s="507">
        <v>0.410926945439619</v>
      </c>
      <c r="AT122" s="507">
        <v>0.42718586341193898</v>
      </c>
      <c r="AU122" s="507">
        <v>0.70244920071199601</v>
      </c>
      <c r="AV122" s="507">
        <v>0.71467586538051198</v>
      </c>
    </row>
    <row r="123" spans="1:48">
      <c r="A123" s="503" t="s">
        <v>3535</v>
      </c>
      <c r="B123" s="62">
        <v>112</v>
      </c>
      <c r="C123" s="62" t="s">
        <v>2636</v>
      </c>
      <c r="D123" s="62">
        <v>8</v>
      </c>
      <c r="E123" s="504">
        <v>126482077</v>
      </c>
      <c r="F123" s="505" t="s">
        <v>3157</v>
      </c>
      <c r="G123" s="505" t="s">
        <v>3151</v>
      </c>
      <c r="H123" s="506">
        <v>0.23331222469676</v>
      </c>
      <c r="I123" s="506">
        <v>0.30099785425880698</v>
      </c>
      <c r="J123" s="506">
        <v>0.461121480293263</v>
      </c>
      <c r="K123" s="506">
        <v>0</v>
      </c>
      <c r="L123" s="506">
        <v>4.5684407511690098E-3</v>
      </c>
      <c r="M123" s="62" t="s">
        <v>4279</v>
      </c>
      <c r="N123" s="62" t="s">
        <v>4216</v>
      </c>
      <c r="O123" s="507">
        <v>0</v>
      </c>
      <c r="P123" s="507">
        <v>-5.3303839976097196</v>
      </c>
      <c r="Q123" s="507">
        <v>-1.5675333034565</v>
      </c>
      <c r="R123" s="507">
        <v>-3.4925660854060201</v>
      </c>
      <c r="S123" s="507">
        <v>-5.4643747333750898</v>
      </c>
      <c r="T123" s="507">
        <v>0.94191733976405101</v>
      </c>
      <c r="U123" s="507">
        <v>-9.70482566888729</v>
      </c>
      <c r="V123" s="507">
        <v>-14.466951795186899</v>
      </c>
      <c r="W123" s="507">
        <v>5.6844373854572803</v>
      </c>
      <c r="X123" s="507">
        <v>1.0449623626440601</v>
      </c>
      <c r="Y123" s="507">
        <v>-12.6085795764451</v>
      </c>
      <c r="Z123" s="507">
        <v>-20.1259161638195</v>
      </c>
      <c r="AA123" s="507">
        <v>-3.6326558580463999</v>
      </c>
      <c r="AB123" s="507">
        <v>9.0739802787499908</v>
      </c>
      <c r="AC123" s="507">
        <v>36.928333389240599</v>
      </c>
      <c r="AD123" s="507">
        <v>1.7532569547144801</v>
      </c>
      <c r="AE123" s="507">
        <v>-2.5933123515570702</v>
      </c>
      <c r="AF123" s="507">
        <v>5.5141007091499201</v>
      </c>
      <c r="AG123" s="507">
        <v>-2.41329468368385E-2</v>
      </c>
      <c r="AH123" s="507">
        <v>9.9438237708063806</v>
      </c>
      <c r="AI123" s="507">
        <v>10.1580351216958</v>
      </c>
      <c r="AJ123" s="507">
        <v>-5.5140141477522699E-2</v>
      </c>
      <c r="AK123" s="507">
        <v>0.54397277028956803</v>
      </c>
      <c r="AL123" s="507">
        <v>0.70400022494054404</v>
      </c>
      <c r="AM123" s="507">
        <v>0.53598189302186505</v>
      </c>
      <c r="AN123" s="507">
        <v>0.46001603155856502</v>
      </c>
      <c r="AO123" s="507">
        <v>0.66063487856376801</v>
      </c>
      <c r="AP123" s="507">
        <v>0.61120353890847601</v>
      </c>
      <c r="AQ123" s="507">
        <v>0.68399427427177695</v>
      </c>
      <c r="AR123" s="507">
        <v>0.80924977778781804</v>
      </c>
      <c r="AS123" s="507">
        <v>0.66662866025637302</v>
      </c>
      <c r="AT123" s="507">
        <v>0.54732011793692303</v>
      </c>
      <c r="AU123" s="507">
        <v>0.56140287360612895</v>
      </c>
      <c r="AV123" s="507">
        <v>0.51111312406556997</v>
      </c>
    </row>
    <row r="124" spans="1:48">
      <c r="A124" s="503" t="s">
        <v>4293</v>
      </c>
      <c r="B124" s="62">
        <v>210</v>
      </c>
      <c r="C124" s="62" t="s">
        <v>2489</v>
      </c>
      <c r="D124" s="62">
        <v>17</v>
      </c>
      <c r="E124" s="504">
        <v>17740281</v>
      </c>
      <c r="F124" s="505" t="s">
        <v>3152</v>
      </c>
      <c r="G124" s="505" t="s">
        <v>3163</v>
      </c>
      <c r="H124" s="506">
        <v>0.31684332835921097</v>
      </c>
      <c r="I124" s="506">
        <v>0</v>
      </c>
      <c r="J124" s="506">
        <v>0.44213599091897798</v>
      </c>
      <c r="K124" s="506">
        <v>0</v>
      </c>
      <c r="L124" s="506">
        <v>0.24102068072180999</v>
      </c>
      <c r="M124" s="62" t="s">
        <v>7320</v>
      </c>
      <c r="N124" s="62" t="s">
        <v>4216</v>
      </c>
      <c r="O124" s="507">
        <v>0.68501172156760803</v>
      </c>
      <c r="P124" s="507">
        <v>2.5280956958699501</v>
      </c>
      <c r="Q124" s="507">
        <v>2.6999597652302501</v>
      </c>
      <c r="R124" s="507">
        <v>0.35864779820196802</v>
      </c>
      <c r="S124" s="507">
        <v>8.0975775043207895E-2</v>
      </c>
      <c r="T124" s="507">
        <v>1.6083136832978</v>
      </c>
      <c r="U124" s="507">
        <v>9.38468576433341E-2</v>
      </c>
      <c r="V124" s="507">
        <v>-0.25509189657701797</v>
      </c>
      <c r="W124" s="507">
        <v>3.0283272816025701</v>
      </c>
      <c r="X124" s="507">
        <v>1.4415952124661899</v>
      </c>
      <c r="Y124" s="507">
        <v>-3.08194807611615</v>
      </c>
      <c r="Z124" s="507">
        <v>-4.0495891622285702</v>
      </c>
      <c r="AA124" s="507">
        <v>-0.98640119614811905</v>
      </c>
      <c r="AB124" s="507">
        <v>3.7063040956826399</v>
      </c>
      <c r="AC124" s="507">
        <v>-0.51226088038844697</v>
      </c>
      <c r="AD124" s="507">
        <v>0.183337014432638</v>
      </c>
      <c r="AE124" s="507">
        <v>1.75378841279126</v>
      </c>
      <c r="AF124" s="507">
        <v>-2.8614080853166399E-2</v>
      </c>
      <c r="AG124" s="507">
        <v>0.21963690202719899</v>
      </c>
      <c r="AH124" s="507">
        <v>5.93836448838021</v>
      </c>
      <c r="AI124" s="507">
        <v>5.50082147399341</v>
      </c>
      <c r="AJ124" s="507">
        <v>2.3540787722648799</v>
      </c>
      <c r="AK124" s="507">
        <v>0.37891722461830002</v>
      </c>
      <c r="AL124" s="507">
        <v>0.51920991168516895</v>
      </c>
      <c r="AM124" s="507">
        <v>0.44225260917298098</v>
      </c>
      <c r="AN124" s="507">
        <v>0.35782596555805102</v>
      </c>
      <c r="AO124" s="507">
        <v>0.49225418995712</v>
      </c>
      <c r="AP124" s="507">
        <v>0.50778591762416303</v>
      </c>
      <c r="AQ124" s="507">
        <v>-3.6918755119081201E-2</v>
      </c>
      <c r="AR124" s="507">
        <v>-1.3107679722713201E-2</v>
      </c>
      <c r="AS124" s="507">
        <v>-3.9895909402323397E-2</v>
      </c>
      <c r="AT124" s="507">
        <v>-3.9516307440356599E-2</v>
      </c>
      <c r="AU124" s="507">
        <v>-1.2674818649992901E-2</v>
      </c>
      <c r="AV124" s="507">
        <v>-1.53538602511977E-2</v>
      </c>
    </row>
    <row r="125" spans="1:48">
      <c r="A125" s="503" t="s">
        <v>4284</v>
      </c>
      <c r="B125" s="62">
        <v>83</v>
      </c>
      <c r="C125" s="62" t="s">
        <v>2677</v>
      </c>
      <c r="D125" s="62">
        <v>6</v>
      </c>
      <c r="E125" s="504">
        <v>109736253</v>
      </c>
      <c r="F125" s="505" t="s">
        <v>3152</v>
      </c>
      <c r="G125" s="505" t="s">
        <v>3163</v>
      </c>
      <c r="H125" s="506">
        <v>0</v>
      </c>
      <c r="I125" s="506">
        <v>0.126053541458368</v>
      </c>
      <c r="J125" s="506">
        <v>0.44093832270959699</v>
      </c>
      <c r="K125" s="506">
        <v>5.8379110403314304E-3</v>
      </c>
      <c r="L125" s="506">
        <v>0.42717022479170402</v>
      </c>
      <c r="M125" s="62" t="s">
        <v>4297</v>
      </c>
      <c r="N125" s="62" t="s">
        <v>4216</v>
      </c>
      <c r="O125" s="507">
        <v>0.98228835987909002</v>
      </c>
      <c r="P125" s="507">
        <v>0.20966199360126</v>
      </c>
      <c r="Q125" s="507">
        <v>-0.28126603256069999</v>
      </c>
      <c r="R125" s="507">
        <v>-5.69454095389478</v>
      </c>
      <c r="S125" s="507">
        <v>-7.2594038616893197</v>
      </c>
      <c r="T125" s="507">
        <v>-3.4514477004051898</v>
      </c>
      <c r="U125" s="507">
        <v>-5.4437622072052001</v>
      </c>
      <c r="V125" s="507">
        <v>-8.2533117868516399</v>
      </c>
      <c r="W125" s="507">
        <v>-0.68373862290055099</v>
      </c>
      <c r="X125" s="507">
        <v>-2.2280486408426801</v>
      </c>
      <c r="Y125" s="507">
        <v>-22.147752915474399</v>
      </c>
      <c r="Z125" s="507">
        <v>-6.0378422614659399</v>
      </c>
      <c r="AA125" s="507">
        <v>-20.0525703121356</v>
      </c>
      <c r="AB125" s="507">
        <v>4.9366201822145799</v>
      </c>
      <c r="AC125" s="507">
        <v>18.259136491334701</v>
      </c>
      <c r="AD125" s="507">
        <v>-0.50890737860223201</v>
      </c>
      <c r="AE125" s="507">
        <v>0.77652066623832705</v>
      </c>
      <c r="AF125" s="507">
        <v>1.07933934420934E-2</v>
      </c>
      <c r="AG125" s="507">
        <v>-0.49851554582798902</v>
      </c>
      <c r="AH125" s="507">
        <v>5.6558783527236596</v>
      </c>
      <c r="AI125" s="507">
        <v>3.0005902580930899</v>
      </c>
      <c r="AJ125" s="507">
        <v>0.273082188362885</v>
      </c>
      <c r="AK125" s="507">
        <v>0.80881284872102299</v>
      </c>
      <c r="AL125" s="507">
        <v>0.79020146661296797</v>
      </c>
      <c r="AM125" s="507">
        <v>0.904482268905205</v>
      </c>
      <c r="AN125" s="507">
        <v>0.835354353751248</v>
      </c>
      <c r="AO125" s="507">
        <v>0.82421593013248895</v>
      </c>
      <c r="AP125" s="507">
        <v>0.82181216180232997</v>
      </c>
      <c r="AQ125" s="507">
        <v>0.178909166377898</v>
      </c>
      <c r="AR125" s="507">
        <v>6.96484270241996E-2</v>
      </c>
      <c r="AS125" s="507">
        <v>0.194264636056799</v>
      </c>
      <c r="AT125" s="507">
        <v>0.173889528399125</v>
      </c>
      <c r="AU125" s="507">
        <v>1.6981826700254402E-2</v>
      </c>
      <c r="AV125" s="507">
        <v>2.04436800851674E-2</v>
      </c>
    </row>
    <row r="126" spans="1:48">
      <c r="A126" s="503" t="s">
        <v>3511</v>
      </c>
      <c r="B126" s="62">
        <v>57</v>
      </c>
      <c r="C126" s="62" t="s">
        <v>2714</v>
      </c>
      <c r="D126" s="62">
        <v>5</v>
      </c>
      <c r="E126" s="504">
        <v>6902715</v>
      </c>
      <c r="F126" s="505" t="s">
        <v>3152</v>
      </c>
      <c r="G126" s="505" t="s">
        <v>3157</v>
      </c>
      <c r="H126" s="506">
        <v>0.186281020052117</v>
      </c>
      <c r="I126" s="506">
        <v>0.224614054743212</v>
      </c>
      <c r="J126" s="506">
        <v>0.43689528594797</v>
      </c>
      <c r="K126" s="506">
        <v>0.10091283493216099</v>
      </c>
      <c r="L126" s="506">
        <v>5.1296804324539799E-2</v>
      </c>
      <c r="M126" s="62" t="s">
        <v>7305</v>
      </c>
      <c r="N126" s="62" t="s">
        <v>4216</v>
      </c>
      <c r="O126" s="507">
        <v>-0.94714388920680204</v>
      </c>
      <c r="P126" s="507">
        <v>3.4980455382694703E-2</v>
      </c>
      <c r="Q126" s="507">
        <v>-0.18261890652745499</v>
      </c>
      <c r="R126" s="507">
        <v>0.46165376615297898</v>
      </c>
      <c r="S126" s="507">
        <v>0.45647282025310199</v>
      </c>
      <c r="T126" s="507">
        <v>0.24484959572828599</v>
      </c>
      <c r="U126" s="507">
        <v>0.84292201849493698</v>
      </c>
      <c r="V126" s="507">
        <v>0.85518751454194997</v>
      </c>
      <c r="W126" s="507">
        <v>-0.104267482147636</v>
      </c>
      <c r="X126" s="507">
        <v>1.9628119441274901E-2</v>
      </c>
      <c r="Y126" s="507">
        <v>-0.15248835093626401</v>
      </c>
      <c r="Z126" s="507">
        <v>0.27731872498735699</v>
      </c>
      <c r="AA126" s="507">
        <v>-0.48513742833947598</v>
      </c>
      <c r="AB126" s="507">
        <v>3.52786225980131E-2</v>
      </c>
      <c r="AC126" s="507">
        <v>0.49094135664143401</v>
      </c>
      <c r="AD126" s="507">
        <v>-0.26141153354468499</v>
      </c>
      <c r="AE126" s="507">
        <v>4.8413656974338901E-2</v>
      </c>
      <c r="AF126" s="507">
        <v>0.89068021807213504</v>
      </c>
      <c r="AG126" s="507">
        <v>-0.52863649634973897</v>
      </c>
      <c r="AH126" s="507">
        <v>0.193912784484992</v>
      </c>
      <c r="AI126" s="507">
        <v>-0.39823430432924001</v>
      </c>
      <c r="AJ126" s="507">
        <v>0.51814731728788299</v>
      </c>
      <c r="AK126" s="507">
        <v>1.2380784881045901</v>
      </c>
      <c r="AL126" s="507">
        <v>1.39789943469556</v>
      </c>
      <c r="AM126" s="507">
        <v>1.2763595697633801</v>
      </c>
      <c r="AN126" s="507">
        <v>1.1350081699110399</v>
      </c>
      <c r="AO126" s="507">
        <v>1.3329524378173601</v>
      </c>
      <c r="AP126" s="507">
        <v>1.3059412302070299</v>
      </c>
      <c r="AQ126" s="507">
        <v>8.8205215209432503E-2</v>
      </c>
      <c r="AR126" s="507">
        <v>0.109901132930029</v>
      </c>
      <c r="AS126" s="507">
        <v>9.9860844644066096E-2</v>
      </c>
      <c r="AT126" s="507">
        <v>6.5633336796945496E-2</v>
      </c>
      <c r="AU126" s="507">
        <v>7.3379394093351105E-2</v>
      </c>
      <c r="AV126" s="507">
        <v>6.7191915121313894E-2</v>
      </c>
    </row>
    <row r="127" spans="1:48">
      <c r="A127" s="503" t="s">
        <v>3491</v>
      </c>
      <c r="B127" s="62">
        <v>7</v>
      </c>
      <c r="C127" s="62" t="s">
        <v>2798</v>
      </c>
      <c r="D127" s="62">
        <v>1</v>
      </c>
      <c r="E127" s="504">
        <v>155284261</v>
      </c>
      <c r="F127" s="505" t="s">
        <v>3163</v>
      </c>
      <c r="G127" s="505" t="s">
        <v>3152</v>
      </c>
      <c r="H127" s="506">
        <v>0.23688607605477599</v>
      </c>
      <c r="I127" s="506">
        <v>0.19211818730715</v>
      </c>
      <c r="J127" s="506">
        <v>0.42454782885214198</v>
      </c>
      <c r="K127" s="506">
        <v>0.146447907785933</v>
      </c>
      <c r="L127" s="506">
        <v>0</v>
      </c>
      <c r="M127" s="62" t="s">
        <v>7297</v>
      </c>
      <c r="N127" s="62" t="s">
        <v>4216</v>
      </c>
      <c r="O127" s="507">
        <v>2.56866904026539</v>
      </c>
      <c r="P127" s="507">
        <v>9.9597836742270796E-2</v>
      </c>
      <c r="Q127" s="507">
        <v>1.4870853826608601</v>
      </c>
      <c r="R127" s="507">
        <v>3.4370122518541102</v>
      </c>
      <c r="S127" s="507">
        <v>3.42112970789614</v>
      </c>
      <c r="T127" s="507">
        <v>1.4832395676455401</v>
      </c>
      <c r="U127" s="507">
        <v>4.2740213009010404</v>
      </c>
      <c r="V127" s="507">
        <v>4.46068479205739</v>
      </c>
      <c r="W127" s="507">
        <v>0.74192589794349795</v>
      </c>
      <c r="X127" s="507">
        <v>0.32093920248838598</v>
      </c>
      <c r="Y127" s="507">
        <v>0.38970293360275099</v>
      </c>
      <c r="Z127" s="507">
        <v>-1.50525523710201</v>
      </c>
      <c r="AA127" s="507">
        <v>1.6090215178218199</v>
      </c>
      <c r="AB127" s="507">
        <v>-1.11686166338159E-2</v>
      </c>
      <c r="AC127" s="507">
        <v>2.7992686223217902</v>
      </c>
      <c r="AD127" s="507">
        <v>-1.3666350408099399</v>
      </c>
      <c r="AE127" s="507">
        <v>-0.59551438199001705</v>
      </c>
      <c r="AF127" s="507">
        <v>-2.0864871791616599E-2</v>
      </c>
      <c r="AG127" s="507">
        <v>-1.4292137088241701</v>
      </c>
      <c r="AH127" s="507">
        <v>7.9215162549964298</v>
      </c>
      <c r="AI127" s="507">
        <v>2.6381336858088198</v>
      </c>
      <c r="AJ127" s="507">
        <v>1.57171726776052</v>
      </c>
      <c r="AK127" s="507">
        <v>2.5529376574476998</v>
      </c>
      <c r="AL127" s="507">
        <v>2.3384342443772801</v>
      </c>
      <c r="AM127" s="507">
        <v>2.5424298324999901</v>
      </c>
      <c r="AN127" s="507">
        <v>2.6829385434763799</v>
      </c>
      <c r="AO127" s="507">
        <v>2.3438624422660599</v>
      </c>
      <c r="AP127" s="507">
        <v>2.51836747487941</v>
      </c>
      <c r="AQ127" s="507">
        <v>0.143820546903555</v>
      </c>
      <c r="AR127" s="507">
        <v>0.168183407920456</v>
      </c>
      <c r="AS127" s="507">
        <v>0.13476901524498999</v>
      </c>
      <c r="AT127" s="507">
        <v>0.123837124982639</v>
      </c>
      <c r="AU127" s="507">
        <v>0.12485078890588</v>
      </c>
      <c r="AV127" s="507">
        <v>0.11458002989270499</v>
      </c>
    </row>
    <row r="128" spans="1:48">
      <c r="A128" s="503" t="s">
        <v>3359</v>
      </c>
      <c r="B128" s="62">
        <v>158</v>
      </c>
      <c r="C128" s="62" t="s">
        <v>2565</v>
      </c>
      <c r="D128" s="62">
        <v>11</v>
      </c>
      <c r="E128" s="504">
        <v>118981025</v>
      </c>
      <c r="F128" s="505" t="s">
        <v>3157</v>
      </c>
      <c r="G128" s="505" t="s">
        <v>3151</v>
      </c>
      <c r="H128" s="506">
        <v>5.3911846303315901E-3</v>
      </c>
      <c r="I128" s="506">
        <v>0.20082228576590999</v>
      </c>
      <c r="J128" s="506">
        <v>0.405372928483824</v>
      </c>
      <c r="K128" s="506">
        <v>5.95467359564682E-2</v>
      </c>
      <c r="L128" s="506">
        <v>0.32886686516346603</v>
      </c>
      <c r="M128" s="62" t="s">
        <v>4297</v>
      </c>
      <c r="N128" s="62" t="s">
        <v>4216</v>
      </c>
      <c r="O128" s="507">
        <v>0.13946748824559599</v>
      </c>
      <c r="P128" s="507">
        <v>0.133602842204192</v>
      </c>
      <c r="Q128" s="507">
        <v>-8.1334944037758303E-3</v>
      </c>
      <c r="R128" s="507">
        <v>-3.0450380608533498</v>
      </c>
      <c r="S128" s="507">
        <v>-2.4241879990139599</v>
      </c>
      <c r="T128" s="507">
        <v>0.25990311526453003</v>
      </c>
      <c r="U128" s="507">
        <v>-7.7067568644639204</v>
      </c>
      <c r="V128" s="507">
        <v>-6.2981946440054104</v>
      </c>
      <c r="W128" s="507">
        <v>-0.98010389270245801</v>
      </c>
      <c r="X128" s="507">
        <v>-2.5133421966497398</v>
      </c>
      <c r="Y128" s="507">
        <v>0.39542149669132698</v>
      </c>
      <c r="Z128" s="507">
        <v>-3.7560510871906301</v>
      </c>
      <c r="AA128" s="507">
        <v>2.5020299983441099</v>
      </c>
      <c r="AB128" s="507">
        <v>-2.7064589031775301</v>
      </c>
      <c r="AC128" s="507">
        <v>1.10337817999854</v>
      </c>
      <c r="AD128" s="507">
        <v>0.399890989933126</v>
      </c>
      <c r="AE128" s="507">
        <v>4.3861907267205603E-2</v>
      </c>
      <c r="AF128" s="507">
        <v>3.8103919182603199</v>
      </c>
      <c r="AG128" s="507">
        <v>-0.39120517383049802</v>
      </c>
      <c r="AH128" s="507">
        <v>7.0158055454002</v>
      </c>
      <c r="AI128" s="507">
        <v>6.2867491029667297</v>
      </c>
      <c r="AJ128" s="507">
        <v>-0.80526258215805802</v>
      </c>
      <c r="AK128" s="507">
        <v>2.3474188132823102</v>
      </c>
      <c r="AL128" s="507">
        <v>2.5696133540153601</v>
      </c>
      <c r="AM128" s="507">
        <v>2.5636352347630198</v>
      </c>
      <c r="AN128" s="507">
        <v>2.3990242642366102</v>
      </c>
      <c r="AO128" s="507">
        <v>2.5941961689894901</v>
      </c>
      <c r="AP128" s="507">
        <v>2.6220623297443599</v>
      </c>
      <c r="AQ128" s="507">
        <v>0.51747804021724797</v>
      </c>
      <c r="AR128" s="507">
        <v>0.62017688467325005</v>
      </c>
      <c r="AS128" s="507">
        <v>0.51488478907428203</v>
      </c>
      <c r="AT128" s="507">
        <v>0.45653342329709501</v>
      </c>
      <c r="AU128" s="507">
        <v>0.54339800386300796</v>
      </c>
      <c r="AV128" s="507">
        <v>0.51962230419738098</v>
      </c>
    </row>
    <row r="129" spans="1:48">
      <c r="A129" s="503" t="s">
        <v>3564</v>
      </c>
      <c r="B129" s="62">
        <v>189</v>
      </c>
      <c r="C129" s="62" t="s">
        <v>2528</v>
      </c>
      <c r="D129" s="62">
        <v>14</v>
      </c>
      <c r="E129" s="504">
        <v>73601025</v>
      </c>
      <c r="F129" s="505" t="s">
        <v>3157</v>
      </c>
      <c r="G129" s="505" t="s">
        <v>3151</v>
      </c>
      <c r="H129" s="506">
        <v>0.17258965560506501</v>
      </c>
      <c r="I129" s="506">
        <v>0.15642490705390399</v>
      </c>
      <c r="J129" s="506">
        <v>0.38555561792565801</v>
      </c>
      <c r="K129" s="506">
        <v>9.5739324251698805E-3</v>
      </c>
      <c r="L129" s="506">
        <v>0.27585588699020402</v>
      </c>
      <c r="M129" s="62" t="s">
        <v>7316</v>
      </c>
      <c r="N129" s="62" t="s">
        <v>4216</v>
      </c>
      <c r="O129" s="507">
        <v>0.31433067616794702</v>
      </c>
      <c r="P129" s="507">
        <v>-1.80929482322681</v>
      </c>
      <c r="Q129" s="507">
        <v>0.29923383570474799</v>
      </c>
      <c r="R129" s="507">
        <v>-2.3364462367567902</v>
      </c>
      <c r="S129" s="507">
        <v>-3.2489646105953098</v>
      </c>
      <c r="T129" s="507">
        <v>-0.47778224768111999</v>
      </c>
      <c r="U129" s="507">
        <v>-2.7594976391428401</v>
      </c>
      <c r="V129" s="507">
        <v>-4.4246534418646597</v>
      </c>
      <c r="W129" s="507">
        <v>3.34875693401366</v>
      </c>
      <c r="X129" s="507">
        <v>1.81678109539896</v>
      </c>
      <c r="Y129" s="507">
        <v>-0.99771216011296004</v>
      </c>
      <c r="Z129" s="507">
        <v>-2.5537333341020401</v>
      </c>
      <c r="AA129" s="507">
        <v>-0.20283938151825301</v>
      </c>
      <c r="AB129" s="507">
        <v>3.3615743183097702</v>
      </c>
      <c r="AC129" s="507">
        <v>4.80933495544609</v>
      </c>
      <c r="AD129" s="507">
        <v>0.107798905845648</v>
      </c>
      <c r="AE129" s="507">
        <v>-0.414854196359347</v>
      </c>
      <c r="AF129" s="507">
        <v>1.28662365078001</v>
      </c>
      <c r="AG129" s="507">
        <v>-0.127994683800501</v>
      </c>
      <c r="AH129" s="507">
        <v>9.0088886090055809</v>
      </c>
      <c r="AI129" s="507">
        <v>8.4934232362019308</v>
      </c>
      <c r="AJ129" s="507">
        <v>0.323260198478386</v>
      </c>
      <c r="AK129" s="507">
        <v>0.60321641537152404</v>
      </c>
      <c r="AL129" s="507">
        <v>0.61498966884537798</v>
      </c>
      <c r="AM129" s="507">
        <v>0.61033965952383695</v>
      </c>
      <c r="AN129" s="507">
        <v>0.58456969384091195</v>
      </c>
      <c r="AO129" s="507">
        <v>0.64527860702949602</v>
      </c>
      <c r="AP129" s="507">
        <v>0.585470421170041</v>
      </c>
      <c r="AQ129" s="507">
        <v>1.10642540247631</v>
      </c>
      <c r="AR129" s="507">
        <v>1.1096045296997501</v>
      </c>
      <c r="AS129" s="507">
        <v>1.1625000116647699</v>
      </c>
      <c r="AT129" s="507">
        <v>1.1151825670226401</v>
      </c>
      <c r="AU129" s="507">
        <v>1.09156022232396</v>
      </c>
      <c r="AV129" s="507">
        <v>1.0991122423819699</v>
      </c>
    </row>
    <row r="130" spans="1:48">
      <c r="A130" s="503" t="s">
        <v>4316</v>
      </c>
      <c r="B130" s="62">
        <v>205</v>
      </c>
      <c r="C130" s="62" t="s">
        <v>2502</v>
      </c>
      <c r="D130" s="62">
        <v>16</v>
      </c>
      <c r="E130" s="504">
        <v>53825905</v>
      </c>
      <c r="F130" s="505" t="s">
        <v>3151</v>
      </c>
      <c r="G130" s="505" t="s">
        <v>3157</v>
      </c>
      <c r="H130" s="506">
        <v>7.5411080623367802E-3</v>
      </c>
      <c r="I130" s="506">
        <v>0.20573732092972899</v>
      </c>
      <c r="J130" s="506">
        <v>0.34351384399037099</v>
      </c>
      <c r="K130" s="506">
        <v>0.267482674932917</v>
      </c>
      <c r="L130" s="506">
        <v>0.175725052084647</v>
      </c>
      <c r="M130" s="62" t="s">
        <v>7319</v>
      </c>
      <c r="N130" s="62" t="s">
        <v>4216</v>
      </c>
      <c r="O130" s="507">
        <v>-1.07510747453138</v>
      </c>
      <c r="P130" s="507">
        <v>-3.09094884158796E-2</v>
      </c>
      <c r="Q130" s="507">
        <v>-0.55049902655614602</v>
      </c>
      <c r="R130" s="507">
        <v>-1.9971878155367699</v>
      </c>
      <c r="S130" s="507">
        <v>-1.94586736263586</v>
      </c>
      <c r="T130" s="507">
        <v>-1.1003076160191101</v>
      </c>
      <c r="U130" s="507">
        <v>-1.8221775343337201</v>
      </c>
      <c r="V130" s="507">
        <v>-1.83927463915407</v>
      </c>
      <c r="W130" s="507">
        <v>-0.15902243093829799</v>
      </c>
      <c r="X130" s="507">
        <v>-0.47324160113446201</v>
      </c>
      <c r="Y130" s="507">
        <v>-0.70393257437562795</v>
      </c>
      <c r="Z130" s="507">
        <v>-1.2335887814043101</v>
      </c>
      <c r="AA130" s="507">
        <v>-0.209034587518586</v>
      </c>
      <c r="AB130" s="507">
        <v>-8.9079301064770494E-2</v>
      </c>
      <c r="AC130" s="507">
        <v>2.8336203523044001</v>
      </c>
      <c r="AD130" s="507">
        <v>-1.15384764288579</v>
      </c>
      <c r="AE130" s="507">
        <v>0.324351919021797</v>
      </c>
      <c r="AF130" s="507">
        <v>1.2741279781311401</v>
      </c>
      <c r="AG130" s="507">
        <v>-2.0066014841771902</v>
      </c>
      <c r="AH130" s="507">
        <v>4.1047384878241902</v>
      </c>
      <c r="AI130" s="507">
        <v>1.3640024358674201</v>
      </c>
      <c r="AJ130" s="507">
        <v>22.817023409822099</v>
      </c>
      <c r="AK130" s="507" t="s">
        <v>132</v>
      </c>
      <c r="AL130" s="507" t="s">
        <v>132</v>
      </c>
      <c r="AM130" s="507" t="s">
        <v>132</v>
      </c>
      <c r="AN130" s="507" t="s">
        <v>132</v>
      </c>
      <c r="AO130" s="507" t="s">
        <v>132</v>
      </c>
      <c r="AP130" s="507" t="s">
        <v>132</v>
      </c>
      <c r="AQ130" s="507">
        <v>9.9035568845048702E-2</v>
      </c>
      <c r="AR130" s="507">
        <v>0.121403720374765</v>
      </c>
      <c r="AS130" s="507">
        <v>0.127501595671111</v>
      </c>
      <c r="AT130" s="507">
        <v>6.01351663648894E-2</v>
      </c>
      <c r="AU130" s="507">
        <v>8.50177051914702E-2</v>
      </c>
      <c r="AV130" s="507">
        <v>7.9976009043523602E-2</v>
      </c>
    </row>
    <row r="131" spans="1:48">
      <c r="A131" s="503" t="s">
        <v>3573</v>
      </c>
      <c r="B131" s="62">
        <v>203</v>
      </c>
      <c r="C131" s="62" t="s">
        <v>2507</v>
      </c>
      <c r="D131" s="62">
        <v>16</v>
      </c>
      <c r="E131" s="504">
        <v>28531287</v>
      </c>
      <c r="F131" s="505" t="s">
        <v>3157</v>
      </c>
      <c r="G131" s="505" t="s">
        <v>3151</v>
      </c>
      <c r="H131" s="506">
        <v>0.28072219240720803</v>
      </c>
      <c r="I131" s="506">
        <v>0.32783081719492801</v>
      </c>
      <c r="J131" s="506">
        <v>0.33637045288400202</v>
      </c>
      <c r="K131" s="506">
        <v>2.6171759834962501E-2</v>
      </c>
      <c r="L131" s="506">
        <v>2.8904777678898999E-2</v>
      </c>
      <c r="M131" s="62" t="s">
        <v>4279</v>
      </c>
      <c r="N131" s="62" t="s">
        <v>4216</v>
      </c>
      <c r="O131" s="507">
        <v>-0.57649750333285998</v>
      </c>
      <c r="P131" s="507">
        <v>-2.56866904026539</v>
      </c>
      <c r="Q131" s="507">
        <v>0.40741697491916701</v>
      </c>
      <c r="R131" s="507">
        <v>-1.1989950858962</v>
      </c>
      <c r="S131" s="507">
        <v>-0.51836045788490104</v>
      </c>
      <c r="T131" s="507">
        <v>0.67937033893934096</v>
      </c>
      <c r="U131" s="507">
        <v>-2.5262723848208402</v>
      </c>
      <c r="V131" s="507">
        <v>-1.1032106943473201</v>
      </c>
      <c r="W131" s="507">
        <v>-1.1717642159931501</v>
      </c>
      <c r="X131" s="507">
        <v>-1.87388196730895</v>
      </c>
      <c r="Y131" s="507">
        <v>5.5391779794366798</v>
      </c>
      <c r="Z131" s="507">
        <v>-1.88682857669819</v>
      </c>
      <c r="AA131" s="507">
        <v>10.665753938719201</v>
      </c>
      <c r="AB131" s="507">
        <v>-7.5730264859980201</v>
      </c>
      <c r="AC131" s="507">
        <v>2.3661313953370802</v>
      </c>
      <c r="AD131" s="507">
        <v>-0.33408600629788998</v>
      </c>
      <c r="AE131" s="507">
        <v>0</v>
      </c>
      <c r="AF131" s="507">
        <v>-5.3096652060432903E-2</v>
      </c>
      <c r="AG131" s="507">
        <v>-0.37293046899355198</v>
      </c>
      <c r="AH131" s="507">
        <v>10.1674812891971</v>
      </c>
      <c r="AI131" s="507">
        <v>8.1030305474561395</v>
      </c>
      <c r="AJ131" s="507">
        <v>5.6638542278571902E-2</v>
      </c>
      <c r="AK131" s="507">
        <v>0.52106443027981797</v>
      </c>
      <c r="AL131" s="507">
        <v>0.37325541041435001</v>
      </c>
      <c r="AM131" s="507">
        <v>0.42877749219120498</v>
      </c>
      <c r="AN131" s="507">
        <v>0.53346461033080605</v>
      </c>
      <c r="AO131" s="507">
        <v>0.35710992569019501</v>
      </c>
      <c r="AP131" s="507">
        <v>0.366957388659987</v>
      </c>
      <c r="AQ131" s="507">
        <v>1.59059547099839</v>
      </c>
      <c r="AR131" s="507">
        <v>1.4428961886229801</v>
      </c>
      <c r="AS131" s="507">
        <v>1.59047866716196</v>
      </c>
      <c r="AT131" s="507">
        <v>1.58189879559437</v>
      </c>
      <c r="AU131" s="507">
        <v>1.3723066992226001</v>
      </c>
      <c r="AV131" s="507">
        <v>1.37498012128819</v>
      </c>
    </row>
    <row r="132" spans="1:48">
      <c r="A132" s="503" t="s">
        <v>4295</v>
      </c>
      <c r="B132" s="62">
        <v>208</v>
      </c>
      <c r="C132" s="62" t="s">
        <v>2494</v>
      </c>
      <c r="D132" s="62">
        <v>17</v>
      </c>
      <c r="E132" s="504">
        <v>7537098</v>
      </c>
      <c r="F132" s="505" t="s">
        <v>3152</v>
      </c>
      <c r="G132" s="505" t="s">
        <v>3163</v>
      </c>
      <c r="H132" s="506">
        <v>0.276901367894202</v>
      </c>
      <c r="I132" s="506">
        <v>0.27754921655881398</v>
      </c>
      <c r="J132" s="506">
        <v>0.32505406281938598</v>
      </c>
      <c r="K132" s="506">
        <v>0.102333713349334</v>
      </c>
      <c r="L132" s="506">
        <v>1.8161639378264201E-2</v>
      </c>
      <c r="M132" s="62" t="s">
        <v>7305</v>
      </c>
      <c r="N132" s="62" t="s">
        <v>4216</v>
      </c>
      <c r="O132" s="507">
        <v>1.26383951501189</v>
      </c>
      <c r="P132" s="507">
        <v>0.95277962476432598</v>
      </c>
      <c r="Q132" s="507">
        <v>2.2915569470895201</v>
      </c>
      <c r="R132" s="507">
        <v>-0.111374897382406</v>
      </c>
      <c r="S132" s="507">
        <v>-4.4087362444132097E-2</v>
      </c>
      <c r="T132" s="507">
        <v>-1.88069466273707</v>
      </c>
      <c r="U132" s="507">
        <v>0.575829167714768</v>
      </c>
      <c r="V132" s="507">
        <v>0.81874960803257502</v>
      </c>
      <c r="W132" s="507">
        <v>0.36998162904220999</v>
      </c>
      <c r="X132" s="507">
        <v>-0.30877407617305602</v>
      </c>
      <c r="Y132" s="507">
        <v>0.63852852668568205</v>
      </c>
      <c r="Z132" s="507">
        <v>-2.7882794131144899</v>
      </c>
      <c r="AA132" s="507">
        <v>3.6854513778697999</v>
      </c>
      <c r="AB132" s="507">
        <v>-0.84840349691795502</v>
      </c>
      <c r="AC132" s="507">
        <v>-6.8076373853588903</v>
      </c>
      <c r="AD132" s="507">
        <v>-0.56185736611390702</v>
      </c>
      <c r="AE132" s="507">
        <v>-0.48120536043441597</v>
      </c>
      <c r="AF132" s="507">
        <v>0.57940532295520097</v>
      </c>
      <c r="AG132" s="507">
        <v>-0.94850727972837201</v>
      </c>
      <c r="AH132" s="507">
        <v>6.55267847784802</v>
      </c>
      <c r="AI132" s="507">
        <v>5.7329909476779104</v>
      </c>
      <c r="AJ132" s="507">
        <v>1.11432577465766</v>
      </c>
      <c r="AK132" s="507">
        <v>1.2426337285959801</v>
      </c>
      <c r="AL132" s="507">
        <v>1.1741412544435199</v>
      </c>
      <c r="AM132" s="507">
        <v>1.19857043553582</v>
      </c>
      <c r="AN132" s="507">
        <v>1.25740396398513</v>
      </c>
      <c r="AO132" s="507">
        <v>1.15921925836925</v>
      </c>
      <c r="AP132" s="507">
        <v>1.1850728675278299</v>
      </c>
      <c r="AQ132" s="507">
        <v>1.6474053791071599</v>
      </c>
      <c r="AR132" s="507">
        <v>1.3488263685789901</v>
      </c>
      <c r="AS132" s="507">
        <v>1.68028924049779</v>
      </c>
      <c r="AT132" s="507">
        <v>1.62329483008932</v>
      </c>
      <c r="AU132" s="507">
        <v>1.2030225821381</v>
      </c>
      <c r="AV132" s="507">
        <v>1.21213331585343</v>
      </c>
    </row>
    <row r="133" spans="1:48">
      <c r="A133" s="503" t="s">
        <v>3492</v>
      </c>
      <c r="B133" s="62">
        <v>10</v>
      </c>
      <c r="C133" s="62" t="s">
        <v>2794</v>
      </c>
      <c r="D133" s="62">
        <v>1</v>
      </c>
      <c r="E133" s="504">
        <v>203654024</v>
      </c>
      <c r="F133" s="505" t="s">
        <v>3163</v>
      </c>
      <c r="G133" s="505" t="s">
        <v>3157</v>
      </c>
      <c r="H133" s="506">
        <v>5.9713650099977303E-3</v>
      </c>
      <c r="I133" s="506">
        <v>0.99161998757508396</v>
      </c>
      <c r="J133" s="506">
        <v>2.4086474149186601E-3</v>
      </c>
      <c r="K133" s="506">
        <v>0</v>
      </c>
      <c r="L133" s="506">
        <v>0</v>
      </c>
      <c r="M133" s="62" t="s">
        <v>2314</v>
      </c>
      <c r="N133" s="62" t="s">
        <v>2314</v>
      </c>
      <c r="O133" s="507">
        <v>1.06310307380167</v>
      </c>
      <c r="P133" s="507">
        <v>2.3954292738883099E-2</v>
      </c>
      <c r="Q133" s="507">
        <v>-6.8780844202140798E-2</v>
      </c>
      <c r="R133" s="507">
        <v>-0.49725767186731001</v>
      </c>
      <c r="S133" s="507">
        <v>-5.0691321681792301E-2</v>
      </c>
      <c r="T133" s="507">
        <v>6.2068974228748104</v>
      </c>
      <c r="U133" s="507">
        <v>-5.4704378555912196</v>
      </c>
      <c r="V133" s="507">
        <v>-3.3067453095138499</v>
      </c>
      <c r="W133" s="507">
        <v>-0.251759744570341</v>
      </c>
      <c r="X133" s="507">
        <v>-10.073657696154401</v>
      </c>
      <c r="Y133" s="507">
        <v>-0.756142074275577</v>
      </c>
      <c r="Z133" s="507">
        <v>-57.975128435886099</v>
      </c>
      <c r="AA133" s="507">
        <v>13.6886359931529</v>
      </c>
      <c r="AB133" s="507">
        <v>-7.2346191993094404</v>
      </c>
      <c r="AC133" s="507">
        <v>26.605850364925299</v>
      </c>
      <c r="AD133" s="507">
        <v>-0.62810441240616</v>
      </c>
      <c r="AE133" s="507">
        <v>-3.2169781575337599</v>
      </c>
      <c r="AF133" s="507">
        <v>0.57956231093260102</v>
      </c>
      <c r="AG133" s="507">
        <v>-0.81100127732708505</v>
      </c>
      <c r="AH133" s="507">
        <v>8.0494236534642791</v>
      </c>
      <c r="AI133" s="507">
        <v>3.0864991734743499</v>
      </c>
      <c r="AJ133" s="507">
        <v>-0.464135117626435</v>
      </c>
      <c r="AK133" s="507">
        <v>3.3157240403900001</v>
      </c>
      <c r="AL133" s="507">
        <v>3.0594800892537402</v>
      </c>
      <c r="AM133" s="507">
        <v>3.0337625152145198</v>
      </c>
      <c r="AN133" s="507">
        <v>3.20001245296312</v>
      </c>
      <c r="AO133" s="507">
        <v>3.1609264969186199</v>
      </c>
      <c r="AP133" s="507">
        <v>2.90803687340967</v>
      </c>
      <c r="AQ133" s="507">
        <v>1.1260191414107901</v>
      </c>
      <c r="AR133" s="507">
        <v>1.0673822046235699</v>
      </c>
      <c r="AS133" s="507">
        <v>1.1049530488493999</v>
      </c>
      <c r="AT133" s="507">
        <v>1.1569762051899799</v>
      </c>
      <c r="AU133" s="507">
        <v>1.0969522083509</v>
      </c>
      <c r="AV133" s="507">
        <v>1.10459806164158</v>
      </c>
    </row>
    <row r="134" spans="1:48">
      <c r="A134" s="503" t="s">
        <v>3492</v>
      </c>
      <c r="B134" s="62">
        <v>10</v>
      </c>
      <c r="C134" s="62" t="s">
        <v>3031</v>
      </c>
      <c r="D134" s="62">
        <v>1</v>
      </c>
      <c r="E134" s="504">
        <v>203653544</v>
      </c>
      <c r="F134" s="505" t="s">
        <v>3152</v>
      </c>
      <c r="G134" s="505" t="s">
        <v>3151</v>
      </c>
      <c r="H134" s="506">
        <v>6.7499828408473699E-3</v>
      </c>
      <c r="I134" s="506">
        <v>0.95396207080926099</v>
      </c>
      <c r="J134" s="506">
        <v>1.49181889882145E-2</v>
      </c>
      <c r="K134" s="506">
        <v>2.43697573616776E-2</v>
      </c>
      <c r="L134" s="506">
        <v>0</v>
      </c>
      <c r="M134" s="62" t="s">
        <v>2314</v>
      </c>
      <c r="N134" s="62" t="s">
        <v>2314</v>
      </c>
      <c r="O134" s="507">
        <v>1.1469194943697201</v>
      </c>
      <c r="P134" s="507">
        <v>0.113029647873629</v>
      </c>
      <c r="Q134" s="507">
        <v>-0.13606224234762601</v>
      </c>
      <c r="R134" s="507">
        <v>-0.53920743204052901</v>
      </c>
      <c r="S134" s="507">
        <v>-7.8997846339109501E-2</v>
      </c>
      <c r="T134" s="507">
        <v>5.9457728295224097</v>
      </c>
      <c r="U134" s="507">
        <v>-5.4619568697659204</v>
      </c>
      <c r="V134" s="507">
        <v>-3.30752643469501</v>
      </c>
      <c r="W134" s="507">
        <v>-0.23260148743657999</v>
      </c>
      <c r="X134" s="507">
        <v>-9.7987298011895305</v>
      </c>
      <c r="Y134" s="507">
        <v>-0.70451437438761799</v>
      </c>
      <c r="Z134" s="507">
        <v>-56.750525052095902</v>
      </c>
      <c r="AA134" s="507">
        <v>13.7133893914799</v>
      </c>
      <c r="AB134" s="507">
        <v>-7.1675703803201998</v>
      </c>
      <c r="AC134" s="507">
        <v>26.467230227248098</v>
      </c>
      <c r="AD134" s="507">
        <v>-0.69752971162306499</v>
      </c>
      <c r="AE134" s="507">
        <v>-2.9183952719666801</v>
      </c>
      <c r="AF134" s="507">
        <v>0.60970973943177997</v>
      </c>
      <c r="AG134" s="507">
        <v>-0.88847026122030004</v>
      </c>
      <c r="AH134" s="507">
        <v>8.1299028646793605</v>
      </c>
      <c r="AI134" s="507">
        <v>3.24929516873003</v>
      </c>
      <c r="AJ134" s="507">
        <v>-0.49851554582798902</v>
      </c>
      <c r="AK134" s="507">
        <v>3.3368225192179599</v>
      </c>
      <c r="AL134" s="507">
        <v>3.0995574511357198</v>
      </c>
      <c r="AM134" s="507">
        <v>3.07245019014207</v>
      </c>
      <c r="AN134" s="507">
        <v>3.2046155279756698</v>
      </c>
      <c r="AO134" s="507">
        <v>3.19231944371858</v>
      </c>
      <c r="AP134" s="507">
        <v>2.9346532499826399</v>
      </c>
      <c r="AQ134" s="507">
        <v>1.2104283595641101</v>
      </c>
      <c r="AR134" s="507">
        <v>1.1419296864260999</v>
      </c>
      <c r="AS134" s="507">
        <v>1.18514862614489</v>
      </c>
      <c r="AT134" s="507">
        <v>1.2433626015550301</v>
      </c>
      <c r="AU134" s="507">
        <v>1.1698218209539499</v>
      </c>
      <c r="AV134" s="507">
        <v>1.17758471324884</v>
      </c>
    </row>
    <row r="135" spans="1:48">
      <c r="A135" s="503" t="s">
        <v>4474</v>
      </c>
      <c r="B135" s="62">
        <v>54</v>
      </c>
      <c r="C135" s="62" t="s">
        <v>2975</v>
      </c>
      <c r="D135" s="62">
        <v>4</v>
      </c>
      <c r="E135" s="504">
        <v>144659795</v>
      </c>
      <c r="F135" s="505" t="s">
        <v>3151</v>
      </c>
      <c r="G135" s="505" t="s">
        <v>3157</v>
      </c>
      <c r="H135" s="506">
        <v>1.1874039384805E-2</v>
      </c>
      <c r="I135" s="506">
        <v>0.90031286450121595</v>
      </c>
      <c r="J135" s="506">
        <v>4.6010565302219402E-3</v>
      </c>
      <c r="K135" s="506">
        <v>0</v>
      </c>
      <c r="L135" s="506">
        <v>8.3212039583757294E-2</v>
      </c>
      <c r="M135" s="62" t="s">
        <v>2314</v>
      </c>
      <c r="N135" s="62" t="s">
        <v>2314</v>
      </c>
      <c r="O135" s="507">
        <v>2.4921863995786802</v>
      </c>
      <c r="P135" s="507">
        <v>-5.7178250315209102E-3</v>
      </c>
      <c r="Q135" s="507">
        <v>-0.20966199360126</v>
      </c>
      <c r="R135" s="507">
        <v>-49.661782512502597</v>
      </c>
      <c r="S135" s="507">
        <v>-50.930479783258299</v>
      </c>
      <c r="T135" s="507">
        <v>-36.023113902546001</v>
      </c>
      <c r="U135" s="507">
        <v>-36.120049802068202</v>
      </c>
      <c r="V135" s="507">
        <v>-39.289737545072803</v>
      </c>
      <c r="W135" s="507">
        <v>-0.28023312228507702</v>
      </c>
      <c r="X135" s="507">
        <v>-0.50680653701300404</v>
      </c>
      <c r="Y135" s="507">
        <v>-3.4097988688301699</v>
      </c>
      <c r="Z135" s="507">
        <v>-0.34412783471873098</v>
      </c>
      <c r="AA135" s="507">
        <v>-3.45383388928775</v>
      </c>
      <c r="AB135" s="507">
        <v>0.88327246786145197</v>
      </c>
      <c r="AC135" s="507">
        <v>-10.6165015789771</v>
      </c>
      <c r="AD135" s="507">
        <v>-1.2121886018430299</v>
      </c>
      <c r="AE135" s="507">
        <v>-1.0695893680965201</v>
      </c>
      <c r="AF135" s="507">
        <v>0.143081140162582</v>
      </c>
      <c r="AG135" s="507">
        <v>-0.82059397117007105</v>
      </c>
      <c r="AH135" s="507">
        <v>25.010118353004302</v>
      </c>
      <c r="AI135" s="507">
        <v>14.8373635292795</v>
      </c>
      <c r="AJ135" s="507">
        <v>0.66072909850330497</v>
      </c>
      <c r="AK135" s="507">
        <v>6.5898054929705303</v>
      </c>
      <c r="AL135" s="507">
        <v>6.25853231742893</v>
      </c>
      <c r="AM135" s="507">
        <v>6.6075729707229298</v>
      </c>
      <c r="AN135" s="507">
        <v>6.3894756540987396</v>
      </c>
      <c r="AO135" s="507">
        <v>6.1281621315095798</v>
      </c>
      <c r="AP135" s="507">
        <v>6.0496555291490699</v>
      </c>
      <c r="AQ135" s="507">
        <v>2.6845234855883402</v>
      </c>
      <c r="AR135" s="507">
        <v>3.0083129114244702</v>
      </c>
      <c r="AS135" s="507">
        <v>2.6905348474406798</v>
      </c>
      <c r="AT135" s="507">
        <v>2.6419246709937099</v>
      </c>
      <c r="AU135" s="507">
        <v>2.9995029109360898</v>
      </c>
      <c r="AV135" s="507">
        <v>2.9658501299853799</v>
      </c>
    </row>
    <row r="136" spans="1:48">
      <c r="A136" s="503" t="s">
        <v>4474</v>
      </c>
      <c r="B136" s="62">
        <v>54</v>
      </c>
      <c r="C136" s="62" t="s">
        <v>2720</v>
      </c>
      <c r="D136" s="62">
        <v>4</v>
      </c>
      <c r="E136" s="504">
        <v>144684229</v>
      </c>
      <c r="F136" s="505" t="s">
        <v>3151</v>
      </c>
      <c r="G136" s="505" t="s">
        <v>3163</v>
      </c>
      <c r="H136" s="506">
        <v>2.3151821788109501E-2</v>
      </c>
      <c r="I136" s="506">
        <v>0.88302865981726797</v>
      </c>
      <c r="J136" s="506">
        <v>0</v>
      </c>
      <c r="K136" s="506">
        <v>0</v>
      </c>
      <c r="L136" s="506">
        <v>9.3819518394622395E-2</v>
      </c>
      <c r="M136" s="62" t="s">
        <v>2314</v>
      </c>
      <c r="N136" s="62" t="s">
        <v>2314</v>
      </c>
      <c r="O136" s="507">
        <v>2.2006106047465601</v>
      </c>
      <c r="P136" s="507">
        <v>-9.5507690430339506E-2</v>
      </c>
      <c r="Q136" s="507">
        <v>-0.134578511647862</v>
      </c>
      <c r="R136" s="507">
        <v>-49.983138905164097</v>
      </c>
      <c r="S136" s="507">
        <v>-51.445423715047497</v>
      </c>
      <c r="T136" s="507">
        <v>-35.729024045280902</v>
      </c>
      <c r="U136" s="507">
        <v>-36.645607307513899</v>
      </c>
      <c r="V136" s="507">
        <v>-40.090752334288602</v>
      </c>
      <c r="W136" s="507">
        <v>-0.19882439767521401</v>
      </c>
      <c r="X136" s="507">
        <v>-0.47384998363630398</v>
      </c>
      <c r="Y136" s="507">
        <v>-3.4403553325686</v>
      </c>
      <c r="Z136" s="507">
        <v>-0.45815827430609901</v>
      </c>
      <c r="AA136" s="507">
        <v>-3.4363499959864501</v>
      </c>
      <c r="AB136" s="507">
        <v>0.98882827692861397</v>
      </c>
      <c r="AC136" s="507">
        <v>-10.9499067253397</v>
      </c>
      <c r="AD136" s="507">
        <v>-1.3743826143059401</v>
      </c>
      <c r="AE136" s="507">
        <v>-0.96298763037655399</v>
      </c>
      <c r="AF136" s="507">
        <v>9.3900412922568302E-2</v>
      </c>
      <c r="AG136" s="507">
        <v>-0.99621523747476703</v>
      </c>
      <c r="AH136" s="507">
        <v>23.380386049956499</v>
      </c>
      <c r="AI136" s="507">
        <v>13.889699193860499</v>
      </c>
      <c r="AJ136" s="507">
        <v>0.84203661338901703</v>
      </c>
      <c r="AK136" s="507">
        <v>6.79517952170354</v>
      </c>
      <c r="AL136" s="507">
        <v>6.4422605574814504</v>
      </c>
      <c r="AM136" s="507">
        <v>6.8624936558003098</v>
      </c>
      <c r="AN136" s="507">
        <v>6.6352069082067802</v>
      </c>
      <c r="AO136" s="507">
        <v>6.3323152594433498</v>
      </c>
      <c r="AP136" s="507">
        <v>6.2723377617857397</v>
      </c>
      <c r="AQ136" s="507">
        <v>2.9036435234384701</v>
      </c>
      <c r="AR136" s="507">
        <v>3.2271928407800199</v>
      </c>
      <c r="AS136" s="507">
        <v>2.9057273205206799</v>
      </c>
      <c r="AT136" s="507">
        <v>2.85394605940039</v>
      </c>
      <c r="AU136" s="507">
        <v>3.2007311543121402</v>
      </c>
      <c r="AV136" s="507">
        <v>3.1638140571937501</v>
      </c>
    </row>
    <row r="137" spans="1:48">
      <c r="A137" s="503" t="s">
        <v>4463</v>
      </c>
      <c r="B137" s="62">
        <v>35</v>
      </c>
      <c r="C137" s="62" t="s">
        <v>2988</v>
      </c>
      <c r="D137" s="62">
        <v>3</v>
      </c>
      <c r="E137" s="504">
        <v>12268244</v>
      </c>
      <c r="F137" s="505" t="s">
        <v>3151</v>
      </c>
      <c r="G137" s="505" t="s">
        <v>3157</v>
      </c>
      <c r="H137" s="506">
        <v>0</v>
      </c>
      <c r="I137" s="506">
        <v>0.87688249452293698</v>
      </c>
      <c r="J137" s="506">
        <v>4.9484580229559101E-2</v>
      </c>
      <c r="K137" s="506">
        <v>0</v>
      </c>
      <c r="L137" s="506">
        <v>7.3632925247504102E-2</v>
      </c>
      <c r="M137" s="62" t="s">
        <v>2314</v>
      </c>
      <c r="N137" s="62" t="s">
        <v>2314</v>
      </c>
      <c r="O137" s="507">
        <v>-9.2346054743048994E-2</v>
      </c>
      <c r="P137" s="507">
        <v>9.1911309948411998E-2</v>
      </c>
      <c r="Q137" s="507">
        <v>-0.49851554582798902</v>
      </c>
      <c r="R137" s="507">
        <v>-0.89551289902062503</v>
      </c>
      <c r="S137" s="507">
        <v>-1.2084160616814601</v>
      </c>
      <c r="T137" s="507">
        <v>1.0118826692196801</v>
      </c>
      <c r="U137" s="507">
        <v>-2.82061151001604</v>
      </c>
      <c r="V137" s="507">
        <v>-3.5440165528421601</v>
      </c>
      <c r="W137" s="507">
        <v>6.1757225573086396</v>
      </c>
      <c r="X137" s="507">
        <v>2.2594849864555799</v>
      </c>
      <c r="Y137" s="507">
        <v>0.59332383989661097</v>
      </c>
      <c r="Z137" s="507">
        <v>-11.094234988263</v>
      </c>
      <c r="AA137" s="507">
        <v>5.6033711772418497</v>
      </c>
      <c r="AB137" s="507">
        <v>1.0926413429684001</v>
      </c>
      <c r="AC137" s="507">
        <v>8.8220374328451197</v>
      </c>
      <c r="AD137" s="507">
        <v>1.44749783832835E-2</v>
      </c>
      <c r="AE137" s="507">
        <v>0.18983185229223801</v>
      </c>
      <c r="AF137" s="507">
        <v>0.78527497025902304</v>
      </c>
      <c r="AG137" s="507">
        <v>-0.213063721868085</v>
      </c>
      <c r="AH137" s="507">
        <v>13.152615905352301</v>
      </c>
      <c r="AI137" s="507">
        <v>9.3288987167154698</v>
      </c>
      <c r="AJ137" s="507">
        <v>-0.44452182604839302</v>
      </c>
      <c r="AK137" s="507">
        <v>1.1915670670687599</v>
      </c>
      <c r="AL137" s="507">
        <v>1.1569497969332001</v>
      </c>
      <c r="AM137" s="507">
        <v>1.17683069619431</v>
      </c>
      <c r="AN137" s="507">
        <v>0.99393928472538895</v>
      </c>
      <c r="AO137" s="507">
        <v>0.99132405237314103</v>
      </c>
      <c r="AP137" s="507">
        <v>0.96847024828916795</v>
      </c>
      <c r="AQ137" s="507">
        <v>0.65730349498660601</v>
      </c>
      <c r="AR137" s="507">
        <v>0.71051202737865904</v>
      </c>
      <c r="AS137" s="507">
        <v>0.68901627504754404</v>
      </c>
      <c r="AT137" s="507">
        <v>0.597306118511849</v>
      </c>
      <c r="AU137" s="507">
        <v>0.57666397532813396</v>
      </c>
      <c r="AV137" s="507">
        <v>0.556960380496486</v>
      </c>
    </row>
    <row r="138" spans="1:48">
      <c r="A138" s="503" t="s">
        <v>4298</v>
      </c>
      <c r="B138" s="62">
        <v>15</v>
      </c>
      <c r="C138" s="62" t="s">
        <v>3028</v>
      </c>
      <c r="D138" s="62">
        <v>2</v>
      </c>
      <c r="E138" s="504">
        <v>24235704</v>
      </c>
      <c r="F138" s="505" t="s">
        <v>3151</v>
      </c>
      <c r="G138" s="505" t="s">
        <v>3157</v>
      </c>
      <c r="H138" s="506">
        <v>5.8975883154098102E-2</v>
      </c>
      <c r="I138" s="506">
        <v>0.82924926162559898</v>
      </c>
      <c r="J138" s="506">
        <v>8.0511869077572407E-2</v>
      </c>
      <c r="K138" s="506">
        <v>2.0481015403142198E-2</v>
      </c>
      <c r="L138" s="506">
        <v>1.0781970739588399E-2</v>
      </c>
      <c r="M138" s="62" t="s">
        <v>2314</v>
      </c>
      <c r="N138" s="62" t="s">
        <v>2314</v>
      </c>
      <c r="O138" s="507">
        <v>-0.12014950937825999</v>
      </c>
      <c r="P138" s="507">
        <v>0.99240794341365801</v>
      </c>
      <c r="Q138" s="507">
        <v>0</v>
      </c>
      <c r="R138" s="507">
        <v>-24.657208139832999</v>
      </c>
      <c r="S138" s="507">
        <v>-28.204293422147099</v>
      </c>
      <c r="T138" s="507">
        <v>-25.337659311199602</v>
      </c>
      <c r="U138" s="507">
        <v>-14.115242389193</v>
      </c>
      <c r="V138" s="507">
        <v>-18.446848981852401</v>
      </c>
      <c r="W138" s="507">
        <v>0.54189420808856104</v>
      </c>
      <c r="X138" s="507">
        <v>1.3627405576274001</v>
      </c>
      <c r="Y138" s="507">
        <v>-4.0384422910743503</v>
      </c>
      <c r="Z138" s="507">
        <v>3.3307346305107499</v>
      </c>
      <c r="AA138" s="507">
        <v>-10.1765956821516</v>
      </c>
      <c r="AB138" s="507">
        <v>4.9512300652666799</v>
      </c>
      <c r="AC138" s="507">
        <v>-3.1314871851492301</v>
      </c>
      <c r="AD138" s="507">
        <v>-2.8881931662532399</v>
      </c>
      <c r="AE138" s="507">
        <v>-0.71989046831796299</v>
      </c>
      <c r="AF138" s="507">
        <v>-0.74259203319786304</v>
      </c>
      <c r="AG138" s="507">
        <v>-2.2876589604908499</v>
      </c>
      <c r="AH138" s="507">
        <v>13.484779519361799</v>
      </c>
      <c r="AI138" s="507">
        <v>8.9497312644635798</v>
      </c>
      <c r="AJ138" s="507">
        <v>0.20966199360126</v>
      </c>
      <c r="AK138" s="507">
        <v>2.57455644391292</v>
      </c>
      <c r="AL138" s="507">
        <v>2.56751562646396</v>
      </c>
      <c r="AM138" s="507">
        <v>2.4055641650756998</v>
      </c>
      <c r="AN138" s="507">
        <v>2.3498398639142701</v>
      </c>
      <c r="AO138" s="507">
        <v>2.36622167350935</v>
      </c>
      <c r="AP138" s="507">
        <v>2.3707356996505502</v>
      </c>
      <c r="AQ138" s="507">
        <v>0.41108135007973401</v>
      </c>
      <c r="AR138" s="507">
        <v>0.35943934867351102</v>
      </c>
      <c r="AS138" s="507">
        <v>0.39562707250708901</v>
      </c>
      <c r="AT138" s="507">
        <v>0.44052962076263602</v>
      </c>
      <c r="AU138" s="507">
        <v>0.39258491975281401</v>
      </c>
      <c r="AV138" s="507">
        <v>0.40115893867063301</v>
      </c>
    </row>
    <row r="139" spans="1:48">
      <c r="A139" s="503" t="s">
        <v>4299</v>
      </c>
      <c r="B139" s="62">
        <v>77</v>
      </c>
      <c r="C139" s="62" t="s">
        <v>2685</v>
      </c>
      <c r="D139" s="62">
        <v>6</v>
      </c>
      <c r="E139" s="504">
        <v>31555392</v>
      </c>
      <c r="F139" s="505" t="s">
        <v>3152</v>
      </c>
      <c r="G139" s="505" t="s">
        <v>3151</v>
      </c>
      <c r="H139" s="506">
        <v>3.91449436115746E-3</v>
      </c>
      <c r="I139" s="506">
        <v>0.78303235742166999</v>
      </c>
      <c r="J139" s="506">
        <v>9.8148136771171707E-2</v>
      </c>
      <c r="K139" s="506">
        <v>0</v>
      </c>
      <c r="L139" s="506">
        <v>0.114905011446001</v>
      </c>
      <c r="M139" s="62" t="s">
        <v>4303</v>
      </c>
      <c r="N139" s="62" t="s">
        <v>2314</v>
      </c>
      <c r="O139" s="507">
        <v>-0.38904118912611202</v>
      </c>
      <c r="P139" s="507">
        <v>0.23455774562805201</v>
      </c>
      <c r="Q139" s="507">
        <v>-0.40304562564626001</v>
      </c>
      <c r="R139" s="507">
        <v>-7.55248626356616</v>
      </c>
      <c r="S139" s="507">
        <v>-7.2322380871487697</v>
      </c>
      <c r="T139" s="507">
        <v>-0.63448662588795701</v>
      </c>
      <c r="U139" s="507">
        <v>-11.3749598232481</v>
      </c>
      <c r="V139" s="507">
        <v>-11.2038009773929</v>
      </c>
      <c r="W139" s="507">
        <v>1.3844605751230801</v>
      </c>
      <c r="X139" s="507">
        <v>2.09170376759372</v>
      </c>
      <c r="Y139" s="507">
        <v>5.2979028634026299</v>
      </c>
      <c r="Z139" s="507">
        <v>0.64335418871085903</v>
      </c>
      <c r="AA139" s="507">
        <v>5.7307296776776102</v>
      </c>
      <c r="AB139" s="507">
        <v>-0.34020790888083302</v>
      </c>
      <c r="AC139" s="507">
        <v>-6.2615543167490797</v>
      </c>
      <c r="AD139" s="507">
        <v>6.5835293544629997E-2</v>
      </c>
      <c r="AE139" s="507">
        <v>0.82557098241387505</v>
      </c>
      <c r="AF139" s="507">
        <v>-0.69398427712001398</v>
      </c>
      <c r="AG139" s="507">
        <v>0.37896148014812397</v>
      </c>
      <c r="AH139" s="507">
        <v>6.2819053400711304</v>
      </c>
      <c r="AI139" s="507">
        <v>2.3886791932097302</v>
      </c>
      <c r="AJ139" s="507">
        <v>-0.77177564141882005</v>
      </c>
      <c r="AK139" s="507">
        <v>1.6593119875328901</v>
      </c>
      <c r="AL139" s="507">
        <v>1.6086568203135601</v>
      </c>
      <c r="AM139" s="507">
        <v>1.8260841805463</v>
      </c>
      <c r="AN139" s="507">
        <v>1.8895540301220499</v>
      </c>
      <c r="AO139" s="507">
        <v>1.70393229588807</v>
      </c>
      <c r="AP139" s="507">
        <v>1.82922595732918</v>
      </c>
      <c r="AQ139" s="507">
        <v>1.4053547183566699</v>
      </c>
      <c r="AR139" s="507">
        <v>1.53821392298949</v>
      </c>
      <c r="AS139" s="507">
        <v>1.52012056463027</v>
      </c>
      <c r="AT139" s="507">
        <v>1.43224550279142</v>
      </c>
      <c r="AU139" s="507">
        <v>1.6190659609072799</v>
      </c>
      <c r="AV139" s="507">
        <v>1.64031332685646</v>
      </c>
    </row>
    <row r="140" spans="1:48">
      <c r="A140" s="503" t="s">
        <v>4301</v>
      </c>
      <c r="B140" s="62">
        <v>161</v>
      </c>
      <c r="C140" s="62" t="s">
        <v>2562</v>
      </c>
      <c r="D140" s="62">
        <v>12</v>
      </c>
      <c r="E140" s="504">
        <v>7075882</v>
      </c>
      <c r="F140" s="505" t="s">
        <v>3163</v>
      </c>
      <c r="G140" s="505" t="s">
        <v>3152</v>
      </c>
      <c r="H140" s="506">
        <v>0</v>
      </c>
      <c r="I140" s="506">
        <v>0.75448412233352302</v>
      </c>
      <c r="J140" s="506">
        <v>0.128399389607668</v>
      </c>
      <c r="K140" s="506">
        <v>0</v>
      </c>
      <c r="L140" s="506">
        <v>0.11711648805881</v>
      </c>
      <c r="M140" s="62" t="s">
        <v>4310</v>
      </c>
      <c r="N140" s="62" t="s">
        <v>2314</v>
      </c>
      <c r="O140" s="507">
        <v>-0.22693975899403701</v>
      </c>
      <c r="P140" s="507">
        <v>-1.0290667692211299</v>
      </c>
      <c r="Q140" s="507">
        <v>-1.6037859889767501E-2</v>
      </c>
      <c r="R140" s="507">
        <v>-2.0088845731231499</v>
      </c>
      <c r="S140" s="507">
        <v>-2.1649838664927201</v>
      </c>
      <c r="T140" s="507">
        <v>2.4634993861722999E-2</v>
      </c>
      <c r="U140" s="507">
        <v>-5.04128679335032</v>
      </c>
      <c r="V140" s="507">
        <v>-5.4613926169655498</v>
      </c>
      <c r="W140" s="507">
        <v>1.5601659125496301</v>
      </c>
      <c r="X140" s="507">
        <v>1.2349451542396499</v>
      </c>
      <c r="Y140" s="507">
        <v>1.14075478236876</v>
      </c>
      <c r="Z140" s="507">
        <v>-0.124451349635448</v>
      </c>
      <c r="AA140" s="507">
        <v>1.39444038997604</v>
      </c>
      <c r="AB140" s="507">
        <v>0.39798878623457601</v>
      </c>
      <c r="AC140" s="507">
        <v>-13.5947731961903</v>
      </c>
      <c r="AD140" s="507">
        <v>-5.8424406031026603E-2</v>
      </c>
      <c r="AE140" s="507">
        <v>0.49184279840105399</v>
      </c>
      <c r="AF140" s="507">
        <v>-6.4860500433300897E-2</v>
      </c>
      <c r="AG140" s="507">
        <v>6.9160487887209203E-3</v>
      </c>
      <c r="AH140" s="507">
        <v>8.2012571270755501</v>
      </c>
      <c r="AI140" s="507">
        <v>6.9478898175938903</v>
      </c>
      <c r="AJ140" s="507">
        <v>0.81494694674332102</v>
      </c>
      <c r="AK140" s="507">
        <v>0.75581790099417701</v>
      </c>
      <c r="AL140" s="507">
        <v>0.61692575903810498</v>
      </c>
      <c r="AM140" s="507">
        <v>0.746587108414002</v>
      </c>
      <c r="AN140" s="507">
        <v>0.81721684317808796</v>
      </c>
      <c r="AO140" s="507">
        <v>0.63515065388768799</v>
      </c>
      <c r="AP140" s="507">
        <v>0.67831303135910404</v>
      </c>
      <c r="AQ140" s="507">
        <v>0.51556514604759196</v>
      </c>
      <c r="AR140" s="507">
        <v>0.56615950947266502</v>
      </c>
      <c r="AS140" s="507">
        <v>0.55304788559771501</v>
      </c>
      <c r="AT140" s="507">
        <v>0.54811850046561605</v>
      </c>
      <c r="AU140" s="507">
        <v>0.64473742908570597</v>
      </c>
      <c r="AV140" s="507">
        <v>0.65960933167722902</v>
      </c>
    </row>
    <row r="141" spans="1:48">
      <c r="A141" s="503" t="s">
        <v>4300</v>
      </c>
      <c r="B141" s="62">
        <v>15</v>
      </c>
      <c r="C141" s="62" t="s">
        <v>2787</v>
      </c>
      <c r="D141" s="62">
        <v>2</v>
      </c>
      <c r="E141" s="504">
        <v>24093756</v>
      </c>
      <c r="F141" s="505" t="s">
        <v>3163</v>
      </c>
      <c r="G141" s="505" t="s">
        <v>3152</v>
      </c>
      <c r="H141" s="506">
        <v>5.6705183150313698E-2</v>
      </c>
      <c r="I141" s="506">
        <v>0.74116351721896201</v>
      </c>
      <c r="J141" s="506">
        <v>6.3445097319315899E-2</v>
      </c>
      <c r="K141" s="506">
        <v>1.9856735375909901E-2</v>
      </c>
      <c r="L141" s="506">
        <v>0.11882946693549799</v>
      </c>
      <c r="M141" s="62" t="s">
        <v>4303</v>
      </c>
      <c r="N141" s="62" t="s">
        <v>2314</v>
      </c>
      <c r="O141" s="507">
        <v>1.4448852125404399</v>
      </c>
      <c r="P141" s="507">
        <v>0.49851554582798902</v>
      </c>
      <c r="Q141" s="507">
        <v>2.8415318955321101</v>
      </c>
      <c r="R141" s="507">
        <v>-49.100824013219103</v>
      </c>
      <c r="S141" s="507">
        <v>-58.016385723946897</v>
      </c>
      <c r="T141" s="507">
        <v>-43.967066708663701</v>
      </c>
      <c r="U141" s="507">
        <v>-30.136948989510799</v>
      </c>
      <c r="V141" s="507">
        <v>-41.869340796851702</v>
      </c>
      <c r="W141" s="507">
        <v>5.1735471882672401</v>
      </c>
      <c r="X141" s="507">
        <v>5.9991652404601501</v>
      </c>
      <c r="Y141" s="507">
        <v>-10.9789168007902</v>
      </c>
      <c r="Z141" s="507">
        <v>1.12838990199765</v>
      </c>
      <c r="AA141" s="507">
        <v>-17.3993095482993</v>
      </c>
      <c r="AB141" s="507">
        <v>17.7396852133751</v>
      </c>
      <c r="AC141" s="507">
        <v>-3.0999165054168398</v>
      </c>
      <c r="AD141" s="507">
        <v>-1.82919206311255</v>
      </c>
      <c r="AE141" s="507">
        <v>-0.43109383352207498</v>
      </c>
      <c r="AF141" s="507">
        <v>-4.9272509786362703E-2</v>
      </c>
      <c r="AG141" s="507">
        <v>-1.93386544992731</v>
      </c>
      <c r="AH141" s="507">
        <v>25.494339103701002</v>
      </c>
      <c r="AI141" s="507">
        <v>20.065935155697399</v>
      </c>
      <c r="AJ141" s="507">
        <v>-0.22281336445080899</v>
      </c>
      <c r="AK141" s="507">
        <v>7.27815214759769</v>
      </c>
      <c r="AL141" s="507">
        <v>6.8389319234312298</v>
      </c>
      <c r="AM141" s="507">
        <v>7.1899732235546399</v>
      </c>
      <c r="AN141" s="507">
        <v>7.0617944608228296</v>
      </c>
      <c r="AO141" s="507">
        <v>6.6090162666406904</v>
      </c>
      <c r="AP141" s="507">
        <v>6.6458059940587297</v>
      </c>
      <c r="AQ141" s="507">
        <v>0.59048377892681103</v>
      </c>
      <c r="AR141" s="507">
        <v>0.59930152338207499</v>
      </c>
      <c r="AS141" s="507">
        <v>0.61533718367351398</v>
      </c>
      <c r="AT141" s="507">
        <v>0.58182225063467197</v>
      </c>
      <c r="AU141" s="507">
        <v>0.55393960244440199</v>
      </c>
      <c r="AV141" s="507">
        <v>0.55100857843551199</v>
      </c>
    </row>
    <row r="142" spans="1:48">
      <c r="A142" s="503" t="s">
        <v>3153</v>
      </c>
      <c r="B142" s="62">
        <v>2</v>
      </c>
      <c r="C142" s="62" t="s">
        <v>2804</v>
      </c>
      <c r="D142" s="62">
        <v>1</v>
      </c>
      <c r="E142" s="504">
        <v>3691727</v>
      </c>
      <c r="F142" s="505" t="s">
        <v>3151</v>
      </c>
      <c r="G142" s="505" t="s">
        <v>3152</v>
      </c>
      <c r="H142" s="506">
        <v>6.5968262772096199E-3</v>
      </c>
      <c r="I142" s="506">
        <v>0.72607311390017104</v>
      </c>
      <c r="J142" s="506">
        <v>4.43607617320705E-2</v>
      </c>
      <c r="K142" s="506">
        <v>0</v>
      </c>
      <c r="L142" s="506">
        <v>0.222969298090548</v>
      </c>
      <c r="M142" s="62" t="s">
        <v>4303</v>
      </c>
      <c r="N142" s="62" t="s">
        <v>2314</v>
      </c>
      <c r="O142" s="507">
        <v>0.274111994867555</v>
      </c>
      <c r="P142" s="507">
        <v>3.1661996406376798E-2</v>
      </c>
      <c r="Q142" s="507">
        <v>0.93787219727888804</v>
      </c>
      <c r="R142" s="507">
        <v>-40.8783430969251</v>
      </c>
      <c r="S142" s="507">
        <v>-35.247655481478503</v>
      </c>
      <c r="T142" s="507">
        <v>-23.201573479158402</v>
      </c>
      <c r="U142" s="507">
        <v>-33.829656136208499</v>
      </c>
      <c r="V142" s="507">
        <v>-26.777293715892</v>
      </c>
      <c r="W142" s="507">
        <v>-3.4453463842797301</v>
      </c>
      <c r="X142" s="507">
        <v>-13.3705579826439</v>
      </c>
      <c r="Y142" s="507">
        <v>3.03756269041166E-2</v>
      </c>
      <c r="Z142" s="507">
        <v>-37.836720771222502</v>
      </c>
      <c r="AA142" s="507">
        <v>10.378645665216</v>
      </c>
      <c r="AB142" s="507">
        <v>-11.2375418555115</v>
      </c>
      <c r="AC142" s="507">
        <v>19.081443984968701</v>
      </c>
      <c r="AD142" s="507">
        <v>-1.22506620621333</v>
      </c>
      <c r="AE142" s="507">
        <v>0.157657730441224</v>
      </c>
      <c r="AF142" s="507">
        <v>-7.3820055018738007E-2</v>
      </c>
      <c r="AG142" s="507">
        <v>-1.4176841853632201</v>
      </c>
      <c r="AH142" s="507">
        <v>11.9312771819529</v>
      </c>
      <c r="AI142" s="507">
        <v>11.145453357727799</v>
      </c>
      <c r="AJ142" s="507">
        <v>0.29672145732722</v>
      </c>
      <c r="AK142" s="507">
        <v>1.5568425592814199</v>
      </c>
      <c r="AL142" s="507">
        <v>1.3541125067975399</v>
      </c>
      <c r="AM142" s="507">
        <v>1.64261242057461</v>
      </c>
      <c r="AN142" s="507">
        <v>1.8926098236187301</v>
      </c>
      <c r="AO142" s="507">
        <v>1.4835952153848699</v>
      </c>
      <c r="AP142" s="507">
        <v>1.7110661701333501</v>
      </c>
      <c r="AQ142" s="507">
        <v>0.93715363849097699</v>
      </c>
      <c r="AR142" s="507">
        <v>0.80443885841183904</v>
      </c>
      <c r="AS142" s="507">
        <v>0.90182905290900495</v>
      </c>
      <c r="AT142" s="507">
        <v>0.86778025904783296</v>
      </c>
      <c r="AU142" s="507">
        <v>0.65212467953110997</v>
      </c>
      <c r="AV142" s="507">
        <v>0.63436790530144804</v>
      </c>
    </row>
    <row r="143" spans="1:48">
      <c r="A143" s="503" t="s">
        <v>4513</v>
      </c>
      <c r="B143" s="62">
        <v>121</v>
      </c>
      <c r="C143" s="62" t="s">
        <v>2623</v>
      </c>
      <c r="D143" s="62">
        <v>9</v>
      </c>
      <c r="E143" s="504">
        <v>91495135</v>
      </c>
      <c r="F143" s="505" t="s">
        <v>3152</v>
      </c>
      <c r="G143" s="505" t="s">
        <v>3163</v>
      </c>
      <c r="H143" s="506">
        <v>0.15196155682264001</v>
      </c>
      <c r="I143" s="506">
        <v>0.70310990644439497</v>
      </c>
      <c r="J143" s="506">
        <v>0.129600405150498</v>
      </c>
      <c r="K143" s="506">
        <v>1.0392936661214399E-2</v>
      </c>
      <c r="L143" s="506">
        <v>4.9351949212518096E-3</v>
      </c>
      <c r="M143" s="508" t="s">
        <v>4315</v>
      </c>
      <c r="N143" s="62" t="s">
        <v>2314</v>
      </c>
      <c r="O143" s="507">
        <v>-0.83145429919253599</v>
      </c>
      <c r="P143" s="507">
        <v>0.27633255861184403</v>
      </c>
      <c r="Q143" s="507">
        <v>-0.72751862942819101</v>
      </c>
      <c r="R143" s="507">
        <v>-8.2080230108298</v>
      </c>
      <c r="S143" s="507">
        <v>-7.4441898214662796</v>
      </c>
      <c r="T143" s="507">
        <v>-8.5519298066125699E-3</v>
      </c>
      <c r="U143" s="507">
        <v>-15.6643482355085</v>
      </c>
      <c r="V143" s="507">
        <v>-14.1565691370261</v>
      </c>
      <c r="W143" s="507">
        <v>0.31074855654253702</v>
      </c>
      <c r="X143" s="507">
        <v>-0.91444784693850401</v>
      </c>
      <c r="Y143" s="507">
        <v>0.90746594698928396</v>
      </c>
      <c r="Z143" s="507">
        <v>-13.487523297051</v>
      </c>
      <c r="AA143" s="507">
        <v>7.76414711881496</v>
      </c>
      <c r="AB143" s="507">
        <v>-1.88530088284391</v>
      </c>
      <c r="AC143" s="507">
        <v>9.4864921808459908</v>
      </c>
      <c r="AD143" s="507">
        <v>0.106335981307263</v>
      </c>
      <c r="AE143" s="507">
        <v>-0.25206880443941998</v>
      </c>
      <c r="AF143" s="507">
        <v>-0.36689592835694401</v>
      </c>
      <c r="AG143" s="507">
        <v>0.318098363433649</v>
      </c>
      <c r="AH143" s="507">
        <v>23.066896589380299</v>
      </c>
      <c r="AI143" s="507">
        <v>15.2599596936296</v>
      </c>
      <c r="AJ143" s="507">
        <v>1.26076082620874</v>
      </c>
      <c r="AK143" s="507">
        <v>3.47129755505923</v>
      </c>
      <c r="AL143" s="507">
        <v>3.3110366146784802</v>
      </c>
      <c r="AM143" s="507">
        <v>3.2596720917306401</v>
      </c>
      <c r="AN143" s="507">
        <v>3.3750514144679098</v>
      </c>
      <c r="AO143" s="507">
        <v>3.24664795700305</v>
      </c>
      <c r="AP143" s="507">
        <v>3.2165589902005398</v>
      </c>
      <c r="AQ143" s="507">
        <v>0.67634728237930297</v>
      </c>
      <c r="AR143" s="507">
        <v>0.67982218345243595</v>
      </c>
      <c r="AS143" s="507">
        <v>0.68975072001707405</v>
      </c>
      <c r="AT143" s="507">
        <v>0.736343718646991</v>
      </c>
      <c r="AU143" s="507">
        <v>0.83860174746886396</v>
      </c>
      <c r="AV143" s="507">
        <v>0.86683193771188205</v>
      </c>
    </row>
    <row r="144" spans="1:48">
      <c r="A144" s="503" t="s">
        <v>3449</v>
      </c>
      <c r="B144" s="62">
        <v>211</v>
      </c>
      <c r="C144" s="62" t="s">
        <v>2487</v>
      </c>
      <c r="D144" s="62">
        <v>17</v>
      </c>
      <c r="E144" s="504">
        <v>27183104</v>
      </c>
      <c r="F144" s="505" t="s">
        <v>3151</v>
      </c>
      <c r="G144" s="505" t="s">
        <v>3157</v>
      </c>
      <c r="H144" s="506">
        <v>1.6188977511048499E-2</v>
      </c>
      <c r="I144" s="506">
        <v>0.697072846139971</v>
      </c>
      <c r="J144" s="506">
        <v>0.28149724787533598</v>
      </c>
      <c r="K144" s="506">
        <v>0</v>
      </c>
      <c r="L144" s="506">
        <v>5.2409284736445998E-3</v>
      </c>
      <c r="M144" s="62" t="s">
        <v>4302</v>
      </c>
      <c r="N144" s="62" t="s">
        <v>2314</v>
      </c>
      <c r="O144" s="507">
        <v>-0.68406520035515395</v>
      </c>
      <c r="P144" s="507">
        <v>-0.53638497685194497</v>
      </c>
      <c r="Q144" s="507">
        <v>7.2792436877659799E-3</v>
      </c>
      <c r="R144" s="507">
        <v>28.638943011794399</v>
      </c>
      <c r="S144" s="507">
        <v>24.2076422762429</v>
      </c>
      <c r="T144" s="507">
        <v>52.244631979656297</v>
      </c>
      <c r="U144" s="507">
        <v>6.0192710182803397</v>
      </c>
      <c r="V144" s="507">
        <v>3.3108283733178498</v>
      </c>
      <c r="W144" s="507">
        <v>-0.19256572886260001</v>
      </c>
      <c r="X144" s="507">
        <v>-6.3770958409660397</v>
      </c>
      <c r="Y144" s="507">
        <v>-63.712925255204603</v>
      </c>
      <c r="Z144" s="507">
        <v>-43.231912386375697</v>
      </c>
      <c r="AA144" s="507">
        <v>-33.611324826535501</v>
      </c>
      <c r="AB144" s="507">
        <v>10.7434778820907</v>
      </c>
      <c r="AC144" s="507">
        <v>69.222510643728796</v>
      </c>
      <c r="AD144" s="507">
        <v>4.7727879394019899E-3</v>
      </c>
      <c r="AE144" s="507">
        <v>-0.50774853099373396</v>
      </c>
      <c r="AF144" s="507">
        <v>0.93688570219198497</v>
      </c>
      <c r="AG144" s="507">
        <v>-0.29923383570474799</v>
      </c>
      <c r="AH144" s="507">
        <v>16.079636505521702</v>
      </c>
      <c r="AI144" s="507">
        <v>10.9191637047116</v>
      </c>
      <c r="AJ144" s="507">
        <v>-0.29672145732722</v>
      </c>
      <c r="AK144" s="507">
        <v>5.9529351810535802</v>
      </c>
      <c r="AL144" s="507">
        <v>6.0703506351999899</v>
      </c>
      <c r="AM144" s="507">
        <v>5.9575363721824299</v>
      </c>
      <c r="AN144" s="507">
        <v>6.1198425232857696</v>
      </c>
      <c r="AO144" s="507">
        <v>6.1477023613630797</v>
      </c>
      <c r="AP144" s="507">
        <v>6.2396945335733998</v>
      </c>
      <c r="AQ144" s="507">
        <v>0.45850975220631501</v>
      </c>
      <c r="AR144" s="507">
        <v>0.33410439184042701</v>
      </c>
      <c r="AS144" s="507">
        <v>0.47542766704939898</v>
      </c>
      <c r="AT144" s="507">
        <v>0.45621876409851297</v>
      </c>
      <c r="AU144" s="507">
        <v>0.303117546907758</v>
      </c>
      <c r="AV144" s="507">
        <v>0.311657813571873</v>
      </c>
    </row>
    <row r="145" spans="1:48">
      <c r="A145" s="503" t="s">
        <v>4463</v>
      </c>
      <c r="B145" s="62">
        <v>35</v>
      </c>
      <c r="C145" s="62" t="s">
        <v>2757</v>
      </c>
      <c r="D145" s="62">
        <v>3</v>
      </c>
      <c r="E145" s="504">
        <v>12266804</v>
      </c>
      <c r="F145" s="505" t="s">
        <v>3151</v>
      </c>
      <c r="G145" s="505" t="s">
        <v>3157</v>
      </c>
      <c r="H145" s="506">
        <v>3.82741637396488E-2</v>
      </c>
      <c r="I145" s="506">
        <v>0.69615683338913203</v>
      </c>
      <c r="J145" s="506">
        <v>4.2117009629637901E-2</v>
      </c>
      <c r="K145" s="506">
        <v>0</v>
      </c>
      <c r="L145" s="506">
        <v>0.22345199324158099</v>
      </c>
      <c r="M145" s="62" t="s">
        <v>4303</v>
      </c>
      <c r="N145" s="62" t="s">
        <v>2314</v>
      </c>
      <c r="O145" s="507">
        <v>4.2705346870280103E-2</v>
      </c>
      <c r="P145" s="507">
        <v>0.14152816915569499</v>
      </c>
      <c r="Q145" s="507">
        <v>0.63800913588542596</v>
      </c>
      <c r="R145" s="507">
        <v>-1.47725342520664</v>
      </c>
      <c r="S145" s="507">
        <v>-1.8512458629145501</v>
      </c>
      <c r="T145" s="507">
        <v>0.62779404805983396</v>
      </c>
      <c r="U145" s="507">
        <v>-3.6185821809021399</v>
      </c>
      <c r="V145" s="507">
        <v>-4.3425170183719901</v>
      </c>
      <c r="W145" s="507">
        <v>5.2682438432383298</v>
      </c>
      <c r="X145" s="507">
        <v>1.8301727839127799</v>
      </c>
      <c r="Y145" s="507">
        <v>0.59374143618241704</v>
      </c>
      <c r="Z145" s="507">
        <v>-10.542038937065501</v>
      </c>
      <c r="AA145" s="507">
        <v>5.1142380310121904</v>
      </c>
      <c r="AB145" s="507">
        <v>0.90120271986436795</v>
      </c>
      <c r="AC145" s="507">
        <v>5.0422782717426502</v>
      </c>
      <c r="AD145" s="507">
        <v>-4.9389327049806003E-2</v>
      </c>
      <c r="AE145" s="507">
        <v>0.48971500592264799</v>
      </c>
      <c r="AF145" s="507">
        <v>0.92533024555505095</v>
      </c>
      <c r="AG145" s="507">
        <v>-0.33202862700920599</v>
      </c>
      <c r="AH145" s="507">
        <v>12.7320575052586</v>
      </c>
      <c r="AI145" s="507">
        <v>8.4834229147070594</v>
      </c>
      <c r="AJ145" s="507">
        <v>-3.6049661062642298E-2</v>
      </c>
      <c r="AK145" s="507">
        <v>1.27568565032032</v>
      </c>
      <c r="AL145" s="507">
        <v>1.2527343183178099</v>
      </c>
      <c r="AM145" s="507">
        <v>1.26660692190448</v>
      </c>
      <c r="AN145" s="507">
        <v>1.0229473881892099</v>
      </c>
      <c r="AO145" s="507">
        <v>1.0556531981439701</v>
      </c>
      <c r="AP145" s="507">
        <v>1.0075034330550401</v>
      </c>
      <c r="AQ145" s="507">
        <v>0.79886648473780497</v>
      </c>
      <c r="AR145" s="507">
        <v>0.82919684950426698</v>
      </c>
      <c r="AS145" s="507">
        <v>0.83290597245193598</v>
      </c>
      <c r="AT145" s="507">
        <v>0.73397336170369198</v>
      </c>
      <c r="AU145" s="507">
        <v>0.698846750389432</v>
      </c>
      <c r="AV145" s="507">
        <v>0.68110855427768602</v>
      </c>
    </row>
    <row r="146" spans="1:48">
      <c r="A146" s="503" t="s">
        <v>4305</v>
      </c>
      <c r="B146" s="62">
        <v>144</v>
      </c>
      <c r="C146" s="62" t="s">
        <v>2900</v>
      </c>
      <c r="D146" s="62">
        <v>11</v>
      </c>
      <c r="E146" s="504">
        <v>9776567</v>
      </c>
      <c r="F146" s="505" t="s">
        <v>3152</v>
      </c>
      <c r="G146" s="505" t="s">
        <v>3151</v>
      </c>
      <c r="H146" s="506">
        <v>7.3278934226902806E-2</v>
      </c>
      <c r="I146" s="506">
        <v>0.67857917436514104</v>
      </c>
      <c r="J146" s="506">
        <v>0.130580888876206</v>
      </c>
      <c r="K146" s="506">
        <v>0</v>
      </c>
      <c r="L146" s="506">
        <v>0.11756100253175</v>
      </c>
      <c r="M146" s="62" t="s">
        <v>4310</v>
      </c>
      <c r="N146" s="62" t="s">
        <v>2314</v>
      </c>
      <c r="O146" s="507">
        <v>-0.51758222223554895</v>
      </c>
      <c r="P146" s="507">
        <v>-0.49851554582798902</v>
      </c>
      <c r="Q146" s="507">
        <v>0.64851554091461605</v>
      </c>
      <c r="R146" s="507">
        <v>-7.3597156717684404</v>
      </c>
      <c r="S146" s="507">
        <v>-7.7311527225705499</v>
      </c>
      <c r="T146" s="507">
        <v>-0.47170373799072202</v>
      </c>
      <c r="U146" s="507">
        <v>-10.995688370744199</v>
      </c>
      <c r="V146" s="507">
        <v>-11.9425736011433</v>
      </c>
      <c r="W146" s="507">
        <v>4.1521518712410499</v>
      </c>
      <c r="X146" s="507">
        <v>1.37074007354267</v>
      </c>
      <c r="Y146" s="507">
        <v>0.51228976496268197</v>
      </c>
      <c r="Z146" s="507">
        <v>-8.84242193046172</v>
      </c>
      <c r="AA146" s="507">
        <v>5.0475275338652699</v>
      </c>
      <c r="AB146" s="507">
        <v>0.64049598454032397</v>
      </c>
      <c r="AC146" s="507">
        <v>4.5319146714974403</v>
      </c>
      <c r="AD146" s="507">
        <v>6.0589202010946801E-2</v>
      </c>
      <c r="AE146" s="507">
        <v>-7.3634073382919496E-2</v>
      </c>
      <c r="AF146" s="507">
        <v>0.43700386554059101</v>
      </c>
      <c r="AG146" s="507">
        <v>-4.0907412215310801E-2</v>
      </c>
      <c r="AH146" s="507">
        <v>12.300074004225101</v>
      </c>
      <c r="AI146" s="507">
        <v>8.3345436210523101</v>
      </c>
      <c r="AJ146" s="507">
        <v>0.49851554582798902</v>
      </c>
      <c r="AK146" s="507">
        <v>1.38683532670081</v>
      </c>
      <c r="AL146" s="507">
        <v>1.26377866802921</v>
      </c>
      <c r="AM146" s="507">
        <v>1.3499758799098101</v>
      </c>
      <c r="AN146" s="507">
        <v>1.3304585997368199</v>
      </c>
      <c r="AO146" s="507">
        <v>1.19814063784298</v>
      </c>
      <c r="AP146" s="507">
        <v>1.22953048523549</v>
      </c>
      <c r="AQ146" s="507">
        <v>1.6191346340642601</v>
      </c>
      <c r="AR146" s="507">
        <v>1.81945223265228</v>
      </c>
      <c r="AS146" s="507">
        <v>1.6048524813587</v>
      </c>
      <c r="AT146" s="507">
        <v>1.7018742117863901</v>
      </c>
      <c r="AU146" s="507">
        <v>2.01477506958831</v>
      </c>
      <c r="AV146" s="507">
        <v>2.0250713396778499</v>
      </c>
    </row>
    <row r="147" spans="1:48">
      <c r="A147" s="503" t="s">
        <v>4557</v>
      </c>
      <c r="B147" s="62">
        <v>207</v>
      </c>
      <c r="C147" s="62" t="s">
        <v>2498</v>
      </c>
      <c r="D147" s="62">
        <v>16</v>
      </c>
      <c r="E147" s="504">
        <v>88853729</v>
      </c>
      <c r="F147" s="505" t="s">
        <v>3163</v>
      </c>
      <c r="G147" s="505" t="s">
        <v>3152</v>
      </c>
      <c r="H147" s="506">
        <v>7.5569464856370297E-2</v>
      </c>
      <c r="I147" s="506">
        <v>0.66474479779997397</v>
      </c>
      <c r="J147" s="506">
        <v>0.13673570582816699</v>
      </c>
      <c r="K147" s="506">
        <v>0</v>
      </c>
      <c r="L147" s="506">
        <v>0.122950031515489</v>
      </c>
      <c r="M147" s="62" t="s">
        <v>4310</v>
      </c>
      <c r="N147" s="62" t="s">
        <v>2314</v>
      </c>
      <c r="O147" s="507">
        <v>4.1983049118925004</v>
      </c>
      <c r="P147" s="507">
        <v>-5.5351606169206204E-3</v>
      </c>
      <c r="Q147" s="507">
        <v>-0.18746345118566701</v>
      </c>
      <c r="R147" s="507">
        <v>-11.890407748588901</v>
      </c>
      <c r="S147" s="507">
        <v>-7.4176690412376898</v>
      </c>
      <c r="T147" s="507">
        <v>0.31006092149506997</v>
      </c>
      <c r="U147" s="507">
        <v>-27.7663655952543</v>
      </c>
      <c r="V147" s="507">
        <v>-17.804546363166299</v>
      </c>
      <c r="W147" s="507">
        <v>-12.3765091953167</v>
      </c>
      <c r="X147" s="507">
        <v>-40.193925437776002</v>
      </c>
      <c r="Y147" s="507">
        <v>-1.0253542315389499</v>
      </c>
      <c r="Z147" s="507">
        <v>-68.381628614041901</v>
      </c>
      <c r="AA147" s="507">
        <v>14.4453924963359</v>
      </c>
      <c r="AB147" s="507">
        <v>-27.022331125301701</v>
      </c>
      <c r="AC147" s="507">
        <v>4.8199644142028797</v>
      </c>
      <c r="AD147" s="507">
        <v>-0.81883524072772695</v>
      </c>
      <c r="AE147" s="507">
        <v>-1.8250532784008699</v>
      </c>
      <c r="AF147" s="507">
        <v>-1.13223411338844E-2</v>
      </c>
      <c r="AG147" s="507">
        <v>-0.55492459592018195</v>
      </c>
      <c r="AH147" s="507">
        <v>38.196902193842398</v>
      </c>
      <c r="AI147" s="507">
        <v>29.179505354427999</v>
      </c>
      <c r="AJ147" s="507">
        <v>0.68766498928283604</v>
      </c>
      <c r="AK147" s="507">
        <v>7.9071972701875399</v>
      </c>
      <c r="AL147" s="507">
        <v>7.1624455119718897</v>
      </c>
      <c r="AM147" s="507">
        <v>7.6285431072094596</v>
      </c>
      <c r="AN147" s="507">
        <v>7.9938096735648401</v>
      </c>
      <c r="AO147" s="507">
        <v>7.0592614220469496</v>
      </c>
      <c r="AP147" s="507">
        <v>7.2445521453054704</v>
      </c>
      <c r="AQ147" s="507">
        <v>0.43725778379010499</v>
      </c>
      <c r="AR147" s="507">
        <v>0.41328590094404499</v>
      </c>
      <c r="AS147" s="507">
        <v>0.45064086028477901</v>
      </c>
      <c r="AT147" s="507">
        <v>0.50122800637837295</v>
      </c>
      <c r="AU147" s="507">
        <v>0.52905095367067001</v>
      </c>
      <c r="AV147" s="507">
        <v>0.55459388112892205</v>
      </c>
    </row>
    <row r="148" spans="1:48">
      <c r="A148" s="503" t="s">
        <v>3323</v>
      </c>
      <c r="B148" s="62">
        <v>124</v>
      </c>
      <c r="C148" s="62" t="s">
        <v>2614</v>
      </c>
      <c r="D148" s="62">
        <v>9</v>
      </c>
      <c r="E148" s="504">
        <v>136154304</v>
      </c>
      <c r="F148" s="505" t="s">
        <v>3163</v>
      </c>
      <c r="G148" s="505" t="s">
        <v>3152</v>
      </c>
      <c r="H148" s="506">
        <v>0.14787851020412099</v>
      </c>
      <c r="I148" s="506">
        <v>0.63571918577536601</v>
      </c>
      <c r="J148" s="506">
        <v>0.16632110356426799</v>
      </c>
      <c r="K148" s="506">
        <v>1.6728152926110702E-2</v>
      </c>
      <c r="L148" s="506">
        <v>3.3353047530134197E-2</v>
      </c>
      <c r="M148" s="508" t="s">
        <v>4308</v>
      </c>
      <c r="N148" s="62" t="s">
        <v>2314</v>
      </c>
      <c r="O148" s="507">
        <v>13.5612778691145</v>
      </c>
      <c r="P148" s="507">
        <v>8.0960279290937507</v>
      </c>
      <c r="Q148" s="507">
        <v>5.4726448113671201E-2</v>
      </c>
      <c r="R148" s="507">
        <v>-1.47545108055896</v>
      </c>
      <c r="S148" s="507">
        <v>6.1264708201685801E-2</v>
      </c>
      <c r="T148" s="507">
        <v>1.94650493435253</v>
      </c>
      <c r="U148" s="507">
        <v>-5.8792788437644798</v>
      </c>
      <c r="V148" s="507">
        <v>-0.832098407846944</v>
      </c>
      <c r="W148" s="507">
        <v>-51.209959987363902</v>
      </c>
      <c r="X148" s="507">
        <v>-58.679952312905101</v>
      </c>
      <c r="Y148" s="507">
        <v>0.62055612785625003</v>
      </c>
      <c r="Z148" s="507">
        <v>-4.3375874778036403</v>
      </c>
      <c r="AA148" s="507">
        <v>3.7572895061119298</v>
      </c>
      <c r="AB148" s="507">
        <v>-51.4854811614371</v>
      </c>
      <c r="AC148" s="507">
        <v>10.627479260956299</v>
      </c>
      <c r="AD148" s="507">
        <v>0.30724708839644899</v>
      </c>
      <c r="AE148" s="507">
        <v>-16.586911072631999</v>
      </c>
      <c r="AF148" s="507">
        <v>0.86248848917068799</v>
      </c>
      <c r="AG148" s="507">
        <v>-0.14207385381259599</v>
      </c>
      <c r="AH148" s="507">
        <v>14.2375636939391</v>
      </c>
      <c r="AI148" s="507">
        <v>6.7758395666001201</v>
      </c>
      <c r="AJ148" s="507">
        <v>6.0923843160550799</v>
      </c>
      <c r="AK148" s="507">
        <v>1.92148807304347</v>
      </c>
      <c r="AL148" s="507">
        <v>2.17626718314636</v>
      </c>
      <c r="AM148" s="507">
        <v>1.7119251546305201</v>
      </c>
      <c r="AN148" s="507">
        <v>1.8479656450881199</v>
      </c>
      <c r="AO148" s="507">
        <v>2.0713269112538399</v>
      </c>
      <c r="AP148" s="507">
        <v>2.1159090396607998</v>
      </c>
      <c r="AQ148" s="507">
        <v>0.33776187404542701</v>
      </c>
      <c r="AR148" s="507">
        <v>0.398892777285556</v>
      </c>
      <c r="AS148" s="507">
        <v>0.26332377842931498</v>
      </c>
      <c r="AT148" s="507">
        <v>0.31937912275970598</v>
      </c>
      <c r="AU148" s="507">
        <v>0.39115629033517202</v>
      </c>
      <c r="AV148" s="507">
        <v>0.370029848130905</v>
      </c>
    </row>
    <row r="149" spans="1:48">
      <c r="A149" s="503" t="s">
        <v>4306</v>
      </c>
      <c r="B149" s="62">
        <v>221</v>
      </c>
      <c r="C149" s="62" t="s">
        <v>2472</v>
      </c>
      <c r="D149" s="62">
        <v>19</v>
      </c>
      <c r="E149" s="504">
        <v>17257802</v>
      </c>
      <c r="F149" s="505" t="s">
        <v>3152</v>
      </c>
      <c r="G149" s="505" t="s">
        <v>3163</v>
      </c>
      <c r="H149" s="506">
        <v>4.2868825317477398E-2</v>
      </c>
      <c r="I149" s="506">
        <v>0.62096905225872401</v>
      </c>
      <c r="J149" s="506">
        <v>0.189905562091358</v>
      </c>
      <c r="K149" s="506">
        <v>0</v>
      </c>
      <c r="L149" s="506">
        <v>0.146256560332441</v>
      </c>
      <c r="M149" s="62" t="s">
        <v>4310</v>
      </c>
      <c r="N149" s="62" t="s">
        <v>2314</v>
      </c>
      <c r="O149" s="507">
        <v>3.0726913134492301E-2</v>
      </c>
      <c r="P149" s="507">
        <v>-0.19757187461959</v>
      </c>
      <c r="Q149" s="507">
        <v>-0.64484222559359305</v>
      </c>
      <c r="R149" s="507">
        <v>-6.2313187790698796</v>
      </c>
      <c r="S149" s="507">
        <v>-6.1550517437170402</v>
      </c>
      <c r="T149" s="507">
        <v>0.13634947624565699</v>
      </c>
      <c r="U149" s="507">
        <v>-11.3575834122123</v>
      </c>
      <c r="V149" s="507">
        <v>-11.287510405956199</v>
      </c>
      <c r="W149" s="507">
        <v>2.6226239764671702</v>
      </c>
      <c r="X149" s="507">
        <v>0.17873321355407701</v>
      </c>
      <c r="Y149" s="507">
        <v>0.59959796423049305</v>
      </c>
      <c r="Z149" s="507">
        <v>-14.4284060845597</v>
      </c>
      <c r="AA149" s="507">
        <v>6.85860589545495</v>
      </c>
      <c r="AB149" s="507">
        <v>-0.107781522513376</v>
      </c>
      <c r="AC149" s="507">
        <v>15.530399630943</v>
      </c>
      <c r="AD149" s="507">
        <v>0.98814118171715104</v>
      </c>
      <c r="AE149" s="507">
        <v>-1.3711428933243199E-2</v>
      </c>
      <c r="AF149" s="507">
        <v>0.36831325051846697</v>
      </c>
      <c r="AG149" s="507">
        <v>0.61694329770734602</v>
      </c>
      <c r="AH149" s="507">
        <v>22.309984253378499</v>
      </c>
      <c r="AI149" s="507">
        <v>18.096831632734801</v>
      </c>
      <c r="AJ149" s="507">
        <v>0.14058896823669001</v>
      </c>
      <c r="AK149" s="507">
        <v>4.4229308830858196</v>
      </c>
      <c r="AL149" s="507">
        <v>4.7958116979359797</v>
      </c>
      <c r="AM149" s="507">
        <v>4.4955829316439297</v>
      </c>
      <c r="AN149" s="507">
        <v>4.64746047745738</v>
      </c>
      <c r="AO149" s="507">
        <v>4.9929773480869697</v>
      </c>
      <c r="AP149" s="507">
        <v>5.0141868073428499</v>
      </c>
      <c r="AQ149" s="507">
        <v>0.81586490896119201</v>
      </c>
      <c r="AR149" s="507">
        <v>0.81480203572409504</v>
      </c>
      <c r="AS149" s="507">
        <v>0.79707527125983002</v>
      </c>
      <c r="AT149" s="507">
        <v>0.77494010857084095</v>
      </c>
      <c r="AU149" s="507">
        <v>0.73408145058687602</v>
      </c>
      <c r="AV149" s="507">
        <v>0.71800917128007002</v>
      </c>
    </row>
    <row r="150" spans="1:48">
      <c r="A150" s="503" t="s">
        <v>4475</v>
      </c>
      <c r="B150" s="62">
        <v>54</v>
      </c>
      <c r="C150" s="62" t="s">
        <v>2974</v>
      </c>
      <c r="D150" s="62">
        <v>4</v>
      </c>
      <c r="E150" s="504">
        <v>145128105</v>
      </c>
      <c r="F150" s="505" t="s">
        <v>3157</v>
      </c>
      <c r="G150" s="505" t="s">
        <v>3151</v>
      </c>
      <c r="H150" s="506">
        <v>0</v>
      </c>
      <c r="I150" s="506">
        <v>0.588129186036359</v>
      </c>
      <c r="J150" s="506">
        <v>6.5535921746085093E-2</v>
      </c>
      <c r="K150" s="506">
        <v>2.228990913382E-2</v>
      </c>
      <c r="L150" s="506">
        <v>0.32404498308373603</v>
      </c>
      <c r="M150" s="62" t="s">
        <v>4303</v>
      </c>
      <c r="N150" s="62" t="s">
        <v>2314</v>
      </c>
      <c r="O150" s="507">
        <v>-4.8517516835364802E-2</v>
      </c>
      <c r="P150" s="507">
        <v>4.3967747127316201E-2</v>
      </c>
      <c r="Q150" s="507">
        <v>-3.0406190490382099E-2</v>
      </c>
      <c r="R150" s="507">
        <v>-6.5020610529285898</v>
      </c>
      <c r="S150" s="507">
        <v>-7.2087307616388996</v>
      </c>
      <c r="T150" s="507">
        <v>-0.81548570688266397</v>
      </c>
      <c r="U150" s="507">
        <v>-9.8047971101754694</v>
      </c>
      <c r="V150" s="507">
        <v>-11.2977982493382</v>
      </c>
      <c r="W150" s="507">
        <v>0.339977552873996</v>
      </c>
      <c r="X150" s="507">
        <v>-1.1222642862276</v>
      </c>
      <c r="Y150" s="507">
        <v>-4.7378289869266297</v>
      </c>
      <c r="Z150" s="507">
        <v>-10.1455544895359</v>
      </c>
      <c r="AA150" s="507">
        <v>-0.86582708171835199</v>
      </c>
      <c r="AB150" s="507">
        <v>0.61960795717399297</v>
      </c>
      <c r="AC150" s="507">
        <v>3.1877305225110099E-2</v>
      </c>
      <c r="AD150" s="507">
        <v>-0.57017414320598003</v>
      </c>
      <c r="AE150" s="507">
        <v>-0.30724708839644899</v>
      </c>
      <c r="AF150" s="507">
        <v>-3.31271300070655E-3</v>
      </c>
      <c r="AG150" s="507">
        <v>-0.42175976271335403</v>
      </c>
      <c r="AH150" s="507">
        <v>10.670450058137</v>
      </c>
      <c r="AI150" s="507">
        <v>6.9806636288255701</v>
      </c>
      <c r="AJ150" s="507">
        <v>0.25313101584417103</v>
      </c>
      <c r="AK150" s="507">
        <v>2.9612718751821299</v>
      </c>
      <c r="AL150" s="507">
        <v>2.70214513479733</v>
      </c>
      <c r="AM150" s="507">
        <v>2.8459544713981102</v>
      </c>
      <c r="AN150" s="507">
        <v>2.8502469474055401</v>
      </c>
      <c r="AO150" s="507">
        <v>2.6452971997766599</v>
      </c>
      <c r="AP150" s="507">
        <v>2.56901825996755</v>
      </c>
      <c r="AQ150" s="507">
        <v>0.70402066450422396</v>
      </c>
      <c r="AR150" s="507">
        <v>0.72315038390921205</v>
      </c>
      <c r="AS150" s="507">
        <v>0.71130863445591996</v>
      </c>
      <c r="AT150" s="507">
        <v>0.68759464979065199</v>
      </c>
      <c r="AU150" s="507">
        <v>0.71793669244196701</v>
      </c>
      <c r="AV150" s="507">
        <v>0.71516093567680905</v>
      </c>
    </row>
    <row r="151" spans="1:48">
      <c r="A151" s="503" t="s">
        <v>4292</v>
      </c>
      <c r="B151" s="62">
        <v>166</v>
      </c>
      <c r="C151" s="62" t="s">
        <v>2884</v>
      </c>
      <c r="D151" s="62">
        <v>12</v>
      </c>
      <c r="E151" s="504">
        <v>48486696</v>
      </c>
      <c r="F151" s="505" t="s">
        <v>3151</v>
      </c>
      <c r="G151" s="505" t="s">
        <v>3163</v>
      </c>
      <c r="H151" s="506">
        <v>6.1705672501183098E-3</v>
      </c>
      <c r="I151" s="506">
        <v>0.58759440165038801</v>
      </c>
      <c r="J151" s="506">
        <v>0.208634639267327</v>
      </c>
      <c r="K151" s="506">
        <v>0</v>
      </c>
      <c r="L151" s="506">
        <v>0.19760039183216699</v>
      </c>
      <c r="M151" s="62" t="s">
        <v>4310</v>
      </c>
      <c r="N151" s="62" t="s">
        <v>2314</v>
      </c>
      <c r="O151" s="507">
        <v>0.747478072246331</v>
      </c>
      <c r="P151" s="507">
        <v>0.40741697491916701</v>
      </c>
      <c r="Q151" s="507">
        <v>1.09297701708186</v>
      </c>
      <c r="R151" s="507">
        <v>0.37025478056549299</v>
      </c>
      <c r="S151" s="507">
        <v>0.75563116616916803</v>
      </c>
      <c r="T151" s="507">
        <v>-6.4941617924734796E-2</v>
      </c>
      <c r="U151" s="507">
        <v>0.59523456523836804</v>
      </c>
      <c r="V151" s="507">
        <v>1.3139785720625901</v>
      </c>
      <c r="W151" s="507">
        <v>-6.8438892885928002</v>
      </c>
      <c r="X151" s="507">
        <v>-3.7180554120439702</v>
      </c>
      <c r="Y151" s="507">
        <v>-6.6653284871328197E-2</v>
      </c>
      <c r="Z151" s="507">
        <v>3.9401154424384499</v>
      </c>
      <c r="AA151" s="507">
        <v>-1.7919455438271701</v>
      </c>
      <c r="AB151" s="507">
        <v>-3.1815013668994698</v>
      </c>
      <c r="AC151" s="507">
        <v>-1.7264443561330101</v>
      </c>
      <c r="AD151" s="507">
        <v>-0.30687208915868702</v>
      </c>
      <c r="AE151" s="507">
        <v>-0.46281158229462699</v>
      </c>
      <c r="AF151" s="507">
        <v>-0.42269617881388899</v>
      </c>
      <c r="AG151" s="507">
        <v>-3.9899440251514401E-2</v>
      </c>
      <c r="AH151" s="507">
        <v>9.3272489048470497</v>
      </c>
      <c r="AI151" s="507">
        <v>6.1373039504055296</v>
      </c>
      <c r="AJ151" s="507">
        <v>1.6117398709324999</v>
      </c>
      <c r="AK151" s="507">
        <v>1.65370740422889</v>
      </c>
      <c r="AL151" s="507">
        <v>1.7581275254939099</v>
      </c>
      <c r="AM151" s="507">
        <v>1.60597871799259</v>
      </c>
      <c r="AN151" s="507">
        <v>1.58738721960705</v>
      </c>
      <c r="AO151" s="507">
        <v>1.7374299967042</v>
      </c>
      <c r="AP151" s="507">
        <v>1.68467107321265</v>
      </c>
      <c r="AQ151" s="507">
        <v>-0.29895380094578899</v>
      </c>
      <c r="AR151" s="507">
        <v>-0.26469475693018402</v>
      </c>
      <c r="AS151" s="507">
        <v>-0.32907690056897698</v>
      </c>
      <c r="AT151" s="507">
        <v>-0.22940613018148301</v>
      </c>
      <c r="AU151" s="507">
        <v>-0.118847589360655</v>
      </c>
      <c r="AV151" s="507">
        <v>-0.10438827248827499</v>
      </c>
    </row>
    <row r="152" spans="1:48">
      <c r="A152" s="503" t="s">
        <v>3298</v>
      </c>
      <c r="B152" s="62">
        <v>107</v>
      </c>
      <c r="C152" s="62" t="s">
        <v>2926</v>
      </c>
      <c r="D152" s="62">
        <v>8</v>
      </c>
      <c r="E152" s="504">
        <v>41543675</v>
      </c>
      <c r="F152" s="505" t="s">
        <v>3157</v>
      </c>
      <c r="G152" s="505" t="s">
        <v>3151</v>
      </c>
      <c r="H152" s="506">
        <v>0.223733000315817</v>
      </c>
      <c r="I152" s="506">
        <v>0.56717985533756798</v>
      </c>
      <c r="J152" s="506">
        <v>3.8236008590395699E-2</v>
      </c>
      <c r="K152" s="506">
        <v>0</v>
      </c>
      <c r="L152" s="506">
        <v>0.17085113575621899</v>
      </c>
      <c r="M152" s="508" t="s">
        <v>7309</v>
      </c>
      <c r="N152" s="62" t="s">
        <v>2314</v>
      </c>
      <c r="O152" s="507">
        <v>-1.1453101349124399</v>
      </c>
      <c r="P152" s="507">
        <v>-1.15066390673267</v>
      </c>
      <c r="Q152" s="507">
        <v>-9.8023865216422604E-2</v>
      </c>
      <c r="R152" s="507">
        <v>-17.890101921577202</v>
      </c>
      <c r="S152" s="507">
        <v>-16.761869740259801</v>
      </c>
      <c r="T152" s="507">
        <v>7.3130280862909798</v>
      </c>
      <c r="U152" s="507">
        <v>-55.9966970792673</v>
      </c>
      <c r="V152" s="507">
        <v>-54.354439257701898</v>
      </c>
      <c r="W152" s="507">
        <v>-3.58259199340457E-2</v>
      </c>
      <c r="X152" s="507">
        <v>-4.4801300519816403</v>
      </c>
      <c r="Y152" s="507">
        <v>-1.69269423301238</v>
      </c>
      <c r="Z152" s="507">
        <v>-42.372782798330299</v>
      </c>
      <c r="AA152" s="507">
        <v>4.95930452197228</v>
      </c>
      <c r="AB152" s="507">
        <v>-1.83148842996924</v>
      </c>
      <c r="AC152" s="507">
        <v>8.6435916156460006</v>
      </c>
      <c r="AD152" s="507">
        <v>0.84526718795348399</v>
      </c>
      <c r="AE152" s="507">
        <v>-0.80063780685934405</v>
      </c>
      <c r="AF152" s="507">
        <v>0.92105353601437101</v>
      </c>
      <c r="AG152" s="507">
        <v>0.52615760436932502</v>
      </c>
      <c r="AH152" s="507">
        <v>36.609866089018297</v>
      </c>
      <c r="AI152" s="507">
        <v>29.6046474996357</v>
      </c>
      <c r="AJ152" s="507">
        <v>-5.2230599532745899E-2</v>
      </c>
      <c r="AK152" s="507">
        <v>3.1947635499254101</v>
      </c>
      <c r="AL152" s="507">
        <v>3.5908295720104801</v>
      </c>
      <c r="AM152" s="507">
        <v>3.2220549784127499</v>
      </c>
      <c r="AN152" s="507">
        <v>3.4141901310399598</v>
      </c>
      <c r="AO152" s="507">
        <v>3.7781185407720201</v>
      </c>
      <c r="AP152" s="507">
        <v>3.8215228877624798</v>
      </c>
      <c r="AQ152" s="507">
        <v>2.42216083680426</v>
      </c>
      <c r="AR152" s="507">
        <v>2.4923935492013398</v>
      </c>
      <c r="AS152" s="507">
        <v>2.3807633877324501</v>
      </c>
      <c r="AT152" s="507">
        <v>2.3695255073946102</v>
      </c>
      <c r="AU152" s="507">
        <v>2.45941405967449</v>
      </c>
      <c r="AV152" s="507">
        <v>2.4370441608968201</v>
      </c>
    </row>
    <row r="153" spans="1:48">
      <c r="A153" s="503" t="s">
        <v>4503</v>
      </c>
      <c r="B153" s="62">
        <v>101</v>
      </c>
      <c r="C153" s="62" t="s">
        <v>2934</v>
      </c>
      <c r="D153" s="62">
        <v>7</v>
      </c>
      <c r="E153" s="504">
        <v>123283949</v>
      </c>
      <c r="F153" s="505" t="s">
        <v>3163</v>
      </c>
      <c r="G153" s="505" t="s">
        <v>3152</v>
      </c>
      <c r="H153" s="506">
        <v>2.5384289690966902E-3</v>
      </c>
      <c r="I153" s="506">
        <v>0.54448817984898601</v>
      </c>
      <c r="J153" s="506">
        <v>0.19357123070913301</v>
      </c>
      <c r="K153" s="506">
        <v>0</v>
      </c>
      <c r="L153" s="506">
        <v>0.25940216047278403</v>
      </c>
      <c r="M153" s="62" t="s">
        <v>4313</v>
      </c>
      <c r="N153" s="62" t="s">
        <v>2314</v>
      </c>
      <c r="O153" s="507">
        <v>6.6941869291112802E-2</v>
      </c>
      <c r="P153" s="507">
        <v>-0.40600496670659297</v>
      </c>
      <c r="Q153" s="507">
        <v>-0.61901160115502196</v>
      </c>
      <c r="R153" s="507">
        <v>-4.1593806421491299</v>
      </c>
      <c r="S153" s="507">
        <v>-3.9167690949675502</v>
      </c>
      <c r="T153" s="507">
        <v>-2.3764777712020801E-2</v>
      </c>
      <c r="U153" s="507">
        <v>-7.5428950793407603</v>
      </c>
      <c r="V153" s="507">
        <v>-7.2253046165013401</v>
      </c>
      <c r="W153" s="507">
        <v>0.99348901544603296</v>
      </c>
      <c r="X153" s="507">
        <v>0.289468255004381</v>
      </c>
      <c r="Y153" s="507">
        <v>1.39059853017964</v>
      </c>
      <c r="Z153" s="507">
        <v>-2.48908896346251</v>
      </c>
      <c r="AA153" s="507">
        <v>4.50866572563387</v>
      </c>
      <c r="AB153" s="507">
        <v>-0.36333779490659002</v>
      </c>
      <c r="AC153" s="507">
        <v>0.38793084333196698</v>
      </c>
      <c r="AD153" s="507">
        <v>-0.36448117727464502</v>
      </c>
      <c r="AE153" s="507">
        <v>-0.113006664387619</v>
      </c>
      <c r="AF153" s="507">
        <v>0.13873822476098399</v>
      </c>
      <c r="AG153" s="507">
        <v>-0.32637065362734602</v>
      </c>
      <c r="AH153" s="507">
        <v>7.3534376239213399</v>
      </c>
      <c r="AI153" s="507">
        <v>5.0062614164928698</v>
      </c>
      <c r="AJ153" s="507">
        <v>1.7673403225458999E-2</v>
      </c>
      <c r="AK153" s="507">
        <v>2.25126370517969</v>
      </c>
      <c r="AL153" s="507">
        <v>2.29910154516682</v>
      </c>
      <c r="AM153" s="507">
        <v>2.1918462190449799</v>
      </c>
      <c r="AN153" s="507">
        <v>2.2059522658536501</v>
      </c>
      <c r="AO153" s="507">
        <v>2.2868491737205798</v>
      </c>
      <c r="AP153" s="507">
        <v>2.24961056758139</v>
      </c>
      <c r="AQ153" s="507">
        <v>1.4424572446410899</v>
      </c>
      <c r="AR153" s="507">
        <v>1.39083968757941</v>
      </c>
      <c r="AS153" s="507">
        <v>1.5081356403239601</v>
      </c>
      <c r="AT153" s="507">
        <v>1.3945288888592799</v>
      </c>
      <c r="AU153" s="507">
        <v>1.2255713067546901</v>
      </c>
      <c r="AV153" s="507">
        <v>1.21689373933398</v>
      </c>
    </row>
    <row r="154" spans="1:48">
      <c r="A154" s="503" t="s">
        <v>3210</v>
      </c>
      <c r="B154" s="62">
        <v>36</v>
      </c>
      <c r="C154" s="62" t="s">
        <v>2754</v>
      </c>
      <c r="D154" s="62">
        <v>3</v>
      </c>
      <c r="E154" s="504">
        <v>49382925</v>
      </c>
      <c r="F154" s="505" t="s">
        <v>3151</v>
      </c>
      <c r="G154" s="505" t="s">
        <v>3157</v>
      </c>
      <c r="H154" s="506">
        <v>8.6433860456660197E-2</v>
      </c>
      <c r="I154" s="506">
        <v>0.543464014641726</v>
      </c>
      <c r="J154" s="506">
        <v>0.21275219801644901</v>
      </c>
      <c r="K154" s="506">
        <v>0.157240195137721</v>
      </c>
      <c r="L154" s="506">
        <v>1.09731747443849E-4</v>
      </c>
      <c r="M154" s="62" t="s">
        <v>4311</v>
      </c>
      <c r="N154" s="62" t="s">
        <v>2314</v>
      </c>
      <c r="O154" s="507">
        <v>-1.9059018101313201</v>
      </c>
      <c r="P154" s="507">
        <v>1.0524500299963799</v>
      </c>
      <c r="Q154" s="507">
        <v>-0.53888491508105496</v>
      </c>
      <c r="R154" s="507">
        <v>-43.574260018712401</v>
      </c>
      <c r="S154" s="507">
        <v>-45.194318841199497</v>
      </c>
      <c r="T154" s="507">
        <v>-18.7222784987549</v>
      </c>
      <c r="U154" s="507">
        <v>-45.5809672724656</v>
      </c>
      <c r="V154" s="507">
        <v>-48.820316294903698</v>
      </c>
      <c r="W154" s="507">
        <v>-1.1269097253787701</v>
      </c>
      <c r="X154" s="507">
        <v>-1.15206037429741</v>
      </c>
      <c r="Y154" s="507">
        <v>-4.0570893919535598</v>
      </c>
      <c r="Z154" s="507">
        <v>-0.451195296442364</v>
      </c>
      <c r="AA154" s="507">
        <v>-4.6621275910188196</v>
      </c>
      <c r="AB154" s="507">
        <v>0.47683564432628001</v>
      </c>
      <c r="AC154" s="507">
        <v>-1.01226438492268</v>
      </c>
      <c r="AD154" s="507">
        <v>-3.1630774338459502</v>
      </c>
      <c r="AE154" s="507">
        <v>-3.6322082257780202</v>
      </c>
      <c r="AF154" s="507">
        <v>3.10661375753984</v>
      </c>
      <c r="AG154" s="507">
        <v>-4.5685808252101801</v>
      </c>
      <c r="AH154" s="507">
        <v>12.648788248288099</v>
      </c>
      <c r="AI154" s="507">
        <v>11.442332566266</v>
      </c>
      <c r="AJ154" s="507">
        <v>4.6141659055942801E-2</v>
      </c>
      <c r="AK154" s="507">
        <v>3.0536466392170398</v>
      </c>
      <c r="AL154" s="507">
        <v>3.10700021173664</v>
      </c>
      <c r="AM154" s="507">
        <v>2.8769686896322999</v>
      </c>
      <c r="AN154" s="507">
        <v>2.9806562092970998</v>
      </c>
      <c r="AO154" s="507">
        <v>3.1186366183938898</v>
      </c>
      <c r="AP154" s="507">
        <v>2.9988159991762</v>
      </c>
      <c r="AQ154" s="507">
        <v>0.209599162179261</v>
      </c>
      <c r="AR154" s="507">
        <v>0.19978890430724</v>
      </c>
      <c r="AS154" s="507">
        <v>0.18656192503022601</v>
      </c>
      <c r="AT154" s="507">
        <v>0.21680571804902701</v>
      </c>
      <c r="AU154" s="507">
        <v>0.197695780695336</v>
      </c>
      <c r="AV154" s="507">
        <v>0.195059383446511</v>
      </c>
    </row>
    <row r="155" spans="1:48">
      <c r="A155" s="503" t="s">
        <v>4282</v>
      </c>
      <c r="B155" s="62">
        <v>129</v>
      </c>
      <c r="C155" s="62" t="s">
        <v>2911</v>
      </c>
      <c r="D155" s="62">
        <v>10</v>
      </c>
      <c r="E155" s="504">
        <v>71093216</v>
      </c>
      <c r="F155" s="505" t="s">
        <v>3157</v>
      </c>
      <c r="G155" s="505" t="s">
        <v>3151</v>
      </c>
      <c r="H155" s="506">
        <v>2.7153479035232402E-2</v>
      </c>
      <c r="I155" s="506">
        <v>0.540351152560266</v>
      </c>
      <c r="J155" s="506">
        <v>0.42396081733094299</v>
      </c>
      <c r="K155" s="506">
        <v>8.5345510735586692E-3</v>
      </c>
      <c r="L155" s="506">
        <v>0</v>
      </c>
      <c r="M155" s="62" t="s">
        <v>4302</v>
      </c>
      <c r="N155" s="62" t="s">
        <v>2314</v>
      </c>
      <c r="O155" s="507">
        <v>-0.90030914267529305</v>
      </c>
      <c r="P155" s="507">
        <v>0.60336550352293095</v>
      </c>
      <c r="Q155" s="507">
        <v>0.32578667973868197</v>
      </c>
      <c r="R155" s="507">
        <v>-7.7419785930680698</v>
      </c>
      <c r="S155" s="507">
        <v>-5.4057460573556302</v>
      </c>
      <c r="T155" s="507">
        <v>-0.65239917962708904</v>
      </c>
      <c r="U155" s="507">
        <v>-12.4291017582875</v>
      </c>
      <c r="V155" s="507">
        <v>-8.3513250378506907</v>
      </c>
      <c r="W155" s="507">
        <v>-22.927678738478601</v>
      </c>
      <c r="X155" s="507">
        <v>-19.365673696807999</v>
      </c>
      <c r="Y155" s="507">
        <v>-2.1770702534203799</v>
      </c>
      <c r="Z155" s="507">
        <v>1.2076587294987999</v>
      </c>
      <c r="AA155" s="507">
        <v>-4.0784602724572903</v>
      </c>
      <c r="AB155" s="507">
        <v>-10.051095424609899</v>
      </c>
      <c r="AC155" s="507">
        <v>-3.21525883607206</v>
      </c>
      <c r="AD155" s="507">
        <v>-0.29728517884868599</v>
      </c>
      <c r="AE155" s="507">
        <v>-0.87803661485932905</v>
      </c>
      <c r="AF155" s="507">
        <v>0.31419520107188698</v>
      </c>
      <c r="AG155" s="507">
        <v>-0.50055521670139602</v>
      </c>
      <c r="AH155" s="507">
        <v>71.582579307696193</v>
      </c>
      <c r="AI155" s="507">
        <v>51.274826165102901</v>
      </c>
      <c r="AJ155" s="507">
        <v>-0.41978023987797097</v>
      </c>
      <c r="AK155" s="507">
        <v>4.4337608068583396</v>
      </c>
      <c r="AL155" s="507">
        <v>4.0405083795939198</v>
      </c>
      <c r="AM155" s="507">
        <v>4.5149053453707104</v>
      </c>
      <c r="AN155" s="507">
        <v>4.5631786036059196</v>
      </c>
      <c r="AO155" s="507">
        <v>4.1445821772827696</v>
      </c>
      <c r="AP155" s="507">
        <v>4.1437048756968196</v>
      </c>
      <c r="AQ155" s="507">
        <v>3.0840875332204201</v>
      </c>
      <c r="AR155" s="507">
        <v>3.4063296203437998</v>
      </c>
      <c r="AS155" s="507">
        <v>3.1040126419421799</v>
      </c>
      <c r="AT155" s="507">
        <v>3.0108445699759598</v>
      </c>
      <c r="AU155" s="507">
        <v>3.40051958476336</v>
      </c>
      <c r="AV155" s="507">
        <v>3.36672662228544</v>
      </c>
    </row>
    <row r="156" spans="1:48">
      <c r="A156" s="503" t="s">
        <v>3572</v>
      </c>
      <c r="B156" s="62">
        <v>202</v>
      </c>
      <c r="C156" s="62" t="s">
        <v>2862</v>
      </c>
      <c r="D156" s="62">
        <v>16</v>
      </c>
      <c r="E156" s="504">
        <v>11443183</v>
      </c>
      <c r="F156" s="505" t="s">
        <v>3151</v>
      </c>
      <c r="G156" s="505" t="s">
        <v>3157</v>
      </c>
      <c r="H156" s="506">
        <v>2.92644255278503E-3</v>
      </c>
      <c r="I156" s="506">
        <v>0.53235959891087503</v>
      </c>
      <c r="J156" s="506">
        <v>0</v>
      </c>
      <c r="K156" s="506">
        <v>5.1941785070025698E-2</v>
      </c>
      <c r="L156" s="506">
        <v>0.41277217346631501</v>
      </c>
      <c r="M156" s="62" t="s">
        <v>4303</v>
      </c>
      <c r="N156" s="62" t="s">
        <v>2314</v>
      </c>
      <c r="O156" s="507">
        <v>0.20364213544623899</v>
      </c>
      <c r="P156" s="507">
        <v>0.173221598030568</v>
      </c>
      <c r="Q156" s="507">
        <v>-0.69519720920721595</v>
      </c>
      <c r="R156" s="507">
        <v>-6.2264913279467802</v>
      </c>
      <c r="S156" s="507">
        <v>-5.2915603856119899</v>
      </c>
      <c r="T156" s="507">
        <v>-0.82455960790972405</v>
      </c>
      <c r="U156" s="507">
        <v>-8.6379159562864007</v>
      </c>
      <c r="V156" s="507">
        <v>-7.2367905052675603</v>
      </c>
      <c r="W156" s="507">
        <v>-2.03054155610684E-2</v>
      </c>
      <c r="X156" s="507">
        <v>-0.72982209289126898</v>
      </c>
      <c r="Y156" s="507">
        <v>1.4848350897980001</v>
      </c>
      <c r="Z156" s="507">
        <v>-4.6680186693501398</v>
      </c>
      <c r="AA156" s="507">
        <v>6.3196647575649303</v>
      </c>
      <c r="AB156" s="507">
        <v>-2.2076333062326099</v>
      </c>
      <c r="AC156" s="507">
        <v>4.5728736903973299</v>
      </c>
      <c r="AD156" s="507">
        <v>3.65241051819176E-2</v>
      </c>
      <c r="AE156" s="507">
        <v>0.59289930357659104</v>
      </c>
      <c r="AF156" s="507">
        <v>-1.2161483996689899</v>
      </c>
      <c r="AG156" s="507">
        <v>0.457288653024366</v>
      </c>
      <c r="AH156" s="507">
        <v>8.9390106978146893</v>
      </c>
      <c r="AI156" s="507">
        <v>7.4204550459623304</v>
      </c>
      <c r="AJ156" s="507">
        <v>4.7712414182884202E-2</v>
      </c>
      <c r="AK156" s="507">
        <v>0.340272081761965</v>
      </c>
      <c r="AL156" s="507">
        <v>0.354314273083013</v>
      </c>
      <c r="AM156" s="507">
        <v>0.36571791413431398</v>
      </c>
      <c r="AN156" s="507">
        <v>0.47892529762407998</v>
      </c>
      <c r="AO156" s="507">
        <v>0.443793006883267</v>
      </c>
      <c r="AP156" s="507">
        <v>0.48248358940994901</v>
      </c>
      <c r="AQ156" s="507">
        <v>-0.15393084265044299</v>
      </c>
      <c r="AR156" s="507">
        <v>-0.18940591779810301</v>
      </c>
      <c r="AS156" s="507">
        <v>-0.12738072556086799</v>
      </c>
      <c r="AT156" s="507">
        <v>-0.14535929605672299</v>
      </c>
      <c r="AU156" s="507">
        <v>-0.15754548676677399</v>
      </c>
      <c r="AV156" s="507">
        <v>-0.14554727289901401</v>
      </c>
    </row>
    <row r="157" spans="1:48">
      <c r="A157" s="503" t="s">
        <v>3532</v>
      </c>
      <c r="B157" s="62">
        <v>101</v>
      </c>
      <c r="C157" s="62" t="s">
        <v>2650</v>
      </c>
      <c r="D157" s="62">
        <v>7</v>
      </c>
      <c r="E157" s="504">
        <v>123411910</v>
      </c>
      <c r="F157" s="505" t="s">
        <v>3152</v>
      </c>
      <c r="G157" s="505" t="s">
        <v>3163</v>
      </c>
      <c r="H157" s="506">
        <v>8.6483402685971197E-2</v>
      </c>
      <c r="I157" s="506">
        <v>0.52766922414716699</v>
      </c>
      <c r="J157" s="506">
        <v>0.335562056684657</v>
      </c>
      <c r="K157" s="506">
        <v>5.0285316482204599E-2</v>
      </c>
      <c r="L157" s="506">
        <v>0</v>
      </c>
      <c r="M157" s="62" t="s">
        <v>4302</v>
      </c>
      <c r="N157" s="62" t="s">
        <v>2314</v>
      </c>
      <c r="O157" s="507">
        <v>-0.363834075191517</v>
      </c>
      <c r="P157" s="507">
        <v>0.36988948679796502</v>
      </c>
      <c r="Q157" s="507">
        <v>-0.25089331993993003</v>
      </c>
      <c r="R157" s="507">
        <v>-3.91623574597928</v>
      </c>
      <c r="S157" s="507">
        <v>-3.2666510282993899</v>
      </c>
      <c r="T157" s="507">
        <v>0.72532094575167705</v>
      </c>
      <c r="U157" s="507">
        <v>-9.4811001986226504</v>
      </c>
      <c r="V157" s="507">
        <v>-7.9428143032554201</v>
      </c>
      <c r="W157" s="507">
        <v>8.4853221617454302E-2</v>
      </c>
      <c r="X157" s="507">
        <v>-0.40340255384604001</v>
      </c>
      <c r="Y157" s="507">
        <v>1.78172980255631</v>
      </c>
      <c r="Z157" s="507">
        <v>-3.5293279883803299</v>
      </c>
      <c r="AA157" s="507">
        <v>5.9512076602364701</v>
      </c>
      <c r="AB157" s="507">
        <v>-1.94178056576916</v>
      </c>
      <c r="AC157" s="507">
        <v>1.8902352007030101</v>
      </c>
      <c r="AD157" s="507">
        <v>-0.21336908212817901</v>
      </c>
      <c r="AE157" s="507">
        <v>-0.36322597626787601</v>
      </c>
      <c r="AF157" s="507">
        <v>0.125930309718532</v>
      </c>
      <c r="AG157" s="507">
        <v>-0.19501027416560501</v>
      </c>
      <c r="AH157" s="507">
        <v>7.2549954680062196</v>
      </c>
      <c r="AI157" s="507">
        <v>4.5523403355591903</v>
      </c>
      <c r="AJ157" s="507">
        <v>0.18746345118566701</v>
      </c>
      <c r="AK157" s="507">
        <v>2.7000813784772402</v>
      </c>
      <c r="AL157" s="507">
        <v>2.6611526688253999</v>
      </c>
      <c r="AM157" s="507">
        <v>2.5628787818635499</v>
      </c>
      <c r="AN157" s="507">
        <v>2.7020810836512501</v>
      </c>
      <c r="AO157" s="507">
        <v>2.6938539013373601</v>
      </c>
      <c r="AP157" s="507">
        <v>2.6492327195173702</v>
      </c>
      <c r="AQ157" s="507">
        <v>1.1016855104516301</v>
      </c>
      <c r="AR157" s="507">
        <v>0.96434933983674098</v>
      </c>
      <c r="AS157" s="507">
        <v>1.1542180140210401</v>
      </c>
      <c r="AT157" s="507">
        <v>1.0695907141433001</v>
      </c>
      <c r="AU157" s="507">
        <v>0.82238326368372305</v>
      </c>
      <c r="AV157" s="507">
        <v>0.82189953033214602</v>
      </c>
    </row>
    <row r="158" spans="1:48">
      <c r="A158" s="503" t="s">
        <v>4309</v>
      </c>
      <c r="B158" s="62">
        <v>77</v>
      </c>
      <c r="C158" s="62" t="s">
        <v>2963</v>
      </c>
      <c r="D158" s="62">
        <v>6</v>
      </c>
      <c r="E158" s="504">
        <v>31522669</v>
      </c>
      <c r="F158" s="505" t="s">
        <v>3157</v>
      </c>
      <c r="G158" s="505" t="s">
        <v>3151</v>
      </c>
      <c r="H158" s="506">
        <v>0.119937734799742</v>
      </c>
      <c r="I158" s="506">
        <v>0.50730291294012897</v>
      </c>
      <c r="J158" s="506">
        <v>0.17365468612552001</v>
      </c>
      <c r="K158" s="506">
        <v>0.128493902482235</v>
      </c>
      <c r="L158" s="506">
        <v>7.0610763652374703E-2</v>
      </c>
      <c r="M158" s="508" t="s">
        <v>7306</v>
      </c>
      <c r="N158" s="62" t="s">
        <v>2314</v>
      </c>
      <c r="O158" s="507">
        <v>-1.74013740601764</v>
      </c>
      <c r="P158" s="507">
        <v>-0.12151011676315</v>
      </c>
      <c r="Q158" s="507">
        <v>-1.5558475026110401</v>
      </c>
      <c r="R158" s="507">
        <v>-11.164928175361799</v>
      </c>
      <c r="S158" s="507">
        <v>-10.1716726924061</v>
      </c>
      <c r="T158" s="507">
        <v>-1.27433362186062</v>
      </c>
      <c r="U158" s="507">
        <v>-16.264915957809102</v>
      </c>
      <c r="V158" s="507">
        <v>-15.0781008612134</v>
      </c>
      <c r="W158" s="507">
        <v>0.52349970402824197</v>
      </c>
      <c r="X158" s="507">
        <v>0.68861395736349595</v>
      </c>
      <c r="Y158" s="507">
        <v>6.21946451949505</v>
      </c>
      <c r="Z158" s="507">
        <v>0.10105696732490201</v>
      </c>
      <c r="AA158" s="507">
        <v>7.8275545657947596</v>
      </c>
      <c r="AB158" s="507">
        <v>-1.53049541316913</v>
      </c>
      <c r="AC158" s="507">
        <v>-4.3873917418030697</v>
      </c>
      <c r="AD158" s="507">
        <v>0.890199866827177</v>
      </c>
      <c r="AE158" s="507">
        <v>0.416438188866535</v>
      </c>
      <c r="AF158" s="507">
        <v>-0.40417727283431698</v>
      </c>
      <c r="AG158" s="507">
        <v>1.34198608447696</v>
      </c>
      <c r="AH158" s="507">
        <v>7.3972373971214704</v>
      </c>
      <c r="AI158" s="507">
        <v>3.1714312688966899</v>
      </c>
      <c r="AJ158" s="507">
        <v>-0.418421332594266</v>
      </c>
      <c r="AK158" s="507">
        <v>2.2307185838378998</v>
      </c>
      <c r="AL158" s="507">
        <v>2.2007560402577302</v>
      </c>
      <c r="AM158" s="507">
        <v>2.3419784099329499</v>
      </c>
      <c r="AN158" s="507">
        <v>2.3387471052946398</v>
      </c>
      <c r="AO158" s="507">
        <v>2.2696877976174101</v>
      </c>
      <c r="AP158" s="507">
        <v>2.27027604893218</v>
      </c>
      <c r="AQ158" s="507">
        <v>1.02654547705328</v>
      </c>
      <c r="AR158" s="507">
        <v>1.2389228688468901</v>
      </c>
      <c r="AS158" s="507">
        <v>1.11629227476162</v>
      </c>
      <c r="AT158" s="507">
        <v>1.04983496619462</v>
      </c>
      <c r="AU158" s="507">
        <v>1.3323429162621701</v>
      </c>
      <c r="AV158" s="507">
        <v>1.34311762247959</v>
      </c>
    </row>
    <row r="159" spans="1:48">
      <c r="A159" s="503" t="s">
        <v>3298</v>
      </c>
      <c r="B159" s="62">
        <v>107</v>
      </c>
      <c r="C159" s="62" t="s">
        <v>2644</v>
      </c>
      <c r="D159" s="62">
        <v>8</v>
      </c>
      <c r="E159" s="504">
        <v>41630405</v>
      </c>
      <c r="F159" s="505" t="s">
        <v>3151</v>
      </c>
      <c r="G159" s="505" t="s">
        <v>3157</v>
      </c>
      <c r="H159" s="506">
        <v>9.02165940328835E-4</v>
      </c>
      <c r="I159" s="506">
        <v>0.49696585144829297</v>
      </c>
      <c r="J159" s="506">
        <v>1.2987196653357401E-2</v>
      </c>
      <c r="K159" s="506">
        <v>0</v>
      </c>
      <c r="L159" s="506">
        <v>0.48914478595802002</v>
      </c>
      <c r="M159" s="62" t="s">
        <v>4303</v>
      </c>
      <c r="N159" s="62" t="s">
        <v>2314</v>
      </c>
      <c r="O159" s="507">
        <v>0.51477419575896799</v>
      </c>
      <c r="P159" s="507">
        <v>1.38852167406856</v>
      </c>
      <c r="Q159" s="507">
        <v>-4.7584181826300503E-2</v>
      </c>
      <c r="R159" s="507">
        <v>-27.387434981844699</v>
      </c>
      <c r="S159" s="507">
        <v>-25.6443640213718</v>
      </c>
      <c r="T159" s="507">
        <v>10.2077662097717</v>
      </c>
      <c r="U159" s="507">
        <v>-83.002822938080897</v>
      </c>
      <c r="V159" s="507">
        <v>-80.270374105066907</v>
      </c>
      <c r="W159" s="507">
        <v>0.85795981453541403</v>
      </c>
      <c r="X159" s="507">
        <v>-3.3119543864195702</v>
      </c>
      <c r="Y159" s="507">
        <v>-1.43258889896891E-2</v>
      </c>
      <c r="Z159" s="507">
        <v>-57.748489140502897</v>
      </c>
      <c r="AA159" s="507">
        <v>14.600861923243</v>
      </c>
      <c r="AB159" s="507">
        <v>-2.6183761139678698</v>
      </c>
      <c r="AC159" s="507">
        <v>12.8170844960134</v>
      </c>
      <c r="AD159" s="507">
        <v>0.63800913588542596</v>
      </c>
      <c r="AE159" s="507">
        <v>-0.56750986780744805</v>
      </c>
      <c r="AF159" s="507">
        <v>0.178888094667151</v>
      </c>
      <c r="AG159" s="507">
        <v>0.39003551944590198</v>
      </c>
      <c r="AH159" s="507">
        <v>54.108960343152802</v>
      </c>
      <c r="AI159" s="507">
        <v>35.5753796026613</v>
      </c>
      <c r="AJ159" s="507">
        <v>0.68766498928283604</v>
      </c>
      <c r="AK159" s="507">
        <v>8.7818079731406602</v>
      </c>
      <c r="AL159" s="507">
        <v>8.8942736382663394</v>
      </c>
      <c r="AM159" s="507">
        <v>8.7285312490200209</v>
      </c>
      <c r="AN159" s="507">
        <v>8.6436381861376006</v>
      </c>
      <c r="AO159" s="507">
        <v>8.8009165795274296</v>
      </c>
      <c r="AP159" s="507">
        <v>8.7522868700840704</v>
      </c>
      <c r="AQ159" s="507">
        <v>1.9003542064693399</v>
      </c>
      <c r="AR159" s="507">
        <v>1.9524821765346501</v>
      </c>
      <c r="AS159" s="507">
        <v>1.8897361677299001</v>
      </c>
      <c r="AT159" s="507">
        <v>1.82300254753997</v>
      </c>
      <c r="AU159" s="507">
        <v>1.9001552594645501</v>
      </c>
      <c r="AV159" s="507">
        <v>1.8806648137876001</v>
      </c>
    </row>
    <row r="160" spans="1:48">
      <c r="A160" s="503" t="s">
        <v>4535</v>
      </c>
      <c r="B160" s="62">
        <v>157</v>
      </c>
      <c r="C160" s="62" t="s">
        <v>2567</v>
      </c>
      <c r="D160" s="62">
        <v>11</v>
      </c>
      <c r="E160" s="504">
        <v>100456604</v>
      </c>
      <c r="F160" s="505" t="s">
        <v>3152</v>
      </c>
      <c r="G160" s="505" t="s">
        <v>3163</v>
      </c>
      <c r="H160" s="506">
        <v>9.6339322161329705E-3</v>
      </c>
      <c r="I160" s="506">
        <v>0.49566813753259897</v>
      </c>
      <c r="J160" s="506">
        <v>0.26044763570695501</v>
      </c>
      <c r="K160" s="506">
        <v>2.0717911382584402E-3</v>
      </c>
      <c r="L160" s="506">
        <v>0.232178503406055</v>
      </c>
      <c r="M160" s="62" t="s">
        <v>4310</v>
      </c>
      <c r="N160" s="62" t="s">
        <v>2314</v>
      </c>
      <c r="O160" s="507">
        <v>-0.28106790481979799</v>
      </c>
      <c r="P160" s="507">
        <v>1.1399771563830401</v>
      </c>
      <c r="Q160" s="507">
        <v>0.15353942790553901</v>
      </c>
      <c r="R160" s="507">
        <v>-8.8999504109682697</v>
      </c>
      <c r="S160" s="507">
        <v>-8.5391843900676196</v>
      </c>
      <c r="T160" s="507">
        <v>-0.13950146856514301</v>
      </c>
      <c r="U160" s="507">
        <v>-16.6506146991658</v>
      </c>
      <c r="V160" s="507">
        <v>-16.250608795781901</v>
      </c>
      <c r="W160" s="507">
        <v>1.5515706012100601</v>
      </c>
      <c r="X160" s="507">
        <v>0.17468465749315101</v>
      </c>
      <c r="Y160" s="507">
        <v>1.7910837423461401</v>
      </c>
      <c r="Z160" s="507">
        <v>-7.56634662293345</v>
      </c>
      <c r="AA160" s="507">
        <v>7.1747467067259496</v>
      </c>
      <c r="AB160" s="507">
        <v>-0.69877088239127105</v>
      </c>
      <c r="AC160" s="507">
        <v>11.177096681695501</v>
      </c>
      <c r="AD160" s="507">
        <v>0.31003399614050903</v>
      </c>
      <c r="AE160" s="507">
        <v>6.6523327486410794E-2</v>
      </c>
      <c r="AF160" s="507">
        <v>-0.58137131870228798</v>
      </c>
      <c r="AG160" s="507">
        <v>0.56147526772654299</v>
      </c>
      <c r="AH160" s="507">
        <v>13.269341554593501</v>
      </c>
      <c r="AI160" s="507">
        <v>7.6627636235997096</v>
      </c>
      <c r="AJ160" s="507">
        <v>0.28760941917808303</v>
      </c>
      <c r="AK160" s="507">
        <v>3.3730693975396</v>
      </c>
      <c r="AL160" s="507">
        <v>3.7977645644367102</v>
      </c>
      <c r="AM160" s="507">
        <v>3.2068234072558202</v>
      </c>
      <c r="AN160" s="507">
        <v>3.2784430624391598</v>
      </c>
      <c r="AO160" s="507">
        <v>3.76978267064219</v>
      </c>
      <c r="AP160" s="507">
        <v>3.7165573145414799</v>
      </c>
      <c r="AQ160" s="507">
        <v>2.0848564091342299</v>
      </c>
      <c r="AR160" s="507">
        <v>2.03073064958997</v>
      </c>
      <c r="AS160" s="507">
        <v>2.10637117541375</v>
      </c>
      <c r="AT160" s="507">
        <v>2.1441389658530499</v>
      </c>
      <c r="AU160" s="507">
        <v>2.0728621650147199</v>
      </c>
      <c r="AV160" s="507">
        <v>2.0911469934515998</v>
      </c>
    </row>
    <row r="161" spans="1:48">
      <c r="A161" s="503" t="s">
        <v>4475</v>
      </c>
      <c r="B161" s="62">
        <v>54</v>
      </c>
      <c r="C161" s="62" t="s">
        <v>2719</v>
      </c>
      <c r="D161" s="62">
        <v>4</v>
      </c>
      <c r="E161" s="504">
        <v>145222284</v>
      </c>
      <c r="F161" s="505" t="s">
        <v>3152</v>
      </c>
      <c r="G161" s="505" t="s">
        <v>3163</v>
      </c>
      <c r="H161" s="506">
        <v>0.119689709436695</v>
      </c>
      <c r="I161" s="506">
        <v>0.49039300903164401</v>
      </c>
      <c r="J161" s="506">
        <v>7.5904025027152804E-3</v>
      </c>
      <c r="K161" s="506">
        <v>4.6994699186338203E-2</v>
      </c>
      <c r="L161" s="506">
        <v>0.33533217984260699</v>
      </c>
      <c r="M161" s="508" t="s">
        <v>7304</v>
      </c>
      <c r="N161" s="62" t="s">
        <v>2314</v>
      </c>
      <c r="O161" s="507">
        <v>0.23023959860343099</v>
      </c>
      <c r="P161" s="507">
        <v>0.29840330065111298</v>
      </c>
      <c r="Q161" s="507">
        <v>-0.111072869458549</v>
      </c>
      <c r="R161" s="507">
        <v>-3.2878233577435898</v>
      </c>
      <c r="S161" s="507">
        <v>-3.7714350291463599</v>
      </c>
      <c r="T161" s="507">
        <v>-0.40705367401731501</v>
      </c>
      <c r="U161" s="507">
        <v>-4.9558174123152696</v>
      </c>
      <c r="V161" s="507">
        <v>-5.7556354890603503</v>
      </c>
      <c r="W161" s="507">
        <v>0.120121957239197</v>
      </c>
      <c r="X161" s="507">
        <v>-0.94466031185244004</v>
      </c>
      <c r="Y161" s="507">
        <v>-3.2897047753944801</v>
      </c>
      <c r="Z161" s="507">
        <v>-5.1961486165007296</v>
      </c>
      <c r="AA161" s="507">
        <v>-0.94453133746108398</v>
      </c>
      <c r="AB161" s="507">
        <v>0.40797007226783999</v>
      </c>
      <c r="AC161" s="507">
        <v>-3.12172474579516E-2</v>
      </c>
      <c r="AD161" s="507">
        <v>-0.53045166388960296</v>
      </c>
      <c r="AE161" s="507">
        <v>-0.26639093924566498</v>
      </c>
      <c r="AF161" s="507">
        <v>0.10936129767430899</v>
      </c>
      <c r="AG161" s="507">
        <v>-0.47777214664036499</v>
      </c>
      <c r="AH161" s="507">
        <v>8.7451017328529108</v>
      </c>
      <c r="AI161" s="507">
        <v>8.1209403237351001</v>
      </c>
      <c r="AJ161" s="507">
        <v>0.27230367688768897</v>
      </c>
      <c r="AK161" s="507">
        <v>1.8117496907191899</v>
      </c>
      <c r="AL161" s="507">
        <v>1.5927865314782801</v>
      </c>
      <c r="AM161" s="507">
        <v>1.6421770045839199</v>
      </c>
      <c r="AN161" s="507">
        <v>1.6746238521619901</v>
      </c>
      <c r="AO161" s="507">
        <v>1.49696423462198</v>
      </c>
      <c r="AP161" s="507">
        <v>1.46555089158749</v>
      </c>
      <c r="AQ161" s="507">
        <v>9.5798950521710002E-2</v>
      </c>
      <c r="AR161" s="507">
        <v>0.15356139099110999</v>
      </c>
      <c r="AS161" s="507">
        <v>0.101034728682683</v>
      </c>
      <c r="AT161" s="507">
        <v>7.4168587206475803E-2</v>
      </c>
      <c r="AU161" s="507">
        <v>0.14579044869119001</v>
      </c>
      <c r="AV161" s="507">
        <v>0.13845632077423201</v>
      </c>
    </row>
    <row r="162" spans="1:48">
      <c r="A162" s="503" t="s">
        <v>3572</v>
      </c>
      <c r="B162" s="62">
        <v>202</v>
      </c>
      <c r="C162" s="62" t="s">
        <v>2508</v>
      </c>
      <c r="D162" s="62">
        <v>16</v>
      </c>
      <c r="E162" s="504">
        <v>11437607</v>
      </c>
      <c r="F162" s="505" t="s">
        <v>3151</v>
      </c>
      <c r="G162" s="505" t="s">
        <v>3152</v>
      </c>
      <c r="H162" s="506">
        <v>3.4117363699961101E-2</v>
      </c>
      <c r="I162" s="506">
        <v>0.485564909962796</v>
      </c>
      <c r="J162" s="506">
        <v>1.41500384094971E-2</v>
      </c>
      <c r="K162" s="506">
        <v>6.2185032772708801E-3</v>
      </c>
      <c r="L162" s="506">
        <v>0.45994918465047502</v>
      </c>
      <c r="M162" s="62" t="s">
        <v>4303</v>
      </c>
      <c r="N162" s="62" t="s">
        <v>2314</v>
      </c>
      <c r="O162" s="507">
        <v>0.30989719000181898</v>
      </c>
      <c r="P162" s="507">
        <v>0.17417020031147901</v>
      </c>
      <c r="Q162" s="507">
        <v>-0.51239022703492398</v>
      </c>
      <c r="R162" s="507">
        <v>-5.9931631355748101</v>
      </c>
      <c r="S162" s="507">
        <v>-5.0681032080756498</v>
      </c>
      <c r="T162" s="507">
        <v>-0.97363793836082302</v>
      </c>
      <c r="U162" s="507">
        <v>-8.0024000190070197</v>
      </c>
      <c r="V162" s="507">
        <v>-6.6180527609258801</v>
      </c>
      <c r="W162" s="507">
        <v>-7.0301577055073396E-3</v>
      </c>
      <c r="X162" s="507">
        <v>-0.61811033513281799</v>
      </c>
      <c r="Y162" s="507">
        <v>1.95669063963102</v>
      </c>
      <c r="Z162" s="507">
        <v>-3.7042672008573998</v>
      </c>
      <c r="AA162" s="507">
        <v>6.5899206618909201</v>
      </c>
      <c r="AB162" s="507">
        <v>-2.1842013122172901</v>
      </c>
      <c r="AC162" s="507">
        <v>4.8058694530374799</v>
      </c>
      <c r="AD162" s="507">
        <v>-0.13142451331767899</v>
      </c>
      <c r="AE162" s="507">
        <v>0.60933366393420096</v>
      </c>
      <c r="AF162" s="507">
        <v>-1.07922109598569</v>
      </c>
      <c r="AG162" s="507">
        <v>0.18854437087798401</v>
      </c>
      <c r="AH162" s="507">
        <v>8.2649533026515005</v>
      </c>
      <c r="AI162" s="507">
        <v>8.4304195943169304</v>
      </c>
      <c r="AJ162" s="507">
        <v>0.452088464803517</v>
      </c>
      <c r="AK162" s="507">
        <v>0.65162574132798701</v>
      </c>
      <c r="AL162" s="507">
        <v>0.71278854253709201</v>
      </c>
      <c r="AM162" s="507">
        <v>0.685637443028145</v>
      </c>
      <c r="AN162" s="507">
        <v>0.78047881056388801</v>
      </c>
      <c r="AO162" s="507">
        <v>0.80152308792469296</v>
      </c>
      <c r="AP162" s="507">
        <v>0.83257235207316405</v>
      </c>
      <c r="AQ162" s="507">
        <v>-0.37755844665593002</v>
      </c>
      <c r="AR162" s="507">
        <v>-0.48344988575819298</v>
      </c>
      <c r="AS162" s="507">
        <v>-0.34350758314529001</v>
      </c>
      <c r="AT162" s="507">
        <v>-0.36979023672807099</v>
      </c>
      <c r="AU162" s="507">
        <v>-0.46565055991714999</v>
      </c>
      <c r="AV162" s="507">
        <v>-0.44725117859920399</v>
      </c>
    </row>
    <row r="163" spans="1:48">
      <c r="A163" s="503" t="s">
        <v>3471</v>
      </c>
      <c r="B163" s="62">
        <v>217</v>
      </c>
      <c r="C163" s="62" t="s">
        <v>2477</v>
      </c>
      <c r="D163" s="62">
        <v>18</v>
      </c>
      <c r="E163" s="504">
        <v>43774444</v>
      </c>
      <c r="F163" s="505" t="s">
        <v>3163</v>
      </c>
      <c r="G163" s="505" t="s">
        <v>3157</v>
      </c>
      <c r="H163" s="506">
        <v>0</v>
      </c>
      <c r="I163" s="506">
        <v>0.47873624908691897</v>
      </c>
      <c r="J163" s="506">
        <v>0.40682781554470498</v>
      </c>
      <c r="K163" s="506">
        <v>0</v>
      </c>
      <c r="L163" s="506">
        <v>0.114435935368376</v>
      </c>
      <c r="M163" s="62" t="s">
        <v>4310</v>
      </c>
      <c r="N163" s="62" t="s">
        <v>2314</v>
      </c>
      <c r="O163" s="507">
        <v>0.47004543774485302</v>
      </c>
      <c r="P163" s="507">
        <v>0.54671718218172505</v>
      </c>
      <c r="Q163" s="507">
        <v>1.89435429621359</v>
      </c>
      <c r="R163" s="507">
        <v>8.0232651175053604</v>
      </c>
      <c r="S163" s="507">
        <v>4.8626232388205803</v>
      </c>
      <c r="T163" s="507">
        <v>1.27659464361835</v>
      </c>
      <c r="U163" s="507">
        <v>10.5903703308923</v>
      </c>
      <c r="V163" s="507">
        <v>5.6974436648280999</v>
      </c>
      <c r="W163" s="507">
        <v>-0.20045440065450701</v>
      </c>
      <c r="X163" s="507">
        <v>-1.89795609152784</v>
      </c>
      <c r="Y163" s="507">
        <v>-68.844367114700802</v>
      </c>
      <c r="Z163" s="507">
        <v>-8.9467899225648999</v>
      </c>
      <c r="AA163" s="507">
        <v>-64.548839068748293</v>
      </c>
      <c r="AB163" s="507">
        <v>19.407871871419399</v>
      </c>
      <c r="AC163" s="507">
        <v>97.458422083009694</v>
      </c>
      <c r="AD163" s="507">
        <v>-0.29242207819480998</v>
      </c>
      <c r="AE163" s="507">
        <v>-0.18138474862888701</v>
      </c>
      <c r="AF163" s="507">
        <v>-0.20392108302127299</v>
      </c>
      <c r="AG163" s="507">
        <v>-0.29887873108868002</v>
      </c>
      <c r="AH163" s="507">
        <v>7.7074659421112299</v>
      </c>
      <c r="AI163" s="507">
        <v>5.2784046565671598</v>
      </c>
      <c r="AJ163" s="507">
        <v>0.59671144289579703</v>
      </c>
      <c r="AK163" s="507" t="s">
        <v>132</v>
      </c>
      <c r="AL163" s="507" t="s">
        <v>132</v>
      </c>
      <c r="AM163" s="507" t="s">
        <v>132</v>
      </c>
      <c r="AN163" s="507" t="s">
        <v>132</v>
      </c>
      <c r="AO163" s="507" t="s">
        <v>132</v>
      </c>
      <c r="AP163" s="507" t="s">
        <v>132</v>
      </c>
      <c r="AQ163" s="507">
        <v>0.79124964805694098</v>
      </c>
      <c r="AR163" s="507">
        <v>0.67811776719371497</v>
      </c>
      <c r="AS163" s="507">
        <v>0.78186530590799896</v>
      </c>
      <c r="AT163" s="507">
        <v>0.79195350818370103</v>
      </c>
      <c r="AU163" s="507">
        <v>0.62839518093810998</v>
      </c>
      <c r="AV163" s="507">
        <v>0.63021104085855795</v>
      </c>
    </row>
    <row r="164" spans="1:48">
      <c r="A164" s="503" t="s">
        <v>4306</v>
      </c>
      <c r="B164" s="62">
        <v>221</v>
      </c>
      <c r="C164" s="62" t="s">
        <v>2846</v>
      </c>
      <c r="D164" s="62">
        <v>19</v>
      </c>
      <c r="E164" s="504">
        <v>17238413</v>
      </c>
      <c r="F164" s="505" t="s">
        <v>3151</v>
      </c>
      <c r="G164" s="505" t="s">
        <v>3157</v>
      </c>
      <c r="H164" s="506">
        <v>3.4200133949381803E-2</v>
      </c>
      <c r="I164" s="506">
        <v>0.46684351107911798</v>
      </c>
      <c r="J164" s="506">
        <v>0.308543944835802</v>
      </c>
      <c r="K164" s="506">
        <v>0</v>
      </c>
      <c r="L164" s="506">
        <v>0.19041241013569801</v>
      </c>
      <c r="M164" s="62" t="s">
        <v>4310</v>
      </c>
      <c r="N164" s="62" t="s">
        <v>2314</v>
      </c>
      <c r="O164" s="507">
        <v>9.05470862189902E-2</v>
      </c>
      <c r="P164" s="507">
        <v>-0.12014950937825999</v>
      </c>
      <c r="Q164" s="507">
        <v>0.175070688999518</v>
      </c>
      <c r="R164" s="507">
        <v>-2.22061162255046</v>
      </c>
      <c r="S164" s="507">
        <v>-2.03048975837407</v>
      </c>
      <c r="T164" s="507">
        <v>5.9039592034426602E-2</v>
      </c>
      <c r="U164" s="507">
        <v>-4.3451581016076402</v>
      </c>
      <c r="V164" s="507">
        <v>-3.8868089263467001</v>
      </c>
      <c r="W164" s="507">
        <v>0.20706765782732001</v>
      </c>
      <c r="X164" s="507">
        <v>-0.686902512128031</v>
      </c>
      <c r="Y164" s="507">
        <v>-1.76582275835989E-2</v>
      </c>
      <c r="Z164" s="507">
        <v>-6.2411993992387798</v>
      </c>
      <c r="AA164" s="507">
        <v>1.78821737158149</v>
      </c>
      <c r="AB164" s="507">
        <v>-0.531973955127506</v>
      </c>
      <c r="AC164" s="507">
        <v>8.3525991597085607</v>
      </c>
      <c r="AD164" s="507">
        <v>0.70747646546618803</v>
      </c>
      <c r="AE164" s="507">
        <v>-0.28793718209409003</v>
      </c>
      <c r="AF164" s="507">
        <v>2.8691926000302401</v>
      </c>
      <c r="AG164" s="507">
        <v>-1.7234029094833299E-2</v>
      </c>
      <c r="AH164" s="507">
        <v>7.3692328664123297</v>
      </c>
      <c r="AI164" s="507">
        <v>5.2940266523202402</v>
      </c>
      <c r="AJ164" s="507">
        <v>0.81494694674332202</v>
      </c>
      <c r="AK164" s="507">
        <v>0.58315937938995899</v>
      </c>
      <c r="AL164" s="507">
        <v>0.46916974688600399</v>
      </c>
      <c r="AM164" s="507">
        <v>0.53587464982744604</v>
      </c>
      <c r="AN164" s="507">
        <v>0.632971063813902</v>
      </c>
      <c r="AO164" s="507">
        <v>0.48853840362915502</v>
      </c>
      <c r="AP164" s="507">
        <v>0.50601983458106303</v>
      </c>
      <c r="AQ164" s="507">
        <v>0.29781225518316401</v>
      </c>
      <c r="AR164" s="507">
        <v>0.34698273221959502</v>
      </c>
      <c r="AS164" s="507">
        <v>0.298397235120413</v>
      </c>
      <c r="AT164" s="507">
        <v>0.20410641377342101</v>
      </c>
      <c r="AU164" s="507">
        <v>0.19654334582055</v>
      </c>
      <c r="AV164" s="507">
        <v>0.169083518876054</v>
      </c>
    </row>
    <row r="165" spans="1:48">
      <c r="A165" s="503" t="s">
        <v>4307</v>
      </c>
      <c r="B165" s="62">
        <v>144</v>
      </c>
      <c r="C165" s="62" t="s">
        <v>2586</v>
      </c>
      <c r="D165" s="62">
        <v>11</v>
      </c>
      <c r="E165" s="504">
        <v>9763094</v>
      </c>
      <c r="F165" s="505" t="s">
        <v>3151</v>
      </c>
      <c r="G165" s="505" t="s">
        <v>3152</v>
      </c>
      <c r="H165" s="506">
        <v>0.11750540674023301</v>
      </c>
      <c r="I165" s="506">
        <v>0.46243462194132201</v>
      </c>
      <c r="J165" s="506">
        <v>0.24830407790998099</v>
      </c>
      <c r="K165" s="506">
        <v>0</v>
      </c>
      <c r="L165" s="506">
        <v>0.17175589340846401</v>
      </c>
      <c r="M165" s="508" t="s">
        <v>7311</v>
      </c>
      <c r="N165" s="62" t="s">
        <v>2314</v>
      </c>
      <c r="O165" s="507">
        <v>0.22215055091625799</v>
      </c>
      <c r="P165" s="507">
        <v>0.150175065512935</v>
      </c>
      <c r="Q165" s="507">
        <v>-5.5986536009882501E-2</v>
      </c>
      <c r="R165" s="507">
        <v>-2.2907672612963501</v>
      </c>
      <c r="S165" s="507">
        <v>-2.4513462686444001</v>
      </c>
      <c r="T165" s="507">
        <v>0.15504417914686</v>
      </c>
      <c r="U165" s="507">
        <v>-3.7480698650990201</v>
      </c>
      <c r="V165" s="507">
        <v>-4.20862821415475</v>
      </c>
      <c r="W165" s="507">
        <v>1.32541802863764</v>
      </c>
      <c r="X165" s="507">
        <v>0.203096034469602</v>
      </c>
      <c r="Y165" s="507">
        <v>-0.106565068609367</v>
      </c>
      <c r="Z165" s="507">
        <v>-5.7245347790224903</v>
      </c>
      <c r="AA165" s="507">
        <v>1.5379785461186499</v>
      </c>
      <c r="AB165" s="507">
        <v>0.31958665568768901</v>
      </c>
      <c r="AC165" s="507">
        <v>1.18963080214022</v>
      </c>
      <c r="AD165" s="507">
        <v>0.17302576295445601</v>
      </c>
      <c r="AE165" s="507">
        <v>-0.57187375809175001</v>
      </c>
      <c r="AF165" s="507">
        <v>0.14255475484130201</v>
      </c>
      <c r="AG165" s="507">
        <v>1.6037859889767501E-2</v>
      </c>
      <c r="AH165" s="507">
        <v>8.1334113347499102</v>
      </c>
      <c r="AI165" s="507">
        <v>5.52691272105917</v>
      </c>
      <c r="AJ165" s="507">
        <v>1.19865919359748</v>
      </c>
      <c r="AK165" s="507">
        <v>3.6010732593322801</v>
      </c>
      <c r="AL165" s="507">
        <v>3.7391204814285399</v>
      </c>
      <c r="AM165" s="507">
        <v>3.64874334713936</v>
      </c>
      <c r="AN165" s="507">
        <v>3.6151299847209302</v>
      </c>
      <c r="AO165" s="507">
        <v>3.77052868694124</v>
      </c>
      <c r="AP165" s="507">
        <v>3.7142151847599401</v>
      </c>
      <c r="AQ165" s="507">
        <v>0.67626855048158696</v>
      </c>
      <c r="AR165" s="507">
        <v>0.67011075111944596</v>
      </c>
      <c r="AS165" s="507">
        <v>0.633740443093465</v>
      </c>
      <c r="AT165" s="507">
        <v>0.67720888278795699</v>
      </c>
      <c r="AU165" s="507">
        <v>0.68601518840125997</v>
      </c>
      <c r="AV165" s="507">
        <v>0.68128830228859205</v>
      </c>
    </row>
    <row r="166" spans="1:48">
      <c r="A166" s="503" t="s">
        <v>4304</v>
      </c>
      <c r="B166" s="62">
        <v>203</v>
      </c>
      <c r="C166" s="62" t="s">
        <v>2860</v>
      </c>
      <c r="D166" s="62">
        <v>16</v>
      </c>
      <c r="E166" s="504">
        <v>28590030</v>
      </c>
      <c r="F166" s="505" t="s">
        <v>3151</v>
      </c>
      <c r="G166" s="505" t="s">
        <v>3157</v>
      </c>
      <c r="H166" s="506">
        <v>0.18217343024284</v>
      </c>
      <c r="I166" s="506">
        <v>0.41537001211131402</v>
      </c>
      <c r="J166" s="506">
        <v>0.36463624041495302</v>
      </c>
      <c r="K166" s="506">
        <v>4.3817579677711002E-3</v>
      </c>
      <c r="L166" s="506">
        <v>3.3438559263122197E-2</v>
      </c>
      <c r="M166" s="508" t="s">
        <v>4308</v>
      </c>
      <c r="N166" s="62" t="s">
        <v>2314</v>
      </c>
      <c r="O166" s="507">
        <v>-0.44301434258865302</v>
      </c>
      <c r="P166" s="507">
        <v>-2.3558573381755998</v>
      </c>
      <c r="Q166" s="507">
        <v>0.53206927095896595</v>
      </c>
      <c r="R166" s="507">
        <v>-0.92068081555769299</v>
      </c>
      <c r="S166" s="507">
        <v>-0.33920869368328099</v>
      </c>
      <c r="T166" s="507">
        <v>0.526070794919828</v>
      </c>
      <c r="U166" s="507">
        <v>-1.8809844887024201</v>
      </c>
      <c r="V166" s="507">
        <v>-0.69621103580098898</v>
      </c>
      <c r="W166" s="507">
        <v>-1.6165132162120901</v>
      </c>
      <c r="X166" s="507">
        <v>-2.32949211188614</v>
      </c>
      <c r="Y166" s="507">
        <v>4.4222171069871701</v>
      </c>
      <c r="Z166" s="507">
        <v>-1.69694497798176</v>
      </c>
      <c r="AA166" s="507">
        <v>8.5027826559155795</v>
      </c>
      <c r="AB166" s="507">
        <v>-7.4185728854653004</v>
      </c>
      <c r="AC166" s="507">
        <v>3.01463805763593</v>
      </c>
      <c r="AD166" s="507">
        <v>-0.44663557423648598</v>
      </c>
      <c r="AE166" s="507">
        <v>-0.129481700715218</v>
      </c>
      <c r="AF166" s="507">
        <v>3.80253571794665E-2</v>
      </c>
      <c r="AG166" s="507">
        <v>-0.56185736611390702</v>
      </c>
      <c r="AH166" s="507">
        <v>10.459360022974799</v>
      </c>
      <c r="AI166" s="507">
        <v>8.0101560129263607</v>
      </c>
      <c r="AJ166" s="507">
        <v>0.110172518098408</v>
      </c>
      <c r="AK166" s="507" t="s">
        <v>132</v>
      </c>
      <c r="AL166" s="507" t="s">
        <v>132</v>
      </c>
      <c r="AM166" s="507" t="s">
        <v>132</v>
      </c>
      <c r="AN166" s="507" t="s">
        <v>132</v>
      </c>
      <c r="AO166" s="507" t="s">
        <v>132</v>
      </c>
      <c r="AP166" s="507" t="s">
        <v>132</v>
      </c>
      <c r="AQ166" s="507">
        <v>1.5827019393082</v>
      </c>
      <c r="AR166" s="507">
        <v>1.3778791879891601</v>
      </c>
      <c r="AS166" s="507">
        <v>1.58030588557477</v>
      </c>
      <c r="AT166" s="507">
        <v>1.58464702717907</v>
      </c>
      <c r="AU166" s="507">
        <v>1.3128065436849501</v>
      </c>
      <c r="AV166" s="507">
        <v>1.3213633995577601</v>
      </c>
    </row>
    <row r="167" spans="1:48">
      <c r="A167" s="503" t="s">
        <v>4269</v>
      </c>
      <c r="B167" s="62">
        <v>145</v>
      </c>
      <c r="C167" s="62" t="s">
        <v>2585</v>
      </c>
      <c r="D167" s="62">
        <v>11</v>
      </c>
      <c r="E167" s="504">
        <v>10508903</v>
      </c>
      <c r="F167" s="505" t="s">
        <v>3163</v>
      </c>
      <c r="G167" s="505" t="s">
        <v>3157</v>
      </c>
      <c r="H167" s="506">
        <v>8.0382637219280802E-3</v>
      </c>
      <c r="I167" s="506">
        <v>0.34342507503927699</v>
      </c>
      <c r="J167" s="506">
        <v>0.19646820946219101</v>
      </c>
      <c r="K167" s="506">
        <v>0.32473675903103999</v>
      </c>
      <c r="L167" s="506">
        <v>0.127331692745564</v>
      </c>
      <c r="M167" s="62" t="s">
        <v>7312</v>
      </c>
      <c r="N167" s="62" t="s">
        <v>2314</v>
      </c>
      <c r="O167" s="507">
        <v>-0.399481963587483</v>
      </c>
      <c r="P167" s="507">
        <v>-0.75348243142158999</v>
      </c>
      <c r="Q167" s="507">
        <v>0.50815148926044396</v>
      </c>
      <c r="R167" s="507">
        <v>-4.7034569222688303</v>
      </c>
      <c r="S167" s="507">
        <v>-4.07416450186519</v>
      </c>
      <c r="T167" s="507">
        <v>-1.4348584339208701</v>
      </c>
      <c r="U167" s="507">
        <v>-6.5342054569878902</v>
      </c>
      <c r="V167" s="507">
        <v>-5.58567812151942</v>
      </c>
      <c r="W167" s="507">
        <v>-1.10313432309438</v>
      </c>
      <c r="X167" s="507">
        <v>-2.1320579945096401</v>
      </c>
      <c r="Y167" s="507">
        <v>6.2980760207245107E-2</v>
      </c>
      <c r="Z167" s="507">
        <v>-2.00061374051187</v>
      </c>
      <c r="AA167" s="507">
        <v>0.735720955424366</v>
      </c>
      <c r="AB167" s="507">
        <v>-1.5716119380073501</v>
      </c>
      <c r="AC167" s="507">
        <v>-1.2424133629688101</v>
      </c>
      <c r="AD167" s="507">
        <v>-1.11773602314744</v>
      </c>
      <c r="AE167" s="507">
        <v>-0.67755379055923903</v>
      </c>
      <c r="AF167" s="507">
        <v>0.66489644657622604</v>
      </c>
      <c r="AG167" s="507">
        <v>-1.72828036902546</v>
      </c>
      <c r="AH167" s="507">
        <v>7.3324278532442202</v>
      </c>
      <c r="AI167" s="507">
        <v>6.2079431346826199</v>
      </c>
      <c r="AJ167" s="507">
        <v>0.22083645503216701</v>
      </c>
      <c r="AK167" s="507">
        <v>0.74260525965354696</v>
      </c>
      <c r="AL167" s="507">
        <v>0.76593409537742596</v>
      </c>
      <c r="AM167" s="507">
        <v>0.82585392514866895</v>
      </c>
      <c r="AN167" s="507">
        <v>0.763445228696224</v>
      </c>
      <c r="AO167" s="507">
        <v>0.81090844753541802</v>
      </c>
      <c r="AP167" s="507">
        <v>0.77988026427146895</v>
      </c>
      <c r="AQ167" s="507">
        <v>0.92047676418163304</v>
      </c>
      <c r="AR167" s="507">
        <v>0.94042674937479498</v>
      </c>
      <c r="AS167" s="507">
        <v>0.90356422053059404</v>
      </c>
      <c r="AT167" s="507">
        <v>0.92325324249156804</v>
      </c>
      <c r="AU167" s="507">
        <v>0.966364792960692</v>
      </c>
      <c r="AV167" s="507">
        <v>0.96477745844754004</v>
      </c>
    </row>
    <row r="168" spans="1:48">
      <c r="A168" s="503" t="s">
        <v>3286</v>
      </c>
      <c r="B168" s="62">
        <v>96</v>
      </c>
      <c r="C168" s="62" t="s">
        <v>2657</v>
      </c>
      <c r="D168" s="62">
        <v>7</v>
      </c>
      <c r="E168" s="504">
        <v>73012042</v>
      </c>
      <c r="F168" s="505" t="s">
        <v>3151</v>
      </c>
      <c r="G168" s="505" t="s">
        <v>3157</v>
      </c>
      <c r="H168" s="506">
        <v>0.116401322295941</v>
      </c>
      <c r="I168" s="506">
        <v>0.33930076283018301</v>
      </c>
      <c r="J168" s="506">
        <v>0.156285923290541</v>
      </c>
      <c r="K168" s="506">
        <v>7.5319812406108994E-2</v>
      </c>
      <c r="L168" s="506">
        <v>0.31269217917722603</v>
      </c>
      <c r="M168" s="508" t="s">
        <v>7308</v>
      </c>
      <c r="N168" s="62" t="s">
        <v>2314</v>
      </c>
      <c r="O168" s="507">
        <v>2.4068334710500299</v>
      </c>
      <c r="P168" s="507">
        <v>4.7741250239659898</v>
      </c>
      <c r="Q168" s="507">
        <v>3.16102494541509</v>
      </c>
      <c r="R168" s="507">
        <v>-12.6646786186563</v>
      </c>
      <c r="S168" s="507">
        <v>-12.737002482291</v>
      </c>
      <c r="T168" s="507">
        <v>-4.0415693835315798</v>
      </c>
      <c r="U168" s="507">
        <v>-12.7291153705675</v>
      </c>
      <c r="V168" s="507">
        <v>-13.499892891149001</v>
      </c>
      <c r="W168" s="507">
        <v>1.4268716650747</v>
      </c>
      <c r="X168" s="507">
        <v>0.40662510454546502</v>
      </c>
      <c r="Y168" s="507">
        <v>0.60567497708881501</v>
      </c>
      <c r="Z168" s="507">
        <v>-4.0011864091226297</v>
      </c>
      <c r="AA168" s="507">
        <v>2.6671914331687199</v>
      </c>
      <c r="AB168" s="507">
        <v>-8.9539978935227506E-3</v>
      </c>
      <c r="AC168" s="507">
        <v>4.61338139914458</v>
      </c>
      <c r="AD168" s="507">
        <v>0.44730386685967999</v>
      </c>
      <c r="AE168" s="507">
        <v>-0.716438689649047</v>
      </c>
      <c r="AF168" s="507">
        <v>-1.0596399717742699</v>
      </c>
      <c r="AG168" s="507">
        <v>1.00898923066315</v>
      </c>
      <c r="AH168" s="507">
        <v>8.2649533026515005</v>
      </c>
      <c r="AI168" s="507">
        <v>4.7240708761891801</v>
      </c>
      <c r="AJ168" s="507">
        <v>0.39823430432924001</v>
      </c>
      <c r="AK168" s="507">
        <v>0.91689781244924995</v>
      </c>
      <c r="AL168" s="507">
        <v>0.940827899957556</v>
      </c>
      <c r="AM168" s="507">
        <v>0.96190420642985697</v>
      </c>
      <c r="AN168" s="507">
        <v>1.0501868401335701</v>
      </c>
      <c r="AO168" s="507">
        <v>1.03250691060077</v>
      </c>
      <c r="AP168" s="507">
        <v>1.04337804500377</v>
      </c>
      <c r="AQ168" s="507">
        <v>1.76928674578261</v>
      </c>
      <c r="AR168" s="507">
        <v>2.1485939056685002</v>
      </c>
      <c r="AS168" s="507">
        <v>1.7165676229553299</v>
      </c>
      <c r="AT168" s="507">
        <v>1.89825280915491</v>
      </c>
      <c r="AU168" s="507">
        <v>2.6812950176474302</v>
      </c>
      <c r="AV168" s="507">
        <v>2.7147622040376902</v>
      </c>
    </row>
    <row r="169" spans="1:48">
      <c r="A169" s="503" t="s">
        <v>4470</v>
      </c>
      <c r="B169" s="62">
        <v>46</v>
      </c>
      <c r="C169" s="62" t="s">
        <v>2729</v>
      </c>
      <c r="D169" s="62">
        <v>3</v>
      </c>
      <c r="E169" s="504">
        <v>187741842</v>
      </c>
      <c r="F169" s="505" t="s">
        <v>3157</v>
      </c>
      <c r="G169" s="505" t="s">
        <v>3151</v>
      </c>
      <c r="H169" s="506">
        <v>6.5651210460571902E-2</v>
      </c>
      <c r="I169" s="506">
        <v>0.337503911816386</v>
      </c>
      <c r="J169" s="506">
        <v>0.118956443508741</v>
      </c>
      <c r="K169" s="506">
        <v>0.19747590849931601</v>
      </c>
      <c r="L169" s="506">
        <v>0.28041252571498498</v>
      </c>
      <c r="M169" s="62" t="s">
        <v>7303</v>
      </c>
      <c r="N169" s="62" t="s">
        <v>2314</v>
      </c>
      <c r="O169" s="507">
        <v>10.931559961479101</v>
      </c>
      <c r="P169" s="507">
        <v>1.20295295645822</v>
      </c>
      <c r="Q169" s="507">
        <v>0.79563012380435405</v>
      </c>
      <c r="R169" s="507">
        <v>0.62227198694577801</v>
      </c>
      <c r="S169" s="507">
        <v>0.55406438076533904</v>
      </c>
      <c r="T169" s="507">
        <v>-4.5975920512680901E-2</v>
      </c>
      <c r="U169" s="507">
        <v>0.99303644927948798</v>
      </c>
      <c r="V169" s="507">
        <v>0.80187698949633301</v>
      </c>
      <c r="W169" s="507">
        <v>-2.1203187982199102E-2</v>
      </c>
      <c r="X169" s="507">
        <v>-0.23895291714766601</v>
      </c>
      <c r="Y169" s="507">
        <v>-2.3811511802728602</v>
      </c>
      <c r="Z169" s="507">
        <v>-1.4647123036215699</v>
      </c>
      <c r="AA169" s="507">
        <v>-1.7556230871543299</v>
      </c>
      <c r="AB169" s="507">
        <v>0.67476184361460501</v>
      </c>
      <c r="AC169" s="507">
        <v>1.87895600715827</v>
      </c>
      <c r="AD169" s="507">
        <v>-0.35721395048574001</v>
      </c>
      <c r="AE169" s="507">
        <v>-0.88525709109925599</v>
      </c>
      <c r="AF169" s="507">
        <v>0.64574362012888498</v>
      </c>
      <c r="AG169" s="507">
        <v>-0.52528865921427903</v>
      </c>
      <c r="AH169" s="507">
        <v>5.2165510334354401</v>
      </c>
      <c r="AI169" s="507">
        <v>3.0456733029260401</v>
      </c>
      <c r="AJ169" s="507">
        <v>4.5099207534022598</v>
      </c>
      <c r="AK169" s="507">
        <v>0.943099499649102</v>
      </c>
      <c r="AL169" s="507">
        <v>0.87329121756642103</v>
      </c>
      <c r="AM169" s="507">
        <v>0.95769041829796897</v>
      </c>
      <c r="AN169" s="507">
        <v>1.1280937557475399</v>
      </c>
      <c r="AO169" s="507">
        <v>0.95504427569140105</v>
      </c>
      <c r="AP169" s="507">
        <v>1.0637841258171601</v>
      </c>
      <c r="AQ169" s="507">
        <v>1.1145416664501699</v>
      </c>
      <c r="AR169" s="507">
        <v>1.1901920485609201</v>
      </c>
      <c r="AS169" s="507">
        <v>1.1130410589984701</v>
      </c>
      <c r="AT169" s="507">
        <v>1.06961522851447</v>
      </c>
      <c r="AU169" s="507">
        <v>1.1733690241736301</v>
      </c>
      <c r="AV169" s="507">
        <v>1.16009686621132</v>
      </c>
    </row>
    <row r="170" spans="1:48">
      <c r="A170" s="503" t="s">
        <v>3286</v>
      </c>
      <c r="B170" s="62">
        <v>96</v>
      </c>
      <c r="C170" s="62" t="s">
        <v>2938</v>
      </c>
      <c r="D170" s="62">
        <v>7</v>
      </c>
      <c r="E170" s="504">
        <v>73025975</v>
      </c>
      <c r="F170" s="505" t="s">
        <v>3157</v>
      </c>
      <c r="G170" s="505" t="s">
        <v>3151</v>
      </c>
      <c r="H170" s="506">
        <v>9.6301009883756797E-2</v>
      </c>
      <c r="I170" s="506">
        <v>0.32599647646778002</v>
      </c>
      <c r="J170" s="506">
        <v>0.27776216059481101</v>
      </c>
      <c r="K170" s="506">
        <v>5.3336938387985602E-2</v>
      </c>
      <c r="L170" s="506">
        <v>0.24660341466566699</v>
      </c>
      <c r="M170" s="62" t="s">
        <v>4310</v>
      </c>
      <c r="N170" s="62" t="s">
        <v>2314</v>
      </c>
      <c r="O170" s="507">
        <v>2.6774295363049698</v>
      </c>
      <c r="P170" s="507">
        <v>4.8692872756326997</v>
      </c>
      <c r="Q170" s="507">
        <v>3.4918907209722101</v>
      </c>
      <c r="R170" s="507">
        <v>-13.296768779199001</v>
      </c>
      <c r="S170" s="507">
        <v>-13.551679284534501</v>
      </c>
      <c r="T170" s="507">
        <v>-4.6535486465648699</v>
      </c>
      <c r="U170" s="507">
        <v>-12.9419451857216</v>
      </c>
      <c r="V170" s="507">
        <v>-13.989470498567901</v>
      </c>
      <c r="W170" s="507">
        <v>1.63723436743589</v>
      </c>
      <c r="X170" s="507">
        <v>0.56052421776166395</v>
      </c>
      <c r="Y170" s="507">
        <v>0.61726939587054597</v>
      </c>
      <c r="Z170" s="507">
        <v>-3.69979324852146</v>
      </c>
      <c r="AA170" s="507">
        <v>2.5861123774118102</v>
      </c>
      <c r="AB170" s="507">
        <v>7.4112766352796705E-2</v>
      </c>
      <c r="AC170" s="507">
        <v>4.9209475166313297</v>
      </c>
      <c r="AD170" s="507">
        <v>0.464135117626436</v>
      </c>
      <c r="AE170" s="507">
        <v>-0.84869284208310602</v>
      </c>
      <c r="AF170" s="507">
        <v>-1.0677288217872101</v>
      </c>
      <c r="AG170" s="507">
        <v>1.06543523293375</v>
      </c>
      <c r="AH170" s="507">
        <v>8.6159166331401096</v>
      </c>
      <c r="AI170" s="507">
        <v>5.0269154481377596</v>
      </c>
      <c r="AJ170" s="507">
        <v>0.39823430432924001</v>
      </c>
      <c r="AK170" s="507">
        <v>1.11245801097021</v>
      </c>
      <c r="AL170" s="507">
        <v>1.1508603589095601</v>
      </c>
      <c r="AM170" s="507">
        <v>1.17373342944459</v>
      </c>
      <c r="AN170" s="507">
        <v>1.25747238383685</v>
      </c>
      <c r="AO170" s="507">
        <v>1.25541739510223</v>
      </c>
      <c r="AP170" s="507">
        <v>1.2631386580549999</v>
      </c>
      <c r="AQ170" s="507">
        <v>1.5349729917463699</v>
      </c>
      <c r="AR170" s="507">
        <v>1.86938059630426</v>
      </c>
      <c r="AS170" s="507">
        <v>1.48736611538187</v>
      </c>
      <c r="AT170" s="507">
        <v>1.6587805999024099</v>
      </c>
      <c r="AU170" s="507">
        <v>2.36563826923854</v>
      </c>
      <c r="AV170" s="507">
        <v>2.3993529406804801</v>
      </c>
    </row>
    <row r="171" spans="1:48">
      <c r="A171" s="503" t="s">
        <v>3570</v>
      </c>
      <c r="B171" s="62">
        <v>197</v>
      </c>
      <c r="C171" s="62" t="s">
        <v>2515</v>
      </c>
      <c r="D171" s="62">
        <v>15</v>
      </c>
      <c r="E171" s="504">
        <v>81366859</v>
      </c>
      <c r="F171" s="505" t="s">
        <v>3152</v>
      </c>
      <c r="G171" s="505" t="s">
        <v>3157</v>
      </c>
      <c r="H171" s="506">
        <v>0.27215028216616099</v>
      </c>
      <c r="I171" s="506">
        <v>0.30589384697850802</v>
      </c>
      <c r="J171" s="506">
        <v>0.14931025025771</v>
      </c>
      <c r="K171" s="506">
        <v>0</v>
      </c>
      <c r="L171" s="506">
        <v>0.27264562059762099</v>
      </c>
      <c r="M171" s="508" t="s">
        <v>7318</v>
      </c>
      <c r="N171" s="62" t="s">
        <v>2314</v>
      </c>
      <c r="O171" s="507">
        <v>0.84801573674978903</v>
      </c>
      <c r="P171" s="507">
        <v>0.10085132931568699</v>
      </c>
      <c r="Q171" s="507">
        <v>1.8876493079595501E-2</v>
      </c>
      <c r="R171" s="507">
        <v>0.20907134066523</v>
      </c>
      <c r="S171" s="507">
        <v>0.10196540997966801</v>
      </c>
      <c r="T171" s="507">
        <v>6.6017342566839596E-2</v>
      </c>
      <c r="U171" s="507">
        <v>0.30497593461066003</v>
      </c>
      <c r="V171" s="507">
        <v>8.7229291186616195E-2</v>
      </c>
      <c r="W171" s="507">
        <v>1.5925420365604801</v>
      </c>
      <c r="X171" s="507">
        <v>0.66428959230311302</v>
      </c>
      <c r="Y171" s="507">
        <v>-0.52715063689521702</v>
      </c>
      <c r="Z171" s="507">
        <v>-1.7370400192798101</v>
      </c>
      <c r="AA171" s="507">
        <v>2.8095533182519401E-2</v>
      </c>
      <c r="AB171" s="507">
        <v>1.3034768805233901</v>
      </c>
      <c r="AC171" s="507">
        <v>0.57091010377371798</v>
      </c>
      <c r="AD171" s="507">
        <v>0.24374042948873001</v>
      </c>
      <c r="AE171" s="507">
        <v>1.7320147937620899E-2</v>
      </c>
      <c r="AF171" s="507">
        <v>0.43700386554059101</v>
      </c>
      <c r="AG171" s="507">
        <v>-1.3532962280325101E-2</v>
      </c>
      <c r="AH171" s="507">
        <v>4.8511122699143199</v>
      </c>
      <c r="AI171" s="507">
        <v>2.7295895231361902</v>
      </c>
      <c r="AJ171" s="507">
        <v>-9.1715780911740194E-2</v>
      </c>
      <c r="AK171" s="507">
        <v>-0.82560090367725902</v>
      </c>
      <c r="AL171" s="507">
        <v>-0.68725968802186699</v>
      </c>
      <c r="AM171" s="507">
        <v>-0.77784088999594803</v>
      </c>
      <c r="AN171" s="507">
        <v>-0.86445182797827502</v>
      </c>
      <c r="AO171" s="507">
        <v>-0.68755862902105902</v>
      </c>
      <c r="AP171" s="507">
        <v>-0.74541097366463305</v>
      </c>
      <c r="AQ171" s="507">
        <v>0.37706670470115899</v>
      </c>
      <c r="AR171" s="507">
        <v>0.344440126894132</v>
      </c>
      <c r="AS171" s="507">
        <v>0.39991667596739999</v>
      </c>
      <c r="AT171" s="507">
        <v>0.386212137652089</v>
      </c>
      <c r="AU171" s="507">
        <v>0.346633139269512</v>
      </c>
      <c r="AV171" s="507">
        <v>0.35414008670793401</v>
      </c>
    </row>
    <row r="172" spans="1:48">
      <c r="A172" s="503" t="s">
        <v>3581</v>
      </c>
      <c r="B172" s="62">
        <v>229</v>
      </c>
      <c r="C172" s="62" t="s">
        <v>2459</v>
      </c>
      <c r="D172" s="62">
        <v>20</v>
      </c>
      <c r="E172" s="504">
        <v>25054083</v>
      </c>
      <c r="F172" s="505" t="s">
        <v>3151</v>
      </c>
      <c r="G172" s="505" t="s">
        <v>3157</v>
      </c>
      <c r="H172" s="506">
        <v>0.256968507372903</v>
      </c>
      <c r="I172" s="506">
        <v>0.193895410426589</v>
      </c>
      <c r="J172" s="506">
        <v>0.26479076237728499</v>
      </c>
      <c r="K172" s="506">
        <v>0</v>
      </c>
      <c r="L172" s="506">
        <v>0.28434531982322198</v>
      </c>
      <c r="M172" s="62" t="s">
        <v>7322</v>
      </c>
      <c r="N172" s="62" t="s">
        <v>4317</v>
      </c>
      <c r="O172" s="507">
        <v>0.25857592591336198</v>
      </c>
      <c r="P172" s="507">
        <v>-0.49851554582798902</v>
      </c>
      <c r="Q172" s="507">
        <v>0.62719062756357202</v>
      </c>
      <c r="R172" s="507">
        <v>0.82400925729469798</v>
      </c>
      <c r="S172" s="507">
        <v>0.74276718905633898</v>
      </c>
      <c r="T172" s="507">
        <v>1.5028836321891801</v>
      </c>
      <c r="U172" s="507">
        <v>1.7053746231368402E-2</v>
      </c>
      <c r="V172" s="507">
        <v>-2.7797839407095802E-3</v>
      </c>
      <c r="W172" s="507">
        <v>0.59360115162445204</v>
      </c>
      <c r="X172" s="507">
        <v>0.52408351340290504</v>
      </c>
      <c r="Y172" s="507">
        <v>1.09812662077915</v>
      </c>
      <c r="Z172" s="507">
        <v>-0.193205342388966</v>
      </c>
      <c r="AA172" s="507">
        <v>1.1619099143915199</v>
      </c>
      <c r="AB172" s="507">
        <v>8.69321807140645E-2</v>
      </c>
      <c r="AC172" s="507">
        <v>0.24763340666061601</v>
      </c>
      <c r="AD172" s="507">
        <v>-0.38738601566411301</v>
      </c>
      <c r="AE172" s="507">
        <v>0.557432400963494</v>
      </c>
      <c r="AF172" s="507">
        <v>-4.7584181826300503E-2</v>
      </c>
      <c r="AG172" s="507">
        <v>-0.185543096734167</v>
      </c>
      <c r="AH172" s="507">
        <v>6.5043137428667102</v>
      </c>
      <c r="AI172" s="507">
        <v>5.1677884093658104</v>
      </c>
      <c r="AJ172" s="507">
        <v>0.63800913588542596</v>
      </c>
      <c r="AK172" s="507">
        <v>0.29174762832196</v>
      </c>
      <c r="AL172" s="507">
        <v>0.243304273207229</v>
      </c>
      <c r="AM172" s="507">
        <v>0.24163067543323999</v>
      </c>
      <c r="AN172" s="507">
        <v>0.29822633948778898</v>
      </c>
      <c r="AO172" s="507">
        <v>0.233302154867783</v>
      </c>
      <c r="AP172" s="507">
        <v>0.25666175612182701</v>
      </c>
      <c r="AQ172" s="507">
        <v>1.37666254421368</v>
      </c>
      <c r="AR172" s="507">
        <v>1.2962525727519001</v>
      </c>
      <c r="AS172" s="507">
        <v>1.37430893264168</v>
      </c>
      <c r="AT172" s="507">
        <v>1.3394255880911701</v>
      </c>
      <c r="AU172" s="507">
        <v>1.2457501005959699</v>
      </c>
      <c r="AV172" s="507">
        <v>1.2427257842472801</v>
      </c>
    </row>
    <row r="173" spans="1:48">
      <c r="A173" s="503" t="s">
        <v>4441</v>
      </c>
      <c r="B173" s="62">
        <v>8</v>
      </c>
      <c r="C173" s="62" t="s">
        <v>2797</v>
      </c>
      <c r="D173" s="62">
        <v>1</v>
      </c>
      <c r="E173" s="504">
        <v>156273346</v>
      </c>
      <c r="F173" s="505" t="s">
        <v>3151</v>
      </c>
      <c r="G173" s="505" t="s">
        <v>3152</v>
      </c>
      <c r="H173" s="506">
        <v>1.6228007864097602E-2</v>
      </c>
      <c r="I173" s="506">
        <v>0.26382504079702601</v>
      </c>
      <c r="J173" s="506">
        <v>0.16166808499570001</v>
      </c>
      <c r="K173" s="506">
        <v>0.234829816539502</v>
      </c>
      <c r="L173" s="506">
        <v>0.323449049803674</v>
      </c>
      <c r="M173" s="62" t="s">
        <v>7324</v>
      </c>
      <c r="N173" s="62" t="s">
        <v>4317</v>
      </c>
      <c r="O173" s="507">
        <v>9.5507690430339506E-2</v>
      </c>
      <c r="P173" s="507">
        <v>-0.64781284260584304</v>
      </c>
      <c r="Q173" s="507">
        <v>-3.8446740358336402E-2</v>
      </c>
      <c r="R173" s="507">
        <v>0.77298948993943895</v>
      </c>
      <c r="S173" s="507">
        <v>0.58574650132006101</v>
      </c>
      <c r="T173" s="507">
        <v>-0.18990903917375701</v>
      </c>
      <c r="U173" s="507">
        <v>1.0954728206041799</v>
      </c>
      <c r="V173" s="507">
        <v>0.80456343107569595</v>
      </c>
      <c r="W173" s="507">
        <v>1.9882851852868799</v>
      </c>
      <c r="X173" s="507">
        <v>1.7295750497379601</v>
      </c>
      <c r="Y173" s="507">
        <v>0.32695659769205399</v>
      </c>
      <c r="Z173" s="507">
        <v>-2.9506363466491201E-2</v>
      </c>
      <c r="AA173" s="507">
        <v>0.46211491312596298</v>
      </c>
      <c r="AB173" s="507">
        <v>0.91861389729293197</v>
      </c>
      <c r="AC173" s="507">
        <v>-2.65025537854538</v>
      </c>
      <c r="AD173" s="507">
        <v>-0.247727700717844</v>
      </c>
      <c r="AE173" s="507">
        <v>2.6432786716100901E-2</v>
      </c>
      <c r="AF173" s="507">
        <v>0.82794028682702203</v>
      </c>
      <c r="AG173" s="507">
        <v>-0.61979832047599104</v>
      </c>
      <c r="AH173" s="507">
        <v>-1.2755850299888301</v>
      </c>
      <c r="AI173" s="507">
        <v>-1.5321918748724099</v>
      </c>
      <c r="AJ173" s="507">
        <v>0.34587969232632898</v>
      </c>
      <c r="AK173" s="507">
        <v>0.68105421165128399</v>
      </c>
      <c r="AL173" s="507">
        <v>0.65545760449808299</v>
      </c>
      <c r="AM173" s="507">
        <v>0.698577507401973</v>
      </c>
      <c r="AN173" s="507">
        <v>0.68551013984464504</v>
      </c>
      <c r="AO173" s="507">
        <v>0.64642728532563598</v>
      </c>
      <c r="AP173" s="507">
        <v>0.66194590770091599</v>
      </c>
      <c r="AQ173" s="507">
        <v>0.12640176660181901</v>
      </c>
      <c r="AR173" s="507">
        <v>0.17990334914023401</v>
      </c>
      <c r="AS173" s="507">
        <v>0.128177049095832</v>
      </c>
      <c r="AT173" s="507">
        <v>0.132574909544069</v>
      </c>
      <c r="AU173" s="507">
        <v>0.19363322892742801</v>
      </c>
      <c r="AV173" s="507">
        <v>0.191229475787701</v>
      </c>
    </row>
    <row r="174" spans="1:48">
      <c r="A174" s="503" t="s">
        <v>3564</v>
      </c>
      <c r="B174" s="62">
        <v>189</v>
      </c>
      <c r="C174" s="62" t="s">
        <v>2874</v>
      </c>
      <c r="D174" s="62">
        <v>14</v>
      </c>
      <c r="E174" s="504">
        <v>73616095</v>
      </c>
      <c r="F174" s="505" t="s">
        <v>3151</v>
      </c>
      <c r="G174" s="505" t="s">
        <v>3163</v>
      </c>
      <c r="H174" s="506">
        <v>0.141753889013045</v>
      </c>
      <c r="I174" s="506">
        <v>0.25887036934850299</v>
      </c>
      <c r="J174" s="506">
        <v>0.21403018769603799</v>
      </c>
      <c r="K174" s="506">
        <v>0</v>
      </c>
      <c r="L174" s="506">
        <v>0.38534555394241499</v>
      </c>
      <c r="M174" s="62" t="s">
        <v>7317</v>
      </c>
      <c r="N174" s="62" t="s">
        <v>4317</v>
      </c>
      <c r="O174" s="507">
        <v>0.62810441240616</v>
      </c>
      <c r="P174" s="507">
        <v>-0.348823507955419</v>
      </c>
      <c r="Q174" s="507">
        <v>0.195223698782164</v>
      </c>
      <c r="R174" s="507">
        <v>-1.2413535671949301</v>
      </c>
      <c r="S174" s="507">
        <v>-1.9978384804064599</v>
      </c>
      <c r="T174" s="507">
        <v>-0.29067560151462901</v>
      </c>
      <c r="U174" s="507">
        <v>-1.2479486076714501</v>
      </c>
      <c r="V174" s="507">
        <v>-2.5487519183864902</v>
      </c>
      <c r="W174" s="507">
        <v>4.1649801017600696</v>
      </c>
      <c r="X174" s="507">
        <v>2.48082945279205</v>
      </c>
      <c r="Y174" s="507">
        <v>-0.96763318378730301</v>
      </c>
      <c r="Z174" s="507">
        <v>-2.4572968284246901</v>
      </c>
      <c r="AA174" s="507">
        <v>-0.22785500191970401</v>
      </c>
      <c r="AB174" s="507">
        <v>4.2335490393602404</v>
      </c>
      <c r="AC174" s="507">
        <v>6.58738835188979</v>
      </c>
      <c r="AD174" s="507">
        <v>4.9497650179877797E-2</v>
      </c>
      <c r="AE174" s="507">
        <v>2.2440647168312702E-2</v>
      </c>
      <c r="AF174" s="507">
        <v>0.96198985212355803</v>
      </c>
      <c r="AG174" s="507">
        <v>-0.174367085345669</v>
      </c>
      <c r="AH174" s="507">
        <v>10.3593779517867</v>
      </c>
      <c r="AI174" s="507">
        <v>8.4459150210205607</v>
      </c>
      <c r="AJ174" s="507">
        <v>1.5558475026110401</v>
      </c>
      <c r="AK174" s="507">
        <v>0.92169567197334901</v>
      </c>
      <c r="AL174" s="507">
        <v>0.99797626704962705</v>
      </c>
      <c r="AM174" s="507">
        <v>0.97665328989779998</v>
      </c>
      <c r="AN174" s="507">
        <v>0.95915787792820395</v>
      </c>
      <c r="AO174" s="507">
        <v>1.0743923733165199</v>
      </c>
      <c r="AP174" s="507">
        <v>1.01021428960302</v>
      </c>
      <c r="AQ174" s="507">
        <v>1.1075360553479101</v>
      </c>
      <c r="AR174" s="507">
        <v>1.07883431191736</v>
      </c>
      <c r="AS174" s="507">
        <v>1.16894108663336</v>
      </c>
      <c r="AT174" s="507">
        <v>1.1066288860526901</v>
      </c>
      <c r="AU174" s="507">
        <v>1.0323405801829599</v>
      </c>
      <c r="AV174" s="507">
        <v>1.0390572754909999</v>
      </c>
    </row>
    <row r="175" spans="1:48">
      <c r="A175" s="503" t="s">
        <v>3496</v>
      </c>
      <c r="B175" s="62">
        <v>26</v>
      </c>
      <c r="C175" s="62" t="s">
        <v>2771</v>
      </c>
      <c r="D175" s="62">
        <v>2</v>
      </c>
      <c r="E175" s="504">
        <v>68939499</v>
      </c>
      <c r="F175" s="505" t="s">
        <v>3163</v>
      </c>
      <c r="G175" s="505" t="s">
        <v>3152</v>
      </c>
      <c r="H175" s="506">
        <v>0.26096872354916301</v>
      </c>
      <c r="I175" s="506">
        <v>1.34313958101159E-2</v>
      </c>
      <c r="J175" s="506">
        <v>0.25700260891043097</v>
      </c>
      <c r="K175" s="506">
        <v>4.4018461323058103E-2</v>
      </c>
      <c r="L175" s="506">
        <v>0.424578810407232</v>
      </c>
      <c r="M175" s="62" t="s">
        <v>4319</v>
      </c>
      <c r="N175" s="62" t="s">
        <v>4317</v>
      </c>
      <c r="O175" s="507">
        <v>0.23362172845891499</v>
      </c>
      <c r="P175" s="507">
        <v>-0.83720679748052196</v>
      </c>
      <c r="Q175" s="507">
        <v>0.56940763826559704</v>
      </c>
      <c r="R175" s="507">
        <v>-2.9005116131876898</v>
      </c>
      <c r="S175" s="507">
        <v>-2.9139058176465298</v>
      </c>
      <c r="T175" s="507">
        <v>-1.5127967526342001</v>
      </c>
      <c r="U175" s="507">
        <v>-2.6478102609184599</v>
      </c>
      <c r="V175" s="507">
        <v>-2.8854063680098299</v>
      </c>
      <c r="W175" s="507">
        <v>-0.56516906255374699</v>
      </c>
      <c r="X175" s="507">
        <v>-0.60076187696421002</v>
      </c>
      <c r="Y175" s="507">
        <v>-0.44944942253942899</v>
      </c>
      <c r="Z175" s="507">
        <v>-8.8265383656475793E-2</v>
      </c>
      <c r="AA175" s="507">
        <v>-0.49021407364341502</v>
      </c>
      <c r="AB175" s="507">
        <v>-5.0391024147339397E-2</v>
      </c>
      <c r="AC175" s="507">
        <v>1.4343122293295101</v>
      </c>
      <c r="AD175" s="507">
        <v>-0.17091127890007801</v>
      </c>
      <c r="AE175" s="507">
        <v>-0.140504562888528</v>
      </c>
      <c r="AF175" s="507">
        <v>0.88444196748883397</v>
      </c>
      <c r="AG175" s="507">
        <v>-0.49851554582798902</v>
      </c>
      <c r="AH175" s="507">
        <v>5.81798804654479</v>
      </c>
      <c r="AI175" s="507">
        <v>3.57981759158737</v>
      </c>
      <c r="AJ175" s="507">
        <v>1.0429325794181701</v>
      </c>
      <c r="AK175" s="507">
        <v>0.345359066573452</v>
      </c>
      <c r="AL175" s="507">
        <v>0.29177433028083399</v>
      </c>
      <c r="AM175" s="507">
        <v>0.41563362471696902</v>
      </c>
      <c r="AN175" s="507">
        <v>0.34816232153004401</v>
      </c>
      <c r="AO175" s="507">
        <v>0.27856663248461999</v>
      </c>
      <c r="AP175" s="507">
        <v>0.29736653964626902</v>
      </c>
      <c r="AQ175" s="507">
        <v>2.94085680305965</v>
      </c>
      <c r="AR175" s="507">
        <v>2.89270254267272</v>
      </c>
      <c r="AS175" s="507">
        <v>2.8420021207536799</v>
      </c>
      <c r="AT175" s="507">
        <v>2.8062075635593202</v>
      </c>
      <c r="AU175" s="507">
        <v>2.6459341724154402</v>
      </c>
      <c r="AV175" s="507">
        <v>2.59407372339381</v>
      </c>
    </row>
    <row r="176" spans="1:48">
      <c r="A176" s="503" t="s">
        <v>3442</v>
      </c>
      <c r="B176" s="62">
        <v>206</v>
      </c>
      <c r="C176" s="62" t="s">
        <v>2500</v>
      </c>
      <c r="D176" s="62">
        <v>16</v>
      </c>
      <c r="E176" s="504">
        <v>68832943</v>
      </c>
      <c r="F176" s="505" t="s">
        <v>3163</v>
      </c>
      <c r="G176" s="505" t="s">
        <v>3152</v>
      </c>
      <c r="H176" s="506">
        <v>0</v>
      </c>
      <c r="I176" s="506">
        <v>0.107036629979661</v>
      </c>
      <c r="J176" s="506">
        <v>0.44424207016427403</v>
      </c>
      <c r="K176" s="506">
        <v>0</v>
      </c>
      <c r="L176" s="506">
        <v>0.44872129985606601</v>
      </c>
      <c r="M176" s="62" t="s">
        <v>4318</v>
      </c>
      <c r="N176" s="62" t="s">
        <v>4317</v>
      </c>
      <c r="O176" s="507">
        <v>1.7172576988842501</v>
      </c>
      <c r="P176" s="507">
        <v>-0.50890737860223201</v>
      </c>
      <c r="Q176" s="507">
        <v>-0.48355169040948098</v>
      </c>
      <c r="R176" s="507">
        <v>-13.5159184503588</v>
      </c>
      <c r="S176" s="507">
        <v>-15.174770666551</v>
      </c>
      <c r="T176" s="507">
        <v>-5.7161141431652398</v>
      </c>
      <c r="U176" s="507">
        <v>-12.8893737050672</v>
      </c>
      <c r="V176" s="507">
        <v>-15.980158962188799</v>
      </c>
      <c r="W176" s="507">
        <v>-0.16374950905616001</v>
      </c>
      <c r="X176" s="507">
        <v>-0.67449344461323502</v>
      </c>
      <c r="Y176" s="507">
        <v>-8.8881654201678604</v>
      </c>
      <c r="Z176" s="507">
        <v>-2.8530244155556899</v>
      </c>
      <c r="AA176" s="507">
        <v>-8.2750872157926096</v>
      </c>
      <c r="AB176" s="507">
        <v>2.8365973408400298</v>
      </c>
      <c r="AC176" s="507">
        <v>17.841186265153102</v>
      </c>
      <c r="AD176" s="507">
        <v>-0.804222747677378</v>
      </c>
      <c r="AE176" s="507">
        <v>0.143081140162582</v>
      </c>
      <c r="AF176" s="507">
        <v>9.2346054743048994E-2</v>
      </c>
      <c r="AG176" s="507">
        <v>-0.30237425105415899</v>
      </c>
      <c r="AH176" s="507">
        <v>7.9155928084397402</v>
      </c>
      <c r="AI176" s="507">
        <v>6.2416156767266697</v>
      </c>
      <c r="AJ176" s="507">
        <v>-0.36448117727464502</v>
      </c>
      <c r="AK176" s="507">
        <v>1.50831129672929</v>
      </c>
      <c r="AL176" s="507">
        <v>1.1916071347563699</v>
      </c>
      <c r="AM176" s="507">
        <v>1.39034159249553</v>
      </c>
      <c r="AN176" s="507">
        <v>1.42672211433248</v>
      </c>
      <c r="AO176" s="507">
        <v>1.10612660615243</v>
      </c>
      <c r="AP176" s="507">
        <v>1.16200208238487</v>
      </c>
      <c r="AQ176" s="507">
        <v>0.13115864927054099</v>
      </c>
      <c r="AR176" s="507">
        <v>0.15758347674610401</v>
      </c>
      <c r="AS176" s="507">
        <v>0.15677691685706499</v>
      </c>
      <c r="AT176" s="507">
        <v>0.120375543703217</v>
      </c>
      <c r="AU176" s="507">
        <v>0.124073066818592</v>
      </c>
      <c r="AV176" s="507">
        <v>0.12109108329905199</v>
      </c>
    </row>
    <row r="177" spans="1:54">
      <c r="A177" s="503" t="s">
        <v>3189</v>
      </c>
      <c r="B177" s="62">
        <v>30</v>
      </c>
      <c r="C177" s="62" t="s">
        <v>2764</v>
      </c>
      <c r="D177" s="62">
        <v>2</v>
      </c>
      <c r="E177" s="504">
        <v>175292364</v>
      </c>
      <c r="F177" s="505" t="s">
        <v>3152</v>
      </c>
      <c r="G177" s="505" t="s">
        <v>3163</v>
      </c>
      <c r="H177" s="506">
        <v>0.24087021879477499</v>
      </c>
      <c r="I177" s="506">
        <v>4.7922196276488499E-3</v>
      </c>
      <c r="J177" s="506">
        <v>0.30067632624731899</v>
      </c>
      <c r="K177" s="506">
        <v>1.73546221026249E-3</v>
      </c>
      <c r="L177" s="506">
        <v>0.45192577311999399</v>
      </c>
      <c r="M177" s="62" t="s">
        <v>4321</v>
      </c>
      <c r="N177" s="62" t="s">
        <v>4317</v>
      </c>
      <c r="O177" s="507">
        <v>8.66089783728618E-2</v>
      </c>
      <c r="P177" s="507">
        <v>-0.63800913588542596</v>
      </c>
      <c r="Q177" s="507">
        <v>-0.96878908172634803</v>
      </c>
      <c r="R177" s="507">
        <v>-0.115899236990848</v>
      </c>
      <c r="S177" s="507">
        <v>-7.8327010638474401E-2</v>
      </c>
      <c r="T177" s="507">
        <v>-0.32984872039663898</v>
      </c>
      <c r="U177" s="507">
        <v>-2.9280080071114298E-2</v>
      </c>
      <c r="V177" s="507">
        <v>5.7998048026469901E-4</v>
      </c>
      <c r="W177" s="507">
        <v>-0.475981170137461</v>
      </c>
      <c r="X177" s="507">
        <v>-0.203872256356955</v>
      </c>
      <c r="Y177" s="507">
        <v>9.3067463671243397E-2</v>
      </c>
      <c r="Z177" s="507">
        <v>0.50988804142198896</v>
      </c>
      <c r="AA177" s="507">
        <v>-0.215417217254851</v>
      </c>
      <c r="AB177" s="507">
        <v>-0.11726828044158601</v>
      </c>
      <c r="AC177" s="507">
        <v>0.673416302232139</v>
      </c>
      <c r="AD177" s="507">
        <v>-0.73054572626274406</v>
      </c>
      <c r="AE177" s="507">
        <v>-0.73465983644625099</v>
      </c>
      <c r="AF177" s="507">
        <v>-9.7170622370592E-2</v>
      </c>
      <c r="AG177" s="507">
        <v>-0.45650437095137397</v>
      </c>
      <c r="AH177" s="507">
        <v>7.6688728547219203</v>
      </c>
      <c r="AI177" s="507">
        <v>5.8794609155453799</v>
      </c>
      <c r="AJ177" s="507">
        <v>9.3900412922568302E-2</v>
      </c>
      <c r="AK177" s="507">
        <v>3.1637002895553201</v>
      </c>
      <c r="AL177" s="507">
        <v>3.1918004784540401</v>
      </c>
      <c r="AM177" s="507">
        <v>2.9965384285019101</v>
      </c>
      <c r="AN177" s="507">
        <v>2.9028556589207901</v>
      </c>
      <c r="AO177" s="507">
        <v>3.0956217193597602</v>
      </c>
      <c r="AP177" s="507">
        <v>2.8996468045591102</v>
      </c>
      <c r="AQ177" s="507">
        <v>3.6872183145524401E-2</v>
      </c>
      <c r="AR177" s="507">
        <v>-5.8875517629100101E-2</v>
      </c>
      <c r="AS177" s="507">
        <v>5.05831586137672E-2</v>
      </c>
      <c r="AT177" s="507">
        <v>8.1610398018485894E-2</v>
      </c>
      <c r="AU177" s="507">
        <v>-2.12546923164742E-2</v>
      </c>
      <c r="AV177" s="507">
        <v>-3.02556224399273E-3</v>
      </c>
    </row>
    <row r="178" spans="1:54">
      <c r="A178" s="503" t="s">
        <v>4320</v>
      </c>
      <c r="B178" s="62">
        <v>207</v>
      </c>
      <c r="C178" s="62" t="s">
        <v>2858</v>
      </c>
      <c r="D178" s="62">
        <v>16</v>
      </c>
      <c r="E178" s="504">
        <v>88775220</v>
      </c>
      <c r="F178" s="505" t="s">
        <v>3163</v>
      </c>
      <c r="G178" s="505" t="s">
        <v>3152</v>
      </c>
      <c r="H178" s="506">
        <v>0.29237975333513</v>
      </c>
      <c r="I178" s="506">
        <v>0</v>
      </c>
      <c r="J178" s="506">
        <v>0.17760093459349999</v>
      </c>
      <c r="K178" s="506">
        <v>7.8051912905755499E-2</v>
      </c>
      <c r="L178" s="506">
        <v>0.45196739916561401</v>
      </c>
      <c r="M178" s="62" t="s">
        <v>4319</v>
      </c>
      <c r="N178" s="62" t="s">
        <v>4317</v>
      </c>
      <c r="O178" s="507">
        <v>-1.88482435138557</v>
      </c>
      <c r="P178" s="507">
        <v>-1.10603203581113</v>
      </c>
      <c r="Q178" s="507">
        <v>-0.63155632402106499</v>
      </c>
      <c r="R178" s="507">
        <v>-1.3250701571250501</v>
      </c>
      <c r="S178" s="507">
        <v>-1.3773743669813301</v>
      </c>
      <c r="T178" s="507">
        <v>-1.19479962963536</v>
      </c>
      <c r="U178" s="507">
        <v>-0.99560461218808904</v>
      </c>
      <c r="V178" s="507">
        <v>-1.0995780608024199</v>
      </c>
      <c r="W178" s="507">
        <v>0.55372056234977696</v>
      </c>
      <c r="X178" s="507">
        <v>1.1820008771142801E-4</v>
      </c>
      <c r="Y178" s="507">
        <v>-0.30532225018846498</v>
      </c>
      <c r="Z178" s="507">
        <v>-3.0777353091772901</v>
      </c>
      <c r="AA178" s="507">
        <v>0.59616160084702896</v>
      </c>
      <c r="AB178" s="507">
        <v>0.11800823313167901</v>
      </c>
      <c r="AC178" s="507">
        <v>-1.29223963456805</v>
      </c>
      <c r="AD178" s="507">
        <v>0.113029647873629</v>
      </c>
      <c r="AE178" s="507">
        <v>-0.86998314814148803</v>
      </c>
      <c r="AF178" s="507">
        <v>-0.19083615596711301</v>
      </c>
      <c r="AG178" s="507">
        <v>0.179018168440787</v>
      </c>
      <c r="AH178" s="507">
        <v>2.9828675612605</v>
      </c>
      <c r="AI178" s="507">
        <v>4.3096081132716604</v>
      </c>
      <c r="AJ178" s="507">
        <v>-1.1074302166138601</v>
      </c>
      <c r="AK178" s="507">
        <v>0.50428764660635195</v>
      </c>
      <c r="AL178" s="507">
        <v>0.50461435715617697</v>
      </c>
      <c r="AM178" s="507">
        <v>0.44329218318505498</v>
      </c>
      <c r="AN178" s="507">
        <v>0.50466825430831097</v>
      </c>
      <c r="AO178" s="507">
        <v>0.46598879943868798</v>
      </c>
      <c r="AP178" s="507">
        <v>0.52220305259606703</v>
      </c>
      <c r="AQ178" s="507">
        <v>4.5119285604060998E-2</v>
      </c>
      <c r="AR178" s="507">
        <v>4.9683323950528401E-2</v>
      </c>
      <c r="AS178" s="507">
        <v>3.3884099968887998E-2</v>
      </c>
      <c r="AT178" s="507">
        <v>4.1012343501114198E-2</v>
      </c>
      <c r="AU178" s="507">
        <v>4.72790911487945E-2</v>
      </c>
      <c r="AV178" s="507">
        <v>4.4312163477031298E-2</v>
      </c>
    </row>
    <row r="179" spans="1:54">
      <c r="A179" s="503" t="s">
        <v>4251</v>
      </c>
      <c r="B179" s="62">
        <v>69</v>
      </c>
      <c r="C179" s="62" t="s">
        <v>2966</v>
      </c>
      <c r="D179" s="62">
        <v>6</v>
      </c>
      <c r="E179" s="504">
        <v>20682622</v>
      </c>
      <c r="F179" s="505" t="s">
        <v>3152</v>
      </c>
      <c r="G179" s="505" t="s">
        <v>3163</v>
      </c>
      <c r="H179" s="506">
        <v>0.26328196472909898</v>
      </c>
      <c r="I179" s="506">
        <v>9.8320290131106602E-2</v>
      </c>
      <c r="J179" s="506">
        <v>0.15160234042679399</v>
      </c>
      <c r="K179" s="506">
        <v>2.33546899775002E-2</v>
      </c>
      <c r="L179" s="506">
        <v>0.46344071473550102</v>
      </c>
      <c r="M179" s="62" t="s">
        <v>4319</v>
      </c>
      <c r="N179" s="62" t="s">
        <v>4317</v>
      </c>
      <c r="O179" s="507">
        <v>18.098643628238001</v>
      </c>
      <c r="P179" s="507">
        <v>2.6068347804338701</v>
      </c>
      <c r="Q179" s="507">
        <v>-2.83187081433441</v>
      </c>
      <c r="R179" s="507">
        <v>1.0653466292209599</v>
      </c>
      <c r="S179" s="507">
        <v>0.73378839017180197</v>
      </c>
      <c r="T179" s="507">
        <v>9.6686161981669197E-2</v>
      </c>
      <c r="U179" s="507">
        <v>1.3085746417909101</v>
      </c>
      <c r="V179" s="507">
        <v>0.90836437959538996</v>
      </c>
      <c r="W179" s="507">
        <v>-0.124024268238467</v>
      </c>
      <c r="X179" s="507">
        <v>-7.5216027911672603E-2</v>
      </c>
      <c r="Y179" s="507">
        <v>-3.0118518223291302</v>
      </c>
      <c r="Z179" s="507">
        <v>-4.0900829386635501E-2</v>
      </c>
      <c r="AA179" s="507">
        <v>-3.8352247656879901</v>
      </c>
      <c r="AB179" s="507">
        <v>1.4646358633754999</v>
      </c>
      <c r="AC179" s="507">
        <v>-0.76815951929877002</v>
      </c>
      <c r="AD179" s="507">
        <v>-0.46303015277632797</v>
      </c>
      <c r="AE179" s="507">
        <v>-2.2141127967313801</v>
      </c>
      <c r="AF179" s="507">
        <v>0.40271730120272098</v>
      </c>
      <c r="AG179" s="507">
        <v>-0.31278623193903499</v>
      </c>
      <c r="AH179" s="507">
        <v>9.4703476407320792</v>
      </c>
      <c r="AI179" s="507">
        <v>3.98701874440007</v>
      </c>
      <c r="AJ179" s="507">
        <v>25.642041973614798</v>
      </c>
      <c r="AK179" s="507">
        <v>1.69923772219856</v>
      </c>
      <c r="AL179" s="507">
        <v>1.6639045308226501</v>
      </c>
      <c r="AM179" s="507">
        <v>1.6593622579976901</v>
      </c>
      <c r="AN179" s="507">
        <v>1.5577949122235999</v>
      </c>
      <c r="AO179" s="507">
        <v>1.6079407714045799</v>
      </c>
      <c r="AP179" s="507">
        <v>1.5207396294086499</v>
      </c>
      <c r="AQ179" s="507">
        <v>0.78554783376842197</v>
      </c>
      <c r="AR179" s="507">
        <v>0.72326361859812505</v>
      </c>
      <c r="AS179" s="507">
        <v>0.75593961638479001</v>
      </c>
      <c r="AT179" s="507">
        <v>0.73288270504188002</v>
      </c>
      <c r="AU179" s="507">
        <v>0.63756600915625605</v>
      </c>
      <c r="AV179" s="507">
        <v>0.62366081351835001</v>
      </c>
    </row>
    <row r="180" spans="1:54">
      <c r="A180" s="498" t="s">
        <v>3475</v>
      </c>
      <c r="B180" s="403">
        <v>222</v>
      </c>
      <c r="C180" s="403" t="s">
        <v>2845</v>
      </c>
      <c r="D180" s="403">
        <v>19</v>
      </c>
      <c r="E180" s="499">
        <v>33037212</v>
      </c>
      <c r="F180" s="500" t="s">
        <v>3152</v>
      </c>
      <c r="G180" s="500" t="s">
        <v>3157</v>
      </c>
      <c r="H180" s="501">
        <v>6.1764796653449496E-3</v>
      </c>
      <c r="I180" s="501">
        <v>0</v>
      </c>
      <c r="J180" s="501">
        <v>0.31794573258673797</v>
      </c>
      <c r="K180" s="501">
        <v>0.20478106764637199</v>
      </c>
      <c r="L180" s="501">
        <v>0.47109672010154502</v>
      </c>
      <c r="M180" s="403" t="s">
        <v>4322</v>
      </c>
      <c r="N180" s="403" t="s">
        <v>4317</v>
      </c>
      <c r="O180" s="502">
        <v>-0.60711679879139202</v>
      </c>
      <c r="P180" s="502">
        <v>0.26821301698566102</v>
      </c>
      <c r="Q180" s="502">
        <v>-0.18261890652745499</v>
      </c>
      <c r="R180" s="502">
        <v>0.15190943244878199</v>
      </c>
      <c r="S180" s="502">
        <v>0.121443215595432</v>
      </c>
      <c r="T180" s="502">
        <v>3.0920321032354998</v>
      </c>
      <c r="U180" s="502">
        <v>-0.90423141105141402</v>
      </c>
      <c r="V180" s="502">
        <v>-1.2179708280947501</v>
      </c>
      <c r="W180" s="502">
        <v>-0.93401289475183003</v>
      </c>
      <c r="X180" s="502">
        <v>-1.5735216331284201</v>
      </c>
      <c r="Y180" s="502">
        <v>-5.3745260089965097</v>
      </c>
      <c r="Z180" s="502">
        <v>-1.06356940265412</v>
      </c>
      <c r="AA180" s="502">
        <v>-4.5354997292767099</v>
      </c>
      <c r="AB180" s="502">
        <v>0.50451276090578001</v>
      </c>
      <c r="AC180" s="502">
        <v>10.190555478812</v>
      </c>
      <c r="AD180" s="502">
        <v>-1.5201469002965899</v>
      </c>
      <c r="AE180" s="502">
        <v>5.01623263146126E-2</v>
      </c>
      <c r="AF180" s="502">
        <v>-0.33177317748388502</v>
      </c>
      <c r="AG180" s="502">
        <v>-1.3767500874385501</v>
      </c>
      <c r="AH180" s="502">
        <v>11.488733941972599</v>
      </c>
      <c r="AI180" s="502">
        <v>7.84265726456798</v>
      </c>
      <c r="AJ180" s="502">
        <v>-6.3543166621838398E-2</v>
      </c>
      <c r="AK180" s="502">
        <v>3.7413120418655801</v>
      </c>
      <c r="AL180" s="502">
        <v>3.51462433509738</v>
      </c>
      <c r="AM180" s="502">
        <v>3.6775940579407398</v>
      </c>
      <c r="AN180" s="502">
        <v>3.71673952795879</v>
      </c>
      <c r="AO180" s="502">
        <v>3.3888605219269898</v>
      </c>
      <c r="AP180" s="502">
        <v>3.4705518722368298</v>
      </c>
      <c r="AQ180" s="502">
        <v>0.56328217056130003</v>
      </c>
      <c r="AR180" s="502">
        <v>0.44978265829126501</v>
      </c>
      <c r="AS180" s="502">
        <v>0.56707851646170704</v>
      </c>
      <c r="AT180" s="502">
        <v>0.59988246062220296</v>
      </c>
      <c r="AU180" s="502">
        <v>0.46906617500248998</v>
      </c>
      <c r="AV180" s="502">
        <v>0.48468823532998301</v>
      </c>
    </row>
    <row r="181" spans="1:54">
      <c r="A181" s="503" t="s">
        <v>4543</v>
      </c>
      <c r="B181" s="62">
        <v>175</v>
      </c>
      <c r="C181" s="62" t="s">
        <v>2543</v>
      </c>
      <c r="D181" s="62">
        <v>12</v>
      </c>
      <c r="E181" s="504">
        <v>113018479</v>
      </c>
      <c r="F181" s="505" t="s">
        <v>3151</v>
      </c>
      <c r="G181" s="505" t="s">
        <v>3157</v>
      </c>
      <c r="H181" s="506">
        <v>3.6691768300686302E-2</v>
      </c>
      <c r="I181" s="506">
        <v>7.0799736269365796E-2</v>
      </c>
      <c r="J181" s="506">
        <v>0.37678990118539502</v>
      </c>
      <c r="K181" s="506">
        <v>4.2837476235171999E-2</v>
      </c>
      <c r="L181" s="506">
        <v>0.47288111800938099</v>
      </c>
      <c r="M181" s="62" t="s">
        <v>4325</v>
      </c>
      <c r="N181" s="62" t="s">
        <v>4317</v>
      </c>
      <c r="O181" s="507">
        <v>-1.5743699612650299</v>
      </c>
      <c r="P181" s="507">
        <v>-0.54433604118372303</v>
      </c>
      <c r="Q181" s="507">
        <v>-0.87414672595083498</v>
      </c>
      <c r="R181" s="507">
        <v>-42.905074722541599</v>
      </c>
      <c r="S181" s="507">
        <v>-37.839053169798802</v>
      </c>
      <c r="T181" s="507">
        <v>-9.97958514170654</v>
      </c>
      <c r="U181" s="507">
        <v>-51.417293277731602</v>
      </c>
      <c r="V181" s="507">
        <v>-44.547081091499003</v>
      </c>
      <c r="W181" s="507">
        <v>-10.1731951355644</v>
      </c>
      <c r="X181" s="507">
        <v>-12.5040534269109</v>
      </c>
      <c r="Y181" s="507">
        <v>-0.24254777916624301</v>
      </c>
      <c r="Z181" s="507">
        <v>-2.94839989663613</v>
      </c>
      <c r="AA181" s="507">
        <v>0.50305660991465495</v>
      </c>
      <c r="AB181" s="507">
        <v>-9.0806572384197395</v>
      </c>
      <c r="AC181" s="507">
        <v>3.0727194547993002</v>
      </c>
      <c r="AD181" s="507">
        <v>0.51874693007103201</v>
      </c>
      <c r="AE181" s="507">
        <v>-0.32751913809246003</v>
      </c>
      <c r="AF181" s="507">
        <v>-6.4137877120323303E-2</v>
      </c>
      <c r="AG181" s="507">
        <v>0.28169819302187898</v>
      </c>
      <c r="AH181" s="507">
        <v>7.2960601767725199</v>
      </c>
      <c r="AI181" s="507">
        <v>5.3040886981176403</v>
      </c>
      <c r="AJ181" s="507">
        <v>-0.59671144289579703</v>
      </c>
      <c r="AK181" s="507">
        <v>0.78147049311852501</v>
      </c>
      <c r="AL181" s="507">
        <v>0.79377327836864797</v>
      </c>
      <c r="AM181" s="507">
        <v>0.82840842074587995</v>
      </c>
      <c r="AN181" s="507">
        <v>0.77405963957555102</v>
      </c>
      <c r="AO181" s="507">
        <v>0.75457245285769003</v>
      </c>
      <c r="AP181" s="507">
        <v>0.78100651128564402</v>
      </c>
      <c r="AQ181" s="507">
        <v>1.4529785800200601</v>
      </c>
      <c r="AR181" s="507">
        <v>1.6645767707724599</v>
      </c>
      <c r="AS181" s="507">
        <v>1.42909646911869</v>
      </c>
      <c r="AT181" s="507">
        <v>1.4299068501241099</v>
      </c>
      <c r="AU181" s="507">
        <v>1.6812912283803001</v>
      </c>
      <c r="AV181" s="507">
        <v>1.65726757755842</v>
      </c>
    </row>
    <row r="182" spans="1:54">
      <c r="A182" s="503" t="s">
        <v>3435</v>
      </c>
      <c r="B182" s="62">
        <v>204</v>
      </c>
      <c r="C182" s="62" t="s">
        <v>2505</v>
      </c>
      <c r="D182" s="62">
        <v>16</v>
      </c>
      <c r="E182" s="504">
        <v>31404571</v>
      </c>
      <c r="F182" s="505" t="s">
        <v>3163</v>
      </c>
      <c r="G182" s="505" t="s">
        <v>3152</v>
      </c>
      <c r="H182" s="506">
        <v>0</v>
      </c>
      <c r="I182" s="506">
        <v>0.171654147426648</v>
      </c>
      <c r="J182" s="506">
        <v>0.35300758277761701</v>
      </c>
      <c r="K182" s="506">
        <v>0</v>
      </c>
      <c r="L182" s="506">
        <v>0.47533826979573501</v>
      </c>
      <c r="M182" s="62" t="s">
        <v>4318</v>
      </c>
      <c r="N182" s="62" t="s">
        <v>4317</v>
      </c>
      <c r="O182" s="507">
        <v>8.7495674473444199E-3</v>
      </c>
      <c r="P182" s="507">
        <v>0.24081679032591599</v>
      </c>
      <c r="Q182" s="507">
        <v>-9.0976766697389397E-2</v>
      </c>
      <c r="R182" s="507">
        <v>-3.3050700797154202</v>
      </c>
      <c r="S182" s="507">
        <v>-4.18477896992409</v>
      </c>
      <c r="T182" s="507">
        <v>-1.13802902031008</v>
      </c>
      <c r="U182" s="507">
        <v>-3.4043218457648998</v>
      </c>
      <c r="V182" s="507">
        <v>-5.0442441860885099</v>
      </c>
      <c r="W182" s="507">
        <v>0.47845364971154097</v>
      </c>
      <c r="X182" s="507">
        <v>0.10593636236810999</v>
      </c>
      <c r="Y182" s="507">
        <v>-7.1490716294854399</v>
      </c>
      <c r="Z182" s="507">
        <v>-2.05254683325377</v>
      </c>
      <c r="AA182" s="507">
        <v>-5.0525720732607997</v>
      </c>
      <c r="AB182" s="507">
        <v>3.2103670976279699</v>
      </c>
      <c r="AC182" s="507">
        <v>18.2825649870523</v>
      </c>
      <c r="AD182" s="507">
        <v>-4.3599520364883598E-2</v>
      </c>
      <c r="AE182" s="507">
        <v>0.55189501319066503</v>
      </c>
      <c r="AF182" s="507">
        <v>0.101039703703471</v>
      </c>
      <c r="AG182" s="507">
        <v>-6.4296578133167803E-2</v>
      </c>
      <c r="AH182" s="507">
        <v>5.7035510764552102</v>
      </c>
      <c r="AI182" s="507">
        <v>3.89818949161213</v>
      </c>
      <c r="AJ182" s="507">
        <v>0.49851554582798902</v>
      </c>
      <c r="AK182" s="507">
        <v>1.3388355088558199</v>
      </c>
      <c r="AL182" s="507">
        <v>1.32657988211103</v>
      </c>
      <c r="AM182" s="507">
        <v>1.39164064323235</v>
      </c>
      <c r="AN182" s="507">
        <v>1.7027905005222199</v>
      </c>
      <c r="AO182" s="507">
        <v>1.51354327647146</v>
      </c>
      <c r="AP182" s="507">
        <v>1.6841089581758699</v>
      </c>
      <c r="AQ182" s="507">
        <v>0.77620428764937999</v>
      </c>
      <c r="AR182" s="507">
        <v>0.85103014278106803</v>
      </c>
      <c r="AS182" s="507">
        <v>0.80673457161492801</v>
      </c>
      <c r="AT182" s="507">
        <v>0.73874187854047602</v>
      </c>
      <c r="AU182" s="507">
        <v>0.795171098002879</v>
      </c>
      <c r="AV182" s="507">
        <v>0.78366104908096301</v>
      </c>
    </row>
    <row r="183" spans="1:54">
      <c r="A183" s="503" t="s">
        <v>3351</v>
      </c>
      <c r="B183" s="62">
        <v>153</v>
      </c>
      <c r="C183" s="62" t="s">
        <v>2893</v>
      </c>
      <c r="D183" s="62">
        <v>11</v>
      </c>
      <c r="E183" s="504">
        <v>61581656</v>
      </c>
      <c r="F183" s="505" t="s">
        <v>3157</v>
      </c>
      <c r="G183" s="505" t="s">
        <v>3151</v>
      </c>
      <c r="H183" s="506">
        <v>0</v>
      </c>
      <c r="I183" s="506">
        <v>0.40341603923255698</v>
      </c>
      <c r="J183" s="506">
        <v>3.05209601810318E-2</v>
      </c>
      <c r="K183" s="506">
        <v>9.0403516414851795E-2</v>
      </c>
      <c r="L183" s="506">
        <v>0.47565948417156001</v>
      </c>
      <c r="M183" s="62" t="s">
        <v>4323</v>
      </c>
      <c r="N183" s="62" t="s">
        <v>4317</v>
      </c>
      <c r="O183" s="507">
        <v>12.003383208188</v>
      </c>
      <c r="P183" s="507">
        <v>1.66502577906204</v>
      </c>
      <c r="Q183" s="507">
        <v>-1.06923692152764</v>
      </c>
      <c r="R183" s="507">
        <v>-2.3339387793791802</v>
      </c>
      <c r="S183" s="507">
        <v>-0.96280121185943501</v>
      </c>
      <c r="T183" s="507">
        <v>0.204074265691741</v>
      </c>
      <c r="U183" s="507">
        <v>-5.7855344095969103</v>
      </c>
      <c r="V183" s="507">
        <v>-2.5552513011289801</v>
      </c>
      <c r="W183" s="507">
        <v>-8.5268849673485896</v>
      </c>
      <c r="X183" s="507">
        <v>-10.9269889131992</v>
      </c>
      <c r="Y183" s="507">
        <v>3.1729456733146599</v>
      </c>
      <c r="Z183" s="507">
        <v>-3.80422637121023</v>
      </c>
      <c r="AA183" s="507">
        <v>8.2837127480684796</v>
      </c>
      <c r="AB183" s="507">
        <v>-16.150763487413499</v>
      </c>
      <c r="AC183" s="507">
        <v>45.967331638645398</v>
      </c>
      <c r="AD183" s="507">
        <v>0.71401905299986501</v>
      </c>
      <c r="AE183" s="507">
        <v>1.44311877880408</v>
      </c>
      <c r="AF183" s="507">
        <v>-8.3894329658714692</v>
      </c>
      <c r="AG183" s="507">
        <v>3.0351865795136699</v>
      </c>
      <c r="AH183" s="507">
        <v>12.234795087928999</v>
      </c>
      <c r="AI183" s="507">
        <v>4.7342990736254302</v>
      </c>
      <c r="AJ183" s="507">
        <v>2.7928127944997398</v>
      </c>
      <c r="AK183" s="507">
        <v>2.7554226848875998</v>
      </c>
      <c r="AL183" s="507">
        <v>2.71089418432899</v>
      </c>
      <c r="AM183" s="507">
        <v>2.9382157852564199</v>
      </c>
      <c r="AN183" s="507">
        <v>3.3203647139753101</v>
      </c>
      <c r="AO183" s="507">
        <v>3.0588923144681899</v>
      </c>
      <c r="AP183" s="507">
        <v>3.2531010123798199</v>
      </c>
      <c r="AQ183" s="507">
        <v>1.6014896509840799</v>
      </c>
      <c r="AR183" s="507">
        <v>1.70869332023488</v>
      </c>
      <c r="AS183" s="507">
        <v>1.6561331003343001</v>
      </c>
      <c r="AT183" s="507">
        <v>1.73451401105383</v>
      </c>
      <c r="AU183" s="507">
        <v>2.0861953957614601</v>
      </c>
      <c r="AV183" s="507">
        <v>2.1483571535402102</v>
      </c>
      <c r="BA183" s="7"/>
      <c r="BB183" s="7"/>
    </row>
    <row r="184" spans="1:54">
      <c r="A184" s="503" t="s">
        <v>3352</v>
      </c>
      <c r="B184" s="62">
        <v>153</v>
      </c>
      <c r="C184" s="62" t="s">
        <v>2572</v>
      </c>
      <c r="D184" s="62">
        <v>11</v>
      </c>
      <c r="E184" s="504">
        <v>61610750</v>
      </c>
      <c r="F184" s="505" t="s">
        <v>3157</v>
      </c>
      <c r="G184" s="505" t="s">
        <v>3151</v>
      </c>
      <c r="H184" s="506">
        <v>0</v>
      </c>
      <c r="I184" s="506">
        <v>0.36079387548398401</v>
      </c>
      <c r="J184" s="506">
        <v>3.2408542200895299E-2</v>
      </c>
      <c r="K184" s="506">
        <v>0.13071975740376501</v>
      </c>
      <c r="L184" s="506">
        <v>0.47607782491135497</v>
      </c>
      <c r="M184" s="62" t="s">
        <v>7314</v>
      </c>
      <c r="N184" s="62" t="s">
        <v>4317</v>
      </c>
      <c r="O184" s="507">
        <v>20.499664380364401</v>
      </c>
      <c r="P184" s="507">
        <v>2.2469332825472299</v>
      </c>
      <c r="Q184" s="507">
        <v>-1.0566878744875601</v>
      </c>
      <c r="R184" s="507">
        <v>-3.3755148612669901</v>
      </c>
      <c r="S184" s="507">
        <v>-1.5121958522632799</v>
      </c>
      <c r="T184" s="507">
        <v>5.1944467448775698E-2</v>
      </c>
      <c r="U184" s="507">
        <v>-7.9330497922562699</v>
      </c>
      <c r="V184" s="507">
        <v>-3.8270391696144399</v>
      </c>
      <c r="W184" s="507">
        <v>-10.375836066821799</v>
      </c>
      <c r="X184" s="507">
        <v>-13.254144570581101</v>
      </c>
      <c r="Y184" s="507">
        <v>3.6846170755229499</v>
      </c>
      <c r="Z184" s="507">
        <v>-4.5580874519810797</v>
      </c>
      <c r="AA184" s="507">
        <v>9.5247364264967196</v>
      </c>
      <c r="AB184" s="507">
        <v>-19.742916868686802</v>
      </c>
      <c r="AC184" s="507">
        <v>39.616708574167603</v>
      </c>
      <c r="AD184" s="507">
        <v>1.3554039149908399</v>
      </c>
      <c r="AE184" s="507">
        <v>1.79747592419028</v>
      </c>
      <c r="AF184" s="507">
        <v>-10.1322225483451</v>
      </c>
      <c r="AG184" s="507">
        <v>4.7904509150875896</v>
      </c>
      <c r="AH184" s="507">
        <v>9.80861340329872</v>
      </c>
      <c r="AI184" s="507">
        <v>3.79674815112147</v>
      </c>
      <c r="AJ184" s="507">
        <v>4.1983049118925004</v>
      </c>
      <c r="AK184" s="507">
        <v>1.3808725906310999</v>
      </c>
      <c r="AL184" s="507">
        <v>1.4967915519897901</v>
      </c>
      <c r="AM184" s="507">
        <v>1.4959864918621599</v>
      </c>
      <c r="AN184" s="507">
        <v>1.7823270909900999</v>
      </c>
      <c r="AO184" s="507">
        <v>1.77692575726794</v>
      </c>
      <c r="AP184" s="507">
        <v>1.9249597716084099</v>
      </c>
      <c r="AQ184" s="507">
        <v>0.57176599529529204</v>
      </c>
      <c r="AR184" s="507">
        <v>0.67977625358884797</v>
      </c>
      <c r="AS184" s="507">
        <v>0.61876912796956696</v>
      </c>
      <c r="AT184" s="507">
        <v>0.65808515532038003</v>
      </c>
      <c r="AU184" s="507">
        <v>0.92398928057316798</v>
      </c>
      <c r="AV184" s="507">
        <v>0.96353663568480297</v>
      </c>
      <c r="BA184" s="7"/>
      <c r="BB184" s="7"/>
    </row>
    <row r="185" spans="1:54">
      <c r="A185" s="503" t="s">
        <v>4263</v>
      </c>
      <c r="B185" s="62">
        <v>6</v>
      </c>
      <c r="C185" s="62" t="s">
        <v>2799</v>
      </c>
      <c r="D185" s="62">
        <v>1</v>
      </c>
      <c r="E185" s="504">
        <v>150940625</v>
      </c>
      <c r="F185" s="505" t="s">
        <v>3163</v>
      </c>
      <c r="G185" s="505" t="s">
        <v>3157</v>
      </c>
      <c r="H185" s="506">
        <v>0.17804569588351199</v>
      </c>
      <c r="I185" s="506">
        <v>7.8039512981524894E-2</v>
      </c>
      <c r="J185" s="506">
        <v>0.16784238242946101</v>
      </c>
      <c r="K185" s="506">
        <v>9.9233052613314096E-2</v>
      </c>
      <c r="L185" s="506">
        <v>0.47683935609218803</v>
      </c>
      <c r="M185" s="509" t="s">
        <v>4319</v>
      </c>
      <c r="N185" s="62" t="s">
        <v>4317</v>
      </c>
      <c r="O185" s="507">
        <v>9.3021581380395109</v>
      </c>
      <c r="P185" s="507">
        <v>0</v>
      </c>
      <c r="Q185" s="507">
        <v>0.24587409362592899</v>
      </c>
      <c r="R185" s="507">
        <v>-8.1828278822241902</v>
      </c>
      <c r="S185" s="507">
        <v>-7.4238717720962697</v>
      </c>
      <c r="T185" s="507">
        <v>-3.0432139590519101</v>
      </c>
      <c r="U185" s="507">
        <v>-9.0449980183974699</v>
      </c>
      <c r="V185" s="507">
        <v>-8.4240551637285694</v>
      </c>
      <c r="W185" s="507">
        <v>-9.8023703072143004E-2</v>
      </c>
      <c r="X185" s="507">
        <v>0.111729296831772</v>
      </c>
      <c r="Y185" s="507">
        <v>1.97757547334964</v>
      </c>
      <c r="Z185" s="507">
        <v>1.0263599603422899</v>
      </c>
      <c r="AA185" s="507">
        <v>1.4565616348654999</v>
      </c>
      <c r="AB185" s="507">
        <v>-0.71056675595194196</v>
      </c>
      <c r="AC185" s="507">
        <v>0.52424964402889795</v>
      </c>
      <c r="AD185" s="507">
        <v>1.1223962499689999</v>
      </c>
      <c r="AE185" s="507">
        <v>-0.54602588097571103</v>
      </c>
      <c r="AF185" s="507">
        <v>-0.75684564685822298</v>
      </c>
      <c r="AG185" s="507">
        <v>1.4440123778585101</v>
      </c>
      <c r="AH185" s="507">
        <v>10.7679254864107</v>
      </c>
      <c r="AI185" s="507">
        <v>5.8911960038300402</v>
      </c>
      <c r="AJ185" s="507">
        <v>0.90241736702937503</v>
      </c>
      <c r="AK185" s="507">
        <v>2.0613915931717099</v>
      </c>
      <c r="AL185" s="507">
        <v>2.1523680018567499</v>
      </c>
      <c r="AM185" s="507">
        <v>2.1432519527815401</v>
      </c>
      <c r="AN185" s="507">
        <v>2.3334722754536799</v>
      </c>
      <c r="AO185" s="507">
        <v>2.3309180138411598</v>
      </c>
      <c r="AP185" s="507">
        <v>2.4221431045824802</v>
      </c>
      <c r="AQ185" s="507">
        <v>-0.95489859507355901</v>
      </c>
      <c r="AR185" s="507">
        <v>-0.85744492198635203</v>
      </c>
      <c r="AS185" s="507">
        <v>-0.97313357671328304</v>
      </c>
      <c r="AT185" s="507">
        <v>-0.92408115174403505</v>
      </c>
      <c r="AU185" s="507">
        <v>-0.78033058365522201</v>
      </c>
      <c r="AV185" s="507">
        <v>-0.77925141237968798</v>
      </c>
      <c r="BA185" s="7"/>
      <c r="BB185" s="7"/>
    </row>
    <row r="186" spans="1:54">
      <c r="A186" s="503" t="s">
        <v>4438</v>
      </c>
      <c r="B186" s="62">
        <v>3</v>
      </c>
      <c r="C186" s="62" t="s">
        <v>3036</v>
      </c>
      <c r="D186" s="62">
        <v>1</v>
      </c>
      <c r="E186" s="504">
        <v>25529038</v>
      </c>
      <c r="F186" s="505" t="s">
        <v>3151</v>
      </c>
      <c r="G186" s="505" t="s">
        <v>3157</v>
      </c>
      <c r="H186" s="506">
        <v>2.87471501842873E-2</v>
      </c>
      <c r="I186" s="506">
        <v>8.8069713392856297E-2</v>
      </c>
      <c r="J186" s="506">
        <v>0.34213853834522401</v>
      </c>
      <c r="K186" s="506">
        <v>1.24290574756134E-2</v>
      </c>
      <c r="L186" s="506">
        <v>0.52861554060201899</v>
      </c>
      <c r="M186" s="62" t="s">
        <v>4325</v>
      </c>
      <c r="N186" s="62" t="s">
        <v>4317</v>
      </c>
      <c r="O186" s="507">
        <v>-0.51299690567818301</v>
      </c>
      <c r="P186" s="507">
        <v>-0.274111994867555</v>
      </c>
      <c r="Q186" s="507">
        <v>0.65139359713511003</v>
      </c>
      <c r="R186" s="507">
        <v>-3.9130129330297301</v>
      </c>
      <c r="S186" s="507">
        <v>-4.0143588084184803</v>
      </c>
      <c r="T186" s="507">
        <v>-0.36659816738811601</v>
      </c>
      <c r="U186" s="507">
        <v>-6.41106594752309</v>
      </c>
      <c r="V186" s="507">
        <v>-6.3987336455180097</v>
      </c>
      <c r="W186" s="507">
        <v>0.30483063290829698</v>
      </c>
      <c r="X186" s="507">
        <v>-0.10004187858231001</v>
      </c>
      <c r="Y186" s="507">
        <v>-8.2449321744419699E-2</v>
      </c>
      <c r="Z186" s="507">
        <v>-1.4657690183815399</v>
      </c>
      <c r="AA186" s="507">
        <v>0.55599467422563897</v>
      </c>
      <c r="AB186" s="507">
        <v>-5.4253402437042499E-2</v>
      </c>
      <c r="AC186" s="507">
        <v>20.112302354203401</v>
      </c>
      <c r="AD186" s="507">
        <v>-1.72575400756252</v>
      </c>
      <c r="AE186" s="507">
        <v>0.279026374938946</v>
      </c>
      <c r="AF186" s="507">
        <v>-1.2939092332342701</v>
      </c>
      <c r="AG186" s="507">
        <v>-0.920338778661969</v>
      </c>
      <c r="AH186" s="507">
        <v>10.8443168439146</v>
      </c>
      <c r="AI186" s="507">
        <v>7.4589919326604699</v>
      </c>
      <c r="AJ186" s="507">
        <v>0.42705548252042003</v>
      </c>
      <c r="AK186" s="507">
        <v>1.64837937326316</v>
      </c>
      <c r="AL186" s="507">
        <v>1.59727697346622</v>
      </c>
      <c r="AM186" s="507">
        <v>1.82371274576607</v>
      </c>
      <c r="AN186" s="507">
        <v>1.96434183495326</v>
      </c>
      <c r="AO186" s="507">
        <v>1.7659238138437101</v>
      </c>
      <c r="AP186" s="507">
        <v>1.91202966711152</v>
      </c>
      <c r="AQ186" s="507">
        <v>0.92319586324591896</v>
      </c>
      <c r="AR186" s="507">
        <v>1.0010876793016601</v>
      </c>
      <c r="AS186" s="507">
        <v>0.92001692536784496</v>
      </c>
      <c r="AT186" s="507">
        <v>0.96439713755791001</v>
      </c>
      <c r="AU186" s="507">
        <v>1.0856976115427399</v>
      </c>
      <c r="AV186" s="507">
        <v>1.09192361659515</v>
      </c>
      <c r="BA186" s="7"/>
      <c r="BB186" s="7"/>
    </row>
    <row r="187" spans="1:54">
      <c r="A187" s="503" t="s">
        <v>4296</v>
      </c>
      <c r="B187" s="62">
        <v>3</v>
      </c>
      <c r="C187" s="62" t="s">
        <v>2803</v>
      </c>
      <c r="D187" s="62">
        <v>1</v>
      </c>
      <c r="E187" s="504">
        <v>25703156</v>
      </c>
      <c r="F187" s="505" t="s">
        <v>3163</v>
      </c>
      <c r="G187" s="505" t="s">
        <v>3152</v>
      </c>
      <c r="H187" s="506">
        <v>2.7566896805802598E-3</v>
      </c>
      <c r="I187" s="506">
        <v>0.13085621553347501</v>
      </c>
      <c r="J187" s="506">
        <v>0.32674286529623803</v>
      </c>
      <c r="K187" s="506">
        <v>0</v>
      </c>
      <c r="L187" s="506">
        <v>0.53964422948970703</v>
      </c>
      <c r="M187" s="62" t="s">
        <v>4318</v>
      </c>
      <c r="N187" s="62" t="s">
        <v>4317</v>
      </c>
      <c r="O187" s="507">
        <v>-0.42152203654440301</v>
      </c>
      <c r="P187" s="507">
        <v>-0.51419683028962304</v>
      </c>
      <c r="Q187" s="507">
        <v>0.348644932220467</v>
      </c>
      <c r="R187" s="507">
        <v>-4.7014255453830396</v>
      </c>
      <c r="S187" s="507">
        <v>-4.9328696862288597</v>
      </c>
      <c r="T187" s="507">
        <v>-0.416011158435658</v>
      </c>
      <c r="U187" s="507">
        <v>-8.0109976699556995</v>
      </c>
      <c r="V187" s="507">
        <v>-8.1462528688566298</v>
      </c>
      <c r="W187" s="507">
        <v>0.42104139621916498</v>
      </c>
      <c r="X187" s="507">
        <v>-3.52615686039216E-2</v>
      </c>
      <c r="Y187" s="507">
        <v>-0.26133499371770202</v>
      </c>
      <c r="Z187" s="507">
        <v>-2.0415560850185202</v>
      </c>
      <c r="AA187" s="507">
        <v>0.46276428671059699</v>
      </c>
      <c r="AB187" s="507">
        <v>5.7994842565014103E-2</v>
      </c>
      <c r="AC187" s="507">
        <v>20.418209792072101</v>
      </c>
      <c r="AD187" s="507">
        <v>-0.96351495204641002</v>
      </c>
      <c r="AE187" s="507">
        <v>0.35736110338184601</v>
      </c>
      <c r="AF187" s="507">
        <v>-1.1095422635879</v>
      </c>
      <c r="AG187" s="507">
        <v>-0.35185738903161401</v>
      </c>
      <c r="AH187" s="507">
        <v>10.70156812486</v>
      </c>
      <c r="AI187" s="507">
        <v>7.87359354423924</v>
      </c>
      <c r="AJ187" s="507">
        <v>0.464135117626435</v>
      </c>
      <c r="AK187" s="507">
        <v>1.4315421954034599</v>
      </c>
      <c r="AL187" s="507">
        <v>1.31490804515023</v>
      </c>
      <c r="AM187" s="507">
        <v>1.5585152008210801</v>
      </c>
      <c r="AN187" s="507">
        <v>1.72969177937911</v>
      </c>
      <c r="AO187" s="507">
        <v>1.4429985153784799</v>
      </c>
      <c r="AP187" s="507">
        <v>1.62100051526334</v>
      </c>
      <c r="AQ187" s="507">
        <v>1.05636615120358</v>
      </c>
      <c r="AR187" s="507">
        <v>1.07976660787573</v>
      </c>
      <c r="AS187" s="507">
        <v>1.039481355433</v>
      </c>
      <c r="AT187" s="507">
        <v>1.1195220513506801</v>
      </c>
      <c r="AU187" s="507">
        <v>1.16387611537517</v>
      </c>
      <c r="AV187" s="507">
        <v>1.1748595763154499</v>
      </c>
      <c r="BA187" s="7"/>
      <c r="BB187" s="7"/>
    </row>
    <row r="188" spans="1:54">
      <c r="A188" s="503" t="s">
        <v>4324</v>
      </c>
      <c r="B188" s="62">
        <v>149</v>
      </c>
      <c r="C188" s="62" t="s">
        <v>2895</v>
      </c>
      <c r="D188" s="62">
        <v>11</v>
      </c>
      <c r="E188" s="504">
        <v>47363285</v>
      </c>
      <c r="F188" s="505" t="s">
        <v>3157</v>
      </c>
      <c r="G188" s="505" t="s">
        <v>3151</v>
      </c>
      <c r="H188" s="506">
        <v>0.45625401105255098</v>
      </c>
      <c r="I188" s="506">
        <v>2.1810074218652701E-3</v>
      </c>
      <c r="J188" s="506">
        <v>0</v>
      </c>
      <c r="K188" s="506">
        <v>0</v>
      </c>
      <c r="L188" s="506">
        <v>0.54156498152558397</v>
      </c>
      <c r="M188" s="62" t="s">
        <v>7313</v>
      </c>
      <c r="N188" s="62" t="s">
        <v>4317</v>
      </c>
      <c r="O188" s="507">
        <v>21.671212717867</v>
      </c>
      <c r="P188" s="507">
        <v>0.61180891575806895</v>
      </c>
      <c r="Q188" s="507">
        <v>-1.4969485755432701</v>
      </c>
      <c r="R188" s="507">
        <v>-2.5340645572244802</v>
      </c>
      <c r="S188" s="507">
        <v>-2.7192657096426598</v>
      </c>
      <c r="T188" s="507">
        <v>-2.3966136903727699</v>
      </c>
      <c r="U188" s="507">
        <v>-2.1103323024225298</v>
      </c>
      <c r="V188" s="507">
        <v>-2.3747056732898999</v>
      </c>
      <c r="W188" s="507">
        <v>0.30236183983036302</v>
      </c>
      <c r="X188" s="507">
        <v>3.6230369086360098E-2</v>
      </c>
      <c r="Y188" s="507">
        <v>-0.81482530488119798</v>
      </c>
      <c r="Z188" s="507">
        <v>-1.27901924450024</v>
      </c>
      <c r="AA188" s="507">
        <v>-5.0735549884441698E-2</v>
      </c>
      <c r="AB188" s="507">
        <v>0.203049023539256</v>
      </c>
      <c r="AC188" s="507">
        <v>1.7866418346349799</v>
      </c>
      <c r="AD188" s="507">
        <v>-0.10067536122309</v>
      </c>
      <c r="AE188" s="507">
        <v>1.3589340933768299</v>
      </c>
      <c r="AF188" s="507">
        <v>-3.4268946250934303E-2</v>
      </c>
      <c r="AG188" s="507">
        <v>-0.24708910900845199</v>
      </c>
      <c r="AH188" s="507">
        <v>8.3738204966621801</v>
      </c>
      <c r="AI188" s="507">
        <v>3.69084172507928</v>
      </c>
      <c r="AJ188" s="507">
        <v>1.0429325794181701</v>
      </c>
      <c r="AK188" s="507">
        <v>1.67988466692478</v>
      </c>
      <c r="AL188" s="507">
        <v>1.4151753795301401</v>
      </c>
      <c r="AM188" s="507">
        <v>1.6546280170358501</v>
      </c>
      <c r="AN188" s="507">
        <v>1.6150625526926501</v>
      </c>
      <c r="AO188" s="507">
        <v>1.40386921560741</v>
      </c>
      <c r="AP188" s="507">
        <v>1.3297154278557599</v>
      </c>
      <c r="AQ188" s="507">
        <v>0.477545265359544</v>
      </c>
      <c r="AR188" s="507">
        <v>0.52259629110180295</v>
      </c>
      <c r="AS188" s="507">
        <v>0.51076446107746298</v>
      </c>
      <c r="AT188" s="507">
        <v>0.493344356818334</v>
      </c>
      <c r="AU188" s="507">
        <v>0.58505678191857102</v>
      </c>
      <c r="AV188" s="507">
        <v>0.59598059742492604</v>
      </c>
      <c r="BA188" s="11"/>
      <c r="BB188" s="11"/>
    </row>
    <row r="189" spans="1:54" s="7" customFormat="1">
      <c r="A189" s="503" t="s">
        <v>4241</v>
      </c>
      <c r="B189" s="62">
        <v>28</v>
      </c>
      <c r="C189" s="62" t="s">
        <v>3013</v>
      </c>
      <c r="D189" s="62">
        <v>2</v>
      </c>
      <c r="E189" s="504">
        <v>169756930</v>
      </c>
      <c r="F189" s="505" t="s">
        <v>3151</v>
      </c>
      <c r="G189" s="505" t="s">
        <v>3157</v>
      </c>
      <c r="H189" s="506">
        <v>0.120366073653924</v>
      </c>
      <c r="I189" s="506">
        <v>0</v>
      </c>
      <c r="J189" s="506">
        <v>0.28013354354557701</v>
      </c>
      <c r="K189" s="506">
        <v>4.0521556539666201E-2</v>
      </c>
      <c r="L189" s="506">
        <v>0.55897882626083195</v>
      </c>
      <c r="M189" s="62" t="s">
        <v>4321</v>
      </c>
      <c r="N189" s="62" t="s">
        <v>4317</v>
      </c>
      <c r="O189" s="507">
        <v>-9.1834245604946592</v>
      </c>
      <c r="P189" s="507">
        <v>-0.41188021649333501</v>
      </c>
      <c r="Q189" s="507">
        <v>1.7450037625126</v>
      </c>
      <c r="R189" s="507">
        <v>1.1756523985935101E-2</v>
      </c>
      <c r="S189" s="507">
        <v>7.6732074194493904E-2</v>
      </c>
      <c r="T189" s="507">
        <v>0.33690921862369499</v>
      </c>
      <c r="U189" s="507">
        <v>-7.9292933990481908E-3</v>
      </c>
      <c r="V189" s="507">
        <v>1.93306773255747E-2</v>
      </c>
      <c r="W189" s="507">
        <v>-0.35803262207041697</v>
      </c>
      <c r="X189" s="507">
        <v>-0.29098760798357098</v>
      </c>
      <c r="Y189" s="507">
        <v>-9.0663897232957799E-2</v>
      </c>
      <c r="Z189" s="507">
        <v>0.56866501757547205</v>
      </c>
      <c r="AA189" s="507">
        <v>-0.177426249701195</v>
      </c>
      <c r="AB189" s="507">
        <v>-0.246219990644826</v>
      </c>
      <c r="AC189" s="507">
        <v>0.27619137582472902</v>
      </c>
      <c r="AD189" s="507">
        <v>4.1608132973970299E-2</v>
      </c>
      <c r="AE189" s="507">
        <v>0.338052595587647</v>
      </c>
      <c r="AF189" s="507">
        <v>-0.26249523801979502</v>
      </c>
      <c r="AG189" s="507">
        <v>0.13381403788085799</v>
      </c>
      <c r="AH189" s="507">
        <v>-0.79179165972004195</v>
      </c>
      <c r="AI189" s="507">
        <v>-5.3521716906471103E-2</v>
      </c>
      <c r="AJ189" s="507">
        <v>0.137137201133158</v>
      </c>
      <c r="AK189" s="507">
        <v>-2.2923273247078299E-3</v>
      </c>
      <c r="AL189" s="507">
        <v>5.0609856169004298E-2</v>
      </c>
      <c r="AM189" s="507">
        <v>-1.17793897213413E-2</v>
      </c>
      <c r="AN189" s="507">
        <v>8.0716305465727597E-2</v>
      </c>
      <c r="AO189" s="507">
        <v>7.4847182583326705E-2</v>
      </c>
      <c r="AP189" s="507">
        <v>0.136817307903844</v>
      </c>
      <c r="AQ189" s="507">
        <v>-0.146542936478435</v>
      </c>
      <c r="AR189" s="507">
        <v>-0.285610443040199</v>
      </c>
      <c r="AS189" s="507">
        <v>-0.13303258178430599</v>
      </c>
      <c r="AT189" s="507">
        <v>-0.174244048609037</v>
      </c>
      <c r="AU189" s="507">
        <v>-0.37888338971490598</v>
      </c>
      <c r="AV189" s="507">
        <v>-0.37624683064342301</v>
      </c>
    </row>
    <row r="190" spans="1:54" s="7" customFormat="1">
      <c r="A190" s="503" t="s">
        <v>4312</v>
      </c>
      <c r="B190" s="62">
        <v>9</v>
      </c>
      <c r="C190" s="62" t="s">
        <v>3032</v>
      </c>
      <c r="D190" s="62">
        <v>1</v>
      </c>
      <c r="E190" s="504">
        <v>158615702</v>
      </c>
      <c r="F190" s="505" t="s">
        <v>3151</v>
      </c>
      <c r="G190" s="505" t="s">
        <v>3157</v>
      </c>
      <c r="H190" s="506">
        <v>0.106180657078219</v>
      </c>
      <c r="I190" s="506">
        <v>9.8641060698262395E-2</v>
      </c>
      <c r="J190" s="506">
        <v>0.14340864326804401</v>
      </c>
      <c r="K190" s="506">
        <v>0</v>
      </c>
      <c r="L190" s="506">
        <v>0.65176963895547402</v>
      </c>
      <c r="M190" s="62" t="s">
        <v>4321</v>
      </c>
      <c r="N190" s="62" t="s">
        <v>4317</v>
      </c>
      <c r="O190" s="507">
        <v>1.3142704248930199</v>
      </c>
      <c r="P190" s="507">
        <v>0.213261381028574</v>
      </c>
      <c r="Q190" s="507">
        <v>0.117814902701966</v>
      </c>
      <c r="R190" s="507">
        <v>-12.891432088360199</v>
      </c>
      <c r="S190" s="507">
        <v>-12.9991341284314</v>
      </c>
      <c r="T190" s="507">
        <v>6.65845368012892</v>
      </c>
      <c r="U190" s="507">
        <v>-42.613519686458901</v>
      </c>
      <c r="V190" s="507">
        <v>-43.344774966977802</v>
      </c>
      <c r="W190" s="507">
        <v>-0.42426348198453601</v>
      </c>
      <c r="X190" s="507">
        <v>-2.7324506885025701</v>
      </c>
      <c r="Y190" s="507">
        <v>-3.17261226216687</v>
      </c>
      <c r="Z190" s="507">
        <v>-11.2822618327307</v>
      </c>
      <c r="AA190" s="507">
        <v>-0.27349188235086402</v>
      </c>
      <c r="AB190" s="507">
        <v>-0.17271855823493701</v>
      </c>
      <c r="AC190" s="507">
        <v>-0.103561431697586</v>
      </c>
      <c r="AD190" s="507">
        <v>0.56768131056017401</v>
      </c>
      <c r="AE190" s="507">
        <v>6.3932729933827398E-2</v>
      </c>
      <c r="AF190" s="507">
        <v>0.97489800241957403</v>
      </c>
      <c r="AG190" s="507">
        <v>0.14152816915569499</v>
      </c>
      <c r="AH190" s="507">
        <v>14.821256141503</v>
      </c>
      <c r="AI190" s="507">
        <v>11.4705908131592</v>
      </c>
      <c r="AJ190" s="507">
        <v>-0.16556087554053101</v>
      </c>
      <c r="AK190" s="507">
        <v>0.11125436986460401</v>
      </c>
      <c r="AL190" s="507">
        <v>0.10906647312045301</v>
      </c>
      <c r="AM190" s="507">
        <v>0.18266853005945199</v>
      </c>
      <c r="AN190" s="507">
        <v>0.16850508414937099</v>
      </c>
      <c r="AO190" s="507">
        <v>0.139549269190027</v>
      </c>
      <c r="AP190" s="507">
        <v>0.16376466602426701</v>
      </c>
      <c r="AQ190" s="507">
        <v>1.8766972892303999</v>
      </c>
      <c r="AR190" s="507">
        <v>1.9881588695597701</v>
      </c>
      <c r="AS190" s="507">
        <v>1.8601521043757701</v>
      </c>
      <c r="AT190" s="507">
        <v>1.9041363493944701</v>
      </c>
      <c r="AU190" s="507">
        <v>2.00155194274801</v>
      </c>
      <c r="AV190" s="507">
        <v>1.99288994900118</v>
      </c>
      <c r="BA190"/>
      <c r="BB190"/>
    </row>
    <row r="191" spans="1:54" s="7" customFormat="1">
      <c r="A191" s="503" t="s">
        <v>3326</v>
      </c>
      <c r="B191" s="62">
        <v>119</v>
      </c>
      <c r="C191" s="62" t="s">
        <v>2917</v>
      </c>
      <c r="D191" s="62">
        <v>9</v>
      </c>
      <c r="E191" s="504">
        <v>80015424</v>
      </c>
      <c r="F191" s="505" t="s">
        <v>3152</v>
      </c>
      <c r="G191" s="505" t="s">
        <v>3163</v>
      </c>
      <c r="H191" s="506">
        <v>4.40086376291495E-2</v>
      </c>
      <c r="I191" s="506">
        <v>0</v>
      </c>
      <c r="J191" s="506">
        <v>0.249984771101251</v>
      </c>
      <c r="K191" s="506">
        <v>6.48569621715403E-3</v>
      </c>
      <c r="L191" s="506">
        <v>0.69952089505244597</v>
      </c>
      <c r="M191" s="62" t="s">
        <v>4325</v>
      </c>
      <c r="N191" s="62" t="s">
        <v>4317</v>
      </c>
      <c r="O191" s="507">
        <v>-0.49851554582798902</v>
      </c>
      <c r="P191" s="507">
        <v>-7.4955901802190694E-2</v>
      </c>
      <c r="Q191" s="507">
        <v>0.13422068355143699</v>
      </c>
      <c r="R191" s="507">
        <v>-4.0093088305224702</v>
      </c>
      <c r="S191" s="507">
        <v>-3.8492479036217699</v>
      </c>
      <c r="T191" s="507">
        <v>0.68309356040387403</v>
      </c>
      <c r="U191" s="507">
        <v>-9.3592334281539795</v>
      </c>
      <c r="V191" s="507">
        <v>-8.7316838303535196</v>
      </c>
      <c r="W191" s="507">
        <v>-1.15948577006655</v>
      </c>
      <c r="X191" s="507">
        <v>-2.8698700657877998</v>
      </c>
      <c r="Y191" s="507">
        <v>-1.3172907453120599</v>
      </c>
      <c r="Z191" s="507">
        <v>-3.68844869922615</v>
      </c>
      <c r="AA191" s="507">
        <v>-6.6731104856835394E-2</v>
      </c>
      <c r="AB191" s="507">
        <v>-0.934702148791558</v>
      </c>
      <c r="AC191" s="507">
        <v>5.5642592828141497</v>
      </c>
      <c r="AD191" s="507">
        <v>0.21991198102408299</v>
      </c>
      <c r="AE191" s="507">
        <v>-0.623825904095759</v>
      </c>
      <c r="AF191" s="507">
        <v>6.9600170067860401E-2</v>
      </c>
      <c r="AG191" s="507">
        <v>-9.5977004823356703E-3</v>
      </c>
      <c r="AH191" s="507">
        <v>13.1625959490199</v>
      </c>
      <c r="AI191" s="507">
        <v>9.6805911313959196</v>
      </c>
      <c r="AJ191" s="507">
        <v>-0.33408600629788998</v>
      </c>
      <c r="AK191" s="507">
        <v>1.7361438878933599</v>
      </c>
      <c r="AL191" s="507">
        <v>1.8159203830080199</v>
      </c>
      <c r="AM191" s="507">
        <v>1.9228999346826401</v>
      </c>
      <c r="AN191" s="507">
        <v>1.8226228380634499</v>
      </c>
      <c r="AO191" s="507">
        <v>1.7954120129426201</v>
      </c>
      <c r="AP191" s="507">
        <v>1.9364809588218299</v>
      </c>
      <c r="AQ191" s="507">
        <v>0.71745822109019897</v>
      </c>
      <c r="AR191" s="507">
        <v>0.89695529594027501</v>
      </c>
      <c r="AS191" s="507">
        <v>0.72114198587726996</v>
      </c>
      <c r="AT191" s="507">
        <v>0.62833213618416195</v>
      </c>
      <c r="AU191" s="507">
        <v>0.742299373412873</v>
      </c>
      <c r="AV191" s="507">
        <v>0.70241841709944797</v>
      </c>
      <c r="BA191"/>
      <c r="BB191"/>
    </row>
    <row r="192" spans="1:54" s="7" customFormat="1">
      <c r="A192" s="503" t="s">
        <v>4291</v>
      </c>
      <c r="B192" s="62">
        <v>188</v>
      </c>
      <c r="C192" s="62" t="s">
        <v>2529</v>
      </c>
      <c r="D192" s="62">
        <v>14</v>
      </c>
      <c r="E192" s="504">
        <v>65232989</v>
      </c>
      <c r="F192" s="505" t="s">
        <v>3151</v>
      </c>
      <c r="G192" s="505" t="s">
        <v>3163</v>
      </c>
      <c r="H192" s="506">
        <v>8.2838660463538202E-2</v>
      </c>
      <c r="I192" s="506">
        <v>0.13906063589800699</v>
      </c>
      <c r="J192" s="506">
        <v>7.2288379737222505E-2</v>
      </c>
      <c r="K192" s="506">
        <v>0</v>
      </c>
      <c r="L192" s="506">
        <v>0.70581232390123305</v>
      </c>
      <c r="M192" s="62" t="s">
        <v>4323</v>
      </c>
      <c r="N192" s="62" t="s">
        <v>4317</v>
      </c>
      <c r="O192" s="507">
        <v>-9.8892134724579195E-2</v>
      </c>
      <c r="P192" s="507">
        <v>-0.22281336445080899</v>
      </c>
      <c r="Q192" s="507">
        <v>0.34162777422277901</v>
      </c>
      <c r="R192" s="507">
        <v>-1.5995973357508499</v>
      </c>
      <c r="S192" s="507">
        <v>-1.5832014540278301</v>
      </c>
      <c r="T192" s="507">
        <v>0.26329442168978101</v>
      </c>
      <c r="U192" s="507">
        <v>-3.1852810361234201</v>
      </c>
      <c r="V192" s="507">
        <v>-3.08193693986642</v>
      </c>
      <c r="W192" s="507">
        <v>0.10276840704111</v>
      </c>
      <c r="X192" s="507">
        <v>-0.36719469756803502</v>
      </c>
      <c r="Y192" s="507">
        <v>-0.26902690430867698</v>
      </c>
      <c r="Z192" s="507">
        <v>-2.2337710559727499</v>
      </c>
      <c r="AA192" s="507">
        <v>0.46173754964402502</v>
      </c>
      <c r="AB192" s="507">
        <v>-0.13946884590337599</v>
      </c>
      <c r="AC192" s="507">
        <v>8.6204064141265295</v>
      </c>
      <c r="AD192" s="507">
        <v>-0.38068394503563602</v>
      </c>
      <c r="AE192" s="507">
        <v>0.53124049245272298</v>
      </c>
      <c r="AF192" s="507">
        <v>-0.536775526320873</v>
      </c>
      <c r="AG192" s="507">
        <v>-8.9584085765670202E-2</v>
      </c>
      <c r="AH192" s="507">
        <v>7.0386127569752697</v>
      </c>
      <c r="AI192" s="507">
        <v>4.7363926128347797</v>
      </c>
      <c r="AJ192" s="507">
        <v>0.56318188800356395</v>
      </c>
      <c r="AK192" s="507">
        <v>3.17140224853001</v>
      </c>
      <c r="AL192" s="507">
        <v>3.1173018813343498</v>
      </c>
      <c r="AM192" s="507">
        <v>3.2963113230836298</v>
      </c>
      <c r="AN192" s="507">
        <v>3.35404945117401</v>
      </c>
      <c r="AO192" s="507">
        <v>3.2332530312252699</v>
      </c>
      <c r="AP192" s="507">
        <v>3.27742281794501</v>
      </c>
      <c r="AQ192" s="507">
        <v>1.2903085534226699</v>
      </c>
      <c r="AR192" s="507">
        <v>1.26888540274948</v>
      </c>
      <c r="AS192" s="507">
        <v>1.3412653417692599</v>
      </c>
      <c r="AT192" s="507">
        <v>1.3510888090596</v>
      </c>
      <c r="AU192" s="507">
        <v>1.38079445985515</v>
      </c>
      <c r="AV192" s="507">
        <v>1.4108502659740301</v>
      </c>
      <c r="BA192"/>
      <c r="BB192"/>
    </row>
    <row r="193" spans="1:54" s="7" customFormat="1">
      <c r="A193" s="503" t="s">
        <v>4312</v>
      </c>
      <c r="B193" s="62">
        <v>9</v>
      </c>
      <c r="C193" s="62" t="s">
        <v>2795</v>
      </c>
      <c r="D193" s="62">
        <v>1</v>
      </c>
      <c r="E193" s="504">
        <v>158607935</v>
      </c>
      <c r="F193" s="505" t="s">
        <v>3157</v>
      </c>
      <c r="G193" s="505" t="s">
        <v>3163</v>
      </c>
      <c r="H193" s="506">
        <v>4.1930912788231203E-3</v>
      </c>
      <c r="I193" s="506">
        <v>0.27571215776971297</v>
      </c>
      <c r="J193" s="506">
        <v>0</v>
      </c>
      <c r="K193" s="506">
        <v>0</v>
      </c>
      <c r="L193" s="506">
        <v>0.72009475095146402</v>
      </c>
      <c r="M193" s="62" t="s">
        <v>4323</v>
      </c>
      <c r="N193" s="62" t="s">
        <v>4317</v>
      </c>
      <c r="O193" s="507">
        <v>-0.15924350959320399</v>
      </c>
      <c r="P193" s="507">
        <v>0.51938432272053803</v>
      </c>
      <c r="Q193" s="507">
        <v>0.30508439060173198</v>
      </c>
      <c r="R193" s="507">
        <v>-60.219515848027498</v>
      </c>
      <c r="S193" s="507">
        <v>-55.651119049978398</v>
      </c>
      <c r="T193" s="507">
        <v>8.0421499544919293</v>
      </c>
      <c r="U193" s="507">
        <v>-156.66966928530999</v>
      </c>
      <c r="V193" s="507">
        <v>-149.224384558753</v>
      </c>
      <c r="W193" s="507">
        <v>0.45699844905043102</v>
      </c>
      <c r="X193" s="507">
        <v>-3.77914113719484</v>
      </c>
      <c r="Y193" s="507">
        <v>1.95712951368716</v>
      </c>
      <c r="Z193" s="507">
        <v>-49.068905579132597</v>
      </c>
      <c r="AA193" s="507">
        <v>24.261323847287901</v>
      </c>
      <c r="AB193" s="507">
        <v>-6.3318721262886601</v>
      </c>
      <c r="AC193" s="507">
        <v>18.676235853269802</v>
      </c>
      <c r="AD193" s="507">
        <v>1.13196973264364</v>
      </c>
      <c r="AE193" s="507">
        <v>7.3734101163565893E-2</v>
      </c>
      <c r="AF193" s="507">
        <v>-0.31028754248083901</v>
      </c>
      <c r="AG193" s="507">
        <v>1.2802264556548499</v>
      </c>
      <c r="AH193" s="507">
        <v>53.153008937031203</v>
      </c>
      <c r="AI193" s="507">
        <v>45.707950279567299</v>
      </c>
      <c r="AJ193" s="507">
        <v>-0.90680320565290795</v>
      </c>
      <c r="AK193" s="507">
        <v>3.8643267993174399</v>
      </c>
      <c r="AL193" s="507">
        <v>3.99449578085044</v>
      </c>
      <c r="AM193" s="507">
        <v>3.6351436989672199</v>
      </c>
      <c r="AN193" s="507">
        <v>3.9898313448351299</v>
      </c>
      <c r="AO193" s="507">
        <v>4.1409614337538203</v>
      </c>
      <c r="AP193" s="507">
        <v>4.0611775782231598</v>
      </c>
      <c r="AQ193" s="507">
        <v>2.1083589642265101</v>
      </c>
      <c r="AR193" s="507">
        <v>2.3686886809222099</v>
      </c>
      <c r="AS193" s="507">
        <v>2.0972084546627801</v>
      </c>
      <c r="AT193" s="507">
        <v>2.22892893238711</v>
      </c>
      <c r="AU193" s="507">
        <v>2.6028481013426799</v>
      </c>
      <c r="AV193" s="507">
        <v>2.6175266961511898</v>
      </c>
      <c r="BA193"/>
      <c r="BB193"/>
    </row>
    <row r="194" spans="1:54" s="11" customFormat="1">
      <c r="A194" s="510" t="s">
        <v>3326</v>
      </c>
      <c r="B194" s="404">
        <v>119</v>
      </c>
      <c r="C194" s="404" t="s">
        <v>2625</v>
      </c>
      <c r="D194" s="404">
        <v>9</v>
      </c>
      <c r="E194" s="511">
        <v>79977312</v>
      </c>
      <c r="F194" s="512" t="s">
        <v>3157</v>
      </c>
      <c r="G194" s="512" t="s">
        <v>3151</v>
      </c>
      <c r="H194" s="513">
        <v>4.6291416106700803E-2</v>
      </c>
      <c r="I194" s="513">
        <v>0</v>
      </c>
      <c r="J194" s="513">
        <v>0.13979930215234199</v>
      </c>
      <c r="K194" s="513">
        <v>0</v>
      </c>
      <c r="L194" s="513">
        <v>0.813909281740957</v>
      </c>
      <c r="M194" s="404" t="s">
        <v>4325</v>
      </c>
      <c r="N194" s="404" t="s">
        <v>4317</v>
      </c>
      <c r="O194" s="514">
        <v>-0.51299690567818301</v>
      </c>
      <c r="P194" s="514">
        <v>-1.64177008866013E-2</v>
      </c>
      <c r="Q194" s="514">
        <v>0.16512883827291999</v>
      </c>
      <c r="R194" s="514">
        <v>-3.8502649793397898</v>
      </c>
      <c r="S194" s="514">
        <v>-3.81553975100078</v>
      </c>
      <c r="T194" s="514">
        <v>0.99431837685063895</v>
      </c>
      <c r="U194" s="514">
        <v>-9.8965640827884798</v>
      </c>
      <c r="V194" s="514">
        <v>-9.54846996140048</v>
      </c>
      <c r="W194" s="514">
        <v>-0.88194447303008805</v>
      </c>
      <c r="X194" s="514">
        <v>-2.6108572690373402</v>
      </c>
      <c r="Y194" s="514">
        <v>-1.6896998956565199</v>
      </c>
      <c r="Z194" s="514">
        <v>-4.55777239526802</v>
      </c>
      <c r="AA194" s="514">
        <v>-0.14647996851603501</v>
      </c>
      <c r="AB194" s="514">
        <v>-0.64751714858693998</v>
      </c>
      <c r="AC194" s="514">
        <v>5.9723242933426999</v>
      </c>
      <c r="AD194" s="514">
        <v>0.557432400963494</v>
      </c>
      <c r="AE194" s="514">
        <v>6.8055055224474095E-2</v>
      </c>
      <c r="AF194" s="514">
        <v>0.16568635565895001</v>
      </c>
      <c r="AG194" s="514">
        <v>0.13303387473877901</v>
      </c>
      <c r="AH194" s="514">
        <v>13.131421222203899</v>
      </c>
      <c r="AI194" s="514">
        <v>10.2100700581819</v>
      </c>
      <c r="AJ194" s="514">
        <v>-0.54344816443444699</v>
      </c>
      <c r="AK194" s="514">
        <v>0.91477540271091295</v>
      </c>
      <c r="AL194" s="514">
        <v>0.95849471493448202</v>
      </c>
      <c r="AM194" s="514">
        <v>1.0312662263408201</v>
      </c>
      <c r="AN194" s="514">
        <v>0.96415713011256698</v>
      </c>
      <c r="AO194" s="514">
        <v>0.92183440699819696</v>
      </c>
      <c r="AP194" s="514">
        <v>1.03973073853433</v>
      </c>
      <c r="AQ194" s="514">
        <v>0.74311815037467999</v>
      </c>
      <c r="AR194" s="514">
        <v>0.91332971192693202</v>
      </c>
      <c r="AS194" s="514">
        <v>0.74246609761770799</v>
      </c>
      <c r="AT194" s="514">
        <v>0.64497522417999997</v>
      </c>
      <c r="AU194" s="514">
        <v>0.73572913415993102</v>
      </c>
      <c r="AV194" s="514">
        <v>0.69305693139455204</v>
      </c>
      <c r="BA194"/>
      <c r="BB194"/>
    </row>
    <row r="195" spans="1:54" s="7" customFormat="1" ht="61.15" customHeight="1">
      <c r="A195" s="588" t="s">
        <v>7344</v>
      </c>
      <c r="B195" s="588"/>
      <c r="C195" s="588"/>
      <c r="D195" s="588"/>
      <c r="E195" s="588"/>
      <c r="F195" s="588"/>
      <c r="G195" s="588"/>
      <c r="H195" s="588"/>
      <c r="I195" s="588"/>
      <c r="J195" s="588"/>
      <c r="K195" s="588"/>
      <c r="L195" s="588"/>
      <c r="M195" s="588"/>
      <c r="N195" s="588"/>
      <c r="O195" s="588"/>
      <c r="P195" s="588"/>
      <c r="Q195" s="588"/>
      <c r="R195" s="588"/>
      <c r="S195" s="588"/>
      <c r="T195" s="588"/>
      <c r="U195" s="588"/>
      <c r="V195" s="588"/>
      <c r="W195" s="588"/>
      <c r="X195" s="588"/>
      <c r="Y195" s="588"/>
      <c r="Z195" s="588"/>
      <c r="AA195" s="588"/>
      <c r="AB195" s="588"/>
      <c r="AC195" s="588"/>
      <c r="AD195" s="588"/>
      <c r="AE195" s="588"/>
      <c r="AF195" s="588"/>
      <c r="AG195" s="588"/>
      <c r="AH195" s="588"/>
      <c r="AI195" s="588"/>
      <c r="AJ195" s="588"/>
      <c r="AK195" s="588"/>
      <c r="AL195" s="588"/>
      <c r="AM195" s="588"/>
      <c r="AN195" s="588"/>
      <c r="AO195" s="588"/>
      <c r="AP195" s="588"/>
      <c r="AQ195" s="588"/>
      <c r="AR195" s="588"/>
      <c r="AS195" s="588"/>
      <c r="AT195" s="588"/>
      <c r="AU195" s="588"/>
      <c r="AV195" s="588"/>
      <c r="BA195"/>
      <c r="BB195"/>
    </row>
    <row r="196" spans="1:54">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row>
    <row r="197" spans="1:54">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row>
    <row r="198" spans="1:54">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row>
    <row r="199" spans="1:54">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row>
    <row r="200" spans="1:54">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row>
    <row r="201" spans="1:54">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row>
    <row r="202" spans="1:54">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row>
    <row r="203" spans="1:54">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row>
    <row r="204" spans="1:54">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row>
    <row r="205" spans="1:54">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row>
    <row r="206" spans="1:54">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row>
    <row r="207" spans="1:54">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row>
    <row r="208" spans="1:54">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row>
    <row r="209" spans="15:48">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row>
    <row r="210" spans="15:48">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row>
    <row r="211" spans="15:48">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row>
    <row r="212" spans="15:48">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row>
    <row r="213" spans="15:48">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row>
    <row r="214" spans="15:48">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row>
    <row r="215" spans="15:48">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row>
    <row r="216" spans="15:48">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row>
    <row r="217" spans="15:48">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row>
    <row r="218" spans="15:48">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row>
    <row r="219" spans="15:48">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row>
    <row r="220" spans="15:48">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row>
    <row r="221" spans="15:48">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row>
    <row r="222" spans="15:48">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row>
    <row r="223" spans="15:48">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row>
    <row r="224" spans="15:48">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row>
    <row r="225" spans="15:48">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row>
    <row r="226" spans="15:48">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row>
    <row r="227" spans="15:48">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row>
    <row r="228" spans="15:48">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row>
    <row r="229" spans="15:48">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row>
    <row r="230" spans="15:48">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row>
    <row r="231" spans="15:48">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row>
    <row r="232" spans="15:48">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row>
    <row r="233" spans="15:48">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row>
    <row r="234" spans="15:48">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row>
    <row r="235" spans="15:48">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row>
    <row r="236" spans="15:48">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row>
    <row r="237" spans="15:48">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row>
    <row r="238" spans="15:48">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row>
    <row r="239" spans="15:48">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row>
    <row r="240" spans="15:48">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row>
    <row r="241" spans="15:48">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row>
    <row r="242" spans="15:48">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row>
    <row r="243" spans="15:48">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row>
    <row r="244" spans="15:48">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row>
    <row r="245" spans="15:48">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row>
    <row r="246" spans="15:48">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row>
    <row r="247" spans="15:48">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row>
    <row r="248" spans="15:48">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row>
    <row r="249" spans="15:48">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row>
    <row r="250" spans="15:48">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row>
    <row r="251" spans="15:48">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row>
    <row r="252" spans="15:48">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row>
    <row r="253" spans="15:48">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row>
    <row r="254" spans="15:48">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row>
    <row r="255" spans="15:48">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row>
    <row r="256" spans="15:48">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row>
    <row r="257" spans="15:48">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row>
    <row r="258" spans="15:48">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row>
    <row r="259" spans="15:48">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row>
    <row r="260" spans="15:48">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row>
    <row r="261" spans="15:48">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row>
    <row r="262" spans="15:48">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row>
    <row r="263" spans="15:48">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row>
    <row r="264" spans="15:48">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row>
    <row r="265" spans="15:48">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row>
    <row r="266" spans="15:48">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row>
    <row r="267" spans="15:48">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row>
    <row r="268" spans="15:48">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row>
    <row r="269" spans="15:48">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row>
    <row r="270" spans="15:48">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row>
    <row r="271" spans="15:48">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row>
    <row r="272" spans="15:48">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row>
    <row r="273" spans="15:48">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row>
    <row r="274" spans="15:48">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row>
    <row r="275" spans="15:48">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row>
    <row r="276" spans="15:48">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row>
    <row r="277" spans="15:48">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row>
    <row r="278" spans="15:48">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row>
    <row r="279" spans="15:48">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row>
    <row r="280" spans="15:48">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row>
    <row r="281" spans="15:48">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row>
    <row r="282" spans="15:48">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row>
    <row r="283" spans="15:48">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row>
    <row r="284" spans="15:48">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row>
    <row r="285" spans="15:48">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row>
    <row r="286" spans="15:48">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row>
    <row r="287" spans="15:48">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row>
    <row r="288" spans="15:48">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row>
    <row r="289" spans="15:48">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row>
    <row r="290" spans="15:48">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row>
    <row r="291" spans="15:48">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row>
    <row r="292" spans="15:48">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row>
    <row r="293" spans="15:48">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row>
    <row r="294" spans="15:48">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row>
    <row r="295" spans="15:48">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row>
    <row r="296" spans="15:48">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row>
    <row r="297" spans="15:48">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row>
    <row r="298" spans="15:48">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row>
    <row r="299" spans="15:48">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row>
    <row r="300" spans="15:48">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row>
    <row r="301" spans="15:48">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row>
    <row r="302" spans="15:48">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row>
    <row r="303" spans="15:48">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row>
    <row r="304" spans="15:48">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row>
    <row r="305" spans="15:48">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row>
    <row r="306" spans="15:48">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row>
    <row r="307" spans="15:48">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row>
    <row r="308" spans="15:48">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row>
    <row r="309" spans="15:48">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row>
    <row r="310" spans="15:48">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row>
    <row r="311" spans="15:48">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row>
    <row r="312" spans="15:48">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row>
    <row r="313" spans="15:48">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row>
    <row r="314" spans="15:48">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row>
    <row r="315" spans="15:48">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row>
    <row r="316" spans="15:48">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row>
    <row r="317" spans="15:48">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row>
    <row r="318" spans="15:48">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row>
    <row r="319" spans="15:48">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row>
    <row r="320" spans="15:48">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row>
    <row r="321" spans="15:48">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row>
    <row r="322" spans="15:48">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row>
    <row r="323" spans="15:48">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row>
    <row r="324" spans="15:48">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row>
    <row r="325" spans="15:48">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row>
    <row r="326" spans="15:48">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row>
    <row r="327" spans="15:48">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row>
    <row r="328" spans="15:48">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row>
    <row r="329" spans="15:48">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row>
    <row r="330" spans="15:48">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row>
    <row r="331" spans="15:48">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row>
    <row r="332" spans="15:48">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row>
    <row r="333" spans="15:48">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row>
    <row r="334" spans="15:48">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row>
    <row r="335" spans="15:48">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row>
    <row r="336" spans="15:48">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row>
    <row r="337" spans="15:48">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row>
    <row r="338" spans="15:48">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row>
    <row r="339" spans="15:48">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row>
    <row r="340" spans="15:48">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row>
    <row r="341" spans="15:48">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row>
    <row r="342" spans="15:48">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row>
    <row r="343" spans="15:48">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row>
    <row r="344" spans="15:48">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row>
    <row r="345" spans="15:48">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row>
    <row r="346" spans="15:48">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row>
    <row r="347" spans="15:48">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row>
    <row r="348" spans="15:48">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row>
    <row r="349" spans="15:48">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row>
    <row r="350" spans="15:48">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row>
    <row r="351" spans="15:48">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row>
    <row r="352" spans="15:48">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row>
    <row r="353" spans="15:48">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row>
    <row r="354" spans="15:48">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row>
    <row r="355" spans="15:48">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row>
    <row r="356" spans="15:48">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row>
    <row r="357" spans="15:48">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row>
    <row r="358" spans="15:48">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row>
    <row r="359" spans="15:48">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row>
    <row r="360" spans="15:48">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row>
    <row r="361" spans="15:48">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row>
    <row r="362" spans="15:48">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row>
    <row r="363" spans="15:48">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row>
    <row r="364" spans="15:48">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row>
    <row r="365" spans="15:48">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row>
    <row r="366" spans="15:48">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row>
    <row r="367" spans="15:48">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row>
    <row r="368" spans="15:48">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row>
    <row r="369" spans="15:48">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row>
    <row r="370" spans="15:48">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row>
    <row r="371" spans="15:48">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row>
    <row r="372" spans="15:48">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row>
    <row r="373" spans="15:48">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row>
    <row r="374" spans="15:48">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row>
    <row r="375" spans="15:48">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row>
    <row r="376" spans="15:48">
      <c r="O376" s="9"/>
    </row>
    <row r="377" spans="15:48">
      <c r="O377" s="9"/>
    </row>
    <row r="378" spans="15:48">
      <c r="O378" s="9"/>
    </row>
    <row r="379" spans="15:48">
      <c r="O379" s="9"/>
    </row>
    <row r="380" spans="15:48">
      <c r="O380" s="9"/>
    </row>
    <row r="381" spans="15:48">
      <c r="O381" s="9"/>
    </row>
    <row r="382" spans="15:48">
      <c r="O382" s="9"/>
    </row>
    <row r="383" spans="15:48">
      <c r="O383" s="9"/>
    </row>
    <row r="384" spans="15:48">
      <c r="O384" s="9"/>
    </row>
    <row r="385" spans="15:15">
      <c r="O385" s="9"/>
    </row>
    <row r="386" spans="15:15">
      <c r="O386" s="9"/>
    </row>
    <row r="387" spans="15:15">
      <c r="O387" s="9"/>
    </row>
    <row r="388" spans="15:15">
      <c r="O388" s="9"/>
    </row>
    <row r="389" spans="15:15">
      <c r="O389" s="9"/>
    </row>
    <row r="390" spans="15:15">
      <c r="O390" s="9"/>
    </row>
    <row r="391" spans="15:15">
      <c r="O391" s="9"/>
    </row>
    <row r="392" spans="15:15">
      <c r="O392" s="9"/>
    </row>
    <row r="393" spans="15:15">
      <c r="O393" s="9"/>
    </row>
    <row r="394" spans="15:15">
      <c r="O394" s="9"/>
    </row>
    <row r="395" spans="15:15">
      <c r="O395" s="9"/>
    </row>
    <row r="396" spans="15:15">
      <c r="O396" s="9"/>
    </row>
    <row r="397" spans="15:15">
      <c r="O397" s="9"/>
    </row>
    <row r="398" spans="15:15">
      <c r="O398" s="9"/>
    </row>
    <row r="399" spans="15:15">
      <c r="O399" s="9"/>
    </row>
    <row r="400" spans="15:15">
      <c r="O400" s="9"/>
    </row>
    <row r="401" spans="15:15">
      <c r="O401" s="9"/>
    </row>
    <row r="402" spans="15:15">
      <c r="O402" s="9"/>
    </row>
    <row r="403" spans="15:15">
      <c r="O403" s="9"/>
    </row>
    <row r="404" spans="15:15">
      <c r="O404" s="9"/>
    </row>
    <row r="405" spans="15:15">
      <c r="O405" s="9"/>
    </row>
    <row r="406" spans="15:15">
      <c r="O406" s="9"/>
    </row>
    <row r="407" spans="15:15">
      <c r="O407" s="9"/>
    </row>
    <row r="408" spans="15:15">
      <c r="O408" s="9"/>
    </row>
    <row r="409" spans="15:15">
      <c r="O409" s="9"/>
    </row>
    <row r="410" spans="15:15">
      <c r="O410" s="9"/>
    </row>
    <row r="411" spans="15:15">
      <c r="O411" s="9"/>
    </row>
    <row r="412" spans="15:15">
      <c r="O412" s="9"/>
    </row>
    <row r="413" spans="15:15">
      <c r="O413" s="9"/>
    </row>
    <row r="414" spans="15:15">
      <c r="O414" s="9"/>
    </row>
    <row r="415" spans="15:15">
      <c r="O415" s="9"/>
    </row>
    <row r="416" spans="15:15">
      <c r="O416" s="9"/>
    </row>
    <row r="417" spans="15:15">
      <c r="O417" s="9"/>
    </row>
    <row r="418" spans="15:15">
      <c r="O418" s="9"/>
    </row>
    <row r="419" spans="15:15">
      <c r="O419" s="9"/>
    </row>
    <row r="420" spans="15:15">
      <c r="O420" s="9"/>
    </row>
    <row r="421" spans="15:15">
      <c r="O421" s="9"/>
    </row>
    <row r="422" spans="15:15">
      <c r="O422" s="9"/>
    </row>
    <row r="423" spans="15:15">
      <c r="O423" s="9"/>
    </row>
    <row r="424" spans="15:15">
      <c r="O424" s="9"/>
    </row>
    <row r="425" spans="15:15">
      <c r="O425" s="9"/>
    </row>
    <row r="426" spans="15:15">
      <c r="O426" s="9"/>
    </row>
    <row r="427" spans="15:15">
      <c r="O427" s="9"/>
    </row>
    <row r="428" spans="15:15">
      <c r="O428" s="9"/>
    </row>
    <row r="429" spans="15:15">
      <c r="O429" s="9"/>
    </row>
    <row r="430" spans="15:15">
      <c r="O430" s="9"/>
    </row>
    <row r="431" spans="15:15">
      <c r="O431" s="9"/>
    </row>
    <row r="432" spans="15:15">
      <c r="O432" s="9"/>
    </row>
    <row r="433" spans="15:15">
      <c r="O433" s="9"/>
    </row>
    <row r="434" spans="15:15">
      <c r="O434" s="9"/>
    </row>
    <row r="435" spans="15:15">
      <c r="O435" s="9"/>
    </row>
    <row r="436" spans="15:15">
      <c r="O436" s="9"/>
    </row>
    <row r="437" spans="15:15">
      <c r="O437" s="9"/>
    </row>
    <row r="438" spans="15:15">
      <c r="O438" s="9"/>
    </row>
    <row r="439" spans="15:15">
      <c r="O439" s="9"/>
    </row>
    <row r="440" spans="15:15">
      <c r="O440" s="9"/>
    </row>
    <row r="441" spans="15:15">
      <c r="O441" s="9"/>
    </row>
    <row r="442" spans="15:15">
      <c r="O442" s="9"/>
    </row>
    <row r="443" spans="15:15">
      <c r="O443" s="9"/>
    </row>
    <row r="444" spans="15:15">
      <c r="O444" s="9"/>
    </row>
    <row r="445" spans="15:15">
      <c r="O445" s="9"/>
    </row>
    <row r="446" spans="15:15">
      <c r="O446" s="9"/>
    </row>
    <row r="447" spans="15:15">
      <c r="O447" s="9"/>
    </row>
    <row r="448" spans="15:15">
      <c r="O448" s="9"/>
    </row>
    <row r="449" spans="15:15">
      <c r="O449" s="9"/>
    </row>
    <row r="450" spans="15:15">
      <c r="O450" s="9"/>
    </row>
    <row r="451" spans="15:15">
      <c r="O451" s="9"/>
    </row>
    <row r="452" spans="15:15">
      <c r="O452" s="9"/>
    </row>
    <row r="453" spans="15:15">
      <c r="O453" s="9"/>
    </row>
    <row r="454" spans="15:15">
      <c r="O454" s="9"/>
    </row>
    <row r="455" spans="15:15">
      <c r="O455" s="9"/>
    </row>
    <row r="456" spans="15:15">
      <c r="O456" s="9"/>
    </row>
    <row r="457" spans="15:15">
      <c r="O457" s="9"/>
    </row>
    <row r="458" spans="15:15">
      <c r="O458" s="9"/>
    </row>
    <row r="459" spans="15:15">
      <c r="O459" s="9"/>
    </row>
    <row r="460" spans="15:15">
      <c r="O460" s="9"/>
    </row>
    <row r="461" spans="15:15">
      <c r="O461" s="9"/>
    </row>
    <row r="462" spans="15:15">
      <c r="O462" s="9"/>
    </row>
    <row r="463" spans="15:15">
      <c r="O463" s="9"/>
    </row>
    <row r="464" spans="15:15">
      <c r="O464" s="9"/>
    </row>
    <row r="465" spans="15:15">
      <c r="O465" s="9"/>
    </row>
    <row r="466" spans="15:15">
      <c r="O466" s="9"/>
    </row>
    <row r="467" spans="15:15">
      <c r="O467" s="9"/>
    </row>
    <row r="468" spans="15:15">
      <c r="O468" s="9"/>
    </row>
    <row r="469" spans="15:15">
      <c r="O469" s="9"/>
    </row>
    <row r="470" spans="15:15">
      <c r="O470" s="9"/>
    </row>
    <row r="471" spans="15:15">
      <c r="O471" s="9"/>
    </row>
    <row r="472" spans="15:15">
      <c r="O472" s="9"/>
    </row>
    <row r="473" spans="15:15">
      <c r="O473" s="9"/>
    </row>
    <row r="474" spans="15:15">
      <c r="O474" s="9"/>
    </row>
    <row r="475" spans="15:15">
      <c r="O475" s="9"/>
    </row>
    <row r="476" spans="15:15">
      <c r="O476" s="9"/>
    </row>
    <row r="477" spans="15:15">
      <c r="O477" s="9"/>
    </row>
    <row r="478" spans="15:15">
      <c r="O478" s="9"/>
    </row>
    <row r="479" spans="15:15">
      <c r="O479" s="9"/>
    </row>
    <row r="480" spans="15:15">
      <c r="O480" s="9"/>
    </row>
    <row r="481" spans="15:15">
      <c r="O481" s="9"/>
    </row>
    <row r="482" spans="15:15">
      <c r="O482" s="9"/>
    </row>
    <row r="483" spans="15:15">
      <c r="O483" s="9"/>
    </row>
    <row r="484" spans="15:15">
      <c r="O484" s="9"/>
    </row>
    <row r="485" spans="15:15">
      <c r="O485" s="9"/>
    </row>
    <row r="486" spans="15:15">
      <c r="O486" s="9"/>
    </row>
    <row r="487" spans="15:15">
      <c r="O487" s="9"/>
    </row>
    <row r="488" spans="15:15">
      <c r="O488" s="9"/>
    </row>
    <row r="489" spans="15:15">
      <c r="O489" s="9"/>
    </row>
    <row r="490" spans="15:15">
      <c r="O490" s="9"/>
    </row>
    <row r="491" spans="15:15">
      <c r="O491" s="9"/>
    </row>
    <row r="492" spans="15:15">
      <c r="O492" s="9"/>
    </row>
    <row r="493" spans="15:15">
      <c r="O493" s="9"/>
    </row>
    <row r="494" spans="15:15">
      <c r="O494" s="9"/>
    </row>
    <row r="495" spans="15:15">
      <c r="O495" s="9"/>
    </row>
    <row r="496" spans="15:15">
      <c r="O496" s="9"/>
    </row>
    <row r="497" spans="15:15">
      <c r="O497" s="9"/>
    </row>
    <row r="498" spans="15:15">
      <c r="O498" s="9"/>
    </row>
    <row r="499" spans="15:15">
      <c r="O499" s="9"/>
    </row>
    <row r="500" spans="15:15">
      <c r="O500" s="9"/>
    </row>
    <row r="501" spans="15:15">
      <c r="O501" s="9"/>
    </row>
    <row r="502" spans="15:15">
      <c r="O502" s="9"/>
    </row>
    <row r="503" spans="15:15">
      <c r="O503" s="9"/>
    </row>
    <row r="504" spans="15:15">
      <c r="O504" s="9"/>
    </row>
    <row r="505" spans="15:15">
      <c r="O505" s="9"/>
    </row>
    <row r="506" spans="15:15">
      <c r="O506" s="9"/>
    </row>
    <row r="507" spans="15:15">
      <c r="O507" s="9"/>
    </row>
    <row r="508" spans="15:15">
      <c r="O508" s="9"/>
    </row>
    <row r="509" spans="15:15">
      <c r="O509" s="9"/>
    </row>
    <row r="510" spans="15:15">
      <c r="O510" s="9"/>
    </row>
    <row r="511" spans="15:15">
      <c r="O511" s="9"/>
    </row>
    <row r="512" spans="15:15">
      <c r="O512" s="9"/>
    </row>
    <row r="513" spans="15:15">
      <c r="O513" s="9"/>
    </row>
    <row r="514" spans="15:15">
      <c r="O514" s="9"/>
    </row>
    <row r="515" spans="15:15">
      <c r="O515" s="9"/>
    </row>
    <row r="516" spans="15:15">
      <c r="O516" s="9"/>
    </row>
    <row r="517" spans="15:15">
      <c r="O517" s="9"/>
    </row>
    <row r="518" spans="15:15">
      <c r="O518" s="9"/>
    </row>
    <row r="519" spans="15:15">
      <c r="O519" s="9"/>
    </row>
    <row r="520" spans="15:15">
      <c r="O520" s="9"/>
    </row>
    <row r="521" spans="15:15">
      <c r="O521" s="9"/>
    </row>
    <row r="522" spans="15:15">
      <c r="O522" s="9"/>
    </row>
    <row r="523" spans="15:15">
      <c r="O523" s="9"/>
    </row>
    <row r="524" spans="15:15">
      <c r="O524" s="9"/>
    </row>
    <row r="525" spans="15:15">
      <c r="O525" s="9"/>
    </row>
    <row r="526" spans="15:15">
      <c r="O526" s="9"/>
    </row>
    <row r="527" spans="15:15">
      <c r="O527" s="9"/>
    </row>
    <row r="528" spans="15:15">
      <c r="O528" s="9"/>
    </row>
    <row r="529" spans="15:15">
      <c r="O529" s="9"/>
    </row>
    <row r="530" spans="15:15">
      <c r="O530" s="9"/>
    </row>
    <row r="531" spans="15:15">
      <c r="O531" s="9"/>
    </row>
    <row r="532" spans="15:15">
      <c r="O532" s="9"/>
    </row>
    <row r="533" spans="15:15">
      <c r="O533" s="9"/>
    </row>
    <row r="534" spans="15:15">
      <c r="O534" s="9"/>
    </row>
    <row r="535" spans="15:15">
      <c r="O535" s="9"/>
    </row>
    <row r="536" spans="15:15">
      <c r="O536" s="9"/>
    </row>
    <row r="537" spans="15:15">
      <c r="O537" s="9"/>
    </row>
    <row r="538" spans="15:15">
      <c r="O538" s="9"/>
    </row>
    <row r="539" spans="15:15">
      <c r="O539" s="9"/>
    </row>
    <row r="540" spans="15:15">
      <c r="O540" s="9"/>
    </row>
    <row r="541" spans="15:15">
      <c r="O541" s="9"/>
    </row>
    <row r="542" spans="15:15">
      <c r="O542" s="9"/>
    </row>
    <row r="543" spans="15:15">
      <c r="O543" s="9"/>
    </row>
    <row r="544" spans="15:15">
      <c r="O544" s="9"/>
    </row>
    <row r="545" spans="15:15">
      <c r="O545" s="9"/>
    </row>
    <row r="546" spans="15:15">
      <c r="O546" s="9"/>
    </row>
    <row r="547" spans="15:15">
      <c r="O547" s="9"/>
    </row>
    <row r="548" spans="15:15">
      <c r="O548" s="9"/>
    </row>
    <row r="549" spans="15:15">
      <c r="O549" s="9"/>
    </row>
    <row r="550" spans="15:15">
      <c r="O550" s="9"/>
    </row>
    <row r="551" spans="15:15">
      <c r="O551" s="9"/>
    </row>
    <row r="552" spans="15:15">
      <c r="O552" s="9"/>
    </row>
    <row r="553" spans="15:15">
      <c r="O553" s="9"/>
    </row>
    <row r="554" spans="15:15">
      <c r="O554" s="9"/>
    </row>
    <row r="555" spans="15:15">
      <c r="O555" s="9"/>
    </row>
    <row r="556" spans="15:15">
      <c r="O556" s="9"/>
    </row>
    <row r="557" spans="15:15">
      <c r="O557" s="9"/>
    </row>
    <row r="558" spans="15:15">
      <c r="O558" s="9"/>
    </row>
    <row r="559" spans="15:15">
      <c r="O559" s="9"/>
    </row>
    <row r="560" spans="15:15">
      <c r="O560" s="9"/>
    </row>
    <row r="561" spans="15:15">
      <c r="O561" s="9"/>
    </row>
    <row r="562" spans="15:15">
      <c r="O562" s="9"/>
    </row>
    <row r="563" spans="15:15">
      <c r="O563" s="9"/>
    </row>
    <row r="564" spans="15:15">
      <c r="O564" s="9"/>
    </row>
    <row r="565" spans="15:15">
      <c r="O565" s="9"/>
    </row>
    <row r="566" spans="15:15">
      <c r="O566" s="9"/>
    </row>
    <row r="567" spans="15:15">
      <c r="O567" s="9"/>
    </row>
    <row r="568" spans="15:15">
      <c r="O568" s="9"/>
    </row>
    <row r="569" spans="15:15">
      <c r="O569" s="9"/>
    </row>
    <row r="570" spans="15:15">
      <c r="O570" s="9"/>
    </row>
    <row r="571" spans="15:15">
      <c r="O571" s="9"/>
    </row>
    <row r="572" spans="15:15">
      <c r="O572" s="9"/>
    </row>
    <row r="573" spans="15:15">
      <c r="O573" s="9"/>
    </row>
    <row r="574" spans="15:15">
      <c r="O574" s="9"/>
    </row>
    <row r="575" spans="15:15">
      <c r="O575" s="9"/>
    </row>
    <row r="576" spans="15:15">
      <c r="O576" s="9"/>
    </row>
    <row r="577" spans="15:15">
      <c r="O577" s="9"/>
    </row>
    <row r="578" spans="15:15">
      <c r="O578" s="9"/>
    </row>
    <row r="579" spans="15:15">
      <c r="O579" s="9"/>
    </row>
    <row r="580" spans="15:15">
      <c r="O580" s="9"/>
    </row>
    <row r="581" spans="15:15">
      <c r="O581" s="9"/>
    </row>
    <row r="582" spans="15:15">
      <c r="O582" s="9"/>
    </row>
    <row r="583" spans="15:15">
      <c r="O583" s="9"/>
    </row>
    <row r="584" spans="15:15">
      <c r="O584" s="9"/>
    </row>
    <row r="585" spans="15:15">
      <c r="O585" s="9"/>
    </row>
    <row r="586" spans="15:15">
      <c r="O586" s="9"/>
    </row>
    <row r="587" spans="15:15">
      <c r="O587" s="9"/>
    </row>
    <row r="588" spans="15:15">
      <c r="O588" s="9"/>
    </row>
    <row r="589" spans="15:15">
      <c r="O589" s="9"/>
    </row>
    <row r="590" spans="15:15">
      <c r="O590" s="9"/>
    </row>
    <row r="591" spans="15:15">
      <c r="O591" s="9"/>
    </row>
    <row r="592" spans="15:15">
      <c r="O592" s="9"/>
    </row>
    <row r="593" spans="15:15">
      <c r="O593" s="9"/>
    </row>
    <row r="594" spans="15:15">
      <c r="O594" s="9"/>
    </row>
    <row r="595" spans="15:15">
      <c r="O595" s="9"/>
    </row>
    <row r="596" spans="15:15">
      <c r="O596" s="9"/>
    </row>
    <row r="597" spans="15:15">
      <c r="O597" s="9"/>
    </row>
    <row r="598" spans="15:15">
      <c r="O598" s="9"/>
    </row>
    <row r="599" spans="15:15">
      <c r="O599" s="9"/>
    </row>
    <row r="600" spans="15:15">
      <c r="O600" s="9"/>
    </row>
    <row r="601" spans="15:15">
      <c r="O601" s="9"/>
    </row>
    <row r="602" spans="15:15">
      <c r="O602" s="9"/>
    </row>
    <row r="603" spans="15:15">
      <c r="O603" s="9"/>
    </row>
    <row r="604" spans="15:15">
      <c r="O604" s="9"/>
    </row>
    <row r="605" spans="15:15">
      <c r="O605" s="9"/>
    </row>
    <row r="606" spans="15:15">
      <c r="O606" s="9"/>
    </row>
    <row r="607" spans="15:15">
      <c r="O607" s="9"/>
    </row>
    <row r="608" spans="15:15">
      <c r="O608" s="9"/>
    </row>
    <row r="609" spans="15:15">
      <c r="O609" s="9"/>
    </row>
    <row r="610" spans="15:15">
      <c r="O610" s="9"/>
    </row>
    <row r="611" spans="15:15">
      <c r="O611" s="9"/>
    </row>
    <row r="612" spans="15:15">
      <c r="O612" s="9"/>
    </row>
    <row r="613" spans="15:15">
      <c r="O613" s="9"/>
    </row>
    <row r="614" spans="15:15">
      <c r="O614" s="9"/>
    </row>
    <row r="615" spans="15:15">
      <c r="O615" s="9"/>
    </row>
    <row r="616" spans="15:15">
      <c r="O616" s="9"/>
    </row>
    <row r="617" spans="15:15">
      <c r="O617" s="9"/>
    </row>
    <row r="618" spans="15:15">
      <c r="O618" s="9"/>
    </row>
    <row r="619" spans="15:15">
      <c r="O619" s="9"/>
    </row>
    <row r="620" spans="15:15">
      <c r="O620" s="9"/>
    </row>
    <row r="621" spans="15:15">
      <c r="O621" s="9"/>
    </row>
    <row r="622" spans="15:15">
      <c r="O622" s="9"/>
    </row>
    <row r="623" spans="15:15">
      <c r="O623" s="9"/>
    </row>
    <row r="624" spans="15:15">
      <c r="O624" s="9"/>
    </row>
    <row r="625" spans="15:15">
      <c r="O625" s="9"/>
    </row>
    <row r="626" spans="15:15">
      <c r="O626" s="9"/>
    </row>
    <row r="627" spans="15:15">
      <c r="O627" s="9"/>
    </row>
    <row r="628" spans="15:15">
      <c r="O628" s="9"/>
    </row>
    <row r="629" spans="15:15">
      <c r="O629" s="9"/>
    </row>
    <row r="630" spans="15:15">
      <c r="O630" s="9"/>
    </row>
    <row r="631" spans="15:15">
      <c r="O631" s="9"/>
    </row>
    <row r="632" spans="15:15">
      <c r="O632" s="9"/>
    </row>
    <row r="633" spans="15:15">
      <c r="O633" s="9"/>
    </row>
    <row r="634" spans="15:15">
      <c r="O634" s="9"/>
    </row>
    <row r="635" spans="15:15">
      <c r="O635" s="9"/>
    </row>
    <row r="636" spans="15:15">
      <c r="O636" s="9"/>
    </row>
    <row r="637" spans="15:15">
      <c r="O637" s="9"/>
    </row>
    <row r="638" spans="15:15">
      <c r="O638" s="9"/>
    </row>
    <row r="639" spans="15:15">
      <c r="O639" s="9"/>
    </row>
    <row r="640" spans="15:15">
      <c r="O640" s="9"/>
    </row>
    <row r="641" spans="15:15">
      <c r="O641" s="9"/>
    </row>
    <row r="642" spans="15:15">
      <c r="O642" s="9"/>
    </row>
    <row r="643" spans="15:15">
      <c r="O643" s="9"/>
    </row>
    <row r="644" spans="15:15">
      <c r="O644" s="9"/>
    </row>
    <row r="645" spans="15:15">
      <c r="O645" s="9"/>
    </row>
    <row r="646" spans="15:15">
      <c r="O646" s="9"/>
    </row>
    <row r="647" spans="15:15">
      <c r="O647" s="9"/>
    </row>
    <row r="648" spans="15:15">
      <c r="O648" s="9"/>
    </row>
    <row r="649" spans="15:15">
      <c r="O649" s="9"/>
    </row>
    <row r="650" spans="15:15">
      <c r="O650" s="9"/>
    </row>
    <row r="651" spans="15:15">
      <c r="O651" s="9"/>
    </row>
    <row r="652" spans="15:15">
      <c r="O652" s="9"/>
    </row>
    <row r="653" spans="15:15">
      <c r="O653" s="9"/>
    </row>
    <row r="654" spans="15:15">
      <c r="O654" s="9"/>
    </row>
    <row r="655" spans="15:15">
      <c r="O655" s="9"/>
    </row>
    <row r="656" spans="15:15">
      <c r="O656" s="9"/>
    </row>
    <row r="657" spans="15:15">
      <c r="O657" s="9"/>
    </row>
    <row r="658" spans="15:15">
      <c r="O658" s="9"/>
    </row>
    <row r="659" spans="15:15">
      <c r="O659" s="9"/>
    </row>
    <row r="660" spans="15:15">
      <c r="O660" s="9"/>
    </row>
    <row r="661" spans="15:15">
      <c r="O661" s="9"/>
    </row>
    <row r="662" spans="15:15">
      <c r="O662" s="9"/>
    </row>
    <row r="663" spans="15:15">
      <c r="O663" s="9"/>
    </row>
    <row r="664" spans="15:15">
      <c r="O664" s="9"/>
    </row>
    <row r="665" spans="15:15">
      <c r="O665" s="9"/>
    </row>
    <row r="666" spans="15:15">
      <c r="O666" s="9"/>
    </row>
    <row r="667" spans="15:15">
      <c r="O667" s="9"/>
    </row>
    <row r="668" spans="15:15">
      <c r="O668" s="9"/>
    </row>
    <row r="669" spans="15:15">
      <c r="O669" s="9"/>
    </row>
    <row r="670" spans="15:15">
      <c r="O670" s="9"/>
    </row>
    <row r="671" spans="15:15">
      <c r="O671" s="9"/>
    </row>
    <row r="672" spans="15:15">
      <c r="O672" s="9"/>
    </row>
    <row r="673" spans="15:15">
      <c r="O673" s="9"/>
    </row>
    <row r="674" spans="15:15">
      <c r="O674" s="9"/>
    </row>
    <row r="675" spans="15:15">
      <c r="O675" s="9"/>
    </row>
    <row r="676" spans="15:15">
      <c r="O676" s="9"/>
    </row>
    <row r="677" spans="15:15">
      <c r="O677" s="9"/>
    </row>
    <row r="678" spans="15:15">
      <c r="O678" s="9"/>
    </row>
    <row r="679" spans="15:15">
      <c r="O679" s="9"/>
    </row>
    <row r="680" spans="15:15">
      <c r="O680" s="9"/>
    </row>
    <row r="681" spans="15:15">
      <c r="O681" s="9"/>
    </row>
    <row r="682" spans="15:15">
      <c r="O682" s="9"/>
    </row>
    <row r="683" spans="15:15">
      <c r="O683" s="9"/>
    </row>
    <row r="684" spans="15:15">
      <c r="O684" s="9"/>
    </row>
    <row r="685" spans="15:15">
      <c r="O685" s="9"/>
    </row>
    <row r="686" spans="15:15">
      <c r="O686" s="9"/>
    </row>
    <row r="687" spans="15:15">
      <c r="O687" s="9"/>
    </row>
    <row r="688" spans="15:15">
      <c r="O688" s="9"/>
    </row>
    <row r="689" spans="15:15">
      <c r="O689" s="9"/>
    </row>
    <row r="690" spans="15:15">
      <c r="O690" s="9"/>
    </row>
    <row r="691" spans="15:15">
      <c r="O691" s="9"/>
    </row>
    <row r="692" spans="15:15">
      <c r="O692" s="9"/>
    </row>
    <row r="693" spans="15:15">
      <c r="O693" s="9"/>
    </row>
    <row r="694" spans="15:15">
      <c r="O694" s="9"/>
    </row>
    <row r="695" spans="15:15">
      <c r="O695" s="9"/>
    </row>
    <row r="696" spans="15:15">
      <c r="O696" s="9"/>
    </row>
    <row r="697" spans="15:15">
      <c r="O697" s="9"/>
    </row>
    <row r="698" spans="15:15">
      <c r="O698" s="9"/>
    </row>
    <row r="699" spans="15:15">
      <c r="O699" s="9"/>
    </row>
    <row r="700" spans="15:15">
      <c r="O700" s="9"/>
    </row>
    <row r="701" spans="15:15">
      <c r="O701" s="9"/>
    </row>
    <row r="702" spans="15:15">
      <c r="O702" s="9"/>
    </row>
    <row r="703" spans="15:15">
      <c r="O703" s="9"/>
    </row>
    <row r="704" spans="15:15">
      <c r="O704" s="9"/>
    </row>
    <row r="705" spans="15:15">
      <c r="O705" s="9"/>
    </row>
    <row r="706" spans="15:15">
      <c r="O706" s="9"/>
    </row>
    <row r="707" spans="15:15">
      <c r="O707" s="9"/>
    </row>
    <row r="708" spans="15:15">
      <c r="O708" s="9"/>
    </row>
    <row r="709" spans="15:15">
      <c r="O709" s="9"/>
    </row>
    <row r="710" spans="15:15">
      <c r="O710" s="9"/>
    </row>
    <row r="711" spans="15:15">
      <c r="O711" s="9"/>
    </row>
    <row r="712" spans="15:15">
      <c r="O712" s="9"/>
    </row>
    <row r="713" spans="15:15">
      <c r="O713" s="9"/>
    </row>
    <row r="714" spans="15:15">
      <c r="O714" s="9"/>
    </row>
    <row r="715" spans="15:15">
      <c r="O715" s="9"/>
    </row>
    <row r="716" spans="15:15">
      <c r="O716" s="9"/>
    </row>
    <row r="717" spans="15:15">
      <c r="O717" s="9"/>
    </row>
    <row r="718" spans="15:15">
      <c r="O718" s="9"/>
    </row>
    <row r="719" spans="15:15">
      <c r="O719" s="9"/>
    </row>
    <row r="720" spans="15:15">
      <c r="O720" s="9"/>
    </row>
    <row r="721" spans="15:15">
      <c r="O721" s="9"/>
    </row>
    <row r="722" spans="15:15">
      <c r="O722" s="9"/>
    </row>
    <row r="723" spans="15:15">
      <c r="O723" s="9"/>
    </row>
    <row r="724" spans="15:15">
      <c r="O724" s="9"/>
    </row>
    <row r="725" spans="15:15">
      <c r="O725" s="9"/>
    </row>
    <row r="726" spans="15:15">
      <c r="O726" s="9"/>
    </row>
    <row r="727" spans="15:15">
      <c r="O727" s="9"/>
    </row>
    <row r="728" spans="15:15">
      <c r="O728" s="9"/>
    </row>
    <row r="729" spans="15:15">
      <c r="O729" s="9"/>
    </row>
    <row r="730" spans="15:15">
      <c r="O730" s="9"/>
    </row>
    <row r="731" spans="15:15">
      <c r="O731" s="9"/>
    </row>
    <row r="732" spans="15:15">
      <c r="O732" s="9"/>
    </row>
    <row r="733" spans="15:15">
      <c r="O733" s="9"/>
    </row>
    <row r="734" spans="15:15">
      <c r="O734" s="9"/>
    </row>
    <row r="735" spans="15:15">
      <c r="O735" s="9"/>
    </row>
    <row r="736" spans="15:15">
      <c r="O736" s="9"/>
    </row>
    <row r="737" spans="15:15">
      <c r="O737" s="9"/>
    </row>
    <row r="738" spans="15:15">
      <c r="O738" s="9"/>
    </row>
    <row r="739" spans="15:15">
      <c r="O739" s="9"/>
    </row>
    <row r="740" spans="15:15">
      <c r="O740" s="9"/>
    </row>
    <row r="741" spans="15:15">
      <c r="O741" s="9"/>
    </row>
    <row r="742" spans="15:15">
      <c r="O742" s="9"/>
    </row>
    <row r="743" spans="15:15">
      <c r="O743" s="9"/>
    </row>
    <row r="744" spans="15:15">
      <c r="O744" s="9"/>
    </row>
    <row r="745" spans="15:15">
      <c r="O745" s="9"/>
    </row>
    <row r="746" spans="15:15">
      <c r="O746" s="9"/>
    </row>
    <row r="747" spans="15:15">
      <c r="O747" s="9"/>
    </row>
    <row r="748" spans="15:15">
      <c r="O748" s="9"/>
    </row>
    <row r="749" spans="15:15">
      <c r="O749" s="9"/>
    </row>
    <row r="750" spans="15:15">
      <c r="O750" s="9"/>
    </row>
    <row r="751" spans="15:15">
      <c r="O751" s="9"/>
    </row>
    <row r="752" spans="15:15">
      <c r="O752" s="9"/>
    </row>
    <row r="753" spans="15:15">
      <c r="O753" s="9"/>
    </row>
    <row r="754" spans="15:15">
      <c r="O754" s="9"/>
    </row>
    <row r="755" spans="15:15">
      <c r="O755" s="9"/>
    </row>
    <row r="756" spans="15:15">
      <c r="O756" s="9"/>
    </row>
    <row r="757" spans="15:15">
      <c r="O757" s="9"/>
    </row>
    <row r="758" spans="15:15">
      <c r="O758" s="9"/>
    </row>
    <row r="759" spans="15:15">
      <c r="O759" s="9"/>
    </row>
    <row r="760" spans="15:15">
      <c r="O760" s="9"/>
    </row>
    <row r="761" spans="15:15">
      <c r="O761" s="9"/>
    </row>
    <row r="762" spans="15:15">
      <c r="O762" s="9"/>
    </row>
    <row r="763" spans="15:15">
      <c r="O763" s="9"/>
    </row>
    <row r="764" spans="15:15">
      <c r="O764" s="9"/>
    </row>
    <row r="765" spans="15:15">
      <c r="O765" s="9"/>
    </row>
    <row r="766" spans="15:15">
      <c r="O766" s="9"/>
    </row>
    <row r="767" spans="15:15">
      <c r="O767" s="9"/>
    </row>
    <row r="768" spans="15:15">
      <c r="O768" s="9"/>
    </row>
    <row r="769" spans="15:15">
      <c r="O769" s="9"/>
    </row>
    <row r="770" spans="15:15">
      <c r="O770" s="9"/>
    </row>
    <row r="771" spans="15:15">
      <c r="O771" s="9"/>
    </row>
    <row r="772" spans="15:15">
      <c r="O772" s="9"/>
    </row>
    <row r="773" spans="15:15">
      <c r="O773" s="9"/>
    </row>
    <row r="774" spans="15:15">
      <c r="O774" s="9"/>
    </row>
    <row r="775" spans="15:15">
      <c r="O775" s="9"/>
    </row>
    <row r="776" spans="15:15">
      <c r="O776" s="9"/>
    </row>
    <row r="777" spans="15:15">
      <c r="O777" s="9"/>
    </row>
    <row r="778" spans="15:15">
      <c r="O778" s="9"/>
    </row>
    <row r="779" spans="15:15">
      <c r="O779" s="9"/>
    </row>
    <row r="780" spans="15:15">
      <c r="O780" s="9"/>
    </row>
    <row r="781" spans="15:15">
      <c r="O781" s="9"/>
    </row>
    <row r="782" spans="15:15">
      <c r="O782" s="9"/>
    </row>
    <row r="783" spans="15:15">
      <c r="O783" s="9"/>
    </row>
    <row r="784" spans="15:15">
      <c r="O784" s="9"/>
    </row>
    <row r="785" spans="15:15">
      <c r="O785" s="9"/>
    </row>
    <row r="786" spans="15:15">
      <c r="O786" s="9"/>
    </row>
    <row r="787" spans="15:15">
      <c r="O787" s="9"/>
    </row>
    <row r="788" spans="15:15">
      <c r="O788" s="9"/>
    </row>
    <row r="789" spans="15:15">
      <c r="O789" s="9"/>
    </row>
    <row r="790" spans="15:15">
      <c r="O790" s="9"/>
    </row>
    <row r="791" spans="15:15">
      <c r="O791" s="9"/>
    </row>
    <row r="792" spans="15:15">
      <c r="O792" s="9"/>
    </row>
    <row r="793" spans="15:15">
      <c r="O793" s="9"/>
    </row>
    <row r="794" spans="15:15">
      <c r="O794" s="9"/>
    </row>
    <row r="795" spans="15:15">
      <c r="O795" s="9"/>
    </row>
    <row r="796" spans="15:15">
      <c r="O796" s="9"/>
    </row>
    <row r="797" spans="15:15">
      <c r="O797" s="9"/>
    </row>
    <row r="798" spans="15:15">
      <c r="O798" s="9"/>
    </row>
    <row r="799" spans="15:15">
      <c r="O799" s="9"/>
    </row>
    <row r="800" spans="15:15">
      <c r="O800" s="9"/>
    </row>
    <row r="801" spans="15:15">
      <c r="O801" s="9"/>
    </row>
    <row r="802" spans="15:15">
      <c r="O802" s="9"/>
    </row>
    <row r="803" spans="15:15">
      <c r="O803" s="9"/>
    </row>
    <row r="804" spans="15:15">
      <c r="O804" s="9"/>
    </row>
    <row r="805" spans="15:15">
      <c r="O805" s="9"/>
    </row>
    <row r="806" spans="15:15">
      <c r="O806" s="9"/>
    </row>
    <row r="807" spans="15:15">
      <c r="O807" s="9"/>
    </row>
    <row r="808" spans="15:15">
      <c r="O808" s="9"/>
    </row>
    <row r="809" spans="15:15">
      <c r="O809" s="9"/>
    </row>
    <row r="810" spans="15:15">
      <c r="O810" s="9"/>
    </row>
    <row r="811" spans="15:15">
      <c r="O811" s="9"/>
    </row>
    <row r="812" spans="15:15">
      <c r="O812" s="9"/>
    </row>
    <row r="813" spans="15:15">
      <c r="O813" s="9"/>
    </row>
    <row r="814" spans="15:15">
      <c r="O814" s="9"/>
    </row>
    <row r="815" spans="15:15">
      <c r="O815" s="9"/>
    </row>
    <row r="816" spans="15:15">
      <c r="O816" s="9"/>
    </row>
    <row r="817" spans="15:15">
      <c r="O817" s="9"/>
    </row>
    <row r="818" spans="15:15">
      <c r="O818" s="9"/>
    </row>
    <row r="819" spans="15:15">
      <c r="O819" s="9"/>
    </row>
    <row r="820" spans="15:15">
      <c r="O820" s="9"/>
    </row>
    <row r="821" spans="15:15">
      <c r="O821" s="9"/>
    </row>
    <row r="822" spans="15:15">
      <c r="O822" s="9"/>
    </row>
    <row r="823" spans="15:15">
      <c r="O823" s="9"/>
    </row>
    <row r="824" spans="15:15">
      <c r="O824" s="9"/>
    </row>
    <row r="825" spans="15:15">
      <c r="O825" s="9"/>
    </row>
    <row r="826" spans="15:15">
      <c r="O826" s="9"/>
    </row>
    <row r="827" spans="15:15">
      <c r="O827" s="9"/>
    </row>
    <row r="828" spans="15:15">
      <c r="O828" s="9"/>
    </row>
    <row r="829" spans="15:15">
      <c r="O829" s="9"/>
    </row>
    <row r="830" spans="15:15">
      <c r="O830" s="9"/>
    </row>
    <row r="831" spans="15:15">
      <c r="O831" s="9"/>
    </row>
    <row r="832" spans="15:15">
      <c r="O832" s="9"/>
    </row>
    <row r="833" spans="15:15">
      <c r="O833" s="9"/>
    </row>
    <row r="834" spans="15:15">
      <c r="O834" s="9"/>
    </row>
    <row r="835" spans="15:15">
      <c r="O835" s="9"/>
    </row>
    <row r="836" spans="15:15">
      <c r="O836" s="9"/>
    </row>
    <row r="837" spans="15:15">
      <c r="O837" s="9"/>
    </row>
    <row r="838" spans="15:15">
      <c r="O838" s="9"/>
    </row>
    <row r="839" spans="15:15">
      <c r="O839" s="9"/>
    </row>
    <row r="840" spans="15:15">
      <c r="O840" s="9"/>
    </row>
    <row r="841" spans="15:15">
      <c r="O841" s="9"/>
    </row>
    <row r="842" spans="15:15">
      <c r="O842" s="9"/>
    </row>
    <row r="843" spans="15:15">
      <c r="O843" s="9"/>
    </row>
    <row r="844" spans="15:15">
      <c r="O844" s="9"/>
    </row>
    <row r="845" spans="15:15">
      <c r="O845" s="9"/>
    </row>
    <row r="846" spans="15:15">
      <c r="O846" s="9"/>
    </row>
    <row r="847" spans="15:15">
      <c r="O847" s="9"/>
    </row>
    <row r="848" spans="15:15">
      <c r="O848" s="9"/>
    </row>
    <row r="849" spans="15:15">
      <c r="O849" s="9"/>
    </row>
    <row r="850" spans="15:15">
      <c r="O850" s="9"/>
    </row>
  </sheetData>
  <autoFilter ref="A3:AZ195"/>
  <sortState ref="A172:AW194">
    <sortCondition ref="L172:L194"/>
  </sortState>
  <mergeCells count="2">
    <mergeCell ref="A2:AV2"/>
    <mergeCell ref="A195:AV195"/>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tabSelected="1" workbookViewId="0">
      <selection activeCell="J16" sqref="J16"/>
    </sheetView>
  </sheetViews>
  <sheetFormatPr defaultColWidth="11.42578125" defaultRowHeight="15"/>
  <cols>
    <col min="1" max="1" width="7" customWidth="1"/>
    <col min="2" max="2" width="33.140625" bestFit="1" customWidth="1"/>
    <col min="3" max="3" width="22.42578125" bestFit="1" customWidth="1"/>
    <col min="4" max="4" width="21.7109375" bestFit="1" customWidth="1"/>
    <col min="5" max="5" width="9" customWidth="1"/>
  </cols>
  <sheetData>
    <row r="1" spans="1:6" s="14" customFormat="1" ht="4.1500000000000004" customHeight="1">
      <c r="A1" s="17"/>
      <c r="B1" s="17"/>
      <c r="C1" s="17"/>
      <c r="D1" s="17"/>
      <c r="E1" s="17"/>
      <c r="F1" s="17"/>
    </row>
    <row r="2" spans="1:6" s="9" customFormat="1" ht="15" customHeight="1">
      <c r="A2" s="600" t="s">
        <v>7373</v>
      </c>
      <c r="B2" s="600"/>
      <c r="C2" s="600"/>
      <c r="D2" s="600"/>
      <c r="E2" s="600"/>
      <c r="F2" s="600"/>
    </row>
    <row r="3" spans="1:6" ht="31.15" customHeight="1">
      <c r="A3" s="113" t="s">
        <v>2813</v>
      </c>
      <c r="B3" s="113" t="s">
        <v>3145</v>
      </c>
      <c r="C3" s="113" t="s">
        <v>4823</v>
      </c>
      <c r="D3" s="113" t="s">
        <v>4824</v>
      </c>
      <c r="E3" s="113" t="s">
        <v>4825</v>
      </c>
      <c r="F3" s="113" t="s">
        <v>4826</v>
      </c>
    </row>
    <row r="4" spans="1:6">
      <c r="A4" t="s">
        <v>2452</v>
      </c>
      <c r="B4" t="s">
        <v>3048</v>
      </c>
      <c r="C4" t="s">
        <v>3049</v>
      </c>
      <c r="D4" t="s">
        <v>3048</v>
      </c>
      <c r="E4" s="115">
        <v>3.5199999999999999E-4</v>
      </c>
      <c r="F4" s="82" t="s">
        <v>3050</v>
      </c>
    </row>
    <row r="5" spans="1:6" s="3" customFormat="1" ht="6" customHeight="1">
      <c r="E5" s="116"/>
      <c r="F5" s="82"/>
    </row>
    <row r="6" spans="1:6">
      <c r="A6" t="s">
        <v>2445</v>
      </c>
      <c r="B6" s="3" t="s">
        <v>3051</v>
      </c>
      <c r="C6" t="s">
        <v>3052</v>
      </c>
      <c r="D6" t="s">
        <v>3053</v>
      </c>
      <c r="E6" s="115">
        <v>6.7500000000000004E-4</v>
      </c>
      <c r="F6" s="82" t="s">
        <v>3054</v>
      </c>
    </row>
    <row r="7" spans="1:6">
      <c r="A7" t="s">
        <v>2445</v>
      </c>
      <c r="B7" s="3" t="s">
        <v>3055</v>
      </c>
      <c r="C7" t="s">
        <v>3052</v>
      </c>
      <c r="D7" t="s">
        <v>3053</v>
      </c>
      <c r="E7" s="115">
        <v>6.7699999999999998E-4</v>
      </c>
      <c r="F7" s="82" t="s">
        <v>3054</v>
      </c>
    </row>
    <row r="8" spans="1:6">
      <c r="A8" t="s">
        <v>2445</v>
      </c>
      <c r="B8" s="3" t="s">
        <v>3056</v>
      </c>
      <c r="C8" t="s">
        <v>3052</v>
      </c>
      <c r="D8" t="s">
        <v>3053</v>
      </c>
      <c r="E8" s="115">
        <v>6.7699999999999998E-4</v>
      </c>
      <c r="F8" s="82" t="s">
        <v>3054</v>
      </c>
    </row>
    <row r="9" spans="1:6">
      <c r="A9" t="s">
        <v>2445</v>
      </c>
      <c r="B9" s="3" t="s">
        <v>3057</v>
      </c>
      <c r="C9" t="s">
        <v>3058</v>
      </c>
      <c r="D9" t="s">
        <v>3059</v>
      </c>
      <c r="E9" s="115">
        <v>7.1699999999999997E-4</v>
      </c>
      <c r="F9" s="82" t="s">
        <v>3054</v>
      </c>
    </row>
    <row r="10" spans="1:6">
      <c r="A10" t="s">
        <v>2445</v>
      </c>
      <c r="B10" s="3" t="s">
        <v>3060</v>
      </c>
      <c r="C10" t="s">
        <v>3052</v>
      </c>
      <c r="D10" t="s">
        <v>3053</v>
      </c>
      <c r="E10" s="115">
        <v>7.9699999999999997E-4</v>
      </c>
      <c r="F10" s="82" t="s">
        <v>3054</v>
      </c>
    </row>
    <row r="11" spans="1:6">
      <c r="A11" t="s">
        <v>2445</v>
      </c>
      <c r="B11" s="3" t="s">
        <v>3061</v>
      </c>
      <c r="C11" t="s">
        <v>3052</v>
      </c>
      <c r="D11" t="s">
        <v>3053</v>
      </c>
      <c r="E11" s="115">
        <v>7.9699999999999997E-4</v>
      </c>
      <c r="F11" s="82" t="s">
        <v>3054</v>
      </c>
    </row>
    <row r="12" spans="1:6">
      <c r="A12" t="s">
        <v>2445</v>
      </c>
      <c r="B12" s="3" t="s">
        <v>3062</v>
      </c>
      <c r="C12" t="s">
        <v>3063</v>
      </c>
      <c r="D12" t="s">
        <v>3064</v>
      </c>
      <c r="E12" s="115">
        <v>5.8399999999999997E-3</v>
      </c>
      <c r="F12" s="82" t="s">
        <v>3054</v>
      </c>
    </row>
    <row r="13" spans="1:6">
      <c r="A13" t="s">
        <v>2445</v>
      </c>
      <c r="B13" s="3" t="s">
        <v>3065</v>
      </c>
      <c r="C13" t="s">
        <v>3063</v>
      </c>
      <c r="D13" t="s">
        <v>3064</v>
      </c>
      <c r="E13" s="115">
        <v>9.41E-3</v>
      </c>
      <c r="F13" s="82" t="s">
        <v>3054</v>
      </c>
    </row>
    <row r="14" spans="1:6">
      <c r="A14" t="s">
        <v>2445</v>
      </c>
      <c r="B14" t="s">
        <v>3066</v>
      </c>
      <c r="C14" t="s">
        <v>3067</v>
      </c>
      <c r="D14" t="s">
        <v>3068</v>
      </c>
      <c r="E14" s="115">
        <v>0.01</v>
      </c>
      <c r="F14" s="82" t="s">
        <v>3054</v>
      </c>
    </row>
    <row r="15" spans="1:6">
      <c r="A15" t="s">
        <v>2445</v>
      </c>
      <c r="B15" t="s">
        <v>3069</v>
      </c>
      <c r="C15" t="s">
        <v>3052</v>
      </c>
      <c r="D15" t="s">
        <v>3069</v>
      </c>
      <c r="E15" s="115">
        <v>0.01</v>
      </c>
      <c r="F15" s="82" t="s">
        <v>3054</v>
      </c>
    </row>
    <row r="16" spans="1:6">
      <c r="A16" t="s">
        <v>2445</v>
      </c>
      <c r="B16" t="s">
        <v>3059</v>
      </c>
      <c r="C16" t="s">
        <v>3058</v>
      </c>
      <c r="D16" t="s">
        <v>3059</v>
      </c>
      <c r="E16" s="115">
        <v>0.01</v>
      </c>
      <c r="F16" s="82" t="s">
        <v>3054</v>
      </c>
    </row>
    <row r="17" spans="1:6">
      <c r="A17" t="s">
        <v>2445</v>
      </c>
      <c r="B17" t="s">
        <v>3070</v>
      </c>
      <c r="C17" t="s">
        <v>3058</v>
      </c>
      <c r="D17" t="s">
        <v>3059</v>
      </c>
      <c r="E17" s="115">
        <v>0.01</v>
      </c>
      <c r="F17" s="82" t="s">
        <v>3054</v>
      </c>
    </row>
    <row r="18" spans="1:6" s="3" customFormat="1" ht="6" customHeight="1">
      <c r="E18" s="116"/>
      <c r="F18" s="82"/>
    </row>
    <row r="19" spans="1:6">
      <c r="A19" t="s">
        <v>122</v>
      </c>
      <c r="B19" t="s">
        <v>3071</v>
      </c>
      <c r="C19" t="s">
        <v>3072</v>
      </c>
      <c r="D19" t="s">
        <v>432</v>
      </c>
      <c r="E19" s="115">
        <v>8.1499999999999999E-6</v>
      </c>
      <c r="F19" s="82" t="s">
        <v>3050</v>
      </c>
    </row>
    <row r="20" spans="1:6">
      <c r="A20" t="s">
        <v>122</v>
      </c>
      <c r="B20" t="s">
        <v>3073</v>
      </c>
      <c r="C20" t="s">
        <v>3072</v>
      </c>
      <c r="D20" t="s">
        <v>3073</v>
      </c>
      <c r="E20" s="115">
        <v>1.65E-4</v>
      </c>
      <c r="F20" s="82" t="s">
        <v>3050</v>
      </c>
    </row>
    <row r="21" spans="1:6">
      <c r="A21" t="s">
        <v>122</v>
      </c>
      <c r="B21" t="s">
        <v>3074</v>
      </c>
      <c r="C21" t="s">
        <v>3072</v>
      </c>
      <c r="D21" t="s">
        <v>3073</v>
      </c>
      <c r="E21" s="115">
        <v>1.65E-4</v>
      </c>
      <c r="F21" s="82" t="s">
        <v>3050</v>
      </c>
    </row>
    <row r="22" spans="1:6">
      <c r="A22" t="s">
        <v>122</v>
      </c>
      <c r="B22" t="s">
        <v>432</v>
      </c>
      <c r="C22" t="s">
        <v>3072</v>
      </c>
      <c r="D22" t="s">
        <v>432</v>
      </c>
      <c r="E22" s="115">
        <v>2.0599999999999999E-4</v>
      </c>
      <c r="F22" s="82" t="s">
        <v>3050</v>
      </c>
    </row>
    <row r="23" spans="1:6">
      <c r="A23" t="s">
        <v>122</v>
      </c>
      <c r="B23" t="s">
        <v>3075</v>
      </c>
      <c r="C23" t="s">
        <v>3058</v>
      </c>
      <c r="D23" t="s">
        <v>3076</v>
      </c>
      <c r="E23" s="115">
        <v>3.3300000000000002E-4</v>
      </c>
      <c r="F23" s="82" t="s">
        <v>3050</v>
      </c>
    </row>
    <row r="24" spans="1:6">
      <c r="A24" t="s">
        <v>122</v>
      </c>
      <c r="B24" t="s">
        <v>3077</v>
      </c>
      <c r="C24" t="s">
        <v>3058</v>
      </c>
      <c r="D24" t="s">
        <v>3077</v>
      </c>
      <c r="E24" s="115">
        <v>3.5799999999999997E-4</v>
      </c>
      <c r="F24" s="82" t="s">
        <v>3050</v>
      </c>
    </row>
    <row r="25" spans="1:6">
      <c r="A25" t="s">
        <v>122</v>
      </c>
      <c r="B25" t="s">
        <v>3078</v>
      </c>
      <c r="C25" t="s">
        <v>3072</v>
      </c>
      <c r="D25" t="s">
        <v>3073</v>
      </c>
      <c r="E25" s="115">
        <v>3.6099999999999999E-4</v>
      </c>
      <c r="F25" s="82" t="s">
        <v>3050</v>
      </c>
    </row>
    <row r="26" spans="1:6">
      <c r="A26" t="s">
        <v>122</v>
      </c>
      <c r="B26" t="s">
        <v>3079</v>
      </c>
      <c r="C26" t="s">
        <v>3072</v>
      </c>
      <c r="D26" t="s">
        <v>3080</v>
      </c>
      <c r="E26" s="115">
        <v>4.2999999999999999E-4</v>
      </c>
      <c r="F26" s="82" t="s">
        <v>3050</v>
      </c>
    </row>
    <row r="27" spans="1:6">
      <c r="A27" t="s">
        <v>122</v>
      </c>
      <c r="B27" t="s">
        <v>3081</v>
      </c>
      <c r="C27" t="s">
        <v>3058</v>
      </c>
      <c r="D27" t="s">
        <v>3077</v>
      </c>
      <c r="E27" s="115">
        <v>4.6999999999999999E-4</v>
      </c>
      <c r="F27" s="82" t="s">
        <v>3050</v>
      </c>
    </row>
    <row r="28" spans="1:6">
      <c r="A28" t="s">
        <v>122</v>
      </c>
      <c r="B28" t="s">
        <v>3082</v>
      </c>
      <c r="C28" t="s">
        <v>3072</v>
      </c>
      <c r="D28" t="s">
        <v>3080</v>
      </c>
      <c r="E28" s="115">
        <v>8.2200000000000003E-4</v>
      </c>
      <c r="F28" s="82" t="s">
        <v>3050</v>
      </c>
    </row>
    <row r="29" spans="1:6">
      <c r="A29" t="s">
        <v>122</v>
      </c>
      <c r="B29" t="s">
        <v>3083</v>
      </c>
      <c r="C29" t="s">
        <v>3058</v>
      </c>
      <c r="D29" t="s">
        <v>3084</v>
      </c>
      <c r="E29" s="115">
        <v>1.82E-3</v>
      </c>
      <c r="F29" s="82" t="s">
        <v>3085</v>
      </c>
    </row>
    <row r="30" spans="1:6">
      <c r="A30" t="s">
        <v>122</v>
      </c>
      <c r="B30" t="s">
        <v>3086</v>
      </c>
      <c r="C30" t="s">
        <v>3058</v>
      </c>
      <c r="D30" t="s">
        <v>3087</v>
      </c>
      <c r="E30" s="115">
        <v>1.92E-3</v>
      </c>
      <c r="F30" s="82" t="s">
        <v>3085</v>
      </c>
    </row>
    <row r="31" spans="1:6">
      <c r="A31" t="s">
        <v>122</v>
      </c>
      <c r="B31" t="s">
        <v>3088</v>
      </c>
      <c r="C31" t="s">
        <v>3072</v>
      </c>
      <c r="D31" t="s">
        <v>3080</v>
      </c>
      <c r="E31" s="115">
        <v>1.92E-3</v>
      </c>
      <c r="F31" s="82" t="s">
        <v>3085</v>
      </c>
    </row>
    <row r="32" spans="1:6">
      <c r="A32" t="s">
        <v>122</v>
      </c>
      <c r="B32" t="s">
        <v>3089</v>
      </c>
      <c r="C32" t="s">
        <v>3058</v>
      </c>
      <c r="D32" t="s">
        <v>3077</v>
      </c>
      <c r="E32" s="115">
        <v>2.0899999999999998E-3</v>
      </c>
      <c r="F32" s="82" t="s">
        <v>3085</v>
      </c>
    </row>
    <row r="33" spans="1:6">
      <c r="A33" t="s">
        <v>122</v>
      </c>
      <c r="B33" t="s">
        <v>3090</v>
      </c>
      <c r="C33" t="s">
        <v>3072</v>
      </c>
      <c r="D33" t="s">
        <v>3080</v>
      </c>
      <c r="E33" s="115">
        <v>2.3500000000000001E-3</v>
      </c>
      <c r="F33" s="82" t="s">
        <v>3085</v>
      </c>
    </row>
    <row r="34" spans="1:6">
      <c r="A34" t="s">
        <v>122</v>
      </c>
      <c r="B34" t="s">
        <v>3084</v>
      </c>
      <c r="C34" t="s">
        <v>3072</v>
      </c>
      <c r="D34" t="s">
        <v>432</v>
      </c>
      <c r="E34" s="115">
        <v>2.3700000000000001E-3</v>
      </c>
      <c r="F34" s="82" t="s">
        <v>3085</v>
      </c>
    </row>
    <row r="35" spans="1:6">
      <c r="A35" t="s">
        <v>122</v>
      </c>
      <c r="B35" t="s">
        <v>3091</v>
      </c>
      <c r="C35" t="s">
        <v>3072</v>
      </c>
      <c r="D35" t="s">
        <v>3080</v>
      </c>
      <c r="E35" s="115">
        <v>2.65E-3</v>
      </c>
      <c r="F35" s="82" t="s">
        <v>3085</v>
      </c>
    </row>
    <row r="36" spans="1:6">
      <c r="A36" t="s">
        <v>122</v>
      </c>
      <c r="B36" t="s">
        <v>3048</v>
      </c>
      <c r="C36" t="s">
        <v>3049</v>
      </c>
      <c r="D36" t="s">
        <v>3048</v>
      </c>
      <c r="E36" s="115">
        <v>2.6700000000000001E-3</v>
      </c>
      <c r="F36" s="82" t="s">
        <v>3085</v>
      </c>
    </row>
    <row r="37" spans="1:6">
      <c r="A37" t="s">
        <v>122</v>
      </c>
      <c r="B37" t="s">
        <v>3092</v>
      </c>
      <c r="C37" t="s">
        <v>3058</v>
      </c>
      <c r="D37" t="s">
        <v>3076</v>
      </c>
      <c r="E37" s="115">
        <v>3.49E-3</v>
      </c>
      <c r="F37" s="82" t="s">
        <v>3085</v>
      </c>
    </row>
    <row r="38" spans="1:6">
      <c r="A38" t="s">
        <v>122</v>
      </c>
      <c r="B38" t="s">
        <v>3093</v>
      </c>
      <c r="C38" t="s">
        <v>3049</v>
      </c>
      <c r="D38" t="s">
        <v>3094</v>
      </c>
      <c r="E38" s="115">
        <v>3.8600000000000001E-3</v>
      </c>
      <c r="F38" s="82" t="s">
        <v>3085</v>
      </c>
    </row>
    <row r="39" spans="1:6">
      <c r="A39" t="s">
        <v>122</v>
      </c>
      <c r="B39" t="s">
        <v>3095</v>
      </c>
      <c r="C39" t="s">
        <v>3058</v>
      </c>
      <c r="D39" t="s">
        <v>3077</v>
      </c>
      <c r="E39" s="115">
        <v>5.2900000000000004E-3</v>
      </c>
      <c r="F39" s="82" t="s">
        <v>3085</v>
      </c>
    </row>
    <row r="40" spans="1:6">
      <c r="A40" t="s">
        <v>122</v>
      </c>
      <c r="B40" t="s">
        <v>3096</v>
      </c>
      <c r="C40" t="s">
        <v>3049</v>
      </c>
      <c r="D40" t="s">
        <v>3094</v>
      </c>
      <c r="E40" s="115">
        <v>6.0499999999999998E-3</v>
      </c>
      <c r="F40" s="82" t="s">
        <v>3085</v>
      </c>
    </row>
    <row r="41" spans="1:6">
      <c r="A41" t="s">
        <v>122</v>
      </c>
      <c r="B41" t="s">
        <v>3097</v>
      </c>
      <c r="C41" t="s">
        <v>3072</v>
      </c>
      <c r="D41" t="s">
        <v>3080</v>
      </c>
      <c r="E41" s="115">
        <v>7.4400000000000004E-3</v>
      </c>
      <c r="F41" s="82" t="s">
        <v>3054</v>
      </c>
    </row>
    <row r="42" spans="1:6">
      <c r="A42" t="s">
        <v>122</v>
      </c>
      <c r="B42" t="s">
        <v>3098</v>
      </c>
      <c r="C42" t="s">
        <v>3049</v>
      </c>
      <c r="D42" t="s">
        <v>3094</v>
      </c>
      <c r="E42" s="115">
        <v>8.3999999999999995E-3</v>
      </c>
      <c r="F42" s="82" t="s">
        <v>3054</v>
      </c>
    </row>
    <row r="43" spans="1:6">
      <c r="A43" t="s">
        <v>122</v>
      </c>
      <c r="B43" t="s">
        <v>3099</v>
      </c>
      <c r="C43" t="s">
        <v>3049</v>
      </c>
      <c r="D43" t="s">
        <v>3094</v>
      </c>
      <c r="E43" s="115">
        <v>8.6599999999999993E-3</v>
      </c>
      <c r="F43" s="82" t="s">
        <v>3054</v>
      </c>
    </row>
    <row r="44" spans="1:6">
      <c r="A44" t="s">
        <v>122</v>
      </c>
      <c r="B44" t="s">
        <v>3100</v>
      </c>
      <c r="C44" t="s">
        <v>3049</v>
      </c>
      <c r="D44" t="s">
        <v>3094</v>
      </c>
      <c r="E44" s="115">
        <v>8.8699999999999994E-3</v>
      </c>
      <c r="F44" s="82" t="s">
        <v>3054</v>
      </c>
    </row>
    <row r="45" spans="1:6">
      <c r="A45" t="s">
        <v>122</v>
      </c>
      <c r="B45" t="s">
        <v>3101</v>
      </c>
      <c r="C45" t="s">
        <v>3049</v>
      </c>
      <c r="D45" t="s">
        <v>3094</v>
      </c>
      <c r="E45" s="115">
        <v>9.8899999999999995E-3</v>
      </c>
      <c r="F45" s="82" t="s">
        <v>3054</v>
      </c>
    </row>
    <row r="46" spans="1:6">
      <c r="A46" t="s">
        <v>122</v>
      </c>
      <c r="B46" t="s">
        <v>3102</v>
      </c>
      <c r="C46" t="s">
        <v>3058</v>
      </c>
      <c r="D46" t="s">
        <v>3084</v>
      </c>
      <c r="E46" s="115">
        <v>0.01</v>
      </c>
      <c r="F46" s="82" t="s">
        <v>3054</v>
      </c>
    </row>
    <row r="47" spans="1:6">
      <c r="A47" t="s">
        <v>122</v>
      </c>
      <c r="B47" t="s">
        <v>3103</v>
      </c>
      <c r="C47" t="s">
        <v>3104</v>
      </c>
      <c r="D47" t="s">
        <v>3105</v>
      </c>
      <c r="E47" s="115">
        <v>0.01</v>
      </c>
      <c r="F47" s="82" t="s">
        <v>3054</v>
      </c>
    </row>
    <row r="48" spans="1:6">
      <c r="A48" t="s">
        <v>122</v>
      </c>
      <c r="B48" t="s">
        <v>3106</v>
      </c>
      <c r="C48" t="s">
        <v>3049</v>
      </c>
      <c r="D48" t="s">
        <v>3094</v>
      </c>
      <c r="E48" s="115">
        <v>0.02</v>
      </c>
      <c r="F48" s="82" t="s">
        <v>3054</v>
      </c>
    </row>
    <row r="49" spans="1:6">
      <c r="A49" t="s">
        <v>122</v>
      </c>
      <c r="B49" t="s">
        <v>3080</v>
      </c>
      <c r="C49" t="s">
        <v>3072</v>
      </c>
      <c r="D49" t="s">
        <v>3080</v>
      </c>
      <c r="E49" s="115">
        <v>0.02</v>
      </c>
      <c r="F49" s="82" t="s">
        <v>3054</v>
      </c>
    </row>
    <row r="50" spans="1:6">
      <c r="A50" t="s">
        <v>122</v>
      </c>
      <c r="B50" t="s">
        <v>3107</v>
      </c>
      <c r="C50" t="s">
        <v>3049</v>
      </c>
      <c r="D50" t="s">
        <v>3094</v>
      </c>
      <c r="E50" s="115">
        <v>0.02</v>
      </c>
      <c r="F50" s="82" t="s">
        <v>3054</v>
      </c>
    </row>
    <row r="51" spans="1:6">
      <c r="A51" t="s">
        <v>122</v>
      </c>
      <c r="B51" t="s">
        <v>3108</v>
      </c>
      <c r="C51" t="s">
        <v>3049</v>
      </c>
      <c r="D51" t="s">
        <v>3108</v>
      </c>
      <c r="E51" s="115">
        <v>0.03</v>
      </c>
      <c r="F51" s="82" t="s">
        <v>3054</v>
      </c>
    </row>
    <row r="52" spans="1:6">
      <c r="A52" t="s">
        <v>122</v>
      </c>
      <c r="B52" t="s">
        <v>3109</v>
      </c>
      <c r="C52" t="s">
        <v>3049</v>
      </c>
      <c r="D52" t="s">
        <v>3094</v>
      </c>
      <c r="E52" s="115">
        <v>0.03</v>
      </c>
      <c r="F52" s="82" t="s">
        <v>3054</v>
      </c>
    </row>
    <row r="53" spans="1:6">
      <c r="A53" s="11" t="s">
        <v>122</v>
      </c>
      <c r="B53" s="11" t="s">
        <v>3110</v>
      </c>
      <c r="C53" s="11" t="s">
        <v>3049</v>
      </c>
      <c r="D53" s="11" t="s">
        <v>3094</v>
      </c>
      <c r="E53" s="117">
        <v>0.03</v>
      </c>
      <c r="F53" s="114" t="s">
        <v>3054</v>
      </c>
    </row>
    <row r="54" spans="1:6" ht="30" customHeight="1">
      <c r="A54" s="574" t="s">
        <v>7343</v>
      </c>
      <c r="B54" s="574"/>
      <c r="C54" s="574"/>
      <c r="D54" s="574"/>
      <c r="E54" s="574"/>
      <c r="F54" s="574"/>
    </row>
    <row r="55" spans="1:6" ht="15.75" thickBot="1">
      <c r="A55" s="601" t="s">
        <v>4827</v>
      </c>
      <c r="B55" s="601"/>
      <c r="C55" s="601"/>
      <c r="D55" s="601"/>
      <c r="E55" s="601"/>
      <c r="F55" s="601"/>
    </row>
  </sheetData>
  <mergeCells count="3">
    <mergeCell ref="A2:F2"/>
    <mergeCell ref="A54:F54"/>
    <mergeCell ref="A55:F55"/>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zoomScale="57" zoomScaleNormal="57" workbookViewId="0">
      <selection activeCell="K31" sqref="K31"/>
    </sheetView>
  </sheetViews>
  <sheetFormatPr defaultColWidth="11.42578125" defaultRowHeight="15"/>
  <cols>
    <col min="1" max="1" width="3.7109375" style="14" customWidth="1"/>
    <col min="2" max="2" width="8.7109375" customWidth="1"/>
    <col min="3" max="3" width="3.42578125" bestFit="1" customWidth="1"/>
    <col min="4" max="4" width="11" customWidth="1"/>
    <col min="5" max="5" width="11.140625" customWidth="1"/>
    <col min="6" max="6" width="15.42578125" bestFit="1" customWidth="1"/>
    <col min="7" max="7" width="13.28515625" bestFit="1" customWidth="1"/>
    <col min="9" max="9" width="9.7109375" bestFit="1" customWidth="1"/>
    <col min="10" max="10" width="9" bestFit="1" customWidth="1"/>
    <col min="11" max="11" width="13.7109375" bestFit="1" customWidth="1"/>
  </cols>
  <sheetData>
    <row r="1" spans="1:12" s="14" customFormat="1" ht="3" customHeight="1">
      <c r="A1" s="17"/>
      <c r="B1" s="17"/>
      <c r="C1" s="17"/>
      <c r="D1" s="17"/>
      <c r="E1" s="17"/>
      <c r="F1" s="17"/>
      <c r="G1" s="17"/>
      <c r="H1" s="17"/>
      <c r="I1" s="17"/>
      <c r="J1" s="17"/>
      <c r="K1" s="17"/>
      <c r="L1" s="17"/>
    </row>
    <row r="2" spans="1:12">
      <c r="A2" s="537" t="s">
        <v>6683</v>
      </c>
      <c r="B2" s="537"/>
      <c r="C2" s="537"/>
      <c r="D2" s="537"/>
      <c r="E2" s="537"/>
      <c r="F2" s="537"/>
      <c r="G2" s="537"/>
      <c r="H2" s="537"/>
      <c r="I2" s="537"/>
      <c r="J2" s="537"/>
      <c r="K2" s="537"/>
      <c r="L2" s="537"/>
    </row>
    <row r="3" spans="1:12" ht="39.75">
      <c r="A3" s="53"/>
      <c r="B3" s="43" t="s">
        <v>4364</v>
      </c>
      <c r="C3" s="43" t="s">
        <v>2812</v>
      </c>
      <c r="D3" s="43" t="s">
        <v>4597</v>
      </c>
      <c r="E3" s="43" t="s">
        <v>4596</v>
      </c>
      <c r="F3" s="43" t="s">
        <v>4595</v>
      </c>
      <c r="G3" s="43" t="s">
        <v>4594</v>
      </c>
      <c r="H3" s="43" t="s">
        <v>4598</v>
      </c>
      <c r="I3" s="43" t="s">
        <v>4613</v>
      </c>
      <c r="J3" s="43" t="s">
        <v>2809</v>
      </c>
      <c r="K3" s="43" t="s">
        <v>2808</v>
      </c>
      <c r="L3" s="52" t="s">
        <v>4599</v>
      </c>
    </row>
    <row r="4" spans="1:12" s="14" customFormat="1">
      <c r="A4" s="54" t="s">
        <v>4600</v>
      </c>
      <c r="B4" s="39"/>
      <c r="C4" s="39"/>
      <c r="D4" s="39"/>
      <c r="E4" s="39"/>
      <c r="F4" s="39"/>
      <c r="G4" s="39"/>
      <c r="H4" s="39"/>
      <c r="I4" s="39"/>
      <c r="J4" s="39"/>
      <c r="K4" s="39"/>
      <c r="L4" s="41"/>
    </row>
    <row r="5" spans="1:12">
      <c r="A5" s="7"/>
      <c r="B5" s="40" t="s">
        <v>3487</v>
      </c>
      <c r="C5" s="4">
        <v>1</v>
      </c>
      <c r="D5" s="44">
        <v>2607287</v>
      </c>
      <c r="E5" s="44">
        <v>3607287</v>
      </c>
      <c r="F5" s="5" t="s">
        <v>3488</v>
      </c>
      <c r="G5" s="46">
        <v>0</v>
      </c>
      <c r="H5" s="4" t="s">
        <v>2452</v>
      </c>
      <c r="I5" s="4" t="s">
        <v>2806</v>
      </c>
      <c r="J5" s="4" t="s">
        <v>3163</v>
      </c>
      <c r="K5" s="4" t="s">
        <v>3152</v>
      </c>
      <c r="L5" s="51">
        <v>7.2624599999999999</v>
      </c>
    </row>
    <row r="6" spans="1:12">
      <c r="A6" s="7"/>
      <c r="B6" s="40">
        <v>2</v>
      </c>
      <c r="C6" s="4">
        <v>1</v>
      </c>
      <c r="D6" s="44">
        <v>3191727</v>
      </c>
      <c r="E6" s="44">
        <v>4191727</v>
      </c>
      <c r="F6" s="5" t="s">
        <v>3153</v>
      </c>
      <c r="G6" s="46">
        <v>0</v>
      </c>
      <c r="H6" s="4" t="s">
        <v>122</v>
      </c>
      <c r="I6" s="4" t="s">
        <v>2804</v>
      </c>
      <c r="J6" s="4" t="s">
        <v>3151</v>
      </c>
      <c r="K6" s="4" t="s">
        <v>3152</v>
      </c>
      <c r="L6" s="51">
        <v>11.697929999999999</v>
      </c>
    </row>
    <row r="7" spans="1:12">
      <c r="A7" s="7"/>
      <c r="B7" s="40">
        <v>4</v>
      </c>
      <c r="C7" s="4">
        <v>1</v>
      </c>
      <c r="D7" s="44">
        <v>42936051</v>
      </c>
      <c r="E7" s="44">
        <v>43936051</v>
      </c>
      <c r="F7" s="5" t="s">
        <v>3489</v>
      </c>
      <c r="G7" s="46">
        <v>0</v>
      </c>
      <c r="H7" s="4" t="s">
        <v>2452</v>
      </c>
      <c r="I7" s="4" t="s">
        <v>2801</v>
      </c>
      <c r="J7" s="4" t="s">
        <v>3151</v>
      </c>
      <c r="K7" s="4" t="s">
        <v>3157</v>
      </c>
      <c r="L7" s="51">
        <v>7.9523400000000004</v>
      </c>
    </row>
    <row r="8" spans="1:12">
      <c r="A8" s="7"/>
      <c r="B8" s="40">
        <v>5</v>
      </c>
      <c r="C8" s="4">
        <v>1</v>
      </c>
      <c r="D8" s="44">
        <v>100394419</v>
      </c>
      <c r="E8" s="44">
        <v>101394419</v>
      </c>
      <c r="F8" s="5" t="s">
        <v>3490</v>
      </c>
      <c r="G8" s="46">
        <v>0</v>
      </c>
      <c r="H8" s="4" t="s">
        <v>2452</v>
      </c>
      <c r="I8" s="4" t="s">
        <v>2800</v>
      </c>
      <c r="J8" s="4" t="s">
        <v>3151</v>
      </c>
      <c r="K8" s="4" t="s">
        <v>3152</v>
      </c>
      <c r="L8" s="51">
        <v>10.628170000000001</v>
      </c>
    </row>
    <row r="9" spans="1:12">
      <c r="A9" s="7"/>
      <c r="B9" s="40">
        <v>7</v>
      </c>
      <c r="C9" s="4">
        <v>1</v>
      </c>
      <c r="D9" s="44">
        <v>154775553</v>
      </c>
      <c r="E9" s="44">
        <v>155784261</v>
      </c>
      <c r="F9" s="5" t="s">
        <v>3491</v>
      </c>
      <c r="G9" s="46">
        <v>0</v>
      </c>
      <c r="H9" s="4" t="s">
        <v>122</v>
      </c>
      <c r="I9" s="4" t="s">
        <v>2798</v>
      </c>
      <c r="J9" s="4" t="s">
        <v>3163</v>
      </c>
      <c r="K9" s="4" t="s">
        <v>3152</v>
      </c>
      <c r="L9" s="51">
        <v>6.14276</v>
      </c>
    </row>
    <row r="10" spans="1:12">
      <c r="A10" s="7"/>
      <c r="B10" s="40">
        <v>10</v>
      </c>
      <c r="C10" s="4">
        <v>1</v>
      </c>
      <c r="D10" s="44">
        <v>203153544</v>
      </c>
      <c r="E10" s="44">
        <v>204154024</v>
      </c>
      <c r="F10" s="5" t="s">
        <v>3492</v>
      </c>
      <c r="G10" s="46">
        <v>0</v>
      </c>
      <c r="H10" s="4" t="s">
        <v>122</v>
      </c>
      <c r="I10" s="4" t="s">
        <v>2794</v>
      </c>
      <c r="J10" s="4" t="s">
        <v>3163</v>
      </c>
      <c r="K10" s="4" t="s">
        <v>3157</v>
      </c>
      <c r="L10" s="51">
        <v>8.3727699999999992</v>
      </c>
    </row>
    <row r="11" spans="1:12">
      <c r="A11" s="7"/>
      <c r="B11" s="40">
        <v>16</v>
      </c>
      <c r="C11" s="4">
        <v>2</v>
      </c>
      <c r="D11" s="44">
        <v>25781459</v>
      </c>
      <c r="E11" s="44">
        <v>26781459</v>
      </c>
      <c r="F11" s="5" t="s">
        <v>3493</v>
      </c>
      <c r="G11" s="46">
        <v>0</v>
      </c>
      <c r="H11" s="4" t="s">
        <v>122</v>
      </c>
      <c r="I11" s="4" t="s">
        <v>2785</v>
      </c>
      <c r="J11" s="4" t="s">
        <v>3151</v>
      </c>
      <c r="K11" s="4" t="s">
        <v>3163</v>
      </c>
      <c r="L11" s="51">
        <v>6.5308999999999999</v>
      </c>
    </row>
    <row r="12" spans="1:12">
      <c r="A12" s="7"/>
      <c r="B12" s="40">
        <v>20</v>
      </c>
      <c r="C12" s="4">
        <v>2</v>
      </c>
      <c r="D12" s="44">
        <v>39944081</v>
      </c>
      <c r="E12" s="44">
        <v>40944081</v>
      </c>
      <c r="F12" s="5" t="s">
        <v>3494</v>
      </c>
      <c r="G12" s="46">
        <v>0</v>
      </c>
      <c r="H12" s="4" t="s">
        <v>2452</v>
      </c>
      <c r="I12" s="4" t="s">
        <v>2779</v>
      </c>
      <c r="J12" s="4" t="s">
        <v>3163</v>
      </c>
      <c r="K12" s="4" t="s">
        <v>3152</v>
      </c>
      <c r="L12" s="51">
        <v>7.9825200000000001</v>
      </c>
    </row>
    <row r="13" spans="1:12">
      <c r="A13" s="7"/>
      <c r="B13" s="40">
        <v>24</v>
      </c>
      <c r="C13" s="4">
        <v>2</v>
      </c>
      <c r="D13" s="44">
        <v>54441112</v>
      </c>
      <c r="E13" s="44">
        <v>55441112</v>
      </c>
      <c r="F13" s="5" t="s">
        <v>3495</v>
      </c>
      <c r="G13" s="46">
        <v>11036</v>
      </c>
      <c r="H13" s="4" t="s">
        <v>2452</v>
      </c>
      <c r="I13" s="4" t="s">
        <v>2773</v>
      </c>
      <c r="J13" s="4" t="s">
        <v>3151</v>
      </c>
      <c r="K13" s="4" t="s">
        <v>3157</v>
      </c>
      <c r="L13" s="51">
        <v>8.1745800000000006</v>
      </c>
    </row>
    <row r="14" spans="1:12">
      <c r="A14" s="7"/>
      <c r="B14" s="40">
        <v>26</v>
      </c>
      <c r="C14" s="4">
        <v>2</v>
      </c>
      <c r="D14" s="44">
        <v>68439499</v>
      </c>
      <c r="E14" s="44">
        <v>69439499</v>
      </c>
      <c r="F14" s="5" t="s">
        <v>3496</v>
      </c>
      <c r="G14" s="46">
        <v>22413</v>
      </c>
      <c r="H14" s="4" t="s">
        <v>122</v>
      </c>
      <c r="I14" s="4" t="s">
        <v>2771</v>
      </c>
      <c r="J14" s="4" t="s">
        <v>3163</v>
      </c>
      <c r="K14" s="4" t="s">
        <v>3152</v>
      </c>
      <c r="L14" s="51">
        <v>7.63584</v>
      </c>
    </row>
    <row r="15" spans="1:12">
      <c r="A15" s="7"/>
      <c r="B15" s="40">
        <v>31</v>
      </c>
      <c r="C15" s="4">
        <v>2</v>
      </c>
      <c r="D15" s="44">
        <v>218641458</v>
      </c>
      <c r="E15" s="44">
        <v>219667563</v>
      </c>
      <c r="F15" s="5" t="s">
        <v>3497</v>
      </c>
      <c r="G15" s="46">
        <v>0</v>
      </c>
      <c r="H15" s="4" t="s">
        <v>122</v>
      </c>
      <c r="I15" s="4" t="s">
        <v>2763</v>
      </c>
      <c r="J15" s="4" t="s">
        <v>3152</v>
      </c>
      <c r="K15" s="4" t="s">
        <v>3157</v>
      </c>
      <c r="L15" s="51">
        <v>10.10779</v>
      </c>
    </row>
    <row r="16" spans="1:12">
      <c r="A16" s="7"/>
      <c r="B16" s="40" t="s">
        <v>3498</v>
      </c>
      <c r="C16" s="4">
        <v>2</v>
      </c>
      <c r="D16" s="44">
        <v>221568602</v>
      </c>
      <c r="E16" s="44">
        <v>222568602</v>
      </c>
      <c r="F16" s="5" t="s">
        <v>3499</v>
      </c>
      <c r="G16" s="46">
        <v>214144</v>
      </c>
      <c r="H16" s="4" t="s">
        <v>2452</v>
      </c>
      <c r="I16" s="4" t="s">
        <v>2762</v>
      </c>
      <c r="J16" s="4" t="s">
        <v>3151</v>
      </c>
      <c r="K16" s="4" t="s">
        <v>3157</v>
      </c>
      <c r="L16" s="51">
        <v>6.9120200000000001</v>
      </c>
    </row>
    <row r="17" spans="1:12">
      <c r="A17" s="7"/>
      <c r="B17" s="40">
        <v>34</v>
      </c>
      <c r="C17" s="4">
        <v>2</v>
      </c>
      <c r="D17" s="44">
        <v>227151446</v>
      </c>
      <c r="E17" s="44">
        <v>228151446</v>
      </c>
      <c r="F17" s="5" t="s">
        <v>3202</v>
      </c>
      <c r="G17" s="46">
        <v>0</v>
      </c>
      <c r="H17" s="4" t="s">
        <v>2445</v>
      </c>
      <c r="I17" s="4" t="s">
        <v>2758</v>
      </c>
      <c r="J17" s="4" t="s">
        <v>3163</v>
      </c>
      <c r="K17" s="4" t="s">
        <v>3152</v>
      </c>
      <c r="L17" s="51">
        <v>6.0408499999999998</v>
      </c>
    </row>
    <row r="18" spans="1:12">
      <c r="A18" s="7"/>
      <c r="B18" s="40">
        <v>37</v>
      </c>
      <c r="C18" s="4">
        <v>3</v>
      </c>
      <c r="D18" s="44">
        <v>52344534</v>
      </c>
      <c r="E18" s="44">
        <v>53387861</v>
      </c>
      <c r="F18" s="5" t="s">
        <v>3500</v>
      </c>
      <c r="G18" s="46">
        <v>1509</v>
      </c>
      <c r="H18" s="4" t="s">
        <v>2445</v>
      </c>
      <c r="I18" s="4" t="s">
        <v>2749</v>
      </c>
      <c r="J18" s="4" t="s">
        <v>3163</v>
      </c>
      <c r="K18" s="4" t="s">
        <v>3152</v>
      </c>
      <c r="L18" s="51">
        <v>6.5242000000000004</v>
      </c>
    </row>
    <row r="19" spans="1:12">
      <c r="A19" s="7"/>
      <c r="B19" s="40">
        <v>37</v>
      </c>
      <c r="C19" s="4">
        <v>3</v>
      </c>
      <c r="D19" s="44">
        <v>52344534</v>
      </c>
      <c r="E19" s="44">
        <v>53387861</v>
      </c>
      <c r="F19" s="5" t="s">
        <v>3501</v>
      </c>
      <c r="G19" s="46">
        <v>0</v>
      </c>
      <c r="H19" s="4" t="s">
        <v>122</v>
      </c>
      <c r="I19" s="4" t="s">
        <v>2747</v>
      </c>
      <c r="J19" s="4" t="s">
        <v>3151</v>
      </c>
      <c r="K19" s="4" t="s">
        <v>3224</v>
      </c>
      <c r="L19" s="51">
        <v>7.9523599999999997</v>
      </c>
    </row>
    <row r="20" spans="1:12">
      <c r="A20" s="7"/>
      <c r="B20" s="40">
        <v>38</v>
      </c>
      <c r="C20" s="4">
        <v>3</v>
      </c>
      <c r="D20" s="44">
        <v>99720307</v>
      </c>
      <c r="E20" s="44">
        <v>100720307</v>
      </c>
      <c r="F20" s="5" t="s">
        <v>3226</v>
      </c>
      <c r="G20" s="46">
        <v>0</v>
      </c>
      <c r="H20" s="4" t="s">
        <v>2452</v>
      </c>
      <c r="I20" s="4" t="s">
        <v>2745</v>
      </c>
      <c r="J20" s="4" t="s">
        <v>3151</v>
      </c>
      <c r="K20" s="4" t="s">
        <v>3157</v>
      </c>
      <c r="L20" s="51">
        <v>6.28918</v>
      </c>
    </row>
    <row r="21" spans="1:12">
      <c r="A21" s="7"/>
      <c r="B21" s="40">
        <v>40</v>
      </c>
      <c r="C21" s="4">
        <v>3</v>
      </c>
      <c r="D21" s="44">
        <v>140594338</v>
      </c>
      <c r="E21" s="44">
        <v>141634818</v>
      </c>
      <c r="F21" s="5" t="s">
        <v>3502</v>
      </c>
      <c r="G21" s="46">
        <v>0</v>
      </c>
      <c r="H21" s="4" t="s">
        <v>2452</v>
      </c>
      <c r="I21" s="4" t="s">
        <v>2741</v>
      </c>
      <c r="J21" s="4" t="s">
        <v>3163</v>
      </c>
      <c r="K21" s="4" t="s">
        <v>3152</v>
      </c>
      <c r="L21" s="51">
        <v>11.7902</v>
      </c>
    </row>
    <row r="22" spans="1:12">
      <c r="A22" s="7"/>
      <c r="B22" s="40">
        <v>41</v>
      </c>
      <c r="C22" s="4">
        <v>3</v>
      </c>
      <c r="D22" s="44">
        <v>149566540</v>
      </c>
      <c r="E22" s="44">
        <v>150566540</v>
      </c>
      <c r="F22" s="5" t="s">
        <v>3503</v>
      </c>
      <c r="G22" s="46">
        <v>25006</v>
      </c>
      <c r="H22" s="4" t="s">
        <v>2445</v>
      </c>
      <c r="I22" s="4" t="s">
        <v>2739</v>
      </c>
      <c r="J22" s="4" t="s">
        <v>3151</v>
      </c>
      <c r="K22" s="4" t="s">
        <v>3163</v>
      </c>
      <c r="L22" s="51">
        <v>7.2955300000000003</v>
      </c>
    </row>
    <row r="23" spans="1:12">
      <c r="A23" s="7"/>
      <c r="B23" s="40" t="s">
        <v>3504</v>
      </c>
      <c r="C23" s="4">
        <v>3</v>
      </c>
      <c r="D23" s="44">
        <v>191902050</v>
      </c>
      <c r="E23" s="44">
        <v>192902050</v>
      </c>
      <c r="F23" s="5" t="s">
        <v>3505</v>
      </c>
      <c r="G23" s="46">
        <v>0</v>
      </c>
      <c r="H23" s="4" t="s">
        <v>2452</v>
      </c>
      <c r="I23" s="4" t="s">
        <v>2728</v>
      </c>
      <c r="J23" s="4" t="s">
        <v>3151</v>
      </c>
      <c r="K23" s="4" t="s">
        <v>3163</v>
      </c>
      <c r="L23" s="51">
        <v>6.1091499999999996</v>
      </c>
    </row>
    <row r="24" spans="1:12">
      <c r="A24" s="7"/>
      <c r="B24" s="40" t="s">
        <v>3506</v>
      </c>
      <c r="C24" s="4">
        <v>3</v>
      </c>
      <c r="D24" s="44">
        <v>195377923</v>
      </c>
      <c r="E24" s="44">
        <v>196377923</v>
      </c>
      <c r="F24" s="5" t="s">
        <v>3507</v>
      </c>
      <c r="G24" s="46">
        <v>0</v>
      </c>
      <c r="H24" s="4" t="s">
        <v>122</v>
      </c>
      <c r="I24" s="4" t="s">
        <v>2727</v>
      </c>
      <c r="J24" s="4" t="s">
        <v>3163</v>
      </c>
      <c r="K24" s="4" t="s">
        <v>3152</v>
      </c>
      <c r="L24" s="51">
        <v>9.0144300000000008</v>
      </c>
    </row>
    <row r="25" spans="1:12">
      <c r="A25" s="7"/>
      <c r="B25" s="40" t="s">
        <v>3508</v>
      </c>
      <c r="C25" s="4">
        <v>4</v>
      </c>
      <c r="D25" s="44">
        <v>130460220</v>
      </c>
      <c r="E25" s="44">
        <v>131460220</v>
      </c>
      <c r="F25" s="5" t="s">
        <v>3509</v>
      </c>
      <c r="G25" s="46">
        <v>267587</v>
      </c>
      <c r="H25" s="4" t="s">
        <v>122</v>
      </c>
      <c r="I25" s="4" t="s">
        <v>2721</v>
      </c>
      <c r="J25" s="4" t="s">
        <v>3163</v>
      </c>
      <c r="K25" s="4" t="s">
        <v>3157</v>
      </c>
      <c r="L25" s="51">
        <v>6.0001100000000003</v>
      </c>
    </row>
    <row r="26" spans="1:12">
      <c r="A26" s="7"/>
      <c r="B26" s="40" t="s">
        <v>3510</v>
      </c>
      <c r="C26" s="4">
        <v>5</v>
      </c>
      <c r="D26" s="44">
        <v>6402715</v>
      </c>
      <c r="E26" s="44">
        <v>7402715</v>
      </c>
      <c r="F26" s="5" t="s">
        <v>3511</v>
      </c>
      <c r="G26" s="46">
        <v>74681</v>
      </c>
      <c r="H26" s="4" t="s">
        <v>122</v>
      </c>
      <c r="I26" s="4" t="s">
        <v>2714</v>
      </c>
      <c r="J26" s="4" t="s">
        <v>3152</v>
      </c>
      <c r="K26" s="4" t="s">
        <v>3157</v>
      </c>
      <c r="L26" s="51">
        <v>6.2002699999999997</v>
      </c>
    </row>
    <row r="27" spans="1:12">
      <c r="A27" s="7"/>
      <c r="B27" s="40" t="s">
        <v>3512</v>
      </c>
      <c r="C27" s="4">
        <v>5</v>
      </c>
      <c r="D27" s="44">
        <v>114826516</v>
      </c>
      <c r="E27" s="44">
        <v>115826516</v>
      </c>
      <c r="F27" s="5" t="s">
        <v>3513</v>
      </c>
      <c r="G27" s="46">
        <v>0</v>
      </c>
      <c r="H27" s="4" t="s">
        <v>122</v>
      </c>
      <c r="I27" s="4" t="s">
        <v>2704</v>
      </c>
      <c r="J27" s="4" t="s">
        <v>3151</v>
      </c>
      <c r="K27" s="4" t="s">
        <v>3157</v>
      </c>
      <c r="L27" s="51">
        <v>6.8795200000000003</v>
      </c>
    </row>
    <row r="28" spans="1:12">
      <c r="A28" s="7"/>
      <c r="B28" s="40">
        <v>64</v>
      </c>
      <c r="C28" s="4">
        <v>5</v>
      </c>
      <c r="D28" s="44">
        <v>153536315</v>
      </c>
      <c r="E28" s="44">
        <v>154548367</v>
      </c>
      <c r="F28" s="5" t="s">
        <v>3514</v>
      </c>
      <c r="G28" s="46">
        <v>29020</v>
      </c>
      <c r="H28" s="4" t="s">
        <v>122</v>
      </c>
      <c r="I28" s="4" t="s">
        <v>2703</v>
      </c>
      <c r="J28" s="4" t="s">
        <v>3151</v>
      </c>
      <c r="K28" s="4" t="s">
        <v>3157</v>
      </c>
      <c r="L28" s="51">
        <v>7.3148299999999997</v>
      </c>
    </row>
    <row r="29" spans="1:12">
      <c r="A29" s="7"/>
      <c r="B29" s="40">
        <v>65</v>
      </c>
      <c r="C29" s="4">
        <v>5</v>
      </c>
      <c r="D29" s="44">
        <v>155942657</v>
      </c>
      <c r="E29" s="44">
        <v>156942657</v>
      </c>
      <c r="F29" s="5" t="s">
        <v>3259</v>
      </c>
      <c r="G29" s="46">
        <v>13873</v>
      </c>
      <c r="H29" s="4" t="s">
        <v>122</v>
      </c>
      <c r="I29" s="4" t="s">
        <v>2701</v>
      </c>
      <c r="J29" s="4" t="s">
        <v>3151</v>
      </c>
      <c r="K29" s="4" t="s">
        <v>3157</v>
      </c>
      <c r="L29" s="51">
        <v>6.8800499999999998</v>
      </c>
    </row>
    <row r="30" spans="1:12">
      <c r="A30" s="7"/>
      <c r="B30" s="40">
        <v>66</v>
      </c>
      <c r="C30" s="4">
        <v>5</v>
      </c>
      <c r="D30" s="44">
        <v>157468901</v>
      </c>
      <c r="E30" s="44">
        <v>158468901</v>
      </c>
      <c r="F30" s="5" t="s">
        <v>3515</v>
      </c>
      <c r="G30" s="46">
        <v>132120</v>
      </c>
      <c r="H30" s="4" t="s">
        <v>2445</v>
      </c>
      <c r="I30" s="4" t="s">
        <v>2700</v>
      </c>
      <c r="J30" s="4" t="s">
        <v>3151</v>
      </c>
      <c r="K30" s="4" t="s">
        <v>3157</v>
      </c>
      <c r="L30" s="51">
        <v>8.4757999999999996</v>
      </c>
    </row>
    <row r="31" spans="1:12">
      <c r="A31" s="7"/>
      <c r="B31" s="40" t="s">
        <v>3516</v>
      </c>
      <c r="C31" s="4">
        <v>5</v>
      </c>
      <c r="D31" s="44">
        <v>167457554</v>
      </c>
      <c r="E31" s="44">
        <v>168457554</v>
      </c>
      <c r="F31" s="5" t="s">
        <v>3262</v>
      </c>
      <c r="G31" s="46">
        <v>0</v>
      </c>
      <c r="H31" s="4" t="s">
        <v>2452</v>
      </c>
      <c r="I31" s="4" t="s">
        <v>2698</v>
      </c>
      <c r="J31" s="4" t="s">
        <v>3151</v>
      </c>
      <c r="K31" s="4" t="s">
        <v>3157</v>
      </c>
      <c r="L31" s="51">
        <v>6.05321</v>
      </c>
    </row>
    <row r="32" spans="1:12">
      <c r="A32" s="7"/>
      <c r="B32" s="40">
        <v>70</v>
      </c>
      <c r="C32" s="4">
        <v>6</v>
      </c>
      <c r="D32" s="44">
        <v>24478511</v>
      </c>
      <c r="E32" s="44">
        <v>25478511</v>
      </c>
      <c r="F32" s="5" t="s">
        <v>3517</v>
      </c>
      <c r="G32" s="46">
        <v>0</v>
      </c>
      <c r="H32" s="4" t="s">
        <v>122</v>
      </c>
      <c r="I32" s="4" t="s">
        <v>2694</v>
      </c>
      <c r="J32" s="4" t="s">
        <v>3152</v>
      </c>
      <c r="K32" s="4" t="s">
        <v>3157</v>
      </c>
      <c r="L32" s="51">
        <v>6.1056299999999997</v>
      </c>
    </row>
    <row r="33" spans="1:12">
      <c r="A33" s="7"/>
      <c r="B33" s="40">
        <v>71</v>
      </c>
      <c r="C33" s="4">
        <v>6</v>
      </c>
      <c r="D33" s="44">
        <v>25078433</v>
      </c>
      <c r="E33" s="44">
        <v>26078433</v>
      </c>
      <c r="F33" s="5" t="s">
        <v>3518</v>
      </c>
      <c r="G33" s="46">
        <v>0</v>
      </c>
      <c r="H33" s="4" t="s">
        <v>122</v>
      </c>
      <c r="I33" s="4" t="s">
        <v>2693</v>
      </c>
      <c r="J33" s="4" t="s">
        <v>3163</v>
      </c>
      <c r="K33" s="4" t="s">
        <v>3152</v>
      </c>
      <c r="L33" s="51">
        <v>18.60117</v>
      </c>
    </row>
    <row r="34" spans="1:12">
      <c r="A34" s="7"/>
      <c r="B34" s="40">
        <v>73</v>
      </c>
      <c r="C34" s="4">
        <v>6</v>
      </c>
      <c r="D34" s="44">
        <v>26537080</v>
      </c>
      <c r="E34" s="44">
        <v>27537080</v>
      </c>
      <c r="F34" s="5" t="s">
        <v>3519</v>
      </c>
      <c r="G34" s="46">
        <v>45327</v>
      </c>
      <c r="H34" s="4" t="s">
        <v>122</v>
      </c>
      <c r="I34" s="4" t="s">
        <v>2691</v>
      </c>
      <c r="J34" s="4" t="s">
        <v>3163</v>
      </c>
      <c r="K34" s="4" t="s">
        <v>3152</v>
      </c>
      <c r="L34" s="51">
        <v>17.244599999999998</v>
      </c>
    </row>
    <row r="35" spans="1:12">
      <c r="A35" s="7"/>
      <c r="B35" s="40">
        <v>74</v>
      </c>
      <c r="C35" s="4">
        <v>6</v>
      </c>
      <c r="D35" s="44">
        <v>27441387</v>
      </c>
      <c r="E35" s="44">
        <v>28441387</v>
      </c>
      <c r="F35" s="5" t="s">
        <v>3520</v>
      </c>
      <c r="G35" s="46">
        <v>15427</v>
      </c>
      <c r="H35" s="4" t="s">
        <v>122</v>
      </c>
      <c r="I35" s="4" t="s">
        <v>2690</v>
      </c>
      <c r="J35" s="4" t="s">
        <v>3163</v>
      </c>
      <c r="K35" s="4" t="s">
        <v>3152</v>
      </c>
      <c r="L35" s="51">
        <v>12.360150000000001</v>
      </c>
    </row>
    <row r="36" spans="1:12">
      <c r="A36" s="7"/>
      <c r="B36" s="40">
        <v>75</v>
      </c>
      <c r="C36" s="4">
        <v>6</v>
      </c>
      <c r="D36" s="44">
        <v>27949380</v>
      </c>
      <c r="E36" s="44">
        <v>28949380</v>
      </c>
      <c r="F36" s="5" t="s">
        <v>3521</v>
      </c>
      <c r="G36" s="46">
        <v>21692</v>
      </c>
      <c r="H36" s="4" t="s">
        <v>122</v>
      </c>
      <c r="I36" s="4" t="s">
        <v>2688</v>
      </c>
      <c r="J36" s="4" t="s">
        <v>3151</v>
      </c>
      <c r="K36" s="4" t="s">
        <v>3157</v>
      </c>
      <c r="L36" s="51">
        <v>10.587669999999999</v>
      </c>
    </row>
    <row r="37" spans="1:12">
      <c r="A37" s="7"/>
      <c r="B37" s="40">
        <v>76</v>
      </c>
      <c r="C37" s="4">
        <v>6</v>
      </c>
      <c r="D37" s="44">
        <v>28484755</v>
      </c>
      <c r="E37" s="44">
        <v>29484755</v>
      </c>
      <c r="F37" s="5" t="s">
        <v>3522</v>
      </c>
      <c r="G37" s="46">
        <v>11718</v>
      </c>
      <c r="H37" s="4" t="s">
        <v>122</v>
      </c>
      <c r="I37" s="4" t="s">
        <v>2687</v>
      </c>
      <c r="J37" s="4" t="s">
        <v>3163</v>
      </c>
      <c r="K37" s="4" t="s">
        <v>3157</v>
      </c>
      <c r="L37" s="51">
        <v>7.4269299999999996</v>
      </c>
    </row>
    <row r="38" spans="1:12">
      <c r="A38" s="7"/>
      <c r="B38" s="40">
        <v>79</v>
      </c>
      <c r="C38" s="4">
        <v>6</v>
      </c>
      <c r="D38" s="44">
        <v>33722201</v>
      </c>
      <c r="E38" s="44">
        <v>34739989</v>
      </c>
      <c r="F38" s="5" t="s">
        <v>3523</v>
      </c>
      <c r="G38" s="46">
        <v>14983</v>
      </c>
      <c r="H38" s="4" t="s">
        <v>2445</v>
      </c>
      <c r="I38" s="4" t="s">
        <v>2683</v>
      </c>
      <c r="J38" s="4" t="s">
        <v>3151</v>
      </c>
      <c r="K38" s="4" t="s">
        <v>3157</v>
      </c>
      <c r="L38" s="51">
        <v>16.033550000000002</v>
      </c>
    </row>
    <row r="39" spans="1:12">
      <c r="A39" s="7"/>
      <c r="B39" s="40" t="s">
        <v>3524</v>
      </c>
      <c r="C39" s="4">
        <v>6</v>
      </c>
      <c r="D39" s="44">
        <v>41050466</v>
      </c>
      <c r="E39" s="44">
        <v>42050466</v>
      </c>
      <c r="F39" s="5" t="s">
        <v>3525</v>
      </c>
      <c r="G39" s="46">
        <v>0</v>
      </c>
      <c r="H39" s="4" t="s">
        <v>2445</v>
      </c>
      <c r="I39" s="4" t="s">
        <v>2681</v>
      </c>
      <c r="J39" s="4" t="s">
        <v>3152</v>
      </c>
      <c r="K39" s="4" t="s">
        <v>3241</v>
      </c>
      <c r="L39" s="51">
        <v>6.4016900000000003</v>
      </c>
    </row>
    <row r="40" spans="1:12">
      <c r="A40" s="7"/>
      <c r="B40" s="40">
        <v>84</v>
      </c>
      <c r="C40" s="4">
        <v>6</v>
      </c>
      <c r="D40" s="44">
        <v>116759777</v>
      </c>
      <c r="E40" s="44">
        <v>117759777</v>
      </c>
      <c r="F40" s="5" t="s">
        <v>3526</v>
      </c>
      <c r="G40" s="46">
        <v>6451</v>
      </c>
      <c r="H40" s="4" t="s">
        <v>2452</v>
      </c>
      <c r="I40" s="4" t="s">
        <v>2676</v>
      </c>
      <c r="J40" s="4" t="s">
        <v>3151</v>
      </c>
      <c r="K40" s="4" t="s">
        <v>3152</v>
      </c>
      <c r="L40" s="51">
        <v>7.5231700000000004</v>
      </c>
    </row>
    <row r="41" spans="1:12">
      <c r="A41" s="7"/>
      <c r="B41" s="40">
        <v>88</v>
      </c>
      <c r="C41" s="4">
        <v>6</v>
      </c>
      <c r="D41" s="44">
        <v>152931125</v>
      </c>
      <c r="E41" s="44">
        <v>153931125</v>
      </c>
      <c r="F41" s="5" t="s">
        <v>3275</v>
      </c>
      <c r="G41" s="46">
        <v>0</v>
      </c>
      <c r="H41" s="4" t="s">
        <v>2452</v>
      </c>
      <c r="I41" s="4" t="s">
        <v>2671</v>
      </c>
      <c r="J41" s="4" t="s">
        <v>3163</v>
      </c>
      <c r="K41" s="4" t="s">
        <v>3152</v>
      </c>
      <c r="L41" s="51">
        <v>10.954269999999999</v>
      </c>
    </row>
    <row r="42" spans="1:12">
      <c r="A42" s="7"/>
      <c r="B42" s="40">
        <v>89</v>
      </c>
      <c r="C42" s="4">
        <v>6</v>
      </c>
      <c r="D42" s="44">
        <v>163626233</v>
      </c>
      <c r="E42" s="44">
        <v>164633001</v>
      </c>
      <c r="F42" s="5" t="s">
        <v>3527</v>
      </c>
      <c r="G42" s="46">
        <v>133373</v>
      </c>
      <c r="H42" s="4" t="s">
        <v>2445</v>
      </c>
      <c r="I42" s="4" t="s">
        <v>2670</v>
      </c>
      <c r="J42" s="4" t="s">
        <v>3163</v>
      </c>
      <c r="K42" s="4" t="s">
        <v>3152</v>
      </c>
      <c r="L42" s="51">
        <v>8.7794100000000004</v>
      </c>
    </row>
    <row r="43" spans="1:12">
      <c r="A43" s="7"/>
      <c r="B43" s="40" t="s">
        <v>3528</v>
      </c>
      <c r="C43" s="4">
        <v>7</v>
      </c>
      <c r="D43" s="44">
        <v>16350355</v>
      </c>
      <c r="E43" s="44">
        <v>17350355</v>
      </c>
      <c r="F43" s="5" t="s">
        <v>3529</v>
      </c>
      <c r="G43" s="46">
        <v>5617</v>
      </c>
      <c r="H43" s="4" t="s">
        <v>122</v>
      </c>
      <c r="I43" s="4" t="s">
        <v>2667</v>
      </c>
      <c r="J43" s="4" t="s">
        <v>3163</v>
      </c>
      <c r="K43" s="4" t="s">
        <v>3152</v>
      </c>
      <c r="L43" s="51">
        <v>6.6566299999999998</v>
      </c>
    </row>
    <row r="44" spans="1:12">
      <c r="A44" s="7"/>
      <c r="B44" s="40">
        <v>94</v>
      </c>
      <c r="C44" s="4">
        <v>7</v>
      </c>
      <c r="D44" s="44">
        <v>44287312</v>
      </c>
      <c r="E44" s="44">
        <v>45287312</v>
      </c>
      <c r="F44" s="5" t="s">
        <v>3530</v>
      </c>
      <c r="G44" s="46">
        <v>852</v>
      </c>
      <c r="H44" s="4" t="s">
        <v>2452</v>
      </c>
      <c r="I44" s="4" t="s">
        <v>2661</v>
      </c>
      <c r="J44" s="4" t="s">
        <v>3152</v>
      </c>
      <c r="K44" s="4" t="s">
        <v>3157</v>
      </c>
      <c r="L44" s="51">
        <v>6.2211100000000004</v>
      </c>
    </row>
    <row r="45" spans="1:12">
      <c r="A45" s="7"/>
      <c r="B45" s="40">
        <v>98</v>
      </c>
      <c r="C45" s="4">
        <v>7</v>
      </c>
      <c r="D45" s="44">
        <v>77037964</v>
      </c>
      <c r="E45" s="44">
        <v>78037964</v>
      </c>
      <c r="F45" s="5" t="s">
        <v>3290</v>
      </c>
      <c r="G45" s="46">
        <v>0</v>
      </c>
      <c r="H45" s="4" t="s">
        <v>2445</v>
      </c>
      <c r="I45" s="4" t="s">
        <v>2654</v>
      </c>
      <c r="J45" s="4" t="s">
        <v>3151</v>
      </c>
      <c r="K45" s="4" t="s">
        <v>3157</v>
      </c>
      <c r="L45" s="51">
        <v>6.1726999999999999</v>
      </c>
    </row>
    <row r="46" spans="1:12">
      <c r="A46" s="7"/>
      <c r="B46" s="40">
        <v>100</v>
      </c>
      <c r="C46" s="4">
        <v>7</v>
      </c>
      <c r="D46" s="44">
        <v>98431105</v>
      </c>
      <c r="E46" s="44">
        <v>99431105</v>
      </c>
      <c r="F46" s="5" t="s">
        <v>3531</v>
      </c>
      <c r="G46" s="46">
        <v>0</v>
      </c>
      <c r="H46" s="4" t="s">
        <v>122</v>
      </c>
      <c r="I46" s="4" t="s">
        <v>2651</v>
      </c>
      <c r="J46" s="4" t="s">
        <v>3151</v>
      </c>
      <c r="K46" s="4" t="s">
        <v>3157</v>
      </c>
      <c r="L46" s="51">
        <v>8.8902599999999996</v>
      </c>
    </row>
    <row r="47" spans="1:12">
      <c r="A47" s="7"/>
      <c r="B47" s="40">
        <v>101</v>
      </c>
      <c r="C47" s="4">
        <v>7</v>
      </c>
      <c r="D47" s="44">
        <v>122783949</v>
      </c>
      <c r="E47" s="44">
        <v>123911910</v>
      </c>
      <c r="F47" s="5" t="s">
        <v>3532</v>
      </c>
      <c r="G47" s="46">
        <v>18750</v>
      </c>
      <c r="H47" s="4" t="s">
        <v>122</v>
      </c>
      <c r="I47" s="4" t="s">
        <v>2650</v>
      </c>
      <c r="J47" s="4" t="s">
        <v>3163</v>
      </c>
      <c r="K47" s="4" t="s">
        <v>3152</v>
      </c>
      <c r="L47" s="51">
        <v>10.032539999999999</v>
      </c>
    </row>
    <row r="48" spans="1:12">
      <c r="A48" s="7"/>
      <c r="B48" s="40">
        <v>104</v>
      </c>
      <c r="C48" s="4">
        <v>8</v>
      </c>
      <c r="D48" s="44">
        <v>10923072</v>
      </c>
      <c r="E48" s="44">
        <v>11923072</v>
      </c>
      <c r="F48" s="5" t="s">
        <v>3533</v>
      </c>
      <c r="G48" s="46">
        <v>964</v>
      </c>
      <c r="H48" s="4" t="s">
        <v>2445</v>
      </c>
      <c r="I48" s="4" t="s">
        <v>2646</v>
      </c>
      <c r="J48" s="4" t="s">
        <v>3151</v>
      </c>
      <c r="K48" s="4" t="s">
        <v>3157</v>
      </c>
      <c r="L48" s="51">
        <v>6.4561200000000003</v>
      </c>
    </row>
    <row r="49" spans="1:12">
      <c r="A49" s="7"/>
      <c r="B49" s="40">
        <v>109</v>
      </c>
      <c r="C49" s="4">
        <v>8</v>
      </c>
      <c r="D49" s="44">
        <v>80548558</v>
      </c>
      <c r="E49" s="44">
        <v>81576874</v>
      </c>
      <c r="F49" s="5" t="s">
        <v>3534</v>
      </c>
      <c r="G49" s="46">
        <v>0</v>
      </c>
      <c r="H49" s="4" t="s">
        <v>2452</v>
      </c>
      <c r="I49" s="4" t="s">
        <v>2641</v>
      </c>
      <c r="J49" s="4" t="s">
        <v>3151</v>
      </c>
      <c r="K49" s="4" t="s">
        <v>3157</v>
      </c>
      <c r="L49" s="51">
        <v>6.6393500000000003</v>
      </c>
    </row>
    <row r="50" spans="1:12">
      <c r="A50" s="7"/>
      <c r="B50" s="40">
        <v>112</v>
      </c>
      <c r="C50" s="4">
        <v>8</v>
      </c>
      <c r="D50" s="44">
        <v>125982077</v>
      </c>
      <c r="E50" s="44">
        <v>126982077</v>
      </c>
      <c r="F50" s="5" t="s">
        <v>3535</v>
      </c>
      <c r="G50" s="46">
        <v>31430</v>
      </c>
      <c r="H50" s="4" t="s">
        <v>122</v>
      </c>
      <c r="I50" s="4" t="s">
        <v>2636</v>
      </c>
      <c r="J50" s="4" t="s">
        <v>3151</v>
      </c>
      <c r="K50" s="4" t="s">
        <v>3157</v>
      </c>
      <c r="L50" s="51">
        <v>12.73837</v>
      </c>
    </row>
    <row r="51" spans="1:12">
      <c r="A51" s="7"/>
      <c r="B51" s="40">
        <v>117</v>
      </c>
      <c r="C51" s="4">
        <v>9</v>
      </c>
      <c r="D51" s="44">
        <v>32844252</v>
      </c>
      <c r="E51" s="44">
        <v>33844252</v>
      </c>
      <c r="F51" s="5" t="s">
        <v>3313</v>
      </c>
      <c r="G51" s="46">
        <v>0</v>
      </c>
      <c r="H51" s="4" t="s">
        <v>2452</v>
      </c>
      <c r="I51" s="4" t="s">
        <v>2627</v>
      </c>
      <c r="J51" s="4" t="s">
        <v>3151</v>
      </c>
      <c r="K51" s="4" t="s">
        <v>3163</v>
      </c>
      <c r="L51" s="51">
        <v>12.417630000000001</v>
      </c>
    </row>
    <row r="52" spans="1:12">
      <c r="A52" s="7"/>
      <c r="B52" s="40">
        <v>119</v>
      </c>
      <c r="C52" s="4">
        <v>9</v>
      </c>
      <c r="D52" s="44">
        <v>79477312</v>
      </c>
      <c r="E52" s="44">
        <v>80515424</v>
      </c>
      <c r="F52" s="5" t="s">
        <v>3326</v>
      </c>
      <c r="G52" s="46">
        <v>0</v>
      </c>
      <c r="H52" s="4" t="s">
        <v>122</v>
      </c>
      <c r="I52" s="4" t="s">
        <v>2625</v>
      </c>
      <c r="J52" s="4" t="s">
        <v>3151</v>
      </c>
      <c r="K52" s="4" t="s">
        <v>3157</v>
      </c>
      <c r="L52" s="51">
        <v>12.60722</v>
      </c>
    </row>
    <row r="53" spans="1:12">
      <c r="A53" s="7"/>
      <c r="B53" s="40">
        <v>127</v>
      </c>
      <c r="C53" s="4">
        <v>10</v>
      </c>
      <c r="D53" s="44">
        <v>26005822</v>
      </c>
      <c r="E53" s="44">
        <v>27005822</v>
      </c>
      <c r="F53" s="5" t="s">
        <v>3536</v>
      </c>
      <c r="G53" s="46">
        <v>0</v>
      </c>
      <c r="H53" s="4" t="s">
        <v>122</v>
      </c>
      <c r="I53" s="4" t="s">
        <v>2610</v>
      </c>
      <c r="J53" s="4" t="s">
        <v>3151</v>
      </c>
      <c r="K53" s="4" t="s">
        <v>3157</v>
      </c>
      <c r="L53" s="51">
        <v>7.7821300000000004</v>
      </c>
    </row>
    <row r="54" spans="1:12">
      <c r="A54" s="7"/>
      <c r="B54" s="40">
        <v>127</v>
      </c>
      <c r="C54" s="4">
        <v>10</v>
      </c>
      <c r="D54" s="44">
        <v>26005822</v>
      </c>
      <c r="E54" s="44">
        <v>27005822</v>
      </c>
      <c r="F54" s="5" t="s">
        <v>3536</v>
      </c>
      <c r="G54" s="46">
        <v>0</v>
      </c>
      <c r="H54" s="4" t="s">
        <v>2452</v>
      </c>
      <c r="I54" s="4" t="s">
        <v>2610</v>
      </c>
      <c r="J54" s="4" t="s">
        <v>3151</v>
      </c>
      <c r="K54" s="4" t="s">
        <v>3157</v>
      </c>
      <c r="L54" s="51">
        <v>16.441880000000001</v>
      </c>
    </row>
    <row r="55" spans="1:12">
      <c r="A55" s="7"/>
      <c r="B55" s="40">
        <v>128</v>
      </c>
      <c r="C55" s="4">
        <v>10</v>
      </c>
      <c r="D55" s="44">
        <v>64414467</v>
      </c>
      <c r="E55" s="44">
        <v>65684717</v>
      </c>
      <c r="F55" s="5" t="s">
        <v>3333</v>
      </c>
      <c r="G55" s="46">
        <v>0</v>
      </c>
      <c r="H55" s="4" t="s">
        <v>2452</v>
      </c>
      <c r="I55" s="4" t="s">
        <v>2608</v>
      </c>
      <c r="J55" s="4" t="s">
        <v>3151</v>
      </c>
      <c r="K55" s="4" t="s">
        <v>3157</v>
      </c>
      <c r="L55" s="51">
        <v>6.4478999999999997</v>
      </c>
    </row>
    <row r="56" spans="1:12">
      <c r="A56" s="7"/>
      <c r="B56" s="40" t="s">
        <v>3537</v>
      </c>
      <c r="C56" s="4">
        <v>10</v>
      </c>
      <c r="D56" s="44">
        <v>64414467</v>
      </c>
      <c r="E56" s="44">
        <v>65684717</v>
      </c>
      <c r="F56" s="5" t="s">
        <v>3538</v>
      </c>
      <c r="G56" s="46">
        <v>0</v>
      </c>
      <c r="H56" s="4" t="s">
        <v>2445</v>
      </c>
      <c r="I56" s="4" t="s">
        <v>2607</v>
      </c>
      <c r="J56" s="4" t="s">
        <v>3163</v>
      </c>
      <c r="K56" s="4" t="s">
        <v>3152</v>
      </c>
      <c r="L56" s="51">
        <v>6.3575400000000002</v>
      </c>
    </row>
    <row r="57" spans="1:12">
      <c r="A57" s="7"/>
      <c r="B57" s="40">
        <v>130</v>
      </c>
      <c r="C57" s="4">
        <v>10</v>
      </c>
      <c r="D57" s="44">
        <v>89180631</v>
      </c>
      <c r="E57" s="44">
        <v>90264490</v>
      </c>
      <c r="F57" s="5" t="s">
        <v>3539</v>
      </c>
      <c r="G57" s="46">
        <v>35958</v>
      </c>
      <c r="H57" s="4" t="s">
        <v>2445</v>
      </c>
      <c r="I57" s="4" t="s">
        <v>2604</v>
      </c>
      <c r="J57" s="4" t="s">
        <v>3163</v>
      </c>
      <c r="K57" s="4" t="s">
        <v>3157</v>
      </c>
      <c r="L57" s="51">
        <v>11.2431</v>
      </c>
    </row>
    <row r="58" spans="1:12">
      <c r="A58" s="7"/>
      <c r="B58" s="40">
        <v>132</v>
      </c>
      <c r="C58" s="4">
        <v>10</v>
      </c>
      <c r="D58" s="44">
        <v>104367686</v>
      </c>
      <c r="E58" s="44">
        <v>105367686</v>
      </c>
      <c r="F58" s="5" t="s">
        <v>3540</v>
      </c>
      <c r="G58" s="46">
        <v>0</v>
      </c>
      <c r="H58" s="4" t="s">
        <v>2445</v>
      </c>
      <c r="I58" s="4" t="s">
        <v>2602</v>
      </c>
      <c r="J58" s="4" t="s">
        <v>3163</v>
      </c>
      <c r="K58" s="4" t="s">
        <v>3152</v>
      </c>
      <c r="L58" s="51">
        <v>6.21211</v>
      </c>
    </row>
    <row r="59" spans="1:12">
      <c r="A59" s="7"/>
      <c r="B59" s="40" t="s">
        <v>3541</v>
      </c>
      <c r="C59" s="4">
        <v>10</v>
      </c>
      <c r="D59" s="44">
        <v>122430612</v>
      </c>
      <c r="E59" s="44">
        <v>123430612</v>
      </c>
      <c r="F59" s="5" t="s">
        <v>3542</v>
      </c>
      <c r="G59" s="46">
        <v>123754</v>
      </c>
      <c r="H59" s="4" t="s">
        <v>2445</v>
      </c>
      <c r="I59" s="4" t="s">
        <v>2598</v>
      </c>
      <c r="J59" s="4" t="s">
        <v>3163</v>
      </c>
      <c r="K59" s="4" t="s">
        <v>3152</v>
      </c>
      <c r="L59" s="51">
        <v>8.3509799999999998</v>
      </c>
    </row>
    <row r="60" spans="1:12">
      <c r="A60" s="7"/>
      <c r="B60" s="40" t="s">
        <v>3543</v>
      </c>
      <c r="C60" s="4">
        <v>11</v>
      </c>
      <c r="D60" s="44">
        <v>4209222</v>
      </c>
      <c r="E60" s="44">
        <v>5209222</v>
      </c>
      <c r="F60" s="5" t="s">
        <v>3544</v>
      </c>
      <c r="G60" s="46">
        <v>0</v>
      </c>
      <c r="H60" s="4" t="s">
        <v>122</v>
      </c>
      <c r="I60" s="4" t="s">
        <v>2591</v>
      </c>
      <c r="J60" s="4" t="s">
        <v>3163</v>
      </c>
      <c r="K60" s="4" t="s">
        <v>3152</v>
      </c>
      <c r="L60" s="51">
        <v>6.3231099999999998</v>
      </c>
    </row>
    <row r="61" spans="1:12">
      <c r="A61" s="7"/>
      <c r="B61" s="40" t="s">
        <v>3545</v>
      </c>
      <c r="C61" s="4">
        <v>11</v>
      </c>
      <c r="D61" s="44">
        <v>5335524</v>
      </c>
      <c r="E61" s="44">
        <v>6335524</v>
      </c>
      <c r="F61" s="5" t="s">
        <v>3546</v>
      </c>
      <c r="G61" s="46">
        <v>6041</v>
      </c>
      <c r="H61" s="4" t="s">
        <v>122</v>
      </c>
      <c r="I61" s="4" t="s">
        <v>2589</v>
      </c>
      <c r="J61" s="4" t="s">
        <v>3163</v>
      </c>
      <c r="K61" s="4" t="s">
        <v>3157</v>
      </c>
      <c r="L61" s="51">
        <v>8.8516100000000009</v>
      </c>
    </row>
    <row r="62" spans="1:12">
      <c r="A62" s="7"/>
      <c r="B62" s="40">
        <v>142</v>
      </c>
      <c r="C62" s="4">
        <v>11</v>
      </c>
      <c r="D62" s="44">
        <v>7075745</v>
      </c>
      <c r="E62" s="44">
        <v>8075745</v>
      </c>
      <c r="F62" s="5" t="s">
        <v>3547</v>
      </c>
      <c r="G62" s="46">
        <v>0</v>
      </c>
      <c r="H62" s="4" t="s">
        <v>2452</v>
      </c>
      <c r="I62" s="4" t="s">
        <v>2588</v>
      </c>
      <c r="J62" s="4" t="s">
        <v>3152</v>
      </c>
      <c r="K62" s="4" t="s">
        <v>3157</v>
      </c>
      <c r="L62" s="51">
        <v>6.1372299999999997</v>
      </c>
    </row>
    <row r="63" spans="1:12">
      <c r="A63" s="7"/>
      <c r="B63" s="40">
        <v>143</v>
      </c>
      <c r="C63" s="4">
        <v>11</v>
      </c>
      <c r="D63" s="44">
        <v>7755408</v>
      </c>
      <c r="E63" s="44">
        <v>8755408</v>
      </c>
      <c r="F63" s="5" t="s">
        <v>3548</v>
      </c>
      <c r="G63" s="46">
        <v>0</v>
      </c>
      <c r="H63" s="4" t="s">
        <v>2452</v>
      </c>
      <c r="I63" s="4" t="s">
        <v>2587</v>
      </c>
      <c r="J63" s="4" t="s">
        <v>3151</v>
      </c>
      <c r="K63" s="4" t="s">
        <v>3152</v>
      </c>
      <c r="L63" s="51">
        <v>7.2248900000000003</v>
      </c>
    </row>
    <row r="64" spans="1:12">
      <c r="A64" s="7"/>
      <c r="B64" s="40">
        <v>148</v>
      </c>
      <c r="C64" s="4">
        <v>11</v>
      </c>
      <c r="D64" s="44">
        <v>46199124</v>
      </c>
      <c r="E64" s="44">
        <v>47199124</v>
      </c>
      <c r="F64" s="5" t="s">
        <v>3549</v>
      </c>
      <c r="G64" s="46">
        <v>0</v>
      </c>
      <c r="H64" s="4" t="s">
        <v>2452</v>
      </c>
      <c r="I64" s="4" t="s">
        <v>2582</v>
      </c>
      <c r="J64" s="4" t="s">
        <v>3151</v>
      </c>
      <c r="K64" s="4" t="s">
        <v>3157</v>
      </c>
      <c r="L64" s="51">
        <v>11.232239999999999</v>
      </c>
    </row>
    <row r="65" spans="1:12">
      <c r="A65" s="7"/>
      <c r="B65" s="40">
        <v>151</v>
      </c>
      <c r="C65" s="4">
        <v>11</v>
      </c>
      <c r="D65" s="44">
        <v>48813235</v>
      </c>
      <c r="E65" s="44">
        <v>49813235</v>
      </c>
      <c r="F65" s="5" t="s">
        <v>3550</v>
      </c>
      <c r="G65" s="46">
        <v>83013</v>
      </c>
      <c r="H65" s="4" t="s">
        <v>2452</v>
      </c>
      <c r="I65" s="4" t="s">
        <v>2576</v>
      </c>
      <c r="J65" s="4" t="s">
        <v>3151</v>
      </c>
      <c r="K65" s="4" t="s">
        <v>3157</v>
      </c>
      <c r="L65" s="51">
        <v>8.6518200000000007</v>
      </c>
    </row>
    <row r="66" spans="1:12">
      <c r="A66" s="7"/>
      <c r="B66" s="40">
        <v>152</v>
      </c>
      <c r="C66" s="4">
        <v>11</v>
      </c>
      <c r="D66" s="44">
        <v>50831325</v>
      </c>
      <c r="E66" s="44">
        <v>51831325</v>
      </c>
      <c r="F66" s="5" t="s">
        <v>3551</v>
      </c>
      <c r="G66" s="46">
        <v>80052</v>
      </c>
      <c r="H66" s="4" t="s">
        <v>2452</v>
      </c>
      <c r="I66" s="4" t="s">
        <v>2575</v>
      </c>
      <c r="J66" s="4" t="s">
        <v>3151</v>
      </c>
      <c r="K66" s="4" t="s">
        <v>3157</v>
      </c>
      <c r="L66" s="51">
        <v>6.9784600000000001</v>
      </c>
    </row>
    <row r="67" spans="1:12">
      <c r="A67" s="7"/>
      <c r="B67" s="40" t="s">
        <v>3552</v>
      </c>
      <c r="C67" s="4">
        <v>12</v>
      </c>
      <c r="D67" s="44">
        <v>20082651</v>
      </c>
      <c r="E67" s="44">
        <v>21082651</v>
      </c>
      <c r="F67" s="5" t="s">
        <v>3370</v>
      </c>
      <c r="G67" s="46">
        <v>0</v>
      </c>
      <c r="H67" s="4" t="s">
        <v>2445</v>
      </c>
      <c r="I67" s="4" t="s">
        <v>2560</v>
      </c>
      <c r="J67" s="4" t="s">
        <v>3151</v>
      </c>
      <c r="K67" s="4" t="s">
        <v>3157</v>
      </c>
      <c r="L67" s="51">
        <v>6.1672900000000004</v>
      </c>
    </row>
    <row r="68" spans="1:12">
      <c r="A68" s="7"/>
      <c r="B68" s="40">
        <v>164</v>
      </c>
      <c r="C68" s="4">
        <v>12</v>
      </c>
      <c r="D68" s="44">
        <v>21196684</v>
      </c>
      <c r="E68" s="44">
        <v>22199928</v>
      </c>
      <c r="F68" s="5" t="s">
        <v>3553</v>
      </c>
      <c r="G68" s="46">
        <v>0</v>
      </c>
      <c r="H68" s="4" t="s">
        <v>2445</v>
      </c>
      <c r="I68" s="4" t="s">
        <v>2558</v>
      </c>
      <c r="J68" s="4" t="s">
        <v>3151</v>
      </c>
      <c r="K68" s="4" t="s">
        <v>3157</v>
      </c>
      <c r="L68" s="51">
        <v>7.0625400000000003</v>
      </c>
    </row>
    <row r="69" spans="1:12">
      <c r="A69" s="7"/>
      <c r="B69" s="40">
        <v>168</v>
      </c>
      <c r="C69" s="4">
        <v>12</v>
      </c>
      <c r="D69" s="44">
        <v>57145789</v>
      </c>
      <c r="E69" s="44">
        <v>58280936</v>
      </c>
      <c r="F69" s="5" t="s">
        <v>3554</v>
      </c>
      <c r="G69" s="46">
        <v>813</v>
      </c>
      <c r="H69" s="4" t="s">
        <v>122</v>
      </c>
      <c r="I69" s="4" t="s">
        <v>2552</v>
      </c>
      <c r="J69" s="4" t="s">
        <v>3151</v>
      </c>
      <c r="K69" s="4" t="s">
        <v>3163</v>
      </c>
      <c r="L69" s="51">
        <v>6.6223200000000002</v>
      </c>
    </row>
    <row r="70" spans="1:12">
      <c r="A70" s="7"/>
      <c r="B70" s="40">
        <v>168</v>
      </c>
      <c r="C70" s="4">
        <v>12</v>
      </c>
      <c r="D70" s="44">
        <v>57145789</v>
      </c>
      <c r="E70" s="44">
        <v>58280936</v>
      </c>
      <c r="F70" s="5" t="s">
        <v>3555</v>
      </c>
      <c r="G70" s="46">
        <v>47531</v>
      </c>
      <c r="H70" s="4" t="s">
        <v>2452</v>
      </c>
      <c r="I70" s="4" t="s">
        <v>2551</v>
      </c>
      <c r="J70" s="4" t="s">
        <v>3151</v>
      </c>
      <c r="K70" s="4" t="s">
        <v>3152</v>
      </c>
      <c r="L70" s="51">
        <v>6.3316600000000003</v>
      </c>
    </row>
    <row r="71" spans="1:12">
      <c r="A71" s="7"/>
      <c r="B71" s="40" t="s">
        <v>3556</v>
      </c>
      <c r="C71" s="4">
        <v>12</v>
      </c>
      <c r="D71" s="44">
        <v>78657553</v>
      </c>
      <c r="E71" s="44">
        <v>79657553</v>
      </c>
      <c r="F71" s="5" t="s">
        <v>3557</v>
      </c>
      <c r="G71" s="46">
        <v>100219</v>
      </c>
      <c r="H71" s="4" t="s">
        <v>2445</v>
      </c>
      <c r="I71" s="4" t="s">
        <v>2549</v>
      </c>
      <c r="J71" s="4" t="s">
        <v>3151</v>
      </c>
      <c r="K71" s="4" t="s">
        <v>3157</v>
      </c>
      <c r="L71" s="51">
        <v>6.0965699999999998</v>
      </c>
    </row>
    <row r="72" spans="1:12">
      <c r="A72" s="7"/>
      <c r="B72" s="40">
        <v>178</v>
      </c>
      <c r="C72" s="4">
        <v>12</v>
      </c>
      <c r="D72" s="44">
        <v>123909502</v>
      </c>
      <c r="E72" s="44">
        <v>124981690</v>
      </c>
      <c r="F72" s="5" t="s">
        <v>3558</v>
      </c>
      <c r="G72" s="46">
        <v>0</v>
      </c>
      <c r="H72" s="4" t="s">
        <v>2445</v>
      </c>
      <c r="I72" s="4" t="s">
        <v>2540</v>
      </c>
      <c r="J72" s="4" t="s">
        <v>3151</v>
      </c>
      <c r="K72" s="4" t="s">
        <v>3157</v>
      </c>
      <c r="L72" s="51">
        <v>7.52203</v>
      </c>
    </row>
    <row r="73" spans="1:12">
      <c r="A73" s="7"/>
      <c r="B73" s="40" t="s">
        <v>3559</v>
      </c>
      <c r="C73" s="4">
        <v>13</v>
      </c>
      <c r="D73" s="44">
        <v>56628454</v>
      </c>
      <c r="E73" s="44">
        <v>57628454</v>
      </c>
      <c r="F73" s="5" t="s">
        <v>132</v>
      </c>
      <c r="G73" s="47"/>
      <c r="H73" s="4" t="s">
        <v>2452</v>
      </c>
      <c r="I73" s="4" t="s">
        <v>2536</v>
      </c>
      <c r="J73" s="4" t="s">
        <v>3163</v>
      </c>
      <c r="K73" s="4" t="s">
        <v>3152</v>
      </c>
      <c r="L73" s="51">
        <v>6.7708300000000001</v>
      </c>
    </row>
    <row r="74" spans="1:12">
      <c r="A74" s="7"/>
      <c r="B74" s="40">
        <v>183</v>
      </c>
      <c r="C74" s="4">
        <v>13</v>
      </c>
      <c r="D74" s="44">
        <v>110531180</v>
      </c>
      <c r="E74" s="44">
        <v>111531180</v>
      </c>
      <c r="F74" s="5" t="s">
        <v>3560</v>
      </c>
      <c r="G74" s="48">
        <v>0</v>
      </c>
      <c r="H74" s="4" t="s">
        <v>2445</v>
      </c>
      <c r="I74" s="4" t="s">
        <v>2535</v>
      </c>
      <c r="J74" s="4" t="s">
        <v>3151</v>
      </c>
      <c r="K74" s="4" t="s">
        <v>3157</v>
      </c>
      <c r="L74" s="51">
        <v>6.8806799999999999</v>
      </c>
    </row>
    <row r="75" spans="1:12">
      <c r="A75" s="7"/>
      <c r="B75" s="40">
        <v>186</v>
      </c>
      <c r="C75" s="4">
        <v>14</v>
      </c>
      <c r="D75" s="44">
        <v>38342759</v>
      </c>
      <c r="E75" s="44">
        <v>39342759</v>
      </c>
      <c r="F75" s="5" t="s">
        <v>3561</v>
      </c>
      <c r="G75" s="46">
        <v>117184</v>
      </c>
      <c r="H75" s="4" t="s">
        <v>2449</v>
      </c>
      <c r="I75" s="4" t="s">
        <v>2532</v>
      </c>
      <c r="J75" s="4" t="s">
        <v>3151</v>
      </c>
      <c r="K75" s="4" t="s">
        <v>3157</v>
      </c>
      <c r="L75" s="51">
        <v>9.6848399999999994</v>
      </c>
    </row>
    <row r="76" spans="1:12">
      <c r="A76" s="7"/>
      <c r="B76" s="40" t="s">
        <v>3562</v>
      </c>
      <c r="C76" s="4">
        <v>14</v>
      </c>
      <c r="D76" s="44">
        <v>52221579</v>
      </c>
      <c r="E76" s="44">
        <v>53221579</v>
      </c>
      <c r="F76" s="5" t="s">
        <v>3563</v>
      </c>
      <c r="G76" s="46">
        <v>12851</v>
      </c>
      <c r="H76" s="4" t="s">
        <v>2452</v>
      </c>
      <c r="I76" s="4" t="s">
        <v>2531</v>
      </c>
      <c r="J76" s="4" t="s">
        <v>3163</v>
      </c>
      <c r="K76" s="4" t="s">
        <v>3152</v>
      </c>
      <c r="L76" s="51">
        <v>6.0483799999999999</v>
      </c>
    </row>
    <row r="77" spans="1:12">
      <c r="A77" s="7"/>
      <c r="B77" s="40">
        <v>189</v>
      </c>
      <c r="C77" s="4">
        <v>14</v>
      </c>
      <c r="D77" s="44">
        <v>73101025</v>
      </c>
      <c r="E77" s="44">
        <v>74116095</v>
      </c>
      <c r="F77" s="5" t="s">
        <v>3564</v>
      </c>
      <c r="G77" s="46">
        <v>2117</v>
      </c>
      <c r="H77" s="4" t="s">
        <v>122</v>
      </c>
      <c r="I77" s="4" t="s">
        <v>2528</v>
      </c>
      <c r="J77" s="4" t="s">
        <v>3151</v>
      </c>
      <c r="K77" s="4" t="s">
        <v>3157</v>
      </c>
      <c r="L77" s="51">
        <v>7.1225800000000001</v>
      </c>
    </row>
    <row r="78" spans="1:12">
      <c r="A78" s="7"/>
      <c r="B78" s="40">
        <v>190</v>
      </c>
      <c r="C78" s="4">
        <v>14</v>
      </c>
      <c r="D78" s="44">
        <v>89538821</v>
      </c>
      <c r="E78" s="44">
        <v>90566451</v>
      </c>
      <c r="F78" s="5" t="s">
        <v>3565</v>
      </c>
      <c r="G78" s="46">
        <v>0</v>
      </c>
      <c r="H78" s="4" t="s">
        <v>2452</v>
      </c>
      <c r="I78" s="4" t="s">
        <v>2527</v>
      </c>
      <c r="J78" s="4" t="s">
        <v>3151</v>
      </c>
      <c r="K78" s="4" t="s">
        <v>3157</v>
      </c>
      <c r="L78" s="51">
        <v>10.396380000000001</v>
      </c>
    </row>
    <row r="79" spans="1:12">
      <c r="A79" s="7"/>
      <c r="B79" s="40">
        <v>190</v>
      </c>
      <c r="C79" s="4">
        <v>14</v>
      </c>
      <c r="D79" s="44">
        <v>89538821</v>
      </c>
      <c r="E79" s="44">
        <v>90566451</v>
      </c>
      <c r="F79" s="5" t="s">
        <v>3565</v>
      </c>
      <c r="G79" s="46">
        <v>0</v>
      </c>
      <c r="H79" s="4" t="s">
        <v>122</v>
      </c>
      <c r="I79" s="4" t="s">
        <v>2526</v>
      </c>
      <c r="J79" s="4" t="s">
        <v>3151</v>
      </c>
      <c r="K79" s="4" t="s">
        <v>3152</v>
      </c>
      <c r="L79" s="51">
        <v>6.1130699999999996</v>
      </c>
    </row>
    <row r="80" spans="1:12">
      <c r="A80" s="7"/>
      <c r="B80" s="40">
        <v>193</v>
      </c>
      <c r="C80" s="4">
        <v>15</v>
      </c>
      <c r="D80" s="44">
        <v>65322777</v>
      </c>
      <c r="E80" s="44">
        <v>66349552</v>
      </c>
      <c r="F80" s="5" t="s">
        <v>3566</v>
      </c>
      <c r="G80" s="46">
        <v>0</v>
      </c>
      <c r="H80" s="4" t="s">
        <v>122</v>
      </c>
      <c r="I80" s="4" t="s">
        <v>2520</v>
      </c>
      <c r="J80" s="4" t="s">
        <v>3151</v>
      </c>
      <c r="K80" s="4" t="s">
        <v>3157</v>
      </c>
      <c r="L80" s="51">
        <v>11.35088</v>
      </c>
    </row>
    <row r="81" spans="1:12">
      <c r="A81" s="7"/>
      <c r="B81" s="40">
        <v>194</v>
      </c>
      <c r="C81" s="4">
        <v>15</v>
      </c>
      <c r="D81" s="44">
        <v>74602851</v>
      </c>
      <c r="E81" s="44">
        <v>75602923</v>
      </c>
      <c r="F81" s="5" t="s">
        <v>3567</v>
      </c>
      <c r="G81" s="46">
        <v>2270</v>
      </c>
      <c r="H81" s="4" t="s">
        <v>2452</v>
      </c>
      <c r="I81" s="4" t="s">
        <v>2519</v>
      </c>
      <c r="J81" s="4" t="s">
        <v>3163</v>
      </c>
      <c r="K81" s="4" t="s">
        <v>3157</v>
      </c>
      <c r="L81" s="51">
        <v>6.3338099999999997</v>
      </c>
    </row>
    <row r="82" spans="1:12">
      <c r="A82" s="7"/>
      <c r="B82" s="40" t="s">
        <v>3568</v>
      </c>
      <c r="C82" s="4">
        <v>15</v>
      </c>
      <c r="D82" s="44">
        <v>78595958</v>
      </c>
      <c r="E82" s="44">
        <v>79595958</v>
      </c>
      <c r="F82" s="5" t="s">
        <v>3569</v>
      </c>
      <c r="G82" s="46">
        <v>0</v>
      </c>
      <c r="H82" s="4" t="s">
        <v>122</v>
      </c>
      <c r="I82" s="4" t="s">
        <v>2516</v>
      </c>
      <c r="J82" s="4" t="s">
        <v>3163</v>
      </c>
      <c r="K82" s="4" t="s">
        <v>3152</v>
      </c>
      <c r="L82" s="51">
        <v>6.28348</v>
      </c>
    </row>
    <row r="83" spans="1:12">
      <c r="A83" s="7"/>
      <c r="B83" s="40">
        <v>197</v>
      </c>
      <c r="C83" s="4">
        <v>15</v>
      </c>
      <c r="D83" s="44">
        <v>80866859</v>
      </c>
      <c r="E83" s="44">
        <v>81866859</v>
      </c>
      <c r="F83" s="5" t="s">
        <v>3570</v>
      </c>
      <c r="G83" s="46">
        <v>59784</v>
      </c>
      <c r="H83" s="4" t="s">
        <v>122</v>
      </c>
      <c r="I83" s="4" t="s">
        <v>2515</v>
      </c>
      <c r="J83" s="4" t="s">
        <v>3152</v>
      </c>
      <c r="K83" s="4" t="s">
        <v>3157</v>
      </c>
      <c r="L83" s="51">
        <v>8.1606400000000008</v>
      </c>
    </row>
    <row r="84" spans="1:12">
      <c r="A84" s="7"/>
      <c r="B84" s="40">
        <v>201</v>
      </c>
      <c r="C84" s="4">
        <v>16</v>
      </c>
      <c r="D84" s="44">
        <v>3514282</v>
      </c>
      <c r="E84" s="44">
        <v>4514282</v>
      </c>
      <c r="F84" s="5" t="s">
        <v>3571</v>
      </c>
      <c r="G84" s="46">
        <v>0</v>
      </c>
      <c r="H84" s="4" t="s">
        <v>2452</v>
      </c>
      <c r="I84" s="4" t="s">
        <v>2509</v>
      </c>
      <c r="J84" s="4" t="s">
        <v>3152</v>
      </c>
      <c r="K84" s="4" t="s">
        <v>3157</v>
      </c>
      <c r="L84" s="51">
        <v>8.9441100000000002</v>
      </c>
    </row>
    <row r="85" spans="1:12">
      <c r="A85" s="7"/>
      <c r="B85" s="40">
        <v>202</v>
      </c>
      <c r="C85" s="4">
        <v>16</v>
      </c>
      <c r="D85" s="44">
        <v>10937607</v>
      </c>
      <c r="E85" s="44">
        <v>11943183</v>
      </c>
      <c r="F85" s="5" t="s">
        <v>3572</v>
      </c>
      <c r="G85" s="46">
        <v>1687</v>
      </c>
      <c r="H85" s="4" t="s">
        <v>122</v>
      </c>
      <c r="I85" s="4" t="s">
        <v>2508</v>
      </c>
      <c r="J85" s="4" t="s">
        <v>3151</v>
      </c>
      <c r="K85" s="4" t="s">
        <v>3152</v>
      </c>
      <c r="L85" s="51">
        <v>7.6923300000000001</v>
      </c>
    </row>
    <row r="86" spans="1:12">
      <c r="A86" s="7"/>
      <c r="B86" s="40">
        <v>203</v>
      </c>
      <c r="C86" s="4">
        <v>16</v>
      </c>
      <c r="D86" s="44">
        <v>28031287</v>
      </c>
      <c r="E86" s="44">
        <v>29090030</v>
      </c>
      <c r="F86" s="5" t="s">
        <v>3573</v>
      </c>
      <c r="G86" s="46">
        <v>13132</v>
      </c>
      <c r="H86" s="4" t="s">
        <v>122</v>
      </c>
      <c r="I86" s="4" t="s">
        <v>2507</v>
      </c>
      <c r="J86" s="4" t="s">
        <v>3151</v>
      </c>
      <c r="K86" s="4" t="s">
        <v>3157</v>
      </c>
      <c r="L86" s="51">
        <v>9.5845300000000009</v>
      </c>
    </row>
    <row r="87" spans="1:12">
      <c r="A87" s="7"/>
      <c r="B87" s="40">
        <v>204</v>
      </c>
      <c r="C87" s="4">
        <v>16</v>
      </c>
      <c r="D87" s="44">
        <v>30904571</v>
      </c>
      <c r="E87" s="44">
        <v>31904571</v>
      </c>
      <c r="F87" s="5" t="s">
        <v>3435</v>
      </c>
      <c r="G87" s="46">
        <v>61</v>
      </c>
      <c r="H87" s="4" t="s">
        <v>122</v>
      </c>
      <c r="I87" s="4" t="s">
        <v>2505</v>
      </c>
      <c r="J87" s="4" t="s">
        <v>3163</v>
      </c>
      <c r="K87" s="4" t="s">
        <v>3152</v>
      </c>
      <c r="L87" s="51">
        <v>8.2192100000000003</v>
      </c>
    </row>
    <row r="88" spans="1:12">
      <c r="A88" s="7"/>
      <c r="B88" s="40">
        <v>209</v>
      </c>
      <c r="C88" s="4">
        <v>17</v>
      </c>
      <c r="D88" s="44">
        <v>7658273</v>
      </c>
      <c r="E88" s="44">
        <v>8658273</v>
      </c>
      <c r="F88" s="5" t="s">
        <v>3574</v>
      </c>
      <c r="G88" s="46">
        <v>0</v>
      </c>
      <c r="H88" s="4" t="s">
        <v>122</v>
      </c>
      <c r="I88" s="4" t="s">
        <v>2492</v>
      </c>
      <c r="J88" s="4" t="s">
        <v>3151</v>
      </c>
      <c r="K88" s="4" t="s">
        <v>3157</v>
      </c>
      <c r="L88" s="51">
        <v>7.9408700000000003</v>
      </c>
    </row>
    <row r="89" spans="1:12">
      <c r="A89" s="7"/>
      <c r="B89" s="40">
        <v>214</v>
      </c>
      <c r="C89" s="4">
        <v>17</v>
      </c>
      <c r="D89" s="44">
        <v>57006092</v>
      </c>
      <c r="E89" s="44">
        <v>58006092</v>
      </c>
      <c r="F89" s="5" t="s">
        <v>3575</v>
      </c>
      <c r="G89" s="46">
        <v>2137</v>
      </c>
      <c r="H89" s="4" t="s">
        <v>122</v>
      </c>
      <c r="I89" s="4" t="s">
        <v>2482</v>
      </c>
      <c r="J89" s="4" t="s">
        <v>3151</v>
      </c>
      <c r="K89" s="4" t="s">
        <v>3157</v>
      </c>
      <c r="L89" s="51">
        <v>6.1564899999999998</v>
      </c>
    </row>
    <row r="90" spans="1:12">
      <c r="A90" s="7"/>
      <c r="B90" s="40">
        <v>217</v>
      </c>
      <c r="C90" s="4">
        <v>18</v>
      </c>
      <c r="D90" s="44">
        <v>43274444</v>
      </c>
      <c r="E90" s="44">
        <v>44274444</v>
      </c>
      <c r="F90" s="5" t="s">
        <v>3471</v>
      </c>
      <c r="G90" s="46">
        <v>0</v>
      </c>
      <c r="H90" s="4" t="s">
        <v>122</v>
      </c>
      <c r="I90" s="4" t="s">
        <v>2477</v>
      </c>
      <c r="J90" s="4" t="s">
        <v>3163</v>
      </c>
      <c r="K90" s="4" t="s">
        <v>3157</v>
      </c>
      <c r="L90" s="51">
        <v>6.3291500000000003</v>
      </c>
    </row>
    <row r="91" spans="1:12">
      <c r="A91" s="7"/>
      <c r="B91" s="40">
        <v>219</v>
      </c>
      <c r="C91" s="4">
        <v>19</v>
      </c>
      <c r="D91" s="44">
        <v>6625519</v>
      </c>
      <c r="E91" s="44">
        <v>7625519</v>
      </c>
      <c r="F91" s="5" t="s">
        <v>3474</v>
      </c>
      <c r="G91" s="46">
        <v>0</v>
      </c>
      <c r="H91" s="4" t="s">
        <v>2445</v>
      </c>
      <c r="I91" s="4" t="s">
        <v>2474</v>
      </c>
      <c r="J91" s="4" t="s">
        <v>3151</v>
      </c>
      <c r="K91" s="4" t="s">
        <v>3157</v>
      </c>
      <c r="L91" s="51">
        <v>6.4933800000000002</v>
      </c>
    </row>
    <row r="92" spans="1:12">
      <c r="A92" s="7"/>
      <c r="B92" s="40">
        <v>220</v>
      </c>
      <c r="C92" s="4">
        <v>19</v>
      </c>
      <c r="D92" s="44">
        <v>7470635</v>
      </c>
      <c r="E92" s="44">
        <v>8470635</v>
      </c>
      <c r="F92" s="5" t="s">
        <v>3576</v>
      </c>
      <c r="G92" s="46">
        <v>0</v>
      </c>
      <c r="H92" s="4" t="s">
        <v>2445</v>
      </c>
      <c r="I92" s="4" t="s">
        <v>2473</v>
      </c>
      <c r="J92" s="4" t="s">
        <v>3151</v>
      </c>
      <c r="K92" s="4" t="s">
        <v>3157</v>
      </c>
      <c r="L92" s="51">
        <v>6.6383400000000004</v>
      </c>
    </row>
    <row r="93" spans="1:12">
      <c r="A93" s="7"/>
      <c r="B93" s="40" t="s">
        <v>3577</v>
      </c>
      <c r="C93" s="4">
        <v>19</v>
      </c>
      <c r="D93" s="44">
        <v>40196513</v>
      </c>
      <c r="E93" s="44">
        <v>41196513</v>
      </c>
      <c r="F93" s="5" t="s">
        <v>3578</v>
      </c>
      <c r="G93" s="46">
        <v>1137</v>
      </c>
      <c r="H93" s="4" t="s">
        <v>2445</v>
      </c>
      <c r="I93" s="4" t="s">
        <v>2469</v>
      </c>
      <c r="J93" s="4" t="s">
        <v>3163</v>
      </c>
      <c r="K93" s="4" t="s">
        <v>3157</v>
      </c>
      <c r="L93" s="51">
        <v>7.2331599999999998</v>
      </c>
    </row>
    <row r="94" spans="1:12">
      <c r="A94" s="7"/>
      <c r="B94" s="40">
        <v>226</v>
      </c>
      <c r="C94" s="4">
        <v>19</v>
      </c>
      <c r="D94" s="44">
        <v>47092967</v>
      </c>
      <c r="E94" s="44">
        <v>48092967</v>
      </c>
      <c r="F94" s="5" t="s">
        <v>3579</v>
      </c>
      <c r="G94" s="46">
        <v>0</v>
      </c>
      <c r="H94" s="4" t="s">
        <v>2445</v>
      </c>
      <c r="I94" s="4" t="s">
        <v>2465</v>
      </c>
      <c r="J94" s="4" t="s">
        <v>3152</v>
      </c>
      <c r="K94" s="4" t="s">
        <v>4426</v>
      </c>
      <c r="L94" s="51">
        <v>6.3471299999999999</v>
      </c>
    </row>
    <row r="95" spans="1:12">
      <c r="A95" s="7"/>
      <c r="B95" s="40">
        <v>227</v>
      </c>
      <c r="C95" s="4">
        <v>20</v>
      </c>
      <c r="D95" s="44">
        <v>6123374</v>
      </c>
      <c r="E95" s="44">
        <v>7123374</v>
      </c>
      <c r="F95" s="5" t="s">
        <v>3580</v>
      </c>
      <c r="G95" s="46">
        <v>114268</v>
      </c>
      <c r="H95" s="4" t="s">
        <v>2445</v>
      </c>
      <c r="I95" s="4" t="s">
        <v>2463</v>
      </c>
      <c r="J95" s="4" t="s">
        <v>3163</v>
      </c>
      <c r="K95" s="4" t="s">
        <v>3152</v>
      </c>
      <c r="L95" s="51">
        <v>6.16873</v>
      </c>
    </row>
    <row r="96" spans="1:12">
      <c r="A96" s="7"/>
      <c r="B96" s="40">
        <v>229</v>
      </c>
      <c r="C96" s="4">
        <v>20</v>
      </c>
      <c r="D96" s="44">
        <v>24554083</v>
      </c>
      <c r="E96" s="44">
        <v>25554083</v>
      </c>
      <c r="F96" s="5" t="s">
        <v>3581</v>
      </c>
      <c r="G96" s="46">
        <v>0</v>
      </c>
      <c r="H96" s="4" t="s">
        <v>122</v>
      </c>
      <c r="I96" s="4" t="s">
        <v>2459</v>
      </c>
      <c r="J96" s="4" t="s">
        <v>3151</v>
      </c>
      <c r="K96" s="4" t="s">
        <v>3157</v>
      </c>
      <c r="L96" s="51">
        <v>6.7310100000000004</v>
      </c>
    </row>
    <row r="97" spans="1:12">
      <c r="A97" s="7"/>
      <c r="B97" s="40">
        <v>231</v>
      </c>
      <c r="C97" s="4">
        <v>20</v>
      </c>
      <c r="D97" s="44">
        <v>41837875</v>
      </c>
      <c r="E97" s="44">
        <v>42837875</v>
      </c>
      <c r="F97" s="5" t="s">
        <v>3481</v>
      </c>
      <c r="G97" s="46">
        <v>0</v>
      </c>
      <c r="H97" s="4" t="s">
        <v>2445</v>
      </c>
      <c r="I97" s="4" t="s">
        <v>2456</v>
      </c>
      <c r="J97" s="4" t="s">
        <v>3152</v>
      </c>
      <c r="K97" s="4" t="s">
        <v>3157</v>
      </c>
      <c r="L97" s="51">
        <v>6.35548</v>
      </c>
    </row>
    <row r="98" spans="1:12">
      <c r="A98" s="7"/>
      <c r="B98" s="40">
        <v>233</v>
      </c>
      <c r="C98" s="4">
        <v>20</v>
      </c>
      <c r="D98" s="44">
        <v>55490405</v>
      </c>
      <c r="E98" s="44">
        <v>56490405</v>
      </c>
      <c r="F98" s="5" t="s">
        <v>3483</v>
      </c>
      <c r="G98" s="46">
        <v>6019</v>
      </c>
      <c r="H98" s="4" t="s">
        <v>122</v>
      </c>
      <c r="I98" s="4" t="s">
        <v>2453</v>
      </c>
      <c r="J98" s="4" t="s">
        <v>3163</v>
      </c>
      <c r="K98" s="4" t="s">
        <v>3152</v>
      </c>
      <c r="L98" s="51">
        <v>8.8541500000000006</v>
      </c>
    </row>
    <row r="99" spans="1:12">
      <c r="A99" s="7"/>
      <c r="B99" s="40" t="s">
        <v>3582</v>
      </c>
      <c r="C99" s="4">
        <v>22</v>
      </c>
      <c r="D99" s="44">
        <v>42408066</v>
      </c>
      <c r="E99" s="44">
        <v>43641907</v>
      </c>
      <c r="F99" s="5" t="s">
        <v>3583</v>
      </c>
      <c r="G99" s="46">
        <v>0</v>
      </c>
      <c r="H99" s="4" t="s">
        <v>2449</v>
      </c>
      <c r="I99" s="4" t="s">
        <v>2448</v>
      </c>
      <c r="J99" s="4" t="s">
        <v>3151</v>
      </c>
      <c r="K99" s="4" t="s">
        <v>3163</v>
      </c>
      <c r="L99" s="51">
        <v>6.3780900000000003</v>
      </c>
    </row>
    <row r="100" spans="1:12">
      <c r="A100" s="7"/>
      <c r="B100" s="40">
        <v>237</v>
      </c>
      <c r="C100" s="4">
        <v>22</v>
      </c>
      <c r="D100" s="44">
        <v>42408066</v>
      </c>
      <c r="E100" s="44">
        <v>43641907</v>
      </c>
      <c r="F100" s="5" t="s">
        <v>3584</v>
      </c>
      <c r="G100" s="46">
        <v>25031</v>
      </c>
      <c r="H100" s="4" t="s">
        <v>122</v>
      </c>
      <c r="I100" s="4" t="s">
        <v>2447</v>
      </c>
      <c r="J100" s="4" t="s">
        <v>3151</v>
      </c>
      <c r="K100" s="4" t="s">
        <v>3157</v>
      </c>
      <c r="L100" s="51">
        <v>8.8905600000000007</v>
      </c>
    </row>
    <row r="101" spans="1:12">
      <c r="A101" s="7"/>
      <c r="B101" s="40">
        <v>238</v>
      </c>
      <c r="C101" s="4" t="s">
        <v>2438</v>
      </c>
      <c r="D101" s="44">
        <v>66065671</v>
      </c>
      <c r="E101" s="44">
        <v>67065671</v>
      </c>
      <c r="F101" s="5" t="s">
        <v>3585</v>
      </c>
      <c r="G101" s="46">
        <v>198202</v>
      </c>
      <c r="H101" s="4" t="s">
        <v>2445</v>
      </c>
      <c r="I101" s="4" t="s">
        <v>2446</v>
      </c>
      <c r="J101" s="4" t="s">
        <v>3152</v>
      </c>
      <c r="K101" s="4" t="s">
        <v>3157</v>
      </c>
      <c r="L101" s="51">
        <v>6.6518499999999996</v>
      </c>
    </row>
    <row r="102" spans="1:12">
      <c r="A102" s="7"/>
      <c r="B102" s="40">
        <v>239</v>
      </c>
      <c r="C102" s="4" t="s">
        <v>2438</v>
      </c>
      <c r="D102" s="44">
        <v>109402012</v>
      </c>
      <c r="E102" s="44">
        <v>110402012</v>
      </c>
      <c r="F102" s="5" t="s">
        <v>3586</v>
      </c>
      <c r="G102" s="46">
        <v>15071</v>
      </c>
      <c r="H102" s="4" t="s">
        <v>2445</v>
      </c>
      <c r="I102" s="4" t="s">
        <v>2444</v>
      </c>
      <c r="J102" s="4" t="s">
        <v>3163</v>
      </c>
      <c r="K102" s="4" t="s">
        <v>3157</v>
      </c>
      <c r="L102" s="51">
        <v>7.7962100000000003</v>
      </c>
    </row>
    <row r="103" spans="1:12">
      <c r="A103" s="7"/>
      <c r="B103" s="40">
        <v>241</v>
      </c>
      <c r="C103" s="4" t="s">
        <v>2438</v>
      </c>
      <c r="D103" s="44">
        <v>151551223</v>
      </c>
      <c r="E103" s="44">
        <v>152551223</v>
      </c>
      <c r="F103" s="5" t="s">
        <v>3587</v>
      </c>
      <c r="G103" s="46">
        <v>13316</v>
      </c>
      <c r="H103" s="4" t="s">
        <v>122</v>
      </c>
      <c r="I103" s="4" t="s">
        <v>2443</v>
      </c>
      <c r="J103" s="4" t="s">
        <v>3163</v>
      </c>
      <c r="K103" s="4" t="s">
        <v>3152</v>
      </c>
      <c r="L103" s="51">
        <v>6.9619499999999999</v>
      </c>
    </row>
    <row r="104" spans="1:12" s="14" customFormat="1" ht="7.15" customHeight="1">
      <c r="A104" s="7"/>
      <c r="B104" s="40"/>
      <c r="C104" s="4"/>
      <c r="D104" s="44"/>
      <c r="E104" s="44"/>
      <c r="F104" s="5"/>
      <c r="G104" s="46"/>
      <c r="H104" s="4"/>
      <c r="I104" s="4"/>
      <c r="J104" s="4"/>
      <c r="K104" s="4"/>
      <c r="L104" s="51"/>
    </row>
    <row r="105" spans="1:12" s="14" customFormat="1">
      <c r="A105" s="54" t="s">
        <v>4601</v>
      </c>
      <c r="B105" s="40"/>
      <c r="C105" s="4"/>
      <c r="D105" s="44"/>
      <c r="E105" s="44"/>
      <c r="F105" s="5"/>
      <c r="G105" s="46"/>
      <c r="H105" s="4"/>
      <c r="I105" s="4"/>
      <c r="J105" s="4"/>
      <c r="K105" s="4"/>
      <c r="L105" s="51"/>
    </row>
    <row r="106" spans="1:12">
      <c r="A106" s="7"/>
      <c r="B106" s="40" t="s">
        <v>4602</v>
      </c>
      <c r="C106" s="4">
        <v>8</v>
      </c>
      <c r="D106" s="44">
        <v>18580151</v>
      </c>
      <c r="E106" s="44">
        <v>19580151</v>
      </c>
      <c r="F106" s="5" t="s">
        <v>3588</v>
      </c>
      <c r="G106" s="46">
        <v>0</v>
      </c>
      <c r="H106" s="4" t="s">
        <v>2445</v>
      </c>
      <c r="I106" s="4" t="s">
        <v>2822</v>
      </c>
      <c r="J106" s="4" t="s">
        <v>3151</v>
      </c>
      <c r="K106" s="4" t="s">
        <v>3152</v>
      </c>
      <c r="L106" s="42">
        <v>3.5100000000000003E-8</v>
      </c>
    </row>
    <row r="107" spans="1:12">
      <c r="A107" s="7"/>
      <c r="B107" s="40" t="s">
        <v>4603</v>
      </c>
      <c r="C107" s="4">
        <v>8</v>
      </c>
      <c r="D107" s="44">
        <v>23115445</v>
      </c>
      <c r="E107" s="44">
        <v>24115445</v>
      </c>
      <c r="F107" s="5" t="s">
        <v>3589</v>
      </c>
      <c r="G107" s="46">
        <v>51334</v>
      </c>
      <c r="H107" s="4" t="s">
        <v>2445</v>
      </c>
      <c r="I107" s="4" t="s">
        <v>2821</v>
      </c>
      <c r="J107" s="4" t="s">
        <v>3163</v>
      </c>
      <c r="K107" s="4" t="s">
        <v>3152</v>
      </c>
      <c r="L107" s="42">
        <v>2.77E-8</v>
      </c>
    </row>
    <row r="108" spans="1:12">
      <c r="A108" s="7"/>
      <c r="B108" s="40" t="s">
        <v>4604</v>
      </c>
      <c r="C108" s="4">
        <v>11</v>
      </c>
      <c r="D108" s="44">
        <v>127534794</v>
      </c>
      <c r="E108" s="44">
        <v>128534794</v>
      </c>
      <c r="F108" s="5" t="s">
        <v>3590</v>
      </c>
      <c r="G108" s="46">
        <v>293861</v>
      </c>
      <c r="H108" s="4" t="s">
        <v>2452</v>
      </c>
      <c r="I108" s="4" t="s">
        <v>2818</v>
      </c>
      <c r="J108" s="4" t="s">
        <v>3151</v>
      </c>
      <c r="K108" s="4" t="s">
        <v>3152</v>
      </c>
      <c r="L108" s="42">
        <v>3.9400000000000002E-8</v>
      </c>
    </row>
    <row r="109" spans="1:12">
      <c r="A109" s="7"/>
      <c r="B109" s="40" t="s">
        <v>4605</v>
      </c>
      <c r="C109" s="4">
        <v>12</v>
      </c>
      <c r="D109" s="44">
        <v>18177238</v>
      </c>
      <c r="E109" s="44">
        <v>19177238</v>
      </c>
      <c r="F109" s="5" t="s">
        <v>3591</v>
      </c>
      <c r="G109" s="46">
        <v>0</v>
      </c>
      <c r="H109" s="4" t="s">
        <v>2452</v>
      </c>
      <c r="I109" s="4" t="s">
        <v>2817</v>
      </c>
      <c r="J109" s="4" t="s">
        <v>3163</v>
      </c>
      <c r="K109" s="4" t="s">
        <v>3152</v>
      </c>
      <c r="L109" s="42">
        <v>3.8700000000000002E-8</v>
      </c>
    </row>
    <row r="110" spans="1:12">
      <c r="A110" s="7"/>
      <c r="B110" s="40" t="s">
        <v>4606</v>
      </c>
      <c r="C110" s="4">
        <v>21</v>
      </c>
      <c r="D110" s="44">
        <v>23993294</v>
      </c>
      <c r="E110" s="44">
        <v>24993294</v>
      </c>
      <c r="F110" s="5" t="s">
        <v>3592</v>
      </c>
      <c r="G110" s="46">
        <v>240131</v>
      </c>
      <c r="H110" s="4" t="s">
        <v>2445</v>
      </c>
      <c r="I110" s="4" t="s">
        <v>2816</v>
      </c>
      <c r="J110" s="4" t="s">
        <v>3163</v>
      </c>
      <c r="K110" s="4" t="s">
        <v>4427</v>
      </c>
      <c r="L110" s="42">
        <v>2.0400000000000001E-8</v>
      </c>
    </row>
    <row r="111" spans="1:12">
      <c r="A111" s="11"/>
      <c r="B111" s="37" t="s">
        <v>4607</v>
      </c>
      <c r="C111" s="37" t="s">
        <v>2438</v>
      </c>
      <c r="D111" s="45">
        <v>149604927</v>
      </c>
      <c r="E111" s="45">
        <v>150604927</v>
      </c>
      <c r="F111" s="38" t="s">
        <v>3593</v>
      </c>
      <c r="G111" s="49">
        <v>37638</v>
      </c>
      <c r="H111" s="37" t="s">
        <v>122</v>
      </c>
      <c r="I111" s="37" t="s">
        <v>2815</v>
      </c>
      <c r="J111" s="37" t="s">
        <v>3163</v>
      </c>
      <c r="K111" s="415" t="s">
        <v>3152</v>
      </c>
      <c r="L111" s="50">
        <v>2.4599999999999999E-8</v>
      </c>
    </row>
    <row r="112" spans="1:12" s="14" customFormat="1" ht="16.149999999999999" customHeight="1">
      <c r="A112" s="539" t="s">
        <v>4608</v>
      </c>
      <c r="B112" s="539"/>
      <c r="C112" s="539"/>
      <c r="D112" s="539"/>
      <c r="E112" s="539"/>
      <c r="F112" s="539"/>
      <c r="G112" s="539"/>
      <c r="H112" s="539"/>
      <c r="I112" s="539"/>
      <c r="J112" s="539"/>
      <c r="K112" s="539"/>
      <c r="L112" s="539"/>
    </row>
    <row r="113" spans="1:12" s="14" customFormat="1" ht="16.149999999999999" customHeight="1">
      <c r="A113" s="539" t="s">
        <v>4610</v>
      </c>
      <c r="B113" s="539"/>
      <c r="C113" s="539"/>
      <c r="D113" s="539"/>
      <c r="E113" s="539"/>
      <c r="F113" s="539"/>
      <c r="G113" s="539"/>
      <c r="H113" s="539"/>
      <c r="I113" s="539"/>
      <c r="J113" s="539"/>
      <c r="K113" s="539"/>
      <c r="L113" s="539"/>
    </row>
    <row r="114" spans="1:12" s="14" customFormat="1" ht="16.149999999999999" customHeight="1">
      <c r="A114" s="539" t="s">
        <v>4609</v>
      </c>
      <c r="B114" s="539"/>
      <c r="C114" s="539"/>
      <c r="D114" s="539"/>
      <c r="E114" s="539"/>
      <c r="F114" s="539"/>
      <c r="G114" s="539"/>
      <c r="H114" s="539"/>
      <c r="I114" s="539"/>
      <c r="J114" s="539"/>
      <c r="K114" s="539"/>
      <c r="L114" s="539"/>
    </row>
    <row r="115" spans="1:12" s="14" customFormat="1" ht="16.149999999999999" customHeight="1">
      <c r="A115" s="539" t="s">
        <v>4611</v>
      </c>
      <c r="B115" s="539"/>
      <c r="C115" s="539"/>
      <c r="D115" s="539"/>
      <c r="E115" s="539"/>
      <c r="F115" s="539"/>
      <c r="G115" s="539"/>
      <c r="H115" s="539"/>
      <c r="I115" s="539"/>
      <c r="J115" s="539"/>
      <c r="K115" s="539"/>
      <c r="L115" s="539"/>
    </row>
    <row r="116" spans="1:12" ht="15.75" thickBot="1">
      <c r="A116" s="538" t="s">
        <v>4612</v>
      </c>
      <c r="B116" s="538"/>
      <c r="C116" s="538"/>
      <c r="D116" s="538"/>
      <c r="E116" s="538"/>
      <c r="F116" s="538"/>
      <c r="G116" s="538"/>
      <c r="H116" s="538"/>
      <c r="I116" s="538"/>
      <c r="J116" s="538"/>
      <c r="K116" s="538"/>
      <c r="L116" s="538"/>
    </row>
  </sheetData>
  <mergeCells count="6">
    <mergeCell ref="A2:L2"/>
    <mergeCell ref="A116:L116"/>
    <mergeCell ref="A112:L112"/>
    <mergeCell ref="A113:L113"/>
    <mergeCell ref="A114:L114"/>
    <mergeCell ref="A115:L115"/>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28"/>
  <sheetViews>
    <sheetView zoomScale="63" zoomScaleNormal="63" workbookViewId="0">
      <selection activeCell="A2" sqref="A2:M2"/>
    </sheetView>
  </sheetViews>
  <sheetFormatPr defaultColWidth="8.7109375" defaultRowHeight="15"/>
  <cols>
    <col min="1" max="1" width="8.7109375" bestFit="1" customWidth="1"/>
    <col min="2" max="2" width="6.28515625" bestFit="1" customWidth="1"/>
    <col min="3" max="3" width="4.7109375" bestFit="1" customWidth="1"/>
    <col min="4" max="4" width="13.42578125" bestFit="1" customWidth="1"/>
    <col min="5" max="5" width="13.42578125" style="56" bestFit="1" customWidth="1"/>
    <col min="6" max="6" width="12.7109375" style="56" bestFit="1" customWidth="1"/>
    <col min="7" max="7" width="13.42578125" style="56" bestFit="1" customWidth="1"/>
    <col min="8" max="8" width="14.7109375" style="14" customWidth="1"/>
    <col min="9" max="9" width="9.42578125" bestFit="1" customWidth="1"/>
    <col min="10" max="10" width="6.7109375" bestFit="1" customWidth="1"/>
    <col min="11" max="11" width="10.140625" customWidth="1"/>
    <col min="12" max="12" width="7.7109375" customWidth="1"/>
    <col min="13" max="13" width="12.28515625" customWidth="1"/>
    <col min="14" max="14" width="5.42578125" bestFit="1" customWidth="1"/>
    <col min="15" max="15" width="11.28515625" bestFit="1" customWidth="1"/>
    <col min="16" max="16" width="8.7109375" bestFit="1" customWidth="1"/>
    <col min="18" max="18" width="6.42578125" bestFit="1" customWidth="1"/>
    <col min="19" max="19" width="6.7109375" bestFit="1" customWidth="1"/>
    <col min="20" max="20" width="5.42578125" bestFit="1" customWidth="1"/>
    <col min="21" max="21" width="11.28515625" bestFit="1" customWidth="1"/>
    <col min="22" max="23" width="8.7109375" bestFit="1" customWidth="1"/>
    <col min="24" max="24" width="5.42578125" bestFit="1" customWidth="1"/>
    <col min="25" max="25" width="11.28515625" bestFit="1" customWidth="1"/>
    <col min="26" max="26" width="13.28515625" bestFit="1" customWidth="1"/>
    <col min="27" max="27" width="7.7109375" bestFit="1" customWidth="1"/>
    <col min="28" max="28" width="5.42578125" bestFit="1" customWidth="1"/>
    <col min="29" max="29" width="11.28515625" bestFit="1" customWidth="1"/>
    <col min="30" max="30" width="13.28515625" bestFit="1" customWidth="1"/>
    <col min="31" max="31" width="7.7109375" style="249" bestFit="1" customWidth="1"/>
  </cols>
  <sheetData>
    <row r="1" spans="1:31" ht="15.75">
      <c r="A1" s="542" t="s">
        <v>7348</v>
      </c>
      <c r="B1" s="542"/>
      <c r="C1" s="542"/>
      <c r="D1" s="542"/>
      <c r="E1" s="542"/>
      <c r="F1" s="542"/>
      <c r="G1" s="542"/>
      <c r="H1" s="542"/>
      <c r="I1" s="542"/>
      <c r="J1" s="542"/>
      <c r="K1" s="542"/>
      <c r="L1" s="542"/>
      <c r="M1" s="542"/>
      <c r="N1" s="542"/>
      <c r="O1" s="542"/>
      <c r="P1" s="542"/>
      <c r="Q1" s="542"/>
      <c r="R1" s="542"/>
      <c r="S1" s="542"/>
      <c r="T1" s="542"/>
      <c r="U1" s="542"/>
      <c r="V1" s="542"/>
      <c r="W1" s="542"/>
      <c r="X1" s="369"/>
      <c r="Y1" s="369"/>
      <c r="Z1" s="369"/>
      <c r="AA1" s="369"/>
      <c r="AB1" s="370"/>
      <c r="AC1" s="370"/>
      <c r="AD1" s="370"/>
      <c r="AE1" s="371"/>
    </row>
    <row r="2" spans="1:31" ht="15.75">
      <c r="A2" s="543" t="s">
        <v>7349</v>
      </c>
      <c r="B2" s="544"/>
      <c r="C2" s="544"/>
      <c r="D2" s="544"/>
      <c r="E2" s="544"/>
      <c r="F2" s="544"/>
      <c r="G2" s="544"/>
      <c r="H2" s="544"/>
      <c r="I2" s="544"/>
      <c r="J2" s="544"/>
      <c r="K2" s="544"/>
      <c r="L2" s="544"/>
      <c r="M2" s="545"/>
      <c r="N2" s="546" t="s">
        <v>7068</v>
      </c>
      <c r="O2" s="546"/>
      <c r="P2" s="546"/>
      <c r="Q2" s="547"/>
      <c r="R2" s="548" t="s">
        <v>7069</v>
      </c>
      <c r="S2" s="548"/>
      <c r="T2" s="548"/>
      <c r="U2" s="548"/>
      <c r="V2" s="548"/>
      <c r="W2" s="548"/>
      <c r="X2" s="546" t="s">
        <v>7070</v>
      </c>
      <c r="Y2" s="546"/>
      <c r="Z2" s="546"/>
      <c r="AA2" s="547"/>
      <c r="AB2" s="546" t="s">
        <v>7071</v>
      </c>
      <c r="AC2" s="546"/>
      <c r="AD2" s="546"/>
      <c r="AE2" s="547"/>
    </row>
    <row r="3" spans="1:31" ht="79.5" thickBot="1">
      <c r="A3" s="372" t="s">
        <v>4364</v>
      </c>
      <c r="B3" s="372" t="s">
        <v>7072</v>
      </c>
      <c r="C3" s="372" t="s">
        <v>4614</v>
      </c>
      <c r="D3" s="372" t="s">
        <v>4616</v>
      </c>
      <c r="E3" s="372" t="s">
        <v>4617</v>
      </c>
      <c r="F3" s="372" t="s">
        <v>4613</v>
      </c>
      <c r="G3" s="372" t="s">
        <v>4618</v>
      </c>
      <c r="H3" s="372" t="s">
        <v>4615</v>
      </c>
      <c r="I3" s="372" t="s">
        <v>4594</v>
      </c>
      <c r="J3" s="372" t="s">
        <v>2813</v>
      </c>
      <c r="K3" s="372" t="s">
        <v>7073</v>
      </c>
      <c r="L3" s="372" t="s">
        <v>4619</v>
      </c>
      <c r="M3" s="373" t="s">
        <v>4435</v>
      </c>
      <c r="N3" s="372" t="s">
        <v>7074</v>
      </c>
      <c r="O3" s="372" t="s">
        <v>7075</v>
      </c>
      <c r="P3" s="374" t="s">
        <v>3044</v>
      </c>
      <c r="Q3" s="375" t="s">
        <v>4362</v>
      </c>
      <c r="R3" s="372" t="s">
        <v>7076</v>
      </c>
      <c r="S3" s="372" t="s">
        <v>7077</v>
      </c>
      <c r="T3" s="372" t="s">
        <v>7074</v>
      </c>
      <c r="U3" s="372" t="s">
        <v>7075</v>
      </c>
      <c r="V3" s="374" t="s">
        <v>3044</v>
      </c>
      <c r="W3" s="376" t="s">
        <v>4362</v>
      </c>
      <c r="X3" s="372" t="s">
        <v>7074</v>
      </c>
      <c r="Y3" s="372" t="s">
        <v>7075</v>
      </c>
      <c r="Z3" s="374" t="s">
        <v>3044</v>
      </c>
      <c r="AA3" s="376" t="s">
        <v>4362</v>
      </c>
      <c r="AB3" s="372" t="s">
        <v>7074</v>
      </c>
      <c r="AC3" s="372" t="s">
        <v>7075</v>
      </c>
      <c r="AD3" s="374" t="s">
        <v>3044</v>
      </c>
      <c r="AE3" s="376" t="s">
        <v>4362</v>
      </c>
    </row>
    <row r="4" spans="1:31" ht="15.75">
      <c r="A4" s="377">
        <v>1</v>
      </c>
      <c r="B4" s="378" t="s">
        <v>523</v>
      </c>
      <c r="C4" s="378">
        <v>1</v>
      </c>
      <c r="D4" s="379">
        <v>2607287</v>
      </c>
      <c r="E4" s="380">
        <v>3607287</v>
      </c>
      <c r="F4" s="378" t="s">
        <v>2806</v>
      </c>
      <c r="G4" s="379">
        <v>3107287</v>
      </c>
      <c r="H4" s="381" t="s">
        <v>3488</v>
      </c>
      <c r="I4" s="379">
        <v>0</v>
      </c>
      <c r="J4" s="378" t="s">
        <v>2452</v>
      </c>
      <c r="K4" s="378" t="s">
        <v>3152</v>
      </c>
      <c r="L4" s="378" t="s">
        <v>3163</v>
      </c>
      <c r="M4" s="382" t="s">
        <v>3337</v>
      </c>
      <c r="N4" s="383">
        <v>1.01</v>
      </c>
      <c r="O4" s="384" t="s">
        <v>7078</v>
      </c>
      <c r="P4" s="384">
        <v>0.30349999999999999</v>
      </c>
      <c r="Q4" s="385">
        <v>468984.13</v>
      </c>
      <c r="R4" s="370" t="s">
        <v>132</v>
      </c>
      <c r="S4" s="370" t="s">
        <v>132</v>
      </c>
      <c r="T4" s="370" t="s">
        <v>132</v>
      </c>
      <c r="U4" s="370" t="s">
        <v>132</v>
      </c>
      <c r="V4" s="386" t="s">
        <v>132</v>
      </c>
      <c r="W4" s="387" t="s">
        <v>132</v>
      </c>
      <c r="X4" s="370">
        <v>0.99</v>
      </c>
      <c r="Y4" s="370" t="s">
        <v>7079</v>
      </c>
      <c r="Z4" s="370">
        <v>0.16550000000000001</v>
      </c>
      <c r="AA4" s="388">
        <v>207126</v>
      </c>
      <c r="AB4" s="370">
        <v>1</v>
      </c>
      <c r="AC4" s="370" t="s">
        <v>7080</v>
      </c>
      <c r="AD4" s="370">
        <v>0.62749999999999995</v>
      </c>
      <c r="AE4" s="389">
        <v>67156</v>
      </c>
    </row>
    <row r="5" spans="1:31" ht="15.75">
      <c r="A5" s="377">
        <v>2</v>
      </c>
      <c r="B5" s="378" t="s">
        <v>523</v>
      </c>
      <c r="C5" s="378">
        <v>1</v>
      </c>
      <c r="D5" s="379">
        <v>3191727</v>
      </c>
      <c r="E5" s="380">
        <v>4191727</v>
      </c>
      <c r="F5" s="378" t="s">
        <v>2804</v>
      </c>
      <c r="G5" s="379">
        <v>3691727</v>
      </c>
      <c r="H5" s="381" t="s">
        <v>3153</v>
      </c>
      <c r="I5" s="379">
        <v>0</v>
      </c>
      <c r="J5" s="378" t="s">
        <v>122</v>
      </c>
      <c r="K5" s="378" t="s">
        <v>3151</v>
      </c>
      <c r="L5" s="378" t="s">
        <v>3152</v>
      </c>
      <c r="M5" s="390" t="s">
        <v>4437</v>
      </c>
      <c r="N5" s="391">
        <v>1.01</v>
      </c>
      <c r="O5" s="370" t="s">
        <v>7081</v>
      </c>
      <c r="P5" s="370">
        <v>5.7200000000000001E-2</v>
      </c>
      <c r="Q5" s="392">
        <v>391587.65</v>
      </c>
      <c r="R5" s="370" t="s">
        <v>132</v>
      </c>
      <c r="S5" s="370" t="s">
        <v>132</v>
      </c>
      <c r="T5" s="370" t="s">
        <v>132</v>
      </c>
      <c r="U5" s="370" t="s">
        <v>132</v>
      </c>
      <c r="V5" s="386" t="s">
        <v>132</v>
      </c>
      <c r="W5" s="393" t="s">
        <v>132</v>
      </c>
      <c r="X5" s="370" t="s">
        <v>132</v>
      </c>
      <c r="Y5" s="370" t="s">
        <v>132</v>
      </c>
      <c r="Z5" s="370" t="s">
        <v>132</v>
      </c>
      <c r="AA5" s="389" t="s">
        <v>132</v>
      </c>
      <c r="AB5" s="370">
        <v>1</v>
      </c>
      <c r="AC5" s="370" t="s">
        <v>7080</v>
      </c>
      <c r="AD5" s="370">
        <v>0.68130000000000002</v>
      </c>
      <c r="AE5" s="389">
        <v>74117</v>
      </c>
    </row>
    <row r="6" spans="1:31" ht="15.75">
      <c r="A6" s="377">
        <v>3</v>
      </c>
      <c r="B6" s="378" t="s">
        <v>2132</v>
      </c>
      <c r="C6" s="378">
        <v>1</v>
      </c>
      <c r="D6" s="379">
        <v>25029038</v>
      </c>
      <c r="E6" s="380">
        <v>26203156</v>
      </c>
      <c r="F6" s="378" t="s">
        <v>3036</v>
      </c>
      <c r="G6" s="379">
        <v>25529038</v>
      </c>
      <c r="H6" s="381" t="s">
        <v>4438</v>
      </c>
      <c r="I6" s="379">
        <v>19728</v>
      </c>
      <c r="J6" s="378" t="s">
        <v>122</v>
      </c>
      <c r="K6" s="378" t="s">
        <v>3151</v>
      </c>
      <c r="L6" s="378" t="s">
        <v>3157</v>
      </c>
      <c r="M6" s="390" t="s">
        <v>2432</v>
      </c>
      <c r="N6" s="391">
        <v>1.03</v>
      </c>
      <c r="O6" s="370" t="s">
        <v>7082</v>
      </c>
      <c r="P6" s="370">
        <v>8.9999999999999998E-4</v>
      </c>
      <c r="Q6" s="392">
        <v>487475.91</v>
      </c>
      <c r="R6" s="370" t="s">
        <v>132</v>
      </c>
      <c r="S6" s="370" t="s">
        <v>132</v>
      </c>
      <c r="T6" s="370" t="s">
        <v>132</v>
      </c>
      <c r="U6" s="370" t="s">
        <v>132</v>
      </c>
      <c r="V6" s="386" t="s">
        <v>132</v>
      </c>
      <c r="W6" s="393" t="s">
        <v>132</v>
      </c>
      <c r="X6" s="370">
        <v>1.02</v>
      </c>
      <c r="Y6" s="370" t="s">
        <v>7083</v>
      </c>
      <c r="Z6" s="370">
        <v>3.7900000000000003E-2</v>
      </c>
      <c r="AA6" s="389">
        <v>210460</v>
      </c>
      <c r="AB6" s="370">
        <v>1.02</v>
      </c>
      <c r="AC6" s="370" t="s">
        <v>7084</v>
      </c>
      <c r="AD6" s="370">
        <v>1.197E-2</v>
      </c>
      <c r="AE6" s="389">
        <v>74116</v>
      </c>
    </row>
    <row r="7" spans="1:31" ht="15.75">
      <c r="A7" s="377">
        <v>3</v>
      </c>
      <c r="B7" s="378" t="s">
        <v>2132</v>
      </c>
      <c r="C7" s="378">
        <v>1</v>
      </c>
      <c r="D7" s="379">
        <v>25029038</v>
      </c>
      <c r="E7" s="380">
        <v>26203156</v>
      </c>
      <c r="F7" s="378" t="s">
        <v>2803</v>
      </c>
      <c r="G7" s="379">
        <v>25703156</v>
      </c>
      <c r="H7" s="381" t="s">
        <v>4296</v>
      </c>
      <c r="I7" s="379">
        <v>0</v>
      </c>
      <c r="J7" s="378" t="s">
        <v>122</v>
      </c>
      <c r="K7" s="378" t="s">
        <v>3163</v>
      </c>
      <c r="L7" s="378" t="s">
        <v>3152</v>
      </c>
      <c r="M7" s="390" t="s">
        <v>3337</v>
      </c>
      <c r="N7" s="391">
        <v>1.03</v>
      </c>
      <c r="O7" s="370" t="s">
        <v>7082</v>
      </c>
      <c r="P7" s="370">
        <v>1.6000000000000001E-3</v>
      </c>
      <c r="Q7" s="392">
        <v>488556.79</v>
      </c>
      <c r="R7" s="370" t="s">
        <v>132</v>
      </c>
      <c r="S7" s="370" t="s">
        <v>132</v>
      </c>
      <c r="T7" s="370" t="s">
        <v>132</v>
      </c>
      <c r="U7" s="370" t="s">
        <v>132</v>
      </c>
      <c r="V7" s="386" t="s">
        <v>132</v>
      </c>
      <c r="W7" s="393" t="s">
        <v>132</v>
      </c>
      <c r="X7" s="370">
        <v>1.01</v>
      </c>
      <c r="Y7" s="370" t="s">
        <v>7083</v>
      </c>
      <c r="Z7" s="370">
        <v>0.12759999999999999</v>
      </c>
      <c r="AA7" s="389">
        <v>211214</v>
      </c>
      <c r="AB7" s="370">
        <v>1.03</v>
      </c>
      <c r="AC7" s="370" t="s">
        <v>7082</v>
      </c>
      <c r="AD7" s="370">
        <v>4.7369999999999999E-3</v>
      </c>
      <c r="AE7" s="389">
        <v>74116</v>
      </c>
    </row>
    <row r="8" spans="1:31" ht="15.75">
      <c r="A8" s="377">
        <v>4</v>
      </c>
      <c r="B8" s="378" t="s">
        <v>523</v>
      </c>
      <c r="C8" s="378">
        <v>1</v>
      </c>
      <c r="D8" s="379">
        <v>42936051</v>
      </c>
      <c r="E8" s="380">
        <v>43936051</v>
      </c>
      <c r="F8" s="378" t="s">
        <v>2801</v>
      </c>
      <c r="G8" s="379">
        <v>43436051</v>
      </c>
      <c r="H8" s="381" t="s">
        <v>3489</v>
      </c>
      <c r="I8" s="379">
        <v>0</v>
      </c>
      <c r="J8" s="378" t="s">
        <v>2452</v>
      </c>
      <c r="K8" s="378" t="s">
        <v>3157</v>
      </c>
      <c r="L8" s="378" t="s">
        <v>3151</v>
      </c>
      <c r="M8" s="390" t="s">
        <v>3337</v>
      </c>
      <c r="N8" s="391">
        <v>1.02</v>
      </c>
      <c r="O8" s="370" t="s">
        <v>7081</v>
      </c>
      <c r="P8" s="370">
        <v>0.14069999999999999</v>
      </c>
      <c r="Q8" s="392">
        <v>489473.69</v>
      </c>
      <c r="R8" s="370" t="s">
        <v>132</v>
      </c>
      <c r="S8" s="370" t="s">
        <v>132</v>
      </c>
      <c r="T8" s="370" t="s">
        <v>132</v>
      </c>
      <c r="U8" s="370" t="s">
        <v>132</v>
      </c>
      <c r="V8" s="386" t="s">
        <v>132</v>
      </c>
      <c r="W8" s="393" t="s">
        <v>132</v>
      </c>
      <c r="X8" s="370">
        <v>1</v>
      </c>
      <c r="Y8" s="370" t="s">
        <v>7080</v>
      </c>
      <c r="Z8" s="370">
        <v>0.50180000000000002</v>
      </c>
      <c r="AA8" s="389">
        <v>211793</v>
      </c>
      <c r="AB8" s="370">
        <v>1.02</v>
      </c>
      <c r="AC8" s="370" t="s">
        <v>7083</v>
      </c>
      <c r="AD8" s="370">
        <v>1.8110000000000001E-2</v>
      </c>
      <c r="AE8" s="389">
        <v>74117</v>
      </c>
    </row>
    <row r="9" spans="1:31" ht="15.75">
      <c r="A9" s="377">
        <v>5</v>
      </c>
      <c r="B9" s="378" t="s">
        <v>523</v>
      </c>
      <c r="C9" s="378">
        <v>1</v>
      </c>
      <c r="D9" s="379">
        <v>100394419</v>
      </c>
      <c r="E9" s="380">
        <v>101394419</v>
      </c>
      <c r="F9" s="378" t="s">
        <v>2800</v>
      </c>
      <c r="G9" s="379">
        <v>100894419</v>
      </c>
      <c r="H9" s="381" t="s">
        <v>3490</v>
      </c>
      <c r="I9" s="379">
        <v>0</v>
      </c>
      <c r="J9" s="378" t="s">
        <v>2452</v>
      </c>
      <c r="K9" s="378" t="s">
        <v>3151</v>
      </c>
      <c r="L9" s="378" t="s">
        <v>3152</v>
      </c>
      <c r="M9" s="390" t="s">
        <v>4437</v>
      </c>
      <c r="N9" s="391">
        <v>1</v>
      </c>
      <c r="O9" s="370" t="s">
        <v>7085</v>
      </c>
      <c r="P9" s="370">
        <v>0.10489999999999999</v>
      </c>
      <c r="Q9" s="392">
        <v>492214.78</v>
      </c>
      <c r="R9" s="370" t="s">
        <v>132</v>
      </c>
      <c r="S9" s="370" t="s">
        <v>132</v>
      </c>
      <c r="T9" s="370" t="s">
        <v>132</v>
      </c>
      <c r="U9" s="370" t="s">
        <v>132</v>
      </c>
      <c r="V9" s="386" t="s">
        <v>132</v>
      </c>
      <c r="W9" s="393" t="s">
        <v>132</v>
      </c>
      <c r="X9" s="370">
        <v>1.02</v>
      </c>
      <c r="Y9" s="370" t="s">
        <v>7084</v>
      </c>
      <c r="Z9" s="370">
        <v>5.5390000000000002E-2</v>
      </c>
      <c r="AA9" s="389">
        <v>211793</v>
      </c>
      <c r="AB9" s="370">
        <v>1</v>
      </c>
      <c r="AC9" s="370" t="s">
        <v>7078</v>
      </c>
      <c r="AD9" s="370">
        <v>0.5423</v>
      </c>
      <c r="AE9" s="389">
        <v>74117</v>
      </c>
    </row>
    <row r="10" spans="1:31" ht="15.75">
      <c r="A10" s="377">
        <v>6</v>
      </c>
      <c r="B10" s="378" t="s">
        <v>2132</v>
      </c>
      <c r="C10" s="378">
        <v>1</v>
      </c>
      <c r="D10" s="379">
        <v>150368102</v>
      </c>
      <c r="E10" s="380">
        <v>151440625</v>
      </c>
      <c r="F10" s="378" t="s">
        <v>3035</v>
      </c>
      <c r="G10" s="379">
        <v>150868102</v>
      </c>
      <c r="H10" s="381" t="s">
        <v>4439</v>
      </c>
      <c r="I10" s="379">
        <v>18858</v>
      </c>
      <c r="J10" s="378" t="s">
        <v>2452</v>
      </c>
      <c r="K10" s="378" t="s">
        <v>3152</v>
      </c>
      <c r="L10" s="378" t="s">
        <v>3151</v>
      </c>
      <c r="M10" s="390" t="s">
        <v>2432</v>
      </c>
      <c r="N10" s="391">
        <v>1.02</v>
      </c>
      <c r="O10" s="370" t="s">
        <v>7080</v>
      </c>
      <c r="P10" s="370">
        <v>0.625</v>
      </c>
      <c r="Q10" s="392">
        <v>492214.78</v>
      </c>
      <c r="R10" s="370" t="s">
        <v>132</v>
      </c>
      <c r="S10" s="370" t="s">
        <v>132</v>
      </c>
      <c r="T10" s="370" t="s">
        <v>132</v>
      </c>
      <c r="U10" s="370" t="s">
        <v>132</v>
      </c>
      <c r="V10" s="386" t="s">
        <v>132</v>
      </c>
      <c r="W10" s="393" t="s">
        <v>132</v>
      </c>
      <c r="X10" s="370">
        <v>0.99</v>
      </c>
      <c r="Y10" s="370" t="s">
        <v>7086</v>
      </c>
      <c r="Z10" s="370">
        <v>0.38200000000000001</v>
      </c>
      <c r="AA10" s="389">
        <v>211793</v>
      </c>
      <c r="AB10" s="370">
        <v>1</v>
      </c>
      <c r="AC10" s="370" t="s">
        <v>7080</v>
      </c>
      <c r="AD10" s="370">
        <v>0.58789999999999998</v>
      </c>
      <c r="AE10" s="389">
        <v>74117</v>
      </c>
    </row>
    <row r="11" spans="1:31" ht="15.75">
      <c r="A11" s="377">
        <v>6</v>
      </c>
      <c r="B11" s="378" t="s">
        <v>2132</v>
      </c>
      <c r="C11" s="378">
        <v>1</v>
      </c>
      <c r="D11" s="379">
        <v>150368102</v>
      </c>
      <c r="E11" s="380">
        <v>151440625</v>
      </c>
      <c r="F11" s="378" t="s">
        <v>2799</v>
      </c>
      <c r="G11" s="379">
        <v>150940625</v>
      </c>
      <c r="H11" s="381" t="s">
        <v>4263</v>
      </c>
      <c r="I11" s="379">
        <v>0</v>
      </c>
      <c r="J11" s="378" t="s">
        <v>2452</v>
      </c>
      <c r="K11" s="378" t="s">
        <v>3163</v>
      </c>
      <c r="L11" s="378" t="s">
        <v>3157</v>
      </c>
      <c r="M11" s="390" t="s">
        <v>3337</v>
      </c>
      <c r="N11" s="391">
        <v>1</v>
      </c>
      <c r="O11" s="370" t="s">
        <v>7080</v>
      </c>
      <c r="P11" s="370">
        <v>0.78110000000000002</v>
      </c>
      <c r="Q11" s="392">
        <v>482616.07</v>
      </c>
      <c r="R11" s="370" t="s">
        <v>132</v>
      </c>
      <c r="S11" s="370" t="s">
        <v>132</v>
      </c>
      <c r="T11" s="370" t="s">
        <v>132</v>
      </c>
      <c r="U11" s="370" t="s">
        <v>132</v>
      </c>
      <c r="V11" s="386" t="s">
        <v>132</v>
      </c>
      <c r="W11" s="393" t="s">
        <v>132</v>
      </c>
      <c r="X11" s="370">
        <v>0.99</v>
      </c>
      <c r="Y11" s="370" t="s">
        <v>7086</v>
      </c>
      <c r="Z11" s="370">
        <v>0.34949999999999998</v>
      </c>
      <c r="AA11" s="389">
        <v>211694</v>
      </c>
      <c r="AB11" s="370">
        <v>1</v>
      </c>
      <c r="AC11" s="370" t="s">
        <v>7080</v>
      </c>
      <c r="AD11" s="370">
        <v>0.54420000000000002</v>
      </c>
      <c r="AE11" s="389">
        <v>74117</v>
      </c>
    </row>
    <row r="12" spans="1:31" ht="15.75">
      <c r="A12" s="377">
        <v>6</v>
      </c>
      <c r="B12" s="378" t="s">
        <v>2132</v>
      </c>
      <c r="C12" s="378">
        <v>1</v>
      </c>
      <c r="D12" s="379">
        <v>150368102</v>
      </c>
      <c r="E12" s="380">
        <v>151440625</v>
      </c>
      <c r="F12" s="378" t="s">
        <v>2799</v>
      </c>
      <c r="G12" s="379">
        <v>150940625</v>
      </c>
      <c r="H12" s="381" t="s">
        <v>4263</v>
      </c>
      <c r="I12" s="379">
        <v>0</v>
      </c>
      <c r="J12" s="378" t="s">
        <v>122</v>
      </c>
      <c r="K12" s="378" t="s">
        <v>3163</v>
      </c>
      <c r="L12" s="378" t="s">
        <v>3157</v>
      </c>
      <c r="M12" s="390" t="s">
        <v>4437</v>
      </c>
      <c r="N12" s="391">
        <v>1</v>
      </c>
      <c r="O12" s="370" t="s">
        <v>7080</v>
      </c>
      <c r="P12" s="370">
        <v>0.78110000000000002</v>
      </c>
      <c r="Q12" s="392">
        <v>482616.07</v>
      </c>
      <c r="R12" s="370" t="s">
        <v>132</v>
      </c>
      <c r="S12" s="370" t="s">
        <v>132</v>
      </c>
      <c r="T12" s="370" t="s">
        <v>132</v>
      </c>
      <c r="U12" s="370" t="s">
        <v>132</v>
      </c>
      <c r="V12" s="386" t="s">
        <v>132</v>
      </c>
      <c r="W12" s="393" t="s">
        <v>132</v>
      </c>
      <c r="X12" s="370">
        <v>0.99</v>
      </c>
      <c r="Y12" s="370" t="s">
        <v>7086</v>
      </c>
      <c r="Z12" s="370">
        <v>0.34949999999999998</v>
      </c>
      <c r="AA12" s="389">
        <v>211694</v>
      </c>
      <c r="AB12" s="370">
        <v>1</v>
      </c>
      <c r="AC12" s="370" t="s">
        <v>7080</v>
      </c>
      <c r="AD12" s="370">
        <v>0.54420000000000002</v>
      </c>
      <c r="AE12" s="389">
        <v>74117</v>
      </c>
    </row>
    <row r="13" spans="1:31" ht="15.75">
      <c r="A13" s="377">
        <v>7</v>
      </c>
      <c r="B13" s="378" t="s">
        <v>523</v>
      </c>
      <c r="C13" s="378">
        <v>1</v>
      </c>
      <c r="D13" s="379">
        <v>154775553</v>
      </c>
      <c r="E13" s="380">
        <v>155784261</v>
      </c>
      <c r="F13" s="378" t="s">
        <v>3033</v>
      </c>
      <c r="G13" s="379">
        <v>155275553</v>
      </c>
      <c r="H13" s="381" t="s">
        <v>3491</v>
      </c>
      <c r="I13" s="379">
        <v>2985</v>
      </c>
      <c r="J13" s="378" t="s">
        <v>122</v>
      </c>
      <c r="K13" s="378" t="s">
        <v>3163</v>
      </c>
      <c r="L13" s="378" t="s">
        <v>3152</v>
      </c>
      <c r="M13" s="390" t="s">
        <v>2432</v>
      </c>
      <c r="N13" s="391" t="s">
        <v>132</v>
      </c>
      <c r="O13" s="370" t="s">
        <v>132</v>
      </c>
      <c r="P13" s="370" t="s">
        <v>132</v>
      </c>
      <c r="Q13" s="392" t="s">
        <v>132</v>
      </c>
      <c r="R13" s="370" t="s">
        <v>3152</v>
      </c>
      <c r="S13" s="370" t="s">
        <v>3163</v>
      </c>
      <c r="T13" s="370">
        <v>1.03</v>
      </c>
      <c r="U13" s="370" t="s">
        <v>7087</v>
      </c>
      <c r="V13" s="394">
        <v>8.6140000000000002E-8</v>
      </c>
      <c r="W13" s="393">
        <v>506113</v>
      </c>
      <c r="X13" s="370">
        <v>1.02</v>
      </c>
      <c r="Y13" s="370" t="s">
        <v>7084</v>
      </c>
      <c r="Z13" s="370">
        <v>1.9210000000000001E-2</v>
      </c>
      <c r="AA13" s="389">
        <v>211793</v>
      </c>
      <c r="AB13" s="370" t="s">
        <v>132</v>
      </c>
      <c r="AC13" s="370" t="s">
        <v>132</v>
      </c>
      <c r="AD13" s="370" t="s">
        <v>132</v>
      </c>
      <c r="AE13" s="389" t="s">
        <v>132</v>
      </c>
    </row>
    <row r="14" spans="1:31" ht="15.75">
      <c r="A14" s="377">
        <v>7</v>
      </c>
      <c r="B14" s="378" t="s">
        <v>523</v>
      </c>
      <c r="C14" s="378">
        <v>1</v>
      </c>
      <c r="D14" s="379">
        <v>154775553</v>
      </c>
      <c r="E14" s="380">
        <v>155784261</v>
      </c>
      <c r="F14" s="378" t="s">
        <v>2798</v>
      </c>
      <c r="G14" s="379">
        <v>155284261</v>
      </c>
      <c r="H14" s="381" t="s">
        <v>3491</v>
      </c>
      <c r="I14" s="379">
        <v>0</v>
      </c>
      <c r="J14" s="378" t="s">
        <v>122</v>
      </c>
      <c r="K14" s="378" t="s">
        <v>3163</v>
      </c>
      <c r="L14" s="378" t="s">
        <v>3152</v>
      </c>
      <c r="M14" s="390" t="s">
        <v>3337</v>
      </c>
      <c r="N14" s="391">
        <v>1.02</v>
      </c>
      <c r="O14" s="370" t="s">
        <v>7088</v>
      </c>
      <c r="P14" s="370">
        <v>4.0000000000000001E-3</v>
      </c>
      <c r="Q14" s="392">
        <v>492214.78</v>
      </c>
      <c r="R14" s="370" t="s">
        <v>3152</v>
      </c>
      <c r="S14" s="370" t="s">
        <v>3163</v>
      </c>
      <c r="T14" s="370">
        <v>1.03</v>
      </c>
      <c r="U14" s="370" t="s">
        <v>7087</v>
      </c>
      <c r="V14" s="394">
        <v>5.8230000000000005E-10</v>
      </c>
      <c r="W14" s="393">
        <v>1332120</v>
      </c>
      <c r="X14" s="370">
        <v>1.02</v>
      </c>
      <c r="Y14" s="370" t="s">
        <v>7083</v>
      </c>
      <c r="Z14" s="370">
        <v>3.6049999999999999E-2</v>
      </c>
      <c r="AA14" s="389">
        <v>211793</v>
      </c>
      <c r="AB14" s="370">
        <v>1.03</v>
      </c>
      <c r="AC14" s="370" t="s">
        <v>7082</v>
      </c>
      <c r="AD14" s="370">
        <v>1.5449999999999999E-4</v>
      </c>
      <c r="AE14" s="389">
        <v>74115</v>
      </c>
    </row>
    <row r="15" spans="1:31" ht="15.75">
      <c r="A15" s="377">
        <v>8</v>
      </c>
      <c r="B15" s="378" t="s">
        <v>2132</v>
      </c>
      <c r="C15" s="378">
        <v>1</v>
      </c>
      <c r="D15" s="379">
        <v>155773346</v>
      </c>
      <c r="E15" s="380">
        <v>156773346</v>
      </c>
      <c r="F15" s="378" t="s">
        <v>2797</v>
      </c>
      <c r="G15" s="379">
        <v>156273346</v>
      </c>
      <c r="H15" s="381" t="s">
        <v>4441</v>
      </c>
      <c r="I15" s="379">
        <v>3918</v>
      </c>
      <c r="J15" s="378" t="s">
        <v>122</v>
      </c>
      <c r="K15" s="378" t="s">
        <v>3151</v>
      </c>
      <c r="L15" s="378" t="s">
        <v>3152</v>
      </c>
      <c r="M15" s="390" t="s">
        <v>4440</v>
      </c>
      <c r="N15" s="391" t="s">
        <v>132</v>
      </c>
      <c r="O15" s="370" t="s">
        <v>132</v>
      </c>
      <c r="P15" s="370" t="s">
        <v>132</v>
      </c>
      <c r="Q15" s="392" t="s">
        <v>132</v>
      </c>
      <c r="R15" s="370" t="s">
        <v>132</v>
      </c>
      <c r="S15" s="370" t="s">
        <v>132</v>
      </c>
      <c r="T15" s="370" t="s">
        <v>132</v>
      </c>
      <c r="U15" s="370" t="s">
        <v>132</v>
      </c>
      <c r="V15" s="386" t="s">
        <v>132</v>
      </c>
      <c r="W15" s="393" t="s">
        <v>132</v>
      </c>
      <c r="X15" s="370" t="s">
        <v>132</v>
      </c>
      <c r="Y15" s="370" t="s">
        <v>132</v>
      </c>
      <c r="Z15" s="370" t="s">
        <v>132</v>
      </c>
      <c r="AA15" s="389" t="s">
        <v>132</v>
      </c>
      <c r="AB15" s="370">
        <v>1.01</v>
      </c>
      <c r="AC15" s="370" t="s">
        <v>7083</v>
      </c>
      <c r="AD15" s="370">
        <v>9.2899999999999996E-2</v>
      </c>
      <c r="AE15" s="389">
        <v>74117</v>
      </c>
    </row>
    <row r="16" spans="1:31" ht="15.75">
      <c r="A16" s="377">
        <v>9</v>
      </c>
      <c r="B16" s="378" t="s">
        <v>2132</v>
      </c>
      <c r="C16" s="378">
        <v>1</v>
      </c>
      <c r="D16" s="379">
        <v>158107935</v>
      </c>
      <c r="E16" s="380">
        <v>159115702</v>
      </c>
      <c r="F16" s="378" t="s">
        <v>2795</v>
      </c>
      <c r="G16" s="379">
        <v>158607935</v>
      </c>
      <c r="H16" s="381" t="s">
        <v>4312</v>
      </c>
      <c r="I16" s="379">
        <v>0</v>
      </c>
      <c r="J16" s="378" t="s">
        <v>122</v>
      </c>
      <c r="K16" s="378" t="s">
        <v>3157</v>
      </c>
      <c r="L16" s="378" t="s">
        <v>3163</v>
      </c>
      <c r="M16" s="390" t="s">
        <v>4437</v>
      </c>
      <c r="N16" s="391">
        <v>1.02</v>
      </c>
      <c r="O16" s="370" t="s">
        <v>7080</v>
      </c>
      <c r="P16" s="370">
        <v>0.34200000000000003</v>
      </c>
      <c r="Q16" s="392">
        <v>486963.04</v>
      </c>
      <c r="R16" s="370" t="s">
        <v>132</v>
      </c>
      <c r="S16" s="370" t="s">
        <v>132</v>
      </c>
      <c r="T16" s="370" t="s">
        <v>132</v>
      </c>
      <c r="U16" s="370" t="s">
        <v>132</v>
      </c>
      <c r="V16" s="386" t="s">
        <v>132</v>
      </c>
      <c r="W16" s="393" t="s">
        <v>132</v>
      </c>
      <c r="X16" s="370">
        <v>1.01</v>
      </c>
      <c r="Y16" s="370" t="s">
        <v>7081</v>
      </c>
      <c r="Z16" s="370">
        <v>0.17610000000000001</v>
      </c>
      <c r="AA16" s="389">
        <v>211793</v>
      </c>
      <c r="AB16" s="370">
        <v>0.99</v>
      </c>
      <c r="AC16" s="370" t="s">
        <v>7078</v>
      </c>
      <c r="AD16" s="370">
        <v>0.41039999999999999</v>
      </c>
      <c r="AE16" s="389">
        <v>74117</v>
      </c>
    </row>
    <row r="17" spans="1:31" ht="15.75">
      <c r="A17" s="377">
        <v>9</v>
      </c>
      <c r="B17" s="378" t="s">
        <v>2132</v>
      </c>
      <c r="C17" s="378">
        <v>1</v>
      </c>
      <c r="D17" s="379">
        <v>158107935</v>
      </c>
      <c r="E17" s="380">
        <v>159115702</v>
      </c>
      <c r="F17" s="378" t="s">
        <v>3032</v>
      </c>
      <c r="G17" s="379">
        <v>158615702</v>
      </c>
      <c r="H17" s="381" t="s">
        <v>4312</v>
      </c>
      <c r="I17" s="379">
        <v>0</v>
      </c>
      <c r="J17" s="378" t="s">
        <v>122</v>
      </c>
      <c r="K17" s="378" t="s">
        <v>3151</v>
      </c>
      <c r="L17" s="378" t="s">
        <v>3157</v>
      </c>
      <c r="M17" s="390" t="s">
        <v>2433</v>
      </c>
      <c r="N17" s="391">
        <v>1</v>
      </c>
      <c r="O17" s="370" t="s">
        <v>7085</v>
      </c>
      <c r="P17" s="370">
        <v>0.49780000000000002</v>
      </c>
      <c r="Q17" s="392">
        <v>490646.26</v>
      </c>
      <c r="R17" s="370" t="s">
        <v>132</v>
      </c>
      <c r="S17" s="370" t="s">
        <v>132</v>
      </c>
      <c r="T17" s="370" t="s">
        <v>132</v>
      </c>
      <c r="U17" s="370" t="s">
        <v>132</v>
      </c>
      <c r="V17" s="386" t="s">
        <v>132</v>
      </c>
      <c r="W17" s="393" t="s">
        <v>132</v>
      </c>
      <c r="X17" s="370">
        <v>1.01</v>
      </c>
      <c r="Y17" s="370" t="s">
        <v>7080</v>
      </c>
      <c r="Z17" s="370">
        <v>0.28970000000000001</v>
      </c>
      <c r="AA17" s="389">
        <v>211793</v>
      </c>
      <c r="AB17" s="370">
        <v>1</v>
      </c>
      <c r="AC17" s="370" t="s">
        <v>7080</v>
      </c>
      <c r="AD17" s="370">
        <v>0.52449999999999997</v>
      </c>
      <c r="AE17" s="389">
        <v>74116</v>
      </c>
    </row>
    <row r="18" spans="1:31" ht="15.75">
      <c r="A18" s="377">
        <v>10</v>
      </c>
      <c r="B18" s="378" t="s">
        <v>523</v>
      </c>
      <c r="C18" s="378">
        <v>1</v>
      </c>
      <c r="D18" s="379">
        <v>203153544</v>
      </c>
      <c r="E18" s="380">
        <v>204154024</v>
      </c>
      <c r="F18" s="378" t="s">
        <v>3031</v>
      </c>
      <c r="G18" s="379">
        <v>203653544</v>
      </c>
      <c r="H18" s="381" t="s">
        <v>3492</v>
      </c>
      <c r="I18" s="379">
        <v>0</v>
      </c>
      <c r="J18" s="378" t="s">
        <v>122</v>
      </c>
      <c r="K18" s="378" t="s">
        <v>3152</v>
      </c>
      <c r="L18" s="378" t="s">
        <v>3151</v>
      </c>
      <c r="M18" s="390" t="s">
        <v>2432</v>
      </c>
      <c r="N18" s="391">
        <v>1.02</v>
      </c>
      <c r="O18" s="370" t="s">
        <v>7080</v>
      </c>
      <c r="P18" s="370">
        <v>0.51029999999999998</v>
      </c>
      <c r="Q18" s="392">
        <v>432548.25</v>
      </c>
      <c r="R18" s="370" t="s">
        <v>132</v>
      </c>
      <c r="S18" s="370" t="s">
        <v>132</v>
      </c>
      <c r="T18" s="370" t="s">
        <v>132</v>
      </c>
      <c r="U18" s="370" t="s">
        <v>132</v>
      </c>
      <c r="V18" s="386" t="s">
        <v>132</v>
      </c>
      <c r="W18" s="393" t="s">
        <v>132</v>
      </c>
      <c r="X18" s="370" t="s">
        <v>132</v>
      </c>
      <c r="Y18" s="370" t="s">
        <v>132</v>
      </c>
      <c r="Z18" s="370" t="s">
        <v>132</v>
      </c>
      <c r="AA18" s="389" t="s">
        <v>132</v>
      </c>
      <c r="AB18" s="370">
        <v>1</v>
      </c>
      <c r="AC18" s="370" t="s">
        <v>7089</v>
      </c>
      <c r="AD18" s="370">
        <v>0.78510000000000002</v>
      </c>
      <c r="AE18" s="389">
        <v>74117</v>
      </c>
    </row>
    <row r="19" spans="1:31" ht="15.75">
      <c r="A19" s="377">
        <v>10</v>
      </c>
      <c r="B19" s="378" t="s">
        <v>523</v>
      </c>
      <c r="C19" s="378">
        <v>1</v>
      </c>
      <c r="D19" s="379">
        <v>203153544</v>
      </c>
      <c r="E19" s="380">
        <v>204154024</v>
      </c>
      <c r="F19" s="378" t="s">
        <v>2794</v>
      </c>
      <c r="G19" s="379">
        <v>203654024</v>
      </c>
      <c r="H19" s="381" t="s">
        <v>3492</v>
      </c>
      <c r="I19" s="379">
        <v>0</v>
      </c>
      <c r="J19" s="378" t="s">
        <v>122</v>
      </c>
      <c r="K19" s="378" t="s">
        <v>3163</v>
      </c>
      <c r="L19" s="378" t="s">
        <v>3157</v>
      </c>
      <c r="M19" s="390" t="s">
        <v>3337</v>
      </c>
      <c r="N19" s="391">
        <v>1.01</v>
      </c>
      <c r="O19" s="370" t="s">
        <v>7080</v>
      </c>
      <c r="P19" s="370">
        <v>0.42699999999999999</v>
      </c>
      <c r="Q19" s="392">
        <v>492214.78</v>
      </c>
      <c r="R19" s="370" t="s">
        <v>132</v>
      </c>
      <c r="S19" s="370" t="s">
        <v>132</v>
      </c>
      <c r="T19" s="370" t="s">
        <v>132</v>
      </c>
      <c r="U19" s="370" t="s">
        <v>132</v>
      </c>
      <c r="V19" s="386" t="s">
        <v>132</v>
      </c>
      <c r="W19" s="393" t="s">
        <v>132</v>
      </c>
      <c r="X19" s="370">
        <v>1.03</v>
      </c>
      <c r="Y19" s="370" t="s">
        <v>7090</v>
      </c>
      <c r="Z19" s="370">
        <v>0.1371</v>
      </c>
      <c r="AA19" s="389">
        <v>211793</v>
      </c>
      <c r="AB19" s="370">
        <v>1</v>
      </c>
      <c r="AC19" s="370" t="s">
        <v>7089</v>
      </c>
      <c r="AD19" s="370">
        <v>0.81520000000000004</v>
      </c>
      <c r="AE19" s="389">
        <v>74117</v>
      </c>
    </row>
    <row r="20" spans="1:31" ht="15.75">
      <c r="A20" s="377">
        <v>11</v>
      </c>
      <c r="B20" s="378" t="s">
        <v>2132</v>
      </c>
      <c r="C20" s="378">
        <v>1</v>
      </c>
      <c r="D20" s="379">
        <v>213645731</v>
      </c>
      <c r="E20" s="380">
        <v>214659256</v>
      </c>
      <c r="F20" s="378" t="s">
        <v>2793</v>
      </c>
      <c r="G20" s="379">
        <v>214145731</v>
      </c>
      <c r="H20" s="381" t="s">
        <v>4249</v>
      </c>
      <c r="I20" s="379">
        <v>0</v>
      </c>
      <c r="J20" s="378" t="s">
        <v>122</v>
      </c>
      <c r="K20" s="378" t="s">
        <v>3157</v>
      </c>
      <c r="L20" s="378" t="s">
        <v>3152</v>
      </c>
      <c r="M20" s="390" t="s">
        <v>4437</v>
      </c>
      <c r="N20" s="391">
        <v>1.06</v>
      </c>
      <c r="O20" s="370" t="s">
        <v>7091</v>
      </c>
      <c r="P20" s="394">
        <v>6.789E-29</v>
      </c>
      <c r="Q20" s="392">
        <v>487882.14</v>
      </c>
      <c r="R20" s="370" t="s">
        <v>3152</v>
      </c>
      <c r="S20" s="370" t="s">
        <v>3157</v>
      </c>
      <c r="T20" s="370">
        <v>1.05</v>
      </c>
      <c r="U20" s="370" t="s">
        <v>7092</v>
      </c>
      <c r="V20" s="394">
        <v>1.2779999999999999E-41</v>
      </c>
      <c r="W20" s="393">
        <v>1335930</v>
      </c>
      <c r="X20" s="370">
        <v>1.04</v>
      </c>
      <c r="Y20" s="370" t="s">
        <v>7093</v>
      </c>
      <c r="Z20" s="370">
        <v>1.5840000000000002E-8</v>
      </c>
      <c r="AA20" s="389">
        <v>211793</v>
      </c>
      <c r="AB20" s="370">
        <v>1.07</v>
      </c>
      <c r="AC20" s="370" t="s">
        <v>7094</v>
      </c>
      <c r="AD20" s="370">
        <v>1.106E-24</v>
      </c>
      <c r="AE20" s="389">
        <v>74115</v>
      </c>
    </row>
    <row r="21" spans="1:31" ht="15.75">
      <c r="A21" s="377">
        <v>11</v>
      </c>
      <c r="B21" s="378" t="s">
        <v>2132</v>
      </c>
      <c r="C21" s="378">
        <v>1</v>
      </c>
      <c r="D21" s="379">
        <v>213645731</v>
      </c>
      <c r="E21" s="380">
        <v>214659256</v>
      </c>
      <c r="F21" s="378" t="s">
        <v>3030</v>
      </c>
      <c r="G21" s="379">
        <v>214154719</v>
      </c>
      <c r="H21" s="381" t="s">
        <v>4249</v>
      </c>
      <c r="I21" s="379">
        <v>0</v>
      </c>
      <c r="J21" s="378" t="s">
        <v>2452</v>
      </c>
      <c r="K21" s="378" t="s">
        <v>3157</v>
      </c>
      <c r="L21" s="378" t="s">
        <v>3163</v>
      </c>
      <c r="M21" s="390" t="s">
        <v>2432</v>
      </c>
      <c r="N21" s="391">
        <v>1.06</v>
      </c>
      <c r="O21" s="370" t="s">
        <v>7091</v>
      </c>
      <c r="P21" s="394">
        <v>5.0120000000000003E-22</v>
      </c>
      <c r="Q21" s="392">
        <v>489704.13</v>
      </c>
      <c r="R21" s="370" t="s">
        <v>3157</v>
      </c>
      <c r="S21" s="370" t="s">
        <v>3163</v>
      </c>
      <c r="T21" s="370">
        <v>1.06</v>
      </c>
      <c r="U21" s="370" t="s">
        <v>7095</v>
      </c>
      <c r="V21" s="394">
        <v>4.0230000000000001E-39</v>
      </c>
      <c r="W21" s="393">
        <v>1315480</v>
      </c>
      <c r="X21" s="370">
        <v>1.05</v>
      </c>
      <c r="Y21" s="370" t="s">
        <v>7096</v>
      </c>
      <c r="Z21" s="370">
        <v>1.218E-6</v>
      </c>
      <c r="AA21" s="389">
        <v>211793</v>
      </c>
      <c r="AB21" s="370">
        <v>1.06</v>
      </c>
      <c r="AC21" s="370" t="s">
        <v>7095</v>
      </c>
      <c r="AD21" s="370">
        <v>5.3619999999999997E-18</v>
      </c>
      <c r="AE21" s="389">
        <v>74117</v>
      </c>
    </row>
    <row r="22" spans="1:31" ht="15.75">
      <c r="A22" s="377">
        <v>11</v>
      </c>
      <c r="B22" s="378" t="s">
        <v>2132</v>
      </c>
      <c r="C22" s="378">
        <v>1</v>
      </c>
      <c r="D22" s="379">
        <v>213645731</v>
      </c>
      <c r="E22" s="380">
        <v>214659256</v>
      </c>
      <c r="F22" s="378" t="s">
        <v>2792</v>
      </c>
      <c r="G22" s="379">
        <v>214159256</v>
      </c>
      <c r="H22" s="381" t="s">
        <v>4249</v>
      </c>
      <c r="I22" s="379">
        <v>0</v>
      </c>
      <c r="J22" s="378" t="s">
        <v>2452</v>
      </c>
      <c r="K22" s="378" t="s">
        <v>3152</v>
      </c>
      <c r="L22" s="378" t="s">
        <v>3163</v>
      </c>
      <c r="M22" s="390" t="s">
        <v>3337</v>
      </c>
      <c r="N22" s="391">
        <v>1.07</v>
      </c>
      <c r="O22" s="370" t="s">
        <v>7095</v>
      </c>
      <c r="P22" s="394">
        <v>2.5460000000000001E-33</v>
      </c>
      <c r="Q22" s="392">
        <v>487661.46</v>
      </c>
      <c r="R22" s="370" t="s">
        <v>3163</v>
      </c>
      <c r="S22" s="370" t="s">
        <v>3152</v>
      </c>
      <c r="T22" s="370">
        <v>1.06</v>
      </c>
      <c r="U22" s="370" t="s">
        <v>7092</v>
      </c>
      <c r="V22" s="394">
        <v>6.4720000000000006E-45</v>
      </c>
      <c r="W22" s="393">
        <v>1335930</v>
      </c>
      <c r="X22" s="370">
        <v>1.04</v>
      </c>
      <c r="Y22" s="370" t="s">
        <v>7097</v>
      </c>
      <c r="Z22" s="370">
        <v>2.894E-10</v>
      </c>
      <c r="AA22" s="389">
        <v>211793</v>
      </c>
      <c r="AB22" s="370">
        <v>1.07</v>
      </c>
      <c r="AC22" s="370" t="s">
        <v>7094</v>
      </c>
      <c r="AD22" s="370">
        <v>5.592E-26</v>
      </c>
      <c r="AE22" s="389">
        <v>74117</v>
      </c>
    </row>
    <row r="23" spans="1:31" ht="15.75">
      <c r="A23" s="377">
        <v>12</v>
      </c>
      <c r="B23" s="378" t="s">
        <v>2132</v>
      </c>
      <c r="C23" s="378">
        <v>1</v>
      </c>
      <c r="D23" s="379">
        <v>219128973</v>
      </c>
      <c r="E23" s="380">
        <v>220128973</v>
      </c>
      <c r="F23" s="378" t="s">
        <v>2791</v>
      </c>
      <c r="G23" s="379">
        <v>219628973</v>
      </c>
      <c r="H23" s="381" t="s">
        <v>4442</v>
      </c>
      <c r="I23" s="379">
        <v>242766</v>
      </c>
      <c r="J23" s="378" t="s">
        <v>2445</v>
      </c>
      <c r="K23" s="378" t="s">
        <v>3151</v>
      </c>
      <c r="L23" s="378" t="s">
        <v>3157</v>
      </c>
      <c r="M23" s="390" t="s">
        <v>4437</v>
      </c>
      <c r="N23" s="391" t="s">
        <v>132</v>
      </c>
      <c r="O23" s="370" t="s">
        <v>132</v>
      </c>
      <c r="P23" s="370" t="s">
        <v>132</v>
      </c>
      <c r="Q23" s="392" t="s">
        <v>132</v>
      </c>
      <c r="R23" s="370" t="s">
        <v>3151</v>
      </c>
      <c r="S23" s="370" t="s">
        <v>3157</v>
      </c>
      <c r="T23" s="370">
        <v>1.02</v>
      </c>
      <c r="U23" s="370" t="s">
        <v>7088</v>
      </c>
      <c r="V23" s="394">
        <v>2.5680000000000001E-5</v>
      </c>
      <c r="W23" s="393">
        <v>506112</v>
      </c>
      <c r="X23" s="370">
        <v>1.02</v>
      </c>
      <c r="Y23" s="370" t="s">
        <v>7088</v>
      </c>
      <c r="Z23" s="370">
        <v>2.4499999999999999E-3</v>
      </c>
      <c r="AA23" s="389">
        <v>211793</v>
      </c>
      <c r="AB23" s="370" t="s">
        <v>132</v>
      </c>
      <c r="AC23" s="370" t="s">
        <v>132</v>
      </c>
      <c r="AD23" s="370" t="s">
        <v>132</v>
      </c>
      <c r="AE23" s="389" t="s">
        <v>132</v>
      </c>
    </row>
    <row r="24" spans="1:31" ht="15.75">
      <c r="A24" s="377">
        <v>13</v>
      </c>
      <c r="B24" s="378" t="s">
        <v>2132</v>
      </c>
      <c r="C24" s="378">
        <v>1</v>
      </c>
      <c r="D24" s="379">
        <v>229172955</v>
      </c>
      <c r="E24" s="380">
        <v>230172955</v>
      </c>
      <c r="F24" s="378" t="s">
        <v>2790</v>
      </c>
      <c r="G24" s="379">
        <v>229672955</v>
      </c>
      <c r="H24" s="381" t="s">
        <v>4443</v>
      </c>
      <c r="I24" s="379">
        <v>0</v>
      </c>
      <c r="J24" s="378" t="s">
        <v>2452</v>
      </c>
      <c r="K24" s="378" t="s">
        <v>3157</v>
      </c>
      <c r="L24" s="378" t="s">
        <v>3151</v>
      </c>
      <c r="M24" s="390" t="s">
        <v>4437</v>
      </c>
      <c r="N24" s="391">
        <v>1.06</v>
      </c>
      <c r="O24" s="370" t="s">
        <v>7091</v>
      </c>
      <c r="P24" s="394">
        <v>3.6696999999999998E-18</v>
      </c>
      <c r="Q24" s="392">
        <v>490747.28</v>
      </c>
      <c r="R24" s="370" t="s">
        <v>3151</v>
      </c>
      <c r="S24" s="370" t="s">
        <v>3157</v>
      </c>
      <c r="T24" s="370">
        <v>1.05</v>
      </c>
      <c r="U24" s="370" t="s">
        <v>7091</v>
      </c>
      <c r="V24" s="394">
        <v>2.8049999999999998E-20</v>
      </c>
      <c r="W24" s="393">
        <v>1062260</v>
      </c>
      <c r="X24" s="370">
        <v>1.05</v>
      </c>
      <c r="Y24" s="370" t="s">
        <v>7098</v>
      </c>
      <c r="Z24" s="370">
        <v>6.5049999999999998E-11</v>
      </c>
      <c r="AA24" s="389">
        <v>211039</v>
      </c>
      <c r="AB24" s="370">
        <v>1.05</v>
      </c>
      <c r="AC24" s="370" t="s">
        <v>7098</v>
      </c>
      <c r="AD24" s="370">
        <v>3.9430000000000002E-14</v>
      </c>
      <c r="AE24" s="389">
        <v>74115</v>
      </c>
    </row>
    <row r="25" spans="1:31" ht="15.75">
      <c r="A25" s="377">
        <v>14</v>
      </c>
      <c r="B25" s="378" t="s">
        <v>2132</v>
      </c>
      <c r="C25" s="378">
        <v>2</v>
      </c>
      <c r="D25" s="379">
        <v>130902</v>
      </c>
      <c r="E25" s="380">
        <v>1130902</v>
      </c>
      <c r="F25" s="378" t="s">
        <v>2789</v>
      </c>
      <c r="G25" s="379">
        <v>630902</v>
      </c>
      <c r="H25" s="381" t="s">
        <v>4444</v>
      </c>
      <c r="I25" s="379">
        <v>37070</v>
      </c>
      <c r="J25" s="378" t="s">
        <v>2445</v>
      </c>
      <c r="K25" s="378" t="s">
        <v>3151</v>
      </c>
      <c r="L25" s="378" t="s">
        <v>3163</v>
      </c>
      <c r="M25" s="390" t="s">
        <v>4437</v>
      </c>
      <c r="N25" s="391" t="s">
        <v>132</v>
      </c>
      <c r="O25" s="370" t="s">
        <v>132</v>
      </c>
      <c r="P25" s="370" t="s">
        <v>132</v>
      </c>
      <c r="Q25" s="392" t="s">
        <v>132</v>
      </c>
      <c r="R25" s="370" t="s">
        <v>132</v>
      </c>
      <c r="S25" s="370" t="s">
        <v>132</v>
      </c>
      <c r="T25" s="370" t="s">
        <v>132</v>
      </c>
      <c r="U25" s="370" t="s">
        <v>132</v>
      </c>
      <c r="V25" s="386" t="s">
        <v>132</v>
      </c>
      <c r="W25" s="393" t="s">
        <v>132</v>
      </c>
      <c r="X25" s="370">
        <v>0.91</v>
      </c>
      <c r="Y25" s="370" t="s">
        <v>7099</v>
      </c>
      <c r="Z25" s="370">
        <v>5.3239999999999997E-17</v>
      </c>
      <c r="AA25" s="389">
        <v>211793</v>
      </c>
      <c r="AB25" s="370" t="s">
        <v>132</v>
      </c>
      <c r="AC25" s="370" t="s">
        <v>132</v>
      </c>
      <c r="AD25" s="370" t="s">
        <v>132</v>
      </c>
      <c r="AE25" s="389" t="s">
        <v>132</v>
      </c>
    </row>
    <row r="26" spans="1:31" ht="15.75">
      <c r="A26" s="377">
        <v>15</v>
      </c>
      <c r="B26" s="378" t="s">
        <v>2132</v>
      </c>
      <c r="C26" s="378">
        <v>2</v>
      </c>
      <c r="D26" s="379">
        <v>23593756</v>
      </c>
      <c r="E26" s="380">
        <v>24735704</v>
      </c>
      <c r="F26" s="378" t="s">
        <v>2787</v>
      </c>
      <c r="G26" s="379">
        <v>24093756</v>
      </c>
      <c r="H26" s="381" t="s">
        <v>4300</v>
      </c>
      <c r="I26" s="379">
        <v>0</v>
      </c>
      <c r="J26" s="378" t="s">
        <v>122</v>
      </c>
      <c r="K26" s="378" t="s">
        <v>3163</v>
      </c>
      <c r="L26" s="378" t="s">
        <v>3152</v>
      </c>
      <c r="M26" s="390" t="s">
        <v>4437</v>
      </c>
      <c r="N26" s="391">
        <v>1.01</v>
      </c>
      <c r="O26" s="370" t="s">
        <v>7080</v>
      </c>
      <c r="P26" s="370">
        <v>0.54769999999999996</v>
      </c>
      <c r="Q26" s="392">
        <v>490392.79</v>
      </c>
      <c r="R26" s="370" t="s">
        <v>132</v>
      </c>
      <c r="S26" s="370" t="s">
        <v>132</v>
      </c>
      <c r="T26" s="370" t="s">
        <v>132</v>
      </c>
      <c r="U26" s="370" t="s">
        <v>132</v>
      </c>
      <c r="V26" s="386" t="s">
        <v>132</v>
      </c>
      <c r="W26" s="393" t="s">
        <v>132</v>
      </c>
      <c r="X26" s="370">
        <v>1</v>
      </c>
      <c r="Y26" s="370" t="s">
        <v>7100</v>
      </c>
      <c r="Z26" s="370">
        <v>0.9839</v>
      </c>
      <c r="AA26" s="389">
        <v>211793</v>
      </c>
      <c r="AB26" s="370">
        <v>1.01</v>
      </c>
      <c r="AC26" s="370" t="s">
        <v>7101</v>
      </c>
      <c r="AD26" s="370">
        <v>0.55520000000000003</v>
      </c>
      <c r="AE26" s="389">
        <v>74116</v>
      </c>
    </row>
    <row r="27" spans="1:31" ht="15.75">
      <c r="A27" s="377">
        <v>15</v>
      </c>
      <c r="B27" s="378" t="s">
        <v>2132</v>
      </c>
      <c r="C27" s="378">
        <v>2</v>
      </c>
      <c r="D27" s="379">
        <v>23593756</v>
      </c>
      <c r="E27" s="380">
        <v>24735704</v>
      </c>
      <c r="F27" s="378" t="s">
        <v>3028</v>
      </c>
      <c r="G27" s="379">
        <v>24235704</v>
      </c>
      <c r="H27" s="381" t="s">
        <v>4298</v>
      </c>
      <c r="I27" s="379">
        <v>0</v>
      </c>
      <c r="J27" s="378" t="s">
        <v>122</v>
      </c>
      <c r="K27" s="378" t="s">
        <v>3151</v>
      </c>
      <c r="L27" s="378" t="s">
        <v>3157</v>
      </c>
      <c r="M27" s="390" t="s">
        <v>2432</v>
      </c>
      <c r="N27" s="391">
        <v>1</v>
      </c>
      <c r="O27" s="370" t="s">
        <v>7080</v>
      </c>
      <c r="P27" s="370">
        <v>0.7611</v>
      </c>
      <c r="Q27" s="392">
        <v>490646.26</v>
      </c>
      <c r="R27" s="370" t="s">
        <v>132</v>
      </c>
      <c r="S27" s="370" t="s">
        <v>132</v>
      </c>
      <c r="T27" s="370" t="s">
        <v>132</v>
      </c>
      <c r="U27" s="370" t="s">
        <v>132</v>
      </c>
      <c r="V27" s="386" t="s">
        <v>132</v>
      </c>
      <c r="W27" s="393" t="s">
        <v>132</v>
      </c>
      <c r="X27" s="370">
        <v>1.01</v>
      </c>
      <c r="Y27" s="370" t="s">
        <v>7101</v>
      </c>
      <c r="Z27" s="370">
        <v>0.53879999999999995</v>
      </c>
      <c r="AA27" s="389">
        <v>211793</v>
      </c>
      <c r="AB27" s="370">
        <v>1.01</v>
      </c>
      <c r="AC27" s="370" t="s">
        <v>7080</v>
      </c>
      <c r="AD27" s="370">
        <v>0.43609999999999999</v>
      </c>
      <c r="AE27" s="389">
        <v>74116</v>
      </c>
    </row>
    <row r="28" spans="1:31" ht="15.75">
      <c r="A28" s="377">
        <v>16</v>
      </c>
      <c r="B28" s="378" t="s">
        <v>523</v>
      </c>
      <c r="C28" s="378">
        <v>2</v>
      </c>
      <c r="D28" s="379">
        <v>25781459</v>
      </c>
      <c r="E28" s="380">
        <v>26781459</v>
      </c>
      <c r="F28" s="378" t="s">
        <v>2785</v>
      </c>
      <c r="G28" s="379">
        <v>26281459</v>
      </c>
      <c r="H28" s="381" t="s">
        <v>3493</v>
      </c>
      <c r="I28" s="379">
        <v>0</v>
      </c>
      <c r="J28" s="378" t="s">
        <v>122</v>
      </c>
      <c r="K28" s="378" t="s">
        <v>3163</v>
      </c>
      <c r="L28" s="378" t="s">
        <v>3151</v>
      </c>
      <c r="M28" s="390" t="s">
        <v>3337</v>
      </c>
      <c r="N28" s="391">
        <v>1.03</v>
      </c>
      <c r="O28" s="370" t="s">
        <v>7083</v>
      </c>
      <c r="P28" s="370">
        <v>3.8399999999999997E-2</v>
      </c>
      <c r="Q28" s="392">
        <v>489074.18</v>
      </c>
      <c r="R28" s="370" t="s">
        <v>132</v>
      </c>
      <c r="S28" s="370" t="s">
        <v>132</v>
      </c>
      <c r="T28" s="370" t="s">
        <v>132</v>
      </c>
      <c r="U28" s="370" t="s">
        <v>132</v>
      </c>
      <c r="V28" s="386" t="s">
        <v>132</v>
      </c>
      <c r="W28" s="393" t="s">
        <v>132</v>
      </c>
      <c r="X28" s="370">
        <v>0.99</v>
      </c>
      <c r="Y28" s="370" t="s">
        <v>7102</v>
      </c>
      <c r="Z28" s="370">
        <v>0.5383</v>
      </c>
      <c r="AA28" s="389">
        <v>211039</v>
      </c>
      <c r="AB28" s="370">
        <v>1.01</v>
      </c>
      <c r="AC28" s="370" t="s">
        <v>7083</v>
      </c>
      <c r="AD28" s="370">
        <v>7.8780000000000003E-2</v>
      </c>
      <c r="AE28" s="389">
        <v>74116</v>
      </c>
    </row>
    <row r="29" spans="1:31" ht="15.75">
      <c r="A29" s="377">
        <v>17</v>
      </c>
      <c r="B29" s="378" t="s">
        <v>2132</v>
      </c>
      <c r="C29" s="378">
        <v>2</v>
      </c>
      <c r="D29" s="379">
        <v>26640022</v>
      </c>
      <c r="E29" s="380">
        <v>27677428</v>
      </c>
      <c r="F29" s="378" t="s">
        <v>3027</v>
      </c>
      <c r="G29" s="379">
        <v>27140022</v>
      </c>
      <c r="H29" s="381" t="s">
        <v>4445</v>
      </c>
      <c r="I29" s="379">
        <v>0</v>
      </c>
      <c r="J29" s="378" t="s">
        <v>2452</v>
      </c>
      <c r="K29" s="378" t="s">
        <v>3163</v>
      </c>
      <c r="L29" s="378" t="s">
        <v>3152</v>
      </c>
      <c r="M29" s="390" t="s">
        <v>2432</v>
      </c>
      <c r="N29" s="391">
        <v>1</v>
      </c>
      <c r="O29" s="370" t="s">
        <v>7085</v>
      </c>
      <c r="P29" s="370">
        <v>9.7900000000000001E-2</v>
      </c>
      <c r="Q29" s="392">
        <v>492214.78</v>
      </c>
      <c r="R29" s="370" t="s">
        <v>132</v>
      </c>
      <c r="S29" s="370" t="s">
        <v>132</v>
      </c>
      <c r="T29" s="370" t="s">
        <v>132</v>
      </c>
      <c r="U29" s="370" t="s">
        <v>132</v>
      </c>
      <c r="V29" s="386" t="s">
        <v>132</v>
      </c>
      <c r="W29" s="393" t="s">
        <v>132</v>
      </c>
      <c r="X29" s="370">
        <v>1</v>
      </c>
      <c r="Y29" s="370" t="s">
        <v>7078</v>
      </c>
      <c r="Z29" s="370">
        <v>0.73529999999999995</v>
      </c>
      <c r="AA29" s="389">
        <v>211793</v>
      </c>
      <c r="AB29" s="370">
        <v>0.99</v>
      </c>
      <c r="AC29" s="370" t="s">
        <v>7103</v>
      </c>
      <c r="AD29" s="370">
        <v>8.6900000000000005E-2</v>
      </c>
      <c r="AE29" s="389">
        <v>74116</v>
      </c>
    </row>
    <row r="30" spans="1:31" ht="15.75">
      <c r="A30" s="377">
        <v>17</v>
      </c>
      <c r="B30" s="378" t="s">
        <v>2132</v>
      </c>
      <c r="C30" s="378">
        <v>2</v>
      </c>
      <c r="D30" s="379">
        <v>26640022</v>
      </c>
      <c r="E30" s="380">
        <v>27677428</v>
      </c>
      <c r="F30" s="378" t="s">
        <v>2784</v>
      </c>
      <c r="G30" s="379">
        <v>27152874</v>
      </c>
      <c r="H30" s="381" t="s">
        <v>4445</v>
      </c>
      <c r="I30" s="379">
        <v>0</v>
      </c>
      <c r="J30" s="378" t="s">
        <v>2452</v>
      </c>
      <c r="K30" s="378" t="s">
        <v>3163</v>
      </c>
      <c r="L30" s="378" t="s">
        <v>3152</v>
      </c>
      <c r="M30" s="390" t="s">
        <v>3337</v>
      </c>
      <c r="N30" s="391">
        <v>1.01</v>
      </c>
      <c r="O30" s="370" t="s">
        <v>7083</v>
      </c>
      <c r="P30" s="370">
        <v>1.9400000000000001E-2</v>
      </c>
      <c r="Q30" s="392">
        <v>486963.04</v>
      </c>
      <c r="R30" s="370" t="s">
        <v>132</v>
      </c>
      <c r="S30" s="370" t="s">
        <v>132</v>
      </c>
      <c r="T30" s="370" t="s">
        <v>132</v>
      </c>
      <c r="U30" s="370" t="s">
        <v>132</v>
      </c>
      <c r="V30" s="386" t="s">
        <v>132</v>
      </c>
      <c r="W30" s="393" t="s">
        <v>132</v>
      </c>
      <c r="X30" s="370">
        <v>1.02</v>
      </c>
      <c r="Y30" s="370" t="s">
        <v>7084</v>
      </c>
      <c r="Z30" s="370">
        <v>2.9270000000000001E-2</v>
      </c>
      <c r="AA30" s="389">
        <v>211793</v>
      </c>
      <c r="AB30" s="370">
        <v>1.01</v>
      </c>
      <c r="AC30" s="370" t="s">
        <v>7080</v>
      </c>
      <c r="AD30" s="370">
        <v>0.48759999999999998</v>
      </c>
      <c r="AE30" s="389">
        <v>74117</v>
      </c>
    </row>
    <row r="31" spans="1:31" ht="15.75">
      <c r="A31" s="377">
        <v>17</v>
      </c>
      <c r="B31" s="378" t="s">
        <v>2132</v>
      </c>
      <c r="C31" s="378">
        <v>2</v>
      </c>
      <c r="D31" s="379">
        <v>26640022</v>
      </c>
      <c r="E31" s="380">
        <v>27677428</v>
      </c>
      <c r="F31" s="378" t="s">
        <v>2783</v>
      </c>
      <c r="G31" s="379">
        <v>27177428</v>
      </c>
      <c r="H31" s="381" t="s">
        <v>4445</v>
      </c>
      <c r="I31" s="379">
        <v>4209</v>
      </c>
      <c r="J31" s="378" t="s">
        <v>2445</v>
      </c>
      <c r="K31" s="378" t="s">
        <v>3152</v>
      </c>
      <c r="L31" s="378" t="s">
        <v>3157</v>
      </c>
      <c r="M31" s="390" t="s">
        <v>3337</v>
      </c>
      <c r="N31" s="391">
        <v>1.01</v>
      </c>
      <c r="O31" s="370" t="s">
        <v>7081</v>
      </c>
      <c r="P31" s="370">
        <v>5.11E-2</v>
      </c>
      <c r="Q31" s="392">
        <v>489704.13</v>
      </c>
      <c r="R31" s="370" t="s">
        <v>132</v>
      </c>
      <c r="S31" s="370" t="s">
        <v>132</v>
      </c>
      <c r="T31" s="370" t="s">
        <v>132</v>
      </c>
      <c r="U31" s="370" t="s">
        <v>132</v>
      </c>
      <c r="V31" s="386" t="s">
        <v>132</v>
      </c>
      <c r="W31" s="393" t="s">
        <v>132</v>
      </c>
      <c r="X31" s="370">
        <v>1.02</v>
      </c>
      <c r="Y31" s="370" t="s">
        <v>7084</v>
      </c>
      <c r="Z31" s="370">
        <v>8.1460000000000005E-2</v>
      </c>
      <c r="AA31" s="389">
        <v>211793</v>
      </c>
      <c r="AB31" s="370">
        <v>1</v>
      </c>
      <c r="AC31" s="370" t="s">
        <v>7078</v>
      </c>
      <c r="AD31" s="370">
        <v>0.87690000000000001</v>
      </c>
      <c r="AE31" s="389">
        <v>74117</v>
      </c>
    </row>
    <row r="32" spans="1:31" ht="15.75">
      <c r="A32" s="377">
        <v>18</v>
      </c>
      <c r="B32" s="378" t="s">
        <v>2132</v>
      </c>
      <c r="C32" s="378">
        <v>2</v>
      </c>
      <c r="D32" s="379">
        <v>27230940</v>
      </c>
      <c r="E32" s="380">
        <v>28242603</v>
      </c>
      <c r="F32" s="378" t="s">
        <v>2781</v>
      </c>
      <c r="G32" s="379">
        <v>27730940</v>
      </c>
      <c r="H32" s="381" t="s">
        <v>4446</v>
      </c>
      <c r="I32" s="379">
        <v>0</v>
      </c>
      <c r="J32" s="378" t="s">
        <v>2449</v>
      </c>
      <c r="K32" s="378" t="s">
        <v>3163</v>
      </c>
      <c r="L32" s="378" t="s">
        <v>3152</v>
      </c>
      <c r="M32" s="390" t="s">
        <v>4437</v>
      </c>
      <c r="N32" s="391">
        <v>0.94</v>
      </c>
      <c r="O32" s="370" t="s">
        <v>7104</v>
      </c>
      <c r="P32" s="394">
        <v>4.625E-38</v>
      </c>
      <c r="Q32" s="392">
        <v>486963.04</v>
      </c>
      <c r="R32" s="370" t="s">
        <v>3152</v>
      </c>
      <c r="S32" s="370" t="s">
        <v>3163</v>
      </c>
      <c r="T32" s="370">
        <v>1.06</v>
      </c>
      <c r="U32" s="370" t="s">
        <v>7105</v>
      </c>
      <c r="V32" s="394">
        <v>2.1590000000000001E-57</v>
      </c>
      <c r="W32" s="393">
        <v>1328790</v>
      </c>
      <c r="X32" s="370">
        <v>0.93</v>
      </c>
      <c r="Y32" s="370" t="s">
        <v>7104</v>
      </c>
      <c r="Z32" s="370">
        <v>1.011E-21</v>
      </c>
      <c r="AA32" s="389">
        <v>211793</v>
      </c>
      <c r="AB32" s="370">
        <v>0.94</v>
      </c>
      <c r="AC32" s="370" t="s">
        <v>7106</v>
      </c>
      <c r="AD32" s="370">
        <v>1.296E-24</v>
      </c>
      <c r="AE32" s="389">
        <v>74117</v>
      </c>
    </row>
    <row r="33" spans="1:31" ht="15.75">
      <c r="A33" s="377">
        <v>18</v>
      </c>
      <c r="B33" s="378" t="s">
        <v>2132</v>
      </c>
      <c r="C33" s="378">
        <v>2</v>
      </c>
      <c r="D33" s="379">
        <v>27230940</v>
      </c>
      <c r="E33" s="380">
        <v>28242603</v>
      </c>
      <c r="F33" s="378" t="s">
        <v>2781</v>
      </c>
      <c r="G33" s="379">
        <v>27730940</v>
      </c>
      <c r="H33" s="381" t="s">
        <v>4446</v>
      </c>
      <c r="I33" s="379">
        <v>0</v>
      </c>
      <c r="J33" s="378" t="s">
        <v>2445</v>
      </c>
      <c r="K33" s="378" t="s">
        <v>3152</v>
      </c>
      <c r="L33" s="378" t="s">
        <v>3163</v>
      </c>
      <c r="M33" s="390" t="s">
        <v>4437</v>
      </c>
      <c r="N33" s="391">
        <v>1.07</v>
      </c>
      <c r="O33" s="370" t="s">
        <v>7095</v>
      </c>
      <c r="P33" s="394">
        <v>4.625E-38</v>
      </c>
      <c r="Q33" s="392">
        <v>486963.04</v>
      </c>
      <c r="R33" s="370" t="s">
        <v>3152</v>
      </c>
      <c r="S33" s="370" t="s">
        <v>3163</v>
      </c>
      <c r="T33" s="370">
        <v>1.06</v>
      </c>
      <c r="U33" s="370" t="s">
        <v>7105</v>
      </c>
      <c r="V33" s="394">
        <v>2.1590000000000001E-57</v>
      </c>
      <c r="W33" s="393">
        <v>1328790</v>
      </c>
      <c r="X33" s="370">
        <v>1.07</v>
      </c>
      <c r="Y33" s="370" t="s">
        <v>7107</v>
      </c>
      <c r="Z33" s="370">
        <v>1.011E-21</v>
      </c>
      <c r="AA33" s="389">
        <v>211793</v>
      </c>
      <c r="AB33" s="370">
        <v>1.07</v>
      </c>
      <c r="AC33" s="370" t="s">
        <v>7094</v>
      </c>
      <c r="AD33" s="370">
        <v>1.296E-24</v>
      </c>
      <c r="AE33" s="389">
        <v>74117</v>
      </c>
    </row>
    <row r="34" spans="1:31" ht="15.75">
      <c r="A34" s="377">
        <v>18</v>
      </c>
      <c r="B34" s="378" t="s">
        <v>2132</v>
      </c>
      <c r="C34" s="378">
        <v>2</v>
      </c>
      <c r="D34" s="379">
        <v>27230940</v>
      </c>
      <c r="E34" s="380">
        <v>28242603</v>
      </c>
      <c r="F34" s="378" t="s">
        <v>2781</v>
      </c>
      <c r="G34" s="379">
        <v>27730940</v>
      </c>
      <c r="H34" s="381" t="s">
        <v>4446</v>
      </c>
      <c r="I34" s="379">
        <v>0</v>
      </c>
      <c r="J34" s="378" t="s">
        <v>2452</v>
      </c>
      <c r="K34" s="378" t="s">
        <v>3152</v>
      </c>
      <c r="L34" s="378" t="s">
        <v>3163</v>
      </c>
      <c r="M34" s="390" t="s">
        <v>4447</v>
      </c>
      <c r="N34" s="391">
        <v>1.07</v>
      </c>
      <c r="O34" s="370" t="s">
        <v>7095</v>
      </c>
      <c r="P34" s="394">
        <v>4.625E-38</v>
      </c>
      <c r="Q34" s="392">
        <v>486963.04</v>
      </c>
      <c r="R34" s="370" t="s">
        <v>3152</v>
      </c>
      <c r="S34" s="370" t="s">
        <v>3163</v>
      </c>
      <c r="T34" s="370">
        <v>1.06</v>
      </c>
      <c r="U34" s="370" t="s">
        <v>7105</v>
      </c>
      <c r="V34" s="394">
        <v>2.1590000000000001E-57</v>
      </c>
      <c r="W34" s="393">
        <v>1328790</v>
      </c>
      <c r="X34" s="370">
        <v>1.07</v>
      </c>
      <c r="Y34" s="370" t="s">
        <v>7107</v>
      </c>
      <c r="Z34" s="370">
        <v>1.011E-21</v>
      </c>
      <c r="AA34" s="389">
        <v>211793</v>
      </c>
      <c r="AB34" s="370">
        <v>1.07</v>
      </c>
      <c r="AC34" s="370" t="s">
        <v>7094</v>
      </c>
      <c r="AD34" s="370">
        <v>1.296E-24</v>
      </c>
      <c r="AE34" s="389">
        <v>74117</v>
      </c>
    </row>
    <row r="35" spans="1:31" ht="15.75">
      <c r="A35" s="377">
        <v>18</v>
      </c>
      <c r="B35" s="378" t="s">
        <v>2132</v>
      </c>
      <c r="C35" s="378">
        <v>2</v>
      </c>
      <c r="D35" s="379">
        <v>27230940</v>
      </c>
      <c r="E35" s="380">
        <v>28242603</v>
      </c>
      <c r="F35" s="378" t="s">
        <v>3026</v>
      </c>
      <c r="G35" s="379">
        <v>27742603</v>
      </c>
      <c r="H35" s="381" t="s">
        <v>4446</v>
      </c>
      <c r="I35" s="379">
        <v>0</v>
      </c>
      <c r="J35" s="378" t="s">
        <v>2452</v>
      </c>
      <c r="K35" s="378" t="s">
        <v>3152</v>
      </c>
      <c r="L35" s="378" t="s">
        <v>3163</v>
      </c>
      <c r="M35" s="390" t="s">
        <v>2433</v>
      </c>
      <c r="N35" s="391">
        <v>1.07</v>
      </c>
      <c r="O35" s="370" t="s">
        <v>7095</v>
      </c>
      <c r="P35" s="394">
        <v>7.1499999999999995E-36</v>
      </c>
      <c r="Q35" s="392">
        <v>486963.04</v>
      </c>
      <c r="R35" s="370" t="s">
        <v>3152</v>
      </c>
      <c r="S35" s="370" t="s">
        <v>3163</v>
      </c>
      <c r="T35" s="370">
        <v>1.06</v>
      </c>
      <c r="U35" s="370" t="s">
        <v>7095</v>
      </c>
      <c r="V35" s="394">
        <v>1.456E-53</v>
      </c>
      <c r="W35" s="393">
        <v>1328790</v>
      </c>
      <c r="X35" s="370">
        <v>1.06</v>
      </c>
      <c r="Y35" s="370" t="s">
        <v>7107</v>
      </c>
      <c r="Z35" s="370">
        <v>1.1289999999999999E-19</v>
      </c>
      <c r="AA35" s="389">
        <v>211793</v>
      </c>
      <c r="AB35" s="370">
        <v>1.07</v>
      </c>
      <c r="AC35" s="370" t="s">
        <v>7107</v>
      </c>
      <c r="AD35" s="370">
        <v>4.6160000000000002E-23</v>
      </c>
      <c r="AE35" s="389">
        <v>74116</v>
      </c>
    </row>
    <row r="36" spans="1:31" ht="15.75">
      <c r="A36" s="377">
        <v>19</v>
      </c>
      <c r="B36" s="378" t="s">
        <v>2132</v>
      </c>
      <c r="C36" s="378">
        <v>2</v>
      </c>
      <c r="D36" s="379">
        <v>27768742</v>
      </c>
      <c r="E36" s="380">
        <v>28768742</v>
      </c>
      <c r="F36" s="378" t="s">
        <v>2780</v>
      </c>
      <c r="G36" s="379">
        <v>28268742</v>
      </c>
      <c r="H36" s="381" t="s">
        <v>4448</v>
      </c>
      <c r="I36" s="379">
        <v>0</v>
      </c>
      <c r="J36" s="378" t="s">
        <v>2452</v>
      </c>
      <c r="K36" s="378" t="s">
        <v>3152</v>
      </c>
      <c r="L36" s="378" t="s">
        <v>3163</v>
      </c>
      <c r="M36" s="390" t="s">
        <v>3337</v>
      </c>
      <c r="N36" s="391">
        <v>1.04</v>
      </c>
      <c r="O36" s="370" t="s">
        <v>7108</v>
      </c>
      <c r="P36" s="370">
        <v>0.7923</v>
      </c>
      <c r="Q36" s="392">
        <v>405740.43</v>
      </c>
      <c r="R36" s="370" t="s">
        <v>132</v>
      </c>
      <c r="S36" s="370" t="s">
        <v>132</v>
      </c>
      <c r="T36" s="370" t="s">
        <v>132</v>
      </c>
      <c r="U36" s="370" t="s">
        <v>132</v>
      </c>
      <c r="V36" s="386" t="s">
        <v>132</v>
      </c>
      <c r="W36" s="393" t="s">
        <v>132</v>
      </c>
      <c r="X36" s="370">
        <v>1.05</v>
      </c>
      <c r="Y36" s="370" t="s">
        <v>7109</v>
      </c>
      <c r="Z36" s="370">
        <v>0.39269999999999999</v>
      </c>
      <c r="AA36" s="389">
        <v>164523</v>
      </c>
      <c r="AB36" s="370">
        <v>1.02</v>
      </c>
      <c r="AC36" s="370" t="s">
        <v>7110</v>
      </c>
      <c r="AD36" s="370">
        <v>0.1694</v>
      </c>
      <c r="AE36" s="389">
        <v>74117</v>
      </c>
    </row>
    <row r="37" spans="1:31" ht="15.75">
      <c r="A37" s="377">
        <v>20</v>
      </c>
      <c r="B37" s="378" t="s">
        <v>523</v>
      </c>
      <c r="C37" s="378">
        <v>2</v>
      </c>
      <c r="D37" s="379">
        <v>39944081</v>
      </c>
      <c r="E37" s="380">
        <v>40944081</v>
      </c>
      <c r="F37" s="378" t="s">
        <v>2779</v>
      </c>
      <c r="G37" s="379">
        <v>40444081</v>
      </c>
      <c r="H37" s="381" t="s">
        <v>4449</v>
      </c>
      <c r="I37" s="379">
        <v>0</v>
      </c>
      <c r="J37" s="378" t="s">
        <v>2452</v>
      </c>
      <c r="K37" s="378" t="s">
        <v>3152</v>
      </c>
      <c r="L37" s="378" t="s">
        <v>3163</v>
      </c>
      <c r="M37" s="390" t="s">
        <v>3337</v>
      </c>
      <c r="N37" s="391">
        <v>1.04</v>
      </c>
      <c r="O37" s="370" t="s">
        <v>7087</v>
      </c>
      <c r="P37" s="394">
        <v>9.6509999999999996E-6</v>
      </c>
      <c r="Q37" s="392">
        <v>490329.08</v>
      </c>
      <c r="R37" s="370" t="s">
        <v>132</v>
      </c>
      <c r="S37" s="370" t="s">
        <v>132</v>
      </c>
      <c r="T37" s="370" t="s">
        <v>132</v>
      </c>
      <c r="U37" s="370" t="s">
        <v>132</v>
      </c>
      <c r="V37" s="386" t="s">
        <v>132</v>
      </c>
      <c r="W37" s="393" t="s">
        <v>132</v>
      </c>
      <c r="X37" s="370">
        <v>1.02</v>
      </c>
      <c r="Y37" s="370" t="s">
        <v>7082</v>
      </c>
      <c r="Z37" s="370">
        <v>5.9299999999999999E-4</v>
      </c>
      <c r="AA37" s="389">
        <v>211793</v>
      </c>
      <c r="AB37" s="370">
        <v>1.02</v>
      </c>
      <c r="AC37" s="370" t="s">
        <v>7084</v>
      </c>
      <c r="AD37" s="370">
        <v>2.6839999999999999E-2</v>
      </c>
      <c r="AE37" s="389">
        <v>74116</v>
      </c>
    </row>
    <row r="38" spans="1:31" ht="15.75">
      <c r="A38" s="377">
        <v>21</v>
      </c>
      <c r="B38" s="378" t="s">
        <v>2132</v>
      </c>
      <c r="C38" s="378">
        <v>2</v>
      </c>
      <c r="D38" s="379">
        <v>42949385</v>
      </c>
      <c r="E38" s="380">
        <v>44275309</v>
      </c>
      <c r="F38" s="378" t="s">
        <v>2778</v>
      </c>
      <c r="G38" s="379">
        <v>43449385</v>
      </c>
      <c r="H38" s="381" t="s">
        <v>4287</v>
      </c>
      <c r="I38" s="379">
        <v>155</v>
      </c>
      <c r="J38" s="378" t="s">
        <v>122</v>
      </c>
      <c r="K38" s="378" t="s">
        <v>3152</v>
      </c>
      <c r="L38" s="378" t="s">
        <v>3163</v>
      </c>
      <c r="M38" s="390" t="s">
        <v>4437</v>
      </c>
      <c r="N38" s="391">
        <v>1.1000000000000001</v>
      </c>
      <c r="O38" s="370" t="s">
        <v>7111</v>
      </c>
      <c r="P38" s="394">
        <v>4.4630000000000003E-22</v>
      </c>
      <c r="Q38" s="392">
        <v>358229.69</v>
      </c>
      <c r="R38" s="370" t="s">
        <v>3152</v>
      </c>
      <c r="S38" s="370" t="s">
        <v>3163</v>
      </c>
      <c r="T38" s="370">
        <v>1.1000000000000001</v>
      </c>
      <c r="U38" s="370" t="s">
        <v>7112</v>
      </c>
      <c r="V38" s="394">
        <v>1.516E-44</v>
      </c>
      <c r="W38" s="393">
        <v>1144160</v>
      </c>
      <c r="X38" s="370" t="s">
        <v>132</v>
      </c>
      <c r="Y38" s="370" t="s">
        <v>132</v>
      </c>
      <c r="Z38" s="370" t="s">
        <v>132</v>
      </c>
      <c r="AA38" s="389" t="s">
        <v>132</v>
      </c>
      <c r="AB38" s="370">
        <v>1.1100000000000001</v>
      </c>
      <c r="AC38" s="370" t="s">
        <v>7113</v>
      </c>
      <c r="AD38" s="370">
        <v>2.7350000000000002E-24</v>
      </c>
      <c r="AE38" s="389">
        <v>74117</v>
      </c>
    </row>
    <row r="39" spans="1:31" ht="15.75">
      <c r="A39" s="377">
        <v>21</v>
      </c>
      <c r="B39" s="378" t="s">
        <v>2132</v>
      </c>
      <c r="C39" s="378">
        <v>2</v>
      </c>
      <c r="D39" s="379">
        <v>42949385</v>
      </c>
      <c r="E39" s="380">
        <v>44275309</v>
      </c>
      <c r="F39" s="378" t="s">
        <v>2777</v>
      </c>
      <c r="G39" s="379">
        <v>43775309</v>
      </c>
      <c r="H39" s="381" t="s">
        <v>4450</v>
      </c>
      <c r="I39" s="379">
        <v>0</v>
      </c>
      <c r="J39" s="378" t="s">
        <v>2452</v>
      </c>
      <c r="K39" s="378" t="s">
        <v>3152</v>
      </c>
      <c r="L39" s="378" t="s">
        <v>3151</v>
      </c>
      <c r="M39" s="390" t="s">
        <v>4437</v>
      </c>
      <c r="N39" s="391" t="s">
        <v>132</v>
      </c>
      <c r="O39" s="370" t="s">
        <v>132</v>
      </c>
      <c r="P39" s="370" t="s">
        <v>132</v>
      </c>
      <c r="Q39" s="392" t="s">
        <v>132</v>
      </c>
      <c r="R39" s="370" t="s">
        <v>3152</v>
      </c>
      <c r="S39" s="370" t="s">
        <v>3151</v>
      </c>
      <c r="T39" s="370">
        <v>1.1299999999999999</v>
      </c>
      <c r="U39" s="370" t="s">
        <v>7114</v>
      </c>
      <c r="V39" s="394">
        <v>1.8400000000000001E-23</v>
      </c>
      <c r="W39" s="393">
        <v>314349</v>
      </c>
      <c r="X39" s="370" t="s">
        <v>132</v>
      </c>
      <c r="Y39" s="370" t="s">
        <v>132</v>
      </c>
      <c r="Z39" s="370" t="s">
        <v>132</v>
      </c>
      <c r="AA39" s="389" t="s">
        <v>132</v>
      </c>
      <c r="AB39" s="370" t="s">
        <v>132</v>
      </c>
      <c r="AC39" s="370" t="s">
        <v>132</v>
      </c>
      <c r="AD39" s="370" t="s">
        <v>132</v>
      </c>
      <c r="AE39" s="389" t="s">
        <v>132</v>
      </c>
    </row>
    <row r="40" spans="1:31" ht="15.75">
      <c r="A40" s="377">
        <v>22</v>
      </c>
      <c r="B40" s="378" t="s">
        <v>2132</v>
      </c>
      <c r="C40" s="378">
        <v>2</v>
      </c>
      <c r="D40" s="379">
        <v>44690056</v>
      </c>
      <c r="E40" s="380">
        <v>45692080</v>
      </c>
      <c r="F40" s="378" t="s">
        <v>3025</v>
      </c>
      <c r="G40" s="379">
        <v>45190056</v>
      </c>
      <c r="H40" s="381" t="s">
        <v>4451</v>
      </c>
      <c r="I40" s="379">
        <v>16840</v>
      </c>
      <c r="J40" s="378" t="s">
        <v>2452</v>
      </c>
      <c r="K40" s="378" t="s">
        <v>4414</v>
      </c>
      <c r="L40" s="378" t="s">
        <v>3151</v>
      </c>
      <c r="M40" s="390" t="s">
        <v>2433</v>
      </c>
      <c r="N40" s="391" t="s">
        <v>132</v>
      </c>
      <c r="O40" s="370" t="s">
        <v>132</v>
      </c>
      <c r="P40" s="370" t="s">
        <v>132</v>
      </c>
      <c r="Q40" s="392" t="s">
        <v>132</v>
      </c>
      <c r="R40" s="370" t="s">
        <v>132</v>
      </c>
      <c r="S40" s="370" t="s">
        <v>132</v>
      </c>
      <c r="T40" s="370" t="s">
        <v>132</v>
      </c>
      <c r="U40" s="370" t="s">
        <v>132</v>
      </c>
      <c r="V40" s="386" t="s">
        <v>132</v>
      </c>
      <c r="W40" s="393" t="s">
        <v>132</v>
      </c>
      <c r="X40" s="370">
        <v>1.05</v>
      </c>
      <c r="Y40" s="370" t="s">
        <v>7098</v>
      </c>
      <c r="Z40" s="370">
        <v>6.382E-14</v>
      </c>
      <c r="AA40" s="389">
        <v>211793</v>
      </c>
      <c r="AB40" s="370" t="s">
        <v>132</v>
      </c>
      <c r="AC40" s="370" t="s">
        <v>132</v>
      </c>
      <c r="AD40" s="370" t="s">
        <v>132</v>
      </c>
      <c r="AE40" s="389" t="s">
        <v>132</v>
      </c>
    </row>
    <row r="41" spans="1:31" ht="15.75">
      <c r="A41" s="377">
        <v>22</v>
      </c>
      <c r="B41" s="378" t="s">
        <v>2132</v>
      </c>
      <c r="C41" s="378">
        <v>2</v>
      </c>
      <c r="D41" s="379">
        <v>44690056</v>
      </c>
      <c r="E41" s="380">
        <v>45692080</v>
      </c>
      <c r="F41" s="378" t="s">
        <v>2776</v>
      </c>
      <c r="G41" s="379">
        <v>45192080</v>
      </c>
      <c r="H41" s="381" t="s">
        <v>4451</v>
      </c>
      <c r="I41" s="379">
        <v>18864</v>
      </c>
      <c r="J41" s="378" t="s">
        <v>2452</v>
      </c>
      <c r="K41" s="378" t="s">
        <v>3152</v>
      </c>
      <c r="L41" s="378" t="s">
        <v>3157</v>
      </c>
      <c r="M41" s="390" t="s">
        <v>3337</v>
      </c>
      <c r="N41" s="391">
        <v>1.01</v>
      </c>
      <c r="O41" s="370" t="s">
        <v>7081</v>
      </c>
      <c r="P41" s="394">
        <v>2.3979999999999999E-14</v>
      </c>
      <c r="Q41" s="392">
        <v>490329.08</v>
      </c>
      <c r="R41" s="370" t="s">
        <v>132</v>
      </c>
      <c r="S41" s="370" t="s">
        <v>132</v>
      </c>
      <c r="T41" s="370" t="s">
        <v>132</v>
      </c>
      <c r="U41" s="370" t="s">
        <v>132</v>
      </c>
      <c r="V41" s="386" t="s">
        <v>132</v>
      </c>
      <c r="W41" s="393" t="s">
        <v>132</v>
      </c>
      <c r="X41" s="370">
        <v>1.06</v>
      </c>
      <c r="Y41" s="370" t="s">
        <v>7098</v>
      </c>
      <c r="Z41" s="370">
        <v>1.831E-14</v>
      </c>
      <c r="AA41" s="389">
        <v>211793</v>
      </c>
      <c r="AB41" s="370">
        <v>0.98</v>
      </c>
      <c r="AC41" s="370" t="s">
        <v>7115</v>
      </c>
      <c r="AD41" s="370">
        <v>1.018E-2</v>
      </c>
      <c r="AE41" s="389">
        <v>74117</v>
      </c>
    </row>
    <row r="42" spans="1:31" ht="15.75">
      <c r="A42" s="377">
        <v>22</v>
      </c>
      <c r="B42" s="378" t="s">
        <v>2132</v>
      </c>
      <c r="C42" s="378">
        <v>2</v>
      </c>
      <c r="D42" s="379">
        <v>44690056</v>
      </c>
      <c r="E42" s="380">
        <v>45692080</v>
      </c>
      <c r="F42" s="378" t="s">
        <v>2776</v>
      </c>
      <c r="G42" s="379">
        <v>45192080</v>
      </c>
      <c r="H42" s="381" t="s">
        <v>4451</v>
      </c>
      <c r="I42" s="379">
        <v>18864</v>
      </c>
      <c r="J42" s="378" t="s">
        <v>122</v>
      </c>
      <c r="K42" s="378" t="s">
        <v>3152</v>
      </c>
      <c r="L42" s="378" t="s">
        <v>3157</v>
      </c>
      <c r="M42" s="390" t="s">
        <v>4440</v>
      </c>
      <c r="N42" s="391">
        <v>1.01</v>
      </c>
      <c r="O42" s="370" t="s">
        <v>7081</v>
      </c>
      <c r="P42" s="394">
        <v>2.3979999999999999E-14</v>
      </c>
      <c r="Q42" s="392">
        <v>490329.08</v>
      </c>
      <c r="R42" s="370" t="s">
        <v>132</v>
      </c>
      <c r="S42" s="370" t="s">
        <v>132</v>
      </c>
      <c r="T42" s="370" t="s">
        <v>132</v>
      </c>
      <c r="U42" s="370" t="s">
        <v>132</v>
      </c>
      <c r="V42" s="386" t="s">
        <v>132</v>
      </c>
      <c r="W42" s="393" t="s">
        <v>132</v>
      </c>
      <c r="X42" s="370">
        <v>1.06</v>
      </c>
      <c r="Y42" s="370" t="s">
        <v>7098</v>
      </c>
      <c r="Z42" s="370">
        <v>1.831E-14</v>
      </c>
      <c r="AA42" s="389">
        <v>211793</v>
      </c>
      <c r="AB42" s="370">
        <v>0.98</v>
      </c>
      <c r="AC42" s="370" t="s">
        <v>7115</v>
      </c>
      <c r="AD42" s="370">
        <v>1.018E-2</v>
      </c>
      <c r="AE42" s="389">
        <v>74117</v>
      </c>
    </row>
    <row r="43" spans="1:31" ht="15.75">
      <c r="A43" s="377">
        <v>23</v>
      </c>
      <c r="B43" s="378" t="s">
        <v>2132</v>
      </c>
      <c r="C43" s="378">
        <v>2</v>
      </c>
      <c r="D43" s="379">
        <v>47623915</v>
      </c>
      <c r="E43" s="380">
        <v>49087198</v>
      </c>
      <c r="F43" s="378" t="s">
        <v>2775</v>
      </c>
      <c r="G43" s="379">
        <v>48123915</v>
      </c>
      <c r="H43" s="381" t="s">
        <v>4314</v>
      </c>
      <c r="I43" s="379">
        <v>0</v>
      </c>
      <c r="J43" s="378" t="s">
        <v>122</v>
      </c>
      <c r="K43" s="378" t="s">
        <v>3163</v>
      </c>
      <c r="L43" s="378" t="s">
        <v>3151</v>
      </c>
      <c r="M43" s="390" t="s">
        <v>3337</v>
      </c>
      <c r="N43" s="391">
        <v>1.03</v>
      </c>
      <c r="O43" s="370" t="s">
        <v>7083</v>
      </c>
      <c r="P43" s="370">
        <v>0.1394</v>
      </c>
      <c r="Q43" s="392">
        <v>358384.23</v>
      </c>
      <c r="R43" s="370" t="s">
        <v>3151</v>
      </c>
      <c r="S43" s="370" t="s">
        <v>3163</v>
      </c>
      <c r="T43" s="370">
        <v>1.03</v>
      </c>
      <c r="U43" s="370" t="s">
        <v>7082</v>
      </c>
      <c r="V43" s="394">
        <v>7.1690000000000003E-6</v>
      </c>
      <c r="W43" s="393">
        <v>1144160</v>
      </c>
      <c r="X43" s="370" t="s">
        <v>132</v>
      </c>
      <c r="Y43" s="370" t="s">
        <v>132</v>
      </c>
      <c r="Z43" s="370" t="s">
        <v>132</v>
      </c>
      <c r="AA43" s="389" t="s">
        <v>132</v>
      </c>
      <c r="AB43" s="370">
        <v>1.02</v>
      </c>
      <c r="AC43" s="370" t="s">
        <v>7083</v>
      </c>
      <c r="AD43" s="370">
        <v>3.2140000000000002E-2</v>
      </c>
      <c r="AE43" s="389">
        <v>74117</v>
      </c>
    </row>
    <row r="44" spans="1:31" ht="15.75">
      <c r="A44" s="377">
        <v>23</v>
      </c>
      <c r="B44" s="378" t="s">
        <v>2132</v>
      </c>
      <c r="C44" s="378">
        <v>2</v>
      </c>
      <c r="D44" s="379">
        <v>47623915</v>
      </c>
      <c r="E44" s="380">
        <v>49087198</v>
      </c>
      <c r="F44" s="378" t="s">
        <v>3024</v>
      </c>
      <c r="G44" s="379">
        <v>48587198</v>
      </c>
      <c r="H44" s="381" t="s">
        <v>4289</v>
      </c>
      <c r="I44" s="379">
        <v>0</v>
      </c>
      <c r="J44" s="378" t="s">
        <v>122</v>
      </c>
      <c r="K44" s="378" t="s">
        <v>3157</v>
      </c>
      <c r="L44" s="378" t="s">
        <v>3151</v>
      </c>
      <c r="M44" s="390" t="s">
        <v>2432</v>
      </c>
      <c r="N44" s="391">
        <v>1.02</v>
      </c>
      <c r="O44" s="370" t="s">
        <v>7081</v>
      </c>
      <c r="P44" s="370">
        <v>6.4299999999999996E-2</v>
      </c>
      <c r="Q44" s="392">
        <v>492214.78</v>
      </c>
      <c r="R44" s="370" t="s">
        <v>3151</v>
      </c>
      <c r="S44" s="370" t="s">
        <v>3157</v>
      </c>
      <c r="T44" s="370">
        <v>1.02</v>
      </c>
      <c r="U44" s="370" t="s">
        <v>7088</v>
      </c>
      <c r="V44" s="394">
        <v>6.2769999999999997E-5</v>
      </c>
      <c r="W44" s="393">
        <v>1335930</v>
      </c>
      <c r="X44" s="370">
        <v>1.01</v>
      </c>
      <c r="Y44" s="370" t="s">
        <v>7080</v>
      </c>
      <c r="Z44" s="370">
        <v>0.38669999999999999</v>
      </c>
      <c r="AA44" s="389">
        <v>211793</v>
      </c>
      <c r="AB44" s="370">
        <v>1.02</v>
      </c>
      <c r="AC44" s="370" t="s">
        <v>7083</v>
      </c>
      <c r="AD44" s="370">
        <v>1.1809999999999999E-2</v>
      </c>
      <c r="AE44" s="389">
        <v>74117</v>
      </c>
    </row>
    <row r="45" spans="1:31" ht="15.75">
      <c r="A45" s="377">
        <v>24</v>
      </c>
      <c r="B45" s="378" t="s">
        <v>523</v>
      </c>
      <c r="C45" s="378">
        <v>2</v>
      </c>
      <c r="D45" s="379">
        <v>54441112</v>
      </c>
      <c r="E45" s="380">
        <v>55441112</v>
      </c>
      <c r="F45" s="378" t="s">
        <v>2773</v>
      </c>
      <c r="G45" s="379">
        <v>54941112</v>
      </c>
      <c r="H45" s="381" t="s">
        <v>3495</v>
      </c>
      <c r="I45" s="379">
        <v>11036</v>
      </c>
      <c r="J45" s="378" t="s">
        <v>2452</v>
      </c>
      <c r="K45" s="378" t="s">
        <v>3157</v>
      </c>
      <c r="L45" s="378" t="s">
        <v>3151</v>
      </c>
      <c r="M45" s="390" t="s">
        <v>4437</v>
      </c>
      <c r="N45" s="391">
        <v>1.01</v>
      </c>
      <c r="O45" s="370" t="s">
        <v>7085</v>
      </c>
      <c r="P45" s="370">
        <v>0.84509999999999996</v>
      </c>
      <c r="Q45" s="392">
        <v>492214.78</v>
      </c>
      <c r="R45" s="370" t="s">
        <v>132</v>
      </c>
      <c r="S45" s="370" t="s">
        <v>132</v>
      </c>
      <c r="T45" s="370" t="s">
        <v>132</v>
      </c>
      <c r="U45" s="370" t="s">
        <v>132</v>
      </c>
      <c r="V45" s="386" t="s">
        <v>132</v>
      </c>
      <c r="W45" s="393" t="s">
        <v>132</v>
      </c>
      <c r="X45" s="370">
        <v>1</v>
      </c>
      <c r="Y45" s="370" t="s">
        <v>7080</v>
      </c>
      <c r="Z45" s="370">
        <v>0.73140000000000005</v>
      </c>
      <c r="AA45" s="389">
        <v>211793</v>
      </c>
      <c r="AB45" s="370">
        <v>1</v>
      </c>
      <c r="AC45" s="370" t="s">
        <v>7080</v>
      </c>
      <c r="AD45" s="370">
        <v>0.84470000000000001</v>
      </c>
      <c r="AE45" s="389">
        <v>74115</v>
      </c>
    </row>
    <row r="46" spans="1:31" ht="15.75">
      <c r="A46" s="377">
        <v>25</v>
      </c>
      <c r="B46" s="378" t="s">
        <v>2132</v>
      </c>
      <c r="C46" s="378">
        <v>2</v>
      </c>
      <c r="D46" s="379">
        <v>64796280</v>
      </c>
      <c r="E46" s="380">
        <v>65796280</v>
      </c>
      <c r="F46" s="378" t="s">
        <v>2772</v>
      </c>
      <c r="G46" s="379">
        <v>65296280</v>
      </c>
      <c r="H46" s="381" t="s">
        <v>4452</v>
      </c>
      <c r="I46" s="379">
        <v>0</v>
      </c>
      <c r="J46" s="378" t="s">
        <v>2445</v>
      </c>
      <c r="K46" s="378" t="s">
        <v>3163</v>
      </c>
      <c r="L46" s="378" t="s">
        <v>3152</v>
      </c>
      <c r="M46" s="390" t="s">
        <v>3337</v>
      </c>
      <c r="N46" s="391">
        <v>1.04</v>
      </c>
      <c r="O46" s="370" t="s">
        <v>7093</v>
      </c>
      <c r="P46" s="394">
        <v>5.6319999999999996E-16</v>
      </c>
      <c r="Q46" s="392">
        <v>491516.36</v>
      </c>
      <c r="R46" s="370" t="s">
        <v>3163</v>
      </c>
      <c r="S46" s="370" t="s">
        <v>3152</v>
      </c>
      <c r="T46" s="370">
        <v>1.04</v>
      </c>
      <c r="U46" s="370" t="s">
        <v>7093</v>
      </c>
      <c r="V46" s="394">
        <v>3.0709999999999998E-26</v>
      </c>
      <c r="W46" s="393">
        <v>1335930</v>
      </c>
      <c r="X46" s="370">
        <v>1.03</v>
      </c>
      <c r="Y46" s="370" t="s">
        <v>7087</v>
      </c>
      <c r="Z46" s="370">
        <v>3.0589999999999997E-5</v>
      </c>
      <c r="AA46" s="389">
        <v>211793</v>
      </c>
      <c r="AB46" s="370">
        <v>1.05</v>
      </c>
      <c r="AC46" s="370" t="s">
        <v>7098</v>
      </c>
      <c r="AD46" s="370">
        <v>1.311E-15</v>
      </c>
      <c r="AE46" s="389">
        <v>74117</v>
      </c>
    </row>
    <row r="47" spans="1:31" ht="15.75">
      <c r="A47" s="377">
        <v>26</v>
      </c>
      <c r="B47" s="378" t="s">
        <v>523</v>
      </c>
      <c r="C47" s="378">
        <v>2</v>
      </c>
      <c r="D47" s="379">
        <v>68439499</v>
      </c>
      <c r="E47" s="380">
        <v>69439499</v>
      </c>
      <c r="F47" s="378" t="s">
        <v>2771</v>
      </c>
      <c r="G47" s="379">
        <v>68939499</v>
      </c>
      <c r="H47" s="381" t="s">
        <v>3496</v>
      </c>
      <c r="I47" s="379">
        <v>22413</v>
      </c>
      <c r="J47" s="378" t="s">
        <v>122</v>
      </c>
      <c r="K47" s="378" t="s">
        <v>3163</v>
      </c>
      <c r="L47" s="378" t="s">
        <v>3152</v>
      </c>
      <c r="M47" s="390" t="s">
        <v>3337</v>
      </c>
      <c r="N47" s="391">
        <v>1.01</v>
      </c>
      <c r="O47" s="370" t="s">
        <v>7081</v>
      </c>
      <c r="P47" s="370">
        <v>0.22070000000000001</v>
      </c>
      <c r="Q47" s="392">
        <v>492214.78</v>
      </c>
      <c r="R47" s="370" t="s">
        <v>132</v>
      </c>
      <c r="S47" s="370" t="s">
        <v>132</v>
      </c>
      <c r="T47" s="370" t="s">
        <v>132</v>
      </c>
      <c r="U47" s="370" t="s">
        <v>132</v>
      </c>
      <c r="V47" s="386" t="s">
        <v>132</v>
      </c>
      <c r="W47" s="393" t="s">
        <v>132</v>
      </c>
      <c r="X47" s="370">
        <v>1</v>
      </c>
      <c r="Y47" s="370" t="s">
        <v>7078</v>
      </c>
      <c r="Z47" s="370">
        <v>0.54059999999999997</v>
      </c>
      <c r="AA47" s="389">
        <v>211793</v>
      </c>
      <c r="AB47" s="370">
        <v>1.01</v>
      </c>
      <c r="AC47" s="370" t="s">
        <v>7080</v>
      </c>
      <c r="AD47" s="370">
        <v>0.34849999999999998</v>
      </c>
      <c r="AE47" s="389">
        <v>74116</v>
      </c>
    </row>
    <row r="48" spans="1:31" ht="15.75">
      <c r="A48" s="377">
        <v>27</v>
      </c>
      <c r="B48" s="378" t="s">
        <v>2132</v>
      </c>
      <c r="C48" s="378">
        <v>2</v>
      </c>
      <c r="D48" s="379">
        <v>165008300</v>
      </c>
      <c r="E48" s="380">
        <v>166058252</v>
      </c>
      <c r="F48" s="378" t="s">
        <v>3023</v>
      </c>
      <c r="G48" s="379">
        <v>165508300</v>
      </c>
      <c r="H48" s="381" t="s">
        <v>4453</v>
      </c>
      <c r="I48" s="379">
        <v>28394</v>
      </c>
      <c r="J48" s="378" t="s">
        <v>2445</v>
      </c>
      <c r="K48" s="378" t="s">
        <v>3163</v>
      </c>
      <c r="L48" s="378" t="s">
        <v>3152</v>
      </c>
      <c r="M48" s="390" t="s">
        <v>2434</v>
      </c>
      <c r="N48" s="391">
        <v>1.06</v>
      </c>
      <c r="O48" s="370" t="s">
        <v>7095</v>
      </c>
      <c r="P48" s="394">
        <v>2.2290000000000001E-26</v>
      </c>
      <c r="Q48" s="392">
        <v>490392.79</v>
      </c>
      <c r="R48" s="370" t="s">
        <v>3163</v>
      </c>
      <c r="S48" s="370" t="s">
        <v>3152</v>
      </c>
      <c r="T48" s="370">
        <v>1.06</v>
      </c>
      <c r="U48" s="370" t="s">
        <v>7095</v>
      </c>
      <c r="V48" s="394">
        <v>3.4870000000000002E-46</v>
      </c>
      <c r="W48" s="393">
        <v>1335930</v>
      </c>
      <c r="X48" s="370">
        <v>1.06</v>
      </c>
      <c r="Y48" s="370" t="s">
        <v>7116</v>
      </c>
      <c r="Z48" s="370">
        <v>2.897E-6</v>
      </c>
      <c r="AA48" s="389">
        <v>211793</v>
      </c>
      <c r="AB48" s="370">
        <v>1.06</v>
      </c>
      <c r="AC48" s="370" t="s">
        <v>7098</v>
      </c>
      <c r="AD48" s="370">
        <v>4.2069999999999999E-17</v>
      </c>
      <c r="AE48" s="389">
        <v>74115</v>
      </c>
    </row>
    <row r="49" spans="1:31" ht="15.75">
      <c r="A49" s="377">
        <v>27</v>
      </c>
      <c r="B49" s="378" t="s">
        <v>2132</v>
      </c>
      <c r="C49" s="378">
        <v>2</v>
      </c>
      <c r="D49" s="379">
        <v>165008300</v>
      </c>
      <c r="E49" s="380">
        <v>166058252</v>
      </c>
      <c r="F49" s="378" t="s">
        <v>3022</v>
      </c>
      <c r="G49" s="379">
        <v>165518799</v>
      </c>
      <c r="H49" s="381" t="s">
        <v>4453</v>
      </c>
      <c r="I49" s="379">
        <v>17895</v>
      </c>
      <c r="J49" s="378" t="s">
        <v>2445</v>
      </c>
      <c r="K49" s="378" t="s">
        <v>3152</v>
      </c>
      <c r="L49" s="378" t="s">
        <v>3157</v>
      </c>
      <c r="M49" s="390" t="s">
        <v>2432</v>
      </c>
      <c r="N49" s="391">
        <v>1.0900000000000001</v>
      </c>
      <c r="O49" s="370" t="s">
        <v>7117</v>
      </c>
      <c r="P49" s="394">
        <v>5.6539999999999998E-24</v>
      </c>
      <c r="Q49" s="392">
        <v>442971.02</v>
      </c>
      <c r="R49" s="370" t="s">
        <v>3152</v>
      </c>
      <c r="S49" s="370" t="s">
        <v>3157</v>
      </c>
      <c r="T49" s="370">
        <v>1.0900000000000001</v>
      </c>
      <c r="U49" s="370" t="s">
        <v>7118</v>
      </c>
      <c r="V49" s="394">
        <v>4.8669999999999999E-37</v>
      </c>
      <c r="W49" s="393">
        <v>1140350</v>
      </c>
      <c r="X49" s="370" t="s">
        <v>132</v>
      </c>
      <c r="Y49" s="370" t="s">
        <v>132</v>
      </c>
      <c r="Z49" s="370" t="s">
        <v>132</v>
      </c>
      <c r="AA49" s="389" t="s">
        <v>132</v>
      </c>
      <c r="AB49" s="370">
        <v>1.0900000000000001</v>
      </c>
      <c r="AC49" s="370" t="s">
        <v>7117</v>
      </c>
      <c r="AD49" s="370">
        <v>2.0290000000000001E-18</v>
      </c>
      <c r="AE49" s="389">
        <v>74117</v>
      </c>
    </row>
    <row r="50" spans="1:31" ht="15.75">
      <c r="A50" s="377">
        <v>27</v>
      </c>
      <c r="B50" s="378" t="s">
        <v>2132</v>
      </c>
      <c r="C50" s="378">
        <v>2</v>
      </c>
      <c r="D50" s="379">
        <v>165008300</v>
      </c>
      <c r="E50" s="380">
        <v>166058252</v>
      </c>
      <c r="F50" s="378" t="s">
        <v>2770</v>
      </c>
      <c r="G50" s="379">
        <v>165528624</v>
      </c>
      <c r="H50" s="381" t="s">
        <v>4453</v>
      </c>
      <c r="I50" s="379">
        <v>8070</v>
      </c>
      <c r="J50" s="378" t="s">
        <v>2445</v>
      </c>
      <c r="K50" s="378" t="s">
        <v>3157</v>
      </c>
      <c r="L50" s="378" t="s">
        <v>3163</v>
      </c>
      <c r="M50" s="390" t="s">
        <v>3337</v>
      </c>
      <c r="N50" s="391">
        <v>1.08</v>
      </c>
      <c r="O50" s="370" t="s">
        <v>7107</v>
      </c>
      <c r="P50" s="394">
        <v>2.5739999999999999E-33</v>
      </c>
      <c r="Q50" s="392">
        <v>489704.13</v>
      </c>
      <c r="R50" s="370" t="s">
        <v>3157</v>
      </c>
      <c r="S50" s="370" t="s">
        <v>3163</v>
      </c>
      <c r="T50" s="370">
        <v>1.07</v>
      </c>
      <c r="U50" s="370" t="s">
        <v>7105</v>
      </c>
      <c r="V50" s="394">
        <v>2.2120000000000002E-52</v>
      </c>
      <c r="W50" s="393">
        <v>1335930</v>
      </c>
      <c r="X50" s="370">
        <v>1.06</v>
      </c>
      <c r="Y50" s="370" t="s">
        <v>7116</v>
      </c>
      <c r="Z50" s="370">
        <v>1.8309999999999999E-6</v>
      </c>
      <c r="AA50" s="389">
        <v>211793</v>
      </c>
      <c r="AB50" s="370">
        <v>1.06</v>
      </c>
      <c r="AC50" s="370" t="s">
        <v>7107</v>
      </c>
      <c r="AD50" s="370">
        <v>2.2940000000000001E-20</v>
      </c>
      <c r="AE50" s="389">
        <v>74116</v>
      </c>
    </row>
    <row r="51" spans="1:31" ht="15.75">
      <c r="A51" s="377">
        <v>27</v>
      </c>
      <c r="B51" s="378" t="s">
        <v>2132</v>
      </c>
      <c r="C51" s="378">
        <v>2</v>
      </c>
      <c r="D51" s="379">
        <v>165008300</v>
      </c>
      <c r="E51" s="380">
        <v>166058252</v>
      </c>
      <c r="F51" s="378" t="s">
        <v>3021</v>
      </c>
      <c r="G51" s="379">
        <v>165528876</v>
      </c>
      <c r="H51" s="381" t="s">
        <v>4453</v>
      </c>
      <c r="I51" s="379">
        <v>7818</v>
      </c>
      <c r="J51" s="378" t="s">
        <v>2445</v>
      </c>
      <c r="K51" s="378" t="s">
        <v>3152</v>
      </c>
      <c r="L51" s="378" t="s">
        <v>3163</v>
      </c>
      <c r="M51" s="390" t="s">
        <v>2432</v>
      </c>
      <c r="N51" s="391">
        <v>1.08</v>
      </c>
      <c r="O51" s="370" t="s">
        <v>7107</v>
      </c>
      <c r="P51" s="394">
        <v>4.4692999999999997E-33</v>
      </c>
      <c r="Q51" s="392">
        <v>488531.56</v>
      </c>
      <c r="R51" s="370" t="s">
        <v>3152</v>
      </c>
      <c r="S51" s="370" t="s">
        <v>3163</v>
      </c>
      <c r="T51" s="370">
        <v>1.07</v>
      </c>
      <c r="U51" s="370" t="s">
        <v>7105</v>
      </c>
      <c r="V51" s="394">
        <v>3.9949999999999998E-53</v>
      </c>
      <c r="W51" s="393">
        <v>1335930</v>
      </c>
      <c r="X51" s="370">
        <v>1.06</v>
      </c>
      <c r="Y51" s="370" t="s">
        <v>7116</v>
      </c>
      <c r="Z51" s="370">
        <v>2.559E-6</v>
      </c>
      <c r="AA51" s="389">
        <v>211793</v>
      </c>
      <c r="AB51" s="370">
        <v>1.06</v>
      </c>
      <c r="AC51" s="370" t="s">
        <v>7107</v>
      </c>
      <c r="AD51" s="370">
        <v>1.988E-20</v>
      </c>
      <c r="AE51" s="389">
        <v>74116</v>
      </c>
    </row>
    <row r="52" spans="1:31" ht="15.75">
      <c r="A52" s="377">
        <v>27</v>
      </c>
      <c r="B52" s="378" t="s">
        <v>2132</v>
      </c>
      <c r="C52" s="378">
        <v>2</v>
      </c>
      <c r="D52" s="379">
        <v>165008300</v>
      </c>
      <c r="E52" s="380">
        <v>166058252</v>
      </c>
      <c r="F52" s="378" t="s">
        <v>2769</v>
      </c>
      <c r="G52" s="379">
        <v>165558252</v>
      </c>
      <c r="H52" s="381" t="s">
        <v>4453</v>
      </c>
      <c r="I52" s="379">
        <v>0</v>
      </c>
      <c r="J52" s="378" t="s">
        <v>2449</v>
      </c>
      <c r="K52" s="378" t="s">
        <v>3163</v>
      </c>
      <c r="L52" s="378" t="s">
        <v>3152</v>
      </c>
      <c r="M52" s="390" t="s">
        <v>4437</v>
      </c>
      <c r="N52" s="391">
        <v>1.06</v>
      </c>
      <c r="O52" s="370" t="s">
        <v>7095</v>
      </c>
      <c r="P52" s="394">
        <v>8.0219999999999999E-22</v>
      </c>
      <c r="Q52" s="392">
        <v>484427.92</v>
      </c>
      <c r="R52" s="370" t="s">
        <v>3163</v>
      </c>
      <c r="S52" s="370" t="s">
        <v>3152</v>
      </c>
      <c r="T52" s="370">
        <v>1.06</v>
      </c>
      <c r="U52" s="370" t="s">
        <v>7098</v>
      </c>
      <c r="V52" s="394">
        <v>1.18E-17</v>
      </c>
      <c r="W52" s="393">
        <v>1062260</v>
      </c>
      <c r="X52" s="370">
        <v>1.04</v>
      </c>
      <c r="Y52" s="370" t="s">
        <v>7119</v>
      </c>
      <c r="Z52" s="370">
        <v>5.0870000000000004E-3</v>
      </c>
      <c r="AA52" s="389">
        <v>211793</v>
      </c>
      <c r="AB52" s="370">
        <v>1.05</v>
      </c>
      <c r="AC52" s="370" t="s">
        <v>7098</v>
      </c>
      <c r="AD52" s="370">
        <v>2.4439999999999998E-11</v>
      </c>
      <c r="AE52" s="389">
        <v>74117</v>
      </c>
    </row>
    <row r="53" spans="1:31" ht="15.75">
      <c r="A53" s="377">
        <v>28</v>
      </c>
      <c r="B53" s="378" t="s">
        <v>2132</v>
      </c>
      <c r="C53" s="378">
        <v>2</v>
      </c>
      <c r="D53" s="379">
        <v>168738040</v>
      </c>
      <c r="E53" s="380">
        <v>170313318</v>
      </c>
      <c r="F53" s="378" t="s">
        <v>2768</v>
      </c>
      <c r="G53" s="379">
        <v>169238040</v>
      </c>
      <c r="H53" s="381" t="s">
        <v>4454</v>
      </c>
      <c r="I53" s="379">
        <v>74718</v>
      </c>
      <c r="J53" s="378" t="s">
        <v>2452</v>
      </c>
      <c r="K53" s="378" t="s">
        <v>3152</v>
      </c>
      <c r="L53" s="378" t="s">
        <v>3163</v>
      </c>
      <c r="M53" s="390" t="s">
        <v>3337</v>
      </c>
      <c r="N53" s="391">
        <v>1.01</v>
      </c>
      <c r="O53" s="370" t="s">
        <v>7120</v>
      </c>
      <c r="P53" s="370">
        <v>0.62639999999999996</v>
      </c>
      <c r="Q53" s="392">
        <v>394280.8</v>
      </c>
      <c r="R53" s="370" t="s">
        <v>132</v>
      </c>
      <c r="S53" s="370" t="s">
        <v>132</v>
      </c>
      <c r="T53" s="370" t="s">
        <v>132</v>
      </c>
      <c r="U53" s="370" t="s">
        <v>132</v>
      </c>
      <c r="V53" s="386" t="s">
        <v>132</v>
      </c>
      <c r="W53" s="393" t="s">
        <v>132</v>
      </c>
      <c r="X53" s="370" t="s">
        <v>132</v>
      </c>
      <c r="Y53" s="370" t="s">
        <v>132</v>
      </c>
      <c r="Z53" s="370" t="s">
        <v>132</v>
      </c>
      <c r="AA53" s="389" t="s">
        <v>132</v>
      </c>
      <c r="AB53" s="370">
        <v>0.99</v>
      </c>
      <c r="AC53" s="370" t="s">
        <v>7120</v>
      </c>
      <c r="AD53" s="370">
        <v>0.2432</v>
      </c>
      <c r="AE53" s="389">
        <v>74115</v>
      </c>
    </row>
    <row r="54" spans="1:31" ht="15.75">
      <c r="A54" s="377">
        <v>28</v>
      </c>
      <c r="B54" s="378" t="s">
        <v>2132</v>
      </c>
      <c r="C54" s="378">
        <v>2</v>
      </c>
      <c r="D54" s="379">
        <v>168738040</v>
      </c>
      <c r="E54" s="380">
        <v>170313318</v>
      </c>
      <c r="F54" s="378" t="s">
        <v>3020</v>
      </c>
      <c r="G54" s="379">
        <v>169710158</v>
      </c>
      <c r="H54" s="381" t="s">
        <v>4455</v>
      </c>
      <c r="I54" s="379">
        <v>0</v>
      </c>
      <c r="J54" s="378" t="s">
        <v>2452</v>
      </c>
      <c r="K54" s="378" t="s">
        <v>3152</v>
      </c>
      <c r="L54" s="378" t="s">
        <v>3163</v>
      </c>
      <c r="M54" s="390" t="s">
        <v>2432</v>
      </c>
      <c r="N54" s="391">
        <v>1.04</v>
      </c>
      <c r="O54" s="370" t="s">
        <v>7121</v>
      </c>
      <c r="P54" s="370">
        <v>0.60309999999999997</v>
      </c>
      <c r="Q54" s="392">
        <v>389092.37</v>
      </c>
      <c r="R54" s="370" t="s">
        <v>132</v>
      </c>
      <c r="S54" s="370" t="s">
        <v>132</v>
      </c>
      <c r="T54" s="370" t="s">
        <v>132</v>
      </c>
      <c r="U54" s="370" t="s">
        <v>132</v>
      </c>
      <c r="V54" s="386" t="s">
        <v>132</v>
      </c>
      <c r="W54" s="393" t="s">
        <v>132</v>
      </c>
      <c r="X54" s="370" t="s">
        <v>132</v>
      </c>
      <c r="Y54" s="370" t="s">
        <v>132</v>
      </c>
      <c r="Z54" s="370" t="s">
        <v>132</v>
      </c>
      <c r="AA54" s="389" t="s">
        <v>132</v>
      </c>
      <c r="AB54" s="370">
        <v>1.01</v>
      </c>
      <c r="AC54" s="370" t="s">
        <v>7122</v>
      </c>
      <c r="AD54" s="370">
        <v>0.82450000000000001</v>
      </c>
      <c r="AE54" s="389">
        <v>74117</v>
      </c>
    </row>
    <row r="55" spans="1:31" ht="15.75">
      <c r="A55" s="377">
        <v>28</v>
      </c>
      <c r="B55" s="378" t="s">
        <v>2132</v>
      </c>
      <c r="C55" s="378">
        <v>2</v>
      </c>
      <c r="D55" s="379">
        <v>168738040</v>
      </c>
      <c r="E55" s="380">
        <v>170313318</v>
      </c>
      <c r="F55" s="378" t="s">
        <v>3019</v>
      </c>
      <c r="G55" s="379">
        <v>169742758</v>
      </c>
      <c r="H55" s="381" t="s">
        <v>3281</v>
      </c>
      <c r="I55" s="379">
        <v>0</v>
      </c>
      <c r="J55" s="378" t="s">
        <v>2452</v>
      </c>
      <c r="K55" s="378" t="s">
        <v>3157</v>
      </c>
      <c r="L55" s="378" t="s">
        <v>3163</v>
      </c>
      <c r="M55" s="390" t="s">
        <v>1</v>
      </c>
      <c r="N55" s="391">
        <v>1.02</v>
      </c>
      <c r="O55" s="370" t="s">
        <v>7081</v>
      </c>
      <c r="P55" s="370">
        <v>1.9800000000000002E-2</v>
      </c>
      <c r="Q55" s="392">
        <v>492214.78</v>
      </c>
      <c r="R55" s="370" t="s">
        <v>132</v>
      </c>
      <c r="S55" s="370" t="s">
        <v>132</v>
      </c>
      <c r="T55" s="370" t="s">
        <v>132</v>
      </c>
      <c r="U55" s="370" t="s">
        <v>132</v>
      </c>
      <c r="V55" s="386" t="s">
        <v>132</v>
      </c>
      <c r="W55" s="393" t="s">
        <v>132</v>
      </c>
      <c r="X55" s="370">
        <v>1.01</v>
      </c>
      <c r="Y55" s="370" t="s">
        <v>7081</v>
      </c>
      <c r="Z55" s="370">
        <v>0.1993</v>
      </c>
      <c r="AA55" s="389">
        <v>211793</v>
      </c>
      <c r="AB55" s="370">
        <v>1.01</v>
      </c>
      <c r="AC55" s="370" t="s">
        <v>7083</v>
      </c>
      <c r="AD55" s="370">
        <v>4.3770000000000003E-2</v>
      </c>
      <c r="AE55" s="389">
        <v>74116</v>
      </c>
    </row>
    <row r="56" spans="1:31" ht="15.75">
      <c r="A56" s="377">
        <v>28</v>
      </c>
      <c r="B56" s="378" t="s">
        <v>2132</v>
      </c>
      <c r="C56" s="378">
        <v>2</v>
      </c>
      <c r="D56" s="379">
        <v>168738040</v>
      </c>
      <c r="E56" s="380">
        <v>170313318</v>
      </c>
      <c r="F56" s="378" t="s">
        <v>3018</v>
      </c>
      <c r="G56" s="379">
        <v>169748691</v>
      </c>
      <c r="H56" s="381" t="s">
        <v>3281</v>
      </c>
      <c r="I56" s="379">
        <v>1747</v>
      </c>
      <c r="J56" s="378" t="s">
        <v>2452</v>
      </c>
      <c r="K56" s="378" t="s">
        <v>3152</v>
      </c>
      <c r="L56" s="378" t="s">
        <v>3163</v>
      </c>
      <c r="M56" s="390" t="s">
        <v>2432</v>
      </c>
      <c r="N56" s="391" t="s">
        <v>132</v>
      </c>
      <c r="O56" s="370" t="s">
        <v>132</v>
      </c>
      <c r="P56" s="370" t="s">
        <v>132</v>
      </c>
      <c r="Q56" s="392" t="s">
        <v>132</v>
      </c>
      <c r="R56" s="370" t="s">
        <v>132</v>
      </c>
      <c r="S56" s="370" t="s">
        <v>132</v>
      </c>
      <c r="T56" s="370" t="s">
        <v>132</v>
      </c>
      <c r="U56" s="370" t="s">
        <v>132</v>
      </c>
      <c r="V56" s="386" t="s">
        <v>132</v>
      </c>
      <c r="W56" s="393" t="s">
        <v>132</v>
      </c>
      <c r="X56" s="370" t="s">
        <v>132</v>
      </c>
      <c r="Y56" s="370" t="s">
        <v>132</v>
      </c>
      <c r="Z56" s="370" t="s">
        <v>132</v>
      </c>
      <c r="AA56" s="389" t="s">
        <v>132</v>
      </c>
      <c r="AB56" s="370">
        <v>0.97</v>
      </c>
      <c r="AC56" s="370" t="s">
        <v>7123</v>
      </c>
      <c r="AD56" s="370">
        <v>0.40679999999999999</v>
      </c>
      <c r="AE56" s="389">
        <v>73594</v>
      </c>
    </row>
    <row r="57" spans="1:31" ht="15.75">
      <c r="A57" s="377">
        <v>28</v>
      </c>
      <c r="B57" s="378" t="s">
        <v>2132</v>
      </c>
      <c r="C57" s="378">
        <v>2</v>
      </c>
      <c r="D57" s="379">
        <v>168738040</v>
      </c>
      <c r="E57" s="380">
        <v>170313318</v>
      </c>
      <c r="F57" s="378" t="s">
        <v>3018</v>
      </c>
      <c r="G57" s="379">
        <v>169748691</v>
      </c>
      <c r="H57" s="381" t="s">
        <v>3281</v>
      </c>
      <c r="I57" s="379">
        <v>1747</v>
      </c>
      <c r="J57" s="378" t="s">
        <v>122</v>
      </c>
      <c r="K57" s="378" t="s">
        <v>3152</v>
      </c>
      <c r="L57" s="378" t="s">
        <v>3163</v>
      </c>
      <c r="M57" s="390" t="s">
        <v>2432</v>
      </c>
      <c r="N57" s="391" t="s">
        <v>132</v>
      </c>
      <c r="O57" s="370" t="s">
        <v>132</v>
      </c>
      <c r="P57" s="370" t="s">
        <v>132</v>
      </c>
      <c r="Q57" s="392" t="s">
        <v>132</v>
      </c>
      <c r="R57" s="370" t="s">
        <v>132</v>
      </c>
      <c r="S57" s="370" t="s">
        <v>132</v>
      </c>
      <c r="T57" s="370" t="s">
        <v>132</v>
      </c>
      <c r="U57" s="370" t="s">
        <v>132</v>
      </c>
      <c r="V57" s="386" t="s">
        <v>132</v>
      </c>
      <c r="W57" s="393" t="s">
        <v>132</v>
      </c>
      <c r="X57" s="370" t="s">
        <v>132</v>
      </c>
      <c r="Y57" s="370" t="s">
        <v>132</v>
      </c>
      <c r="Z57" s="370" t="s">
        <v>132</v>
      </c>
      <c r="AA57" s="389" t="s">
        <v>132</v>
      </c>
      <c r="AB57" s="370">
        <v>0.97</v>
      </c>
      <c r="AC57" s="370" t="s">
        <v>7123</v>
      </c>
      <c r="AD57" s="370">
        <v>0.40679999999999999</v>
      </c>
      <c r="AE57" s="389">
        <v>73594</v>
      </c>
    </row>
    <row r="58" spans="1:31" ht="15.75">
      <c r="A58" s="377">
        <v>28</v>
      </c>
      <c r="B58" s="378" t="s">
        <v>2132</v>
      </c>
      <c r="C58" s="378">
        <v>2</v>
      </c>
      <c r="D58" s="379">
        <v>168738040</v>
      </c>
      <c r="E58" s="380">
        <v>170313318</v>
      </c>
      <c r="F58" s="378" t="s">
        <v>3017</v>
      </c>
      <c r="G58" s="379">
        <v>169754123</v>
      </c>
      <c r="H58" s="381" t="s">
        <v>4241</v>
      </c>
      <c r="I58" s="379">
        <v>3626</v>
      </c>
      <c r="J58" s="378" t="s">
        <v>2452</v>
      </c>
      <c r="K58" s="378" t="s">
        <v>3163</v>
      </c>
      <c r="L58" s="378" t="s">
        <v>3152</v>
      </c>
      <c r="M58" s="390" t="s">
        <v>2432</v>
      </c>
      <c r="N58" s="391" t="s">
        <v>132</v>
      </c>
      <c r="O58" s="370" t="s">
        <v>132</v>
      </c>
      <c r="P58" s="370" t="s">
        <v>132</v>
      </c>
      <c r="Q58" s="392" t="s">
        <v>132</v>
      </c>
      <c r="R58" s="370" t="s">
        <v>132</v>
      </c>
      <c r="S58" s="370" t="s">
        <v>132</v>
      </c>
      <c r="T58" s="370" t="s">
        <v>132</v>
      </c>
      <c r="U58" s="370" t="s">
        <v>132</v>
      </c>
      <c r="V58" s="386" t="s">
        <v>132</v>
      </c>
      <c r="W58" s="393" t="s">
        <v>132</v>
      </c>
      <c r="X58" s="370" t="s">
        <v>132</v>
      </c>
      <c r="Y58" s="370" t="s">
        <v>132</v>
      </c>
      <c r="Z58" s="370" t="s">
        <v>132</v>
      </c>
      <c r="AA58" s="389" t="s">
        <v>132</v>
      </c>
      <c r="AB58" s="370" t="s">
        <v>132</v>
      </c>
      <c r="AC58" s="370" t="s">
        <v>132</v>
      </c>
      <c r="AD58" s="370" t="s">
        <v>132</v>
      </c>
      <c r="AE58" s="389" t="s">
        <v>132</v>
      </c>
    </row>
    <row r="59" spans="1:31" ht="15.75">
      <c r="A59" s="377">
        <v>28</v>
      </c>
      <c r="B59" s="378" t="s">
        <v>2132</v>
      </c>
      <c r="C59" s="378">
        <v>2</v>
      </c>
      <c r="D59" s="379">
        <v>168738040</v>
      </c>
      <c r="E59" s="380">
        <v>170313318</v>
      </c>
      <c r="F59" s="378" t="s">
        <v>3016</v>
      </c>
      <c r="G59" s="379">
        <v>169754162</v>
      </c>
      <c r="H59" s="381" t="s">
        <v>4241</v>
      </c>
      <c r="I59" s="379">
        <v>3587</v>
      </c>
      <c r="J59" s="378" t="s">
        <v>122</v>
      </c>
      <c r="K59" s="378" t="s">
        <v>3163</v>
      </c>
      <c r="L59" s="378" t="s">
        <v>3152</v>
      </c>
      <c r="M59" s="390" t="s">
        <v>2433</v>
      </c>
      <c r="N59" s="391">
        <v>0.98</v>
      </c>
      <c r="O59" s="370" t="s">
        <v>7124</v>
      </c>
      <c r="P59" s="370">
        <v>0.57630000000000003</v>
      </c>
      <c r="Q59" s="392">
        <v>467254.98</v>
      </c>
      <c r="R59" s="370" t="s">
        <v>132</v>
      </c>
      <c r="S59" s="370" t="s">
        <v>132</v>
      </c>
      <c r="T59" s="370" t="s">
        <v>132</v>
      </c>
      <c r="U59" s="370" t="s">
        <v>132</v>
      </c>
      <c r="V59" s="386" t="s">
        <v>132</v>
      </c>
      <c r="W59" s="393" t="s">
        <v>132</v>
      </c>
      <c r="X59" s="370">
        <v>0.98</v>
      </c>
      <c r="Y59" s="370" t="s">
        <v>7125</v>
      </c>
      <c r="Z59" s="370">
        <v>8.0759999999999998E-2</v>
      </c>
      <c r="AA59" s="389">
        <v>211039</v>
      </c>
      <c r="AB59" s="370">
        <v>0.98</v>
      </c>
      <c r="AC59" s="370" t="s">
        <v>7126</v>
      </c>
      <c r="AD59" s="370">
        <v>0.59219999999999995</v>
      </c>
      <c r="AE59" s="389">
        <v>74117</v>
      </c>
    </row>
    <row r="60" spans="1:31" ht="15.75">
      <c r="A60" s="377">
        <v>28</v>
      </c>
      <c r="B60" s="378" t="s">
        <v>2132</v>
      </c>
      <c r="C60" s="378">
        <v>2</v>
      </c>
      <c r="D60" s="379">
        <v>168738040</v>
      </c>
      <c r="E60" s="380">
        <v>170313318</v>
      </c>
      <c r="F60" s="378" t="s">
        <v>3015</v>
      </c>
      <c r="G60" s="379">
        <v>169754434</v>
      </c>
      <c r="H60" s="381" t="s">
        <v>4241</v>
      </c>
      <c r="I60" s="379">
        <v>3315</v>
      </c>
      <c r="J60" s="378" t="s">
        <v>122</v>
      </c>
      <c r="K60" s="378" t="s">
        <v>4415</v>
      </c>
      <c r="L60" s="378" t="s">
        <v>3157</v>
      </c>
      <c r="M60" s="390" t="s">
        <v>2433</v>
      </c>
      <c r="N60" s="391" t="s">
        <v>132</v>
      </c>
      <c r="O60" s="370" t="s">
        <v>132</v>
      </c>
      <c r="P60" s="370" t="s">
        <v>132</v>
      </c>
      <c r="Q60" s="392" t="s">
        <v>132</v>
      </c>
      <c r="R60" s="370" t="s">
        <v>132</v>
      </c>
      <c r="S60" s="370" t="s">
        <v>132</v>
      </c>
      <c r="T60" s="370" t="s">
        <v>132</v>
      </c>
      <c r="U60" s="370" t="s">
        <v>132</v>
      </c>
      <c r="V60" s="386" t="s">
        <v>132</v>
      </c>
      <c r="W60" s="393" t="s">
        <v>132</v>
      </c>
      <c r="X60" s="370" t="s">
        <v>132</v>
      </c>
      <c r="Y60" s="370" t="s">
        <v>132</v>
      </c>
      <c r="Z60" s="370" t="s">
        <v>132</v>
      </c>
      <c r="AA60" s="389" t="s">
        <v>132</v>
      </c>
      <c r="AB60" s="370" t="s">
        <v>132</v>
      </c>
      <c r="AC60" s="370" t="s">
        <v>132</v>
      </c>
      <c r="AD60" s="370" t="s">
        <v>132</v>
      </c>
      <c r="AE60" s="389" t="s">
        <v>132</v>
      </c>
    </row>
    <row r="61" spans="1:31" ht="15.75">
      <c r="A61" s="377">
        <v>28</v>
      </c>
      <c r="B61" s="378" t="s">
        <v>2132</v>
      </c>
      <c r="C61" s="378">
        <v>2</v>
      </c>
      <c r="D61" s="379">
        <v>168738040</v>
      </c>
      <c r="E61" s="380">
        <v>170313318</v>
      </c>
      <c r="F61" s="378" t="s">
        <v>3014</v>
      </c>
      <c r="G61" s="379">
        <v>169756058</v>
      </c>
      <c r="H61" s="381" t="s">
        <v>4241</v>
      </c>
      <c r="I61" s="379">
        <v>1691</v>
      </c>
      <c r="J61" s="378" t="s">
        <v>2452</v>
      </c>
      <c r="K61" s="378" t="s">
        <v>3157</v>
      </c>
      <c r="L61" s="378" t="s">
        <v>3151</v>
      </c>
      <c r="M61" s="390" t="s">
        <v>2433</v>
      </c>
      <c r="N61" s="391">
        <v>1.01</v>
      </c>
      <c r="O61" s="370" t="s">
        <v>7124</v>
      </c>
      <c r="P61" s="370">
        <v>0.51600000000000001</v>
      </c>
      <c r="Q61" s="392">
        <v>480582.28</v>
      </c>
      <c r="R61" s="370" t="s">
        <v>132</v>
      </c>
      <c r="S61" s="370" t="s">
        <v>132</v>
      </c>
      <c r="T61" s="370" t="s">
        <v>132</v>
      </c>
      <c r="U61" s="370" t="s">
        <v>132</v>
      </c>
      <c r="V61" s="386" t="s">
        <v>132</v>
      </c>
      <c r="W61" s="393" t="s">
        <v>132</v>
      </c>
      <c r="X61" s="370">
        <v>0.97</v>
      </c>
      <c r="Y61" s="370" t="s">
        <v>7125</v>
      </c>
      <c r="Z61" s="370">
        <v>5.4399999999999997E-2</v>
      </c>
      <c r="AA61" s="389">
        <v>211039</v>
      </c>
      <c r="AB61" s="370">
        <v>0.99</v>
      </c>
      <c r="AC61" s="370" t="s">
        <v>7127</v>
      </c>
      <c r="AD61" s="370">
        <v>0.8034</v>
      </c>
      <c r="AE61" s="389">
        <v>74117</v>
      </c>
    </row>
    <row r="62" spans="1:31" ht="15.75">
      <c r="A62" s="377">
        <v>28</v>
      </c>
      <c r="B62" s="378" t="s">
        <v>2132</v>
      </c>
      <c r="C62" s="378">
        <v>2</v>
      </c>
      <c r="D62" s="379">
        <v>168738040</v>
      </c>
      <c r="E62" s="380">
        <v>170313318</v>
      </c>
      <c r="F62" s="378" t="s">
        <v>3013</v>
      </c>
      <c r="G62" s="379">
        <v>169756930</v>
      </c>
      <c r="H62" s="381" t="s">
        <v>4241</v>
      </c>
      <c r="I62" s="379">
        <v>819</v>
      </c>
      <c r="J62" s="378" t="s">
        <v>122</v>
      </c>
      <c r="K62" s="378" t="s">
        <v>3151</v>
      </c>
      <c r="L62" s="378" t="s">
        <v>3157</v>
      </c>
      <c r="M62" s="390" t="s">
        <v>2432</v>
      </c>
      <c r="N62" s="391">
        <v>1.01</v>
      </c>
      <c r="O62" s="370" t="s">
        <v>7081</v>
      </c>
      <c r="P62" s="370">
        <v>6.9999999999999999E-4</v>
      </c>
      <c r="Q62" s="392">
        <v>486313.62</v>
      </c>
      <c r="R62" s="370" t="s">
        <v>132</v>
      </c>
      <c r="S62" s="370" t="s">
        <v>132</v>
      </c>
      <c r="T62" s="370" t="s">
        <v>132</v>
      </c>
      <c r="U62" s="370" t="s">
        <v>132</v>
      </c>
      <c r="V62" s="386" t="s">
        <v>132</v>
      </c>
      <c r="W62" s="393" t="s">
        <v>132</v>
      </c>
      <c r="X62" s="370">
        <v>1.01</v>
      </c>
      <c r="Y62" s="370" t="s">
        <v>7081</v>
      </c>
      <c r="Z62" s="370">
        <v>0.2046</v>
      </c>
      <c r="AA62" s="389">
        <v>211793</v>
      </c>
      <c r="AB62" s="370">
        <v>1</v>
      </c>
      <c r="AC62" s="370" t="s">
        <v>7080</v>
      </c>
      <c r="AD62" s="370">
        <v>0.47920000000000001</v>
      </c>
      <c r="AE62" s="389">
        <v>74117</v>
      </c>
    </row>
    <row r="63" spans="1:31" ht="15.75">
      <c r="A63" s="377">
        <v>28</v>
      </c>
      <c r="B63" s="378" t="s">
        <v>2132</v>
      </c>
      <c r="C63" s="378">
        <v>2</v>
      </c>
      <c r="D63" s="379">
        <v>168738040</v>
      </c>
      <c r="E63" s="380">
        <v>170313318</v>
      </c>
      <c r="F63" s="378" t="s">
        <v>3013</v>
      </c>
      <c r="G63" s="379">
        <v>169756930</v>
      </c>
      <c r="H63" s="381" t="s">
        <v>4241</v>
      </c>
      <c r="I63" s="379">
        <v>819</v>
      </c>
      <c r="J63" s="378" t="s">
        <v>2452</v>
      </c>
      <c r="K63" s="378" t="s">
        <v>3157</v>
      </c>
      <c r="L63" s="378" t="s">
        <v>3151</v>
      </c>
      <c r="M63" s="390" t="s">
        <v>4456</v>
      </c>
      <c r="N63" s="391">
        <v>1</v>
      </c>
      <c r="O63" s="370" t="s">
        <v>7103</v>
      </c>
      <c r="P63" s="370">
        <v>6.9999999999999999E-4</v>
      </c>
      <c r="Q63" s="392">
        <v>486313.62</v>
      </c>
      <c r="R63" s="370" t="s">
        <v>132</v>
      </c>
      <c r="S63" s="370" t="s">
        <v>132</v>
      </c>
      <c r="T63" s="370" t="s">
        <v>132</v>
      </c>
      <c r="U63" s="370" t="s">
        <v>132</v>
      </c>
      <c r="V63" s="386" t="s">
        <v>132</v>
      </c>
      <c r="W63" s="393" t="s">
        <v>132</v>
      </c>
      <c r="X63" s="370">
        <v>0.99</v>
      </c>
      <c r="Y63" s="370" t="s">
        <v>7103</v>
      </c>
      <c r="Z63" s="370">
        <v>0.2046</v>
      </c>
      <c r="AA63" s="389">
        <v>211793</v>
      </c>
      <c r="AB63" s="370">
        <v>1</v>
      </c>
      <c r="AC63" s="370" t="s">
        <v>7078</v>
      </c>
      <c r="AD63" s="370">
        <v>0.47920000000000001</v>
      </c>
      <c r="AE63" s="389">
        <v>74117</v>
      </c>
    </row>
    <row r="64" spans="1:31" ht="15.75">
      <c r="A64" s="377">
        <v>28</v>
      </c>
      <c r="B64" s="378" t="s">
        <v>2132</v>
      </c>
      <c r="C64" s="378">
        <v>2</v>
      </c>
      <c r="D64" s="379">
        <v>168738040</v>
      </c>
      <c r="E64" s="380">
        <v>170313318</v>
      </c>
      <c r="F64" s="378" t="s">
        <v>3012</v>
      </c>
      <c r="G64" s="379">
        <v>169757354</v>
      </c>
      <c r="H64" s="381" t="s">
        <v>4241</v>
      </c>
      <c r="I64" s="379">
        <v>395</v>
      </c>
      <c r="J64" s="378" t="s">
        <v>2452</v>
      </c>
      <c r="K64" s="378" t="s">
        <v>3163</v>
      </c>
      <c r="L64" s="378" t="s">
        <v>3152</v>
      </c>
      <c r="M64" s="390" t="s">
        <v>2435</v>
      </c>
      <c r="N64" s="391">
        <v>1.02</v>
      </c>
      <c r="O64" s="370" t="s">
        <v>7088</v>
      </c>
      <c r="P64" s="370">
        <v>5.9999999999999995E-4</v>
      </c>
      <c r="Q64" s="392">
        <v>486963.04</v>
      </c>
      <c r="R64" s="370" t="s">
        <v>3152</v>
      </c>
      <c r="S64" s="370" t="s">
        <v>3163</v>
      </c>
      <c r="T64" s="370">
        <v>1.02</v>
      </c>
      <c r="U64" s="370" t="s">
        <v>7088</v>
      </c>
      <c r="V64" s="394">
        <v>2.0669999999999999E-6</v>
      </c>
      <c r="W64" s="393">
        <v>1335930</v>
      </c>
      <c r="X64" s="370">
        <v>1</v>
      </c>
      <c r="Y64" s="370" t="s">
        <v>7080</v>
      </c>
      <c r="Z64" s="370">
        <v>0.47370000000000001</v>
      </c>
      <c r="AA64" s="389">
        <v>211793</v>
      </c>
      <c r="AB64" s="370">
        <v>1.01</v>
      </c>
      <c r="AC64" s="370" t="s">
        <v>7083</v>
      </c>
      <c r="AD64" s="370">
        <v>6.9190000000000002E-2</v>
      </c>
      <c r="AE64" s="389">
        <v>74117</v>
      </c>
    </row>
    <row r="65" spans="1:31" ht="15.75">
      <c r="A65" s="377">
        <v>28</v>
      </c>
      <c r="B65" s="378" t="s">
        <v>2132</v>
      </c>
      <c r="C65" s="378">
        <v>2</v>
      </c>
      <c r="D65" s="379">
        <v>168738040</v>
      </c>
      <c r="E65" s="380">
        <v>170313318</v>
      </c>
      <c r="F65" s="378" t="s">
        <v>3011</v>
      </c>
      <c r="G65" s="379">
        <v>169757541</v>
      </c>
      <c r="H65" s="381" t="s">
        <v>4241</v>
      </c>
      <c r="I65" s="379">
        <v>208</v>
      </c>
      <c r="J65" s="378" t="s">
        <v>2452</v>
      </c>
      <c r="K65" s="378" t="s">
        <v>3151</v>
      </c>
      <c r="L65" s="378" t="s">
        <v>3157</v>
      </c>
      <c r="M65" s="390" t="s">
        <v>2432</v>
      </c>
      <c r="N65" s="391">
        <v>1</v>
      </c>
      <c r="O65" s="370" t="s">
        <v>7078</v>
      </c>
      <c r="P65" s="370">
        <v>0.10580000000000001</v>
      </c>
      <c r="Q65" s="392">
        <v>490646.26</v>
      </c>
      <c r="R65" s="370" t="s">
        <v>132</v>
      </c>
      <c r="S65" s="370" t="s">
        <v>132</v>
      </c>
      <c r="T65" s="370" t="s">
        <v>132</v>
      </c>
      <c r="U65" s="370" t="s">
        <v>132</v>
      </c>
      <c r="V65" s="386" t="s">
        <v>132</v>
      </c>
      <c r="W65" s="393" t="s">
        <v>132</v>
      </c>
      <c r="X65" s="370">
        <v>1.01</v>
      </c>
      <c r="Y65" s="370" t="s">
        <v>7128</v>
      </c>
      <c r="Z65" s="370">
        <v>0.64939999999999998</v>
      </c>
      <c r="AA65" s="389">
        <v>211793</v>
      </c>
      <c r="AB65" s="370">
        <v>0.99</v>
      </c>
      <c r="AC65" s="370" t="s">
        <v>7103</v>
      </c>
      <c r="AD65" s="370">
        <v>0.21970000000000001</v>
      </c>
      <c r="AE65" s="389">
        <v>74115</v>
      </c>
    </row>
    <row r="66" spans="1:31" ht="15.75">
      <c r="A66" s="377">
        <v>28</v>
      </c>
      <c r="B66" s="378" t="s">
        <v>2132</v>
      </c>
      <c r="C66" s="378">
        <v>2</v>
      </c>
      <c r="D66" s="379">
        <v>168738040</v>
      </c>
      <c r="E66" s="380">
        <v>170313318</v>
      </c>
      <c r="F66" s="378" t="s">
        <v>2767</v>
      </c>
      <c r="G66" s="379">
        <v>169763148</v>
      </c>
      <c r="H66" s="381" t="s">
        <v>4241</v>
      </c>
      <c r="I66" s="379">
        <v>0</v>
      </c>
      <c r="J66" s="378" t="s">
        <v>2452</v>
      </c>
      <c r="K66" s="378" t="s">
        <v>3152</v>
      </c>
      <c r="L66" s="378" t="s">
        <v>3163</v>
      </c>
      <c r="M66" s="390" t="s">
        <v>4457</v>
      </c>
      <c r="N66" s="391">
        <v>1.01</v>
      </c>
      <c r="O66" s="370" t="s">
        <v>7085</v>
      </c>
      <c r="P66" s="370">
        <v>0.3009</v>
      </c>
      <c r="Q66" s="392">
        <v>489473.69</v>
      </c>
      <c r="R66" s="370" t="s">
        <v>132</v>
      </c>
      <c r="S66" s="370" t="s">
        <v>132</v>
      </c>
      <c r="T66" s="370" t="s">
        <v>132</v>
      </c>
      <c r="U66" s="370" t="s">
        <v>132</v>
      </c>
      <c r="V66" s="386" t="s">
        <v>132</v>
      </c>
      <c r="W66" s="393" t="s">
        <v>132</v>
      </c>
      <c r="X66" s="370">
        <v>1.01</v>
      </c>
      <c r="Y66" s="370" t="s">
        <v>7129</v>
      </c>
      <c r="Z66" s="370">
        <v>0.78010000000000002</v>
      </c>
      <c r="AA66" s="389">
        <v>211793</v>
      </c>
      <c r="AB66" s="370">
        <v>0.99</v>
      </c>
      <c r="AC66" s="370" t="s">
        <v>7078</v>
      </c>
      <c r="AD66" s="370">
        <v>0.35680000000000001</v>
      </c>
      <c r="AE66" s="389">
        <v>74117</v>
      </c>
    </row>
    <row r="67" spans="1:31" ht="15.75">
      <c r="A67" s="377">
        <v>28</v>
      </c>
      <c r="B67" s="378" t="s">
        <v>2132</v>
      </c>
      <c r="C67" s="378">
        <v>2</v>
      </c>
      <c r="D67" s="379">
        <v>168738040</v>
      </c>
      <c r="E67" s="380">
        <v>170313318</v>
      </c>
      <c r="F67" s="378" t="s">
        <v>2767</v>
      </c>
      <c r="G67" s="379">
        <v>169763148</v>
      </c>
      <c r="H67" s="381" t="s">
        <v>4241</v>
      </c>
      <c r="I67" s="379">
        <v>0</v>
      </c>
      <c r="J67" s="378" t="s">
        <v>122</v>
      </c>
      <c r="K67" s="378" t="s">
        <v>3152</v>
      </c>
      <c r="L67" s="378" t="s">
        <v>3163</v>
      </c>
      <c r="M67" s="390" t="s">
        <v>4437</v>
      </c>
      <c r="N67" s="391">
        <v>1.01</v>
      </c>
      <c r="O67" s="370" t="s">
        <v>7085</v>
      </c>
      <c r="P67" s="370">
        <v>0.3009</v>
      </c>
      <c r="Q67" s="392">
        <v>489473.69</v>
      </c>
      <c r="R67" s="370" t="s">
        <v>132</v>
      </c>
      <c r="S67" s="370" t="s">
        <v>132</v>
      </c>
      <c r="T67" s="370" t="s">
        <v>132</v>
      </c>
      <c r="U67" s="370" t="s">
        <v>132</v>
      </c>
      <c r="V67" s="386" t="s">
        <v>132</v>
      </c>
      <c r="W67" s="393" t="s">
        <v>132</v>
      </c>
      <c r="X67" s="370">
        <v>1.01</v>
      </c>
      <c r="Y67" s="370" t="s">
        <v>7129</v>
      </c>
      <c r="Z67" s="370">
        <v>0.78010000000000002</v>
      </c>
      <c r="AA67" s="389">
        <v>211793</v>
      </c>
      <c r="AB67" s="370">
        <v>0.99</v>
      </c>
      <c r="AC67" s="370" t="s">
        <v>7078</v>
      </c>
      <c r="AD67" s="370">
        <v>0.35680000000000001</v>
      </c>
      <c r="AE67" s="389">
        <v>74117</v>
      </c>
    </row>
    <row r="68" spans="1:31" ht="15.75">
      <c r="A68" s="377">
        <v>28</v>
      </c>
      <c r="B68" s="378" t="s">
        <v>2132</v>
      </c>
      <c r="C68" s="378">
        <v>2</v>
      </c>
      <c r="D68" s="379">
        <v>168738040</v>
      </c>
      <c r="E68" s="380">
        <v>170313318</v>
      </c>
      <c r="F68" s="378" t="s">
        <v>3008</v>
      </c>
      <c r="G68" s="379">
        <v>169764176</v>
      </c>
      <c r="H68" s="381" t="s">
        <v>4241</v>
      </c>
      <c r="I68" s="379">
        <v>0</v>
      </c>
      <c r="J68" s="378" t="s">
        <v>2452</v>
      </c>
      <c r="K68" s="378" t="s">
        <v>3152</v>
      </c>
      <c r="L68" s="378" t="s">
        <v>3157</v>
      </c>
      <c r="M68" s="390" t="s">
        <v>4458</v>
      </c>
      <c r="N68" s="391">
        <v>0.98</v>
      </c>
      <c r="O68" s="370" t="s">
        <v>7130</v>
      </c>
      <c r="P68" s="394">
        <v>9.9650000000000003E-6</v>
      </c>
      <c r="Q68" s="392">
        <v>485948.66</v>
      </c>
      <c r="R68" s="370" t="s">
        <v>3152</v>
      </c>
      <c r="S68" s="370" t="s">
        <v>3157</v>
      </c>
      <c r="T68" s="370">
        <v>1.02</v>
      </c>
      <c r="U68" s="370" t="s">
        <v>7131</v>
      </c>
      <c r="V68" s="394">
        <v>6.8349999999999998E-6</v>
      </c>
      <c r="W68" s="393">
        <v>1335930</v>
      </c>
      <c r="X68" s="370">
        <v>0.99</v>
      </c>
      <c r="Y68" s="370" t="s">
        <v>7078</v>
      </c>
      <c r="Z68" s="370">
        <v>0.24440000000000001</v>
      </c>
      <c r="AA68" s="389">
        <v>211793</v>
      </c>
      <c r="AB68" s="370">
        <v>0.98</v>
      </c>
      <c r="AC68" s="370" t="s">
        <v>7079</v>
      </c>
      <c r="AD68" s="370">
        <v>9.1050000000000002E-3</v>
      </c>
      <c r="AE68" s="389">
        <v>74117</v>
      </c>
    </row>
    <row r="69" spans="1:31" ht="15.75">
      <c r="A69" s="377">
        <v>28</v>
      </c>
      <c r="B69" s="378" t="s">
        <v>2132</v>
      </c>
      <c r="C69" s="378">
        <v>2</v>
      </c>
      <c r="D69" s="379">
        <v>168738040</v>
      </c>
      <c r="E69" s="380">
        <v>170313318</v>
      </c>
      <c r="F69" s="378" t="s">
        <v>3007</v>
      </c>
      <c r="G69" s="379">
        <v>169764491</v>
      </c>
      <c r="H69" s="381" t="s">
        <v>4241</v>
      </c>
      <c r="I69" s="379">
        <v>0</v>
      </c>
      <c r="J69" s="378" t="s">
        <v>2452</v>
      </c>
      <c r="K69" s="378" t="s">
        <v>3163</v>
      </c>
      <c r="L69" s="378" t="s">
        <v>3152</v>
      </c>
      <c r="M69" s="390" t="s">
        <v>2433</v>
      </c>
      <c r="N69" s="391">
        <v>0.94</v>
      </c>
      <c r="O69" s="370" t="s">
        <v>7132</v>
      </c>
      <c r="P69" s="370">
        <v>8.8000000000000005E-3</v>
      </c>
      <c r="Q69" s="392">
        <v>412451.04</v>
      </c>
      <c r="R69" s="370" t="s">
        <v>132</v>
      </c>
      <c r="S69" s="370" t="s">
        <v>132</v>
      </c>
      <c r="T69" s="370" t="s">
        <v>132</v>
      </c>
      <c r="U69" s="370" t="s">
        <v>132</v>
      </c>
      <c r="V69" s="386" t="s">
        <v>132</v>
      </c>
      <c r="W69" s="393" t="s">
        <v>132</v>
      </c>
      <c r="X69" s="370">
        <v>0.95</v>
      </c>
      <c r="Y69" s="370" t="s">
        <v>7133</v>
      </c>
      <c r="Z69" s="370">
        <v>1.9900000000000001E-2</v>
      </c>
      <c r="AA69" s="389">
        <v>211039</v>
      </c>
      <c r="AB69" s="370">
        <v>0.79</v>
      </c>
      <c r="AC69" s="370" t="s">
        <v>7134</v>
      </c>
      <c r="AD69" s="370">
        <v>3.1029999999999999E-3</v>
      </c>
      <c r="AE69" s="389">
        <v>56180</v>
      </c>
    </row>
    <row r="70" spans="1:31" ht="15.75">
      <c r="A70" s="377">
        <v>28</v>
      </c>
      <c r="B70" s="378" t="s">
        <v>2132</v>
      </c>
      <c r="C70" s="378">
        <v>2</v>
      </c>
      <c r="D70" s="379">
        <v>168738040</v>
      </c>
      <c r="E70" s="380">
        <v>170313318</v>
      </c>
      <c r="F70" s="378" t="s">
        <v>3006</v>
      </c>
      <c r="G70" s="379">
        <v>169765277</v>
      </c>
      <c r="H70" s="381" t="s">
        <v>4241</v>
      </c>
      <c r="I70" s="379">
        <v>0</v>
      </c>
      <c r="J70" s="378" t="s">
        <v>2452</v>
      </c>
      <c r="K70" s="378" t="s">
        <v>3152</v>
      </c>
      <c r="L70" s="378" t="s">
        <v>3151</v>
      </c>
      <c r="M70" s="390" t="s">
        <v>4458</v>
      </c>
      <c r="N70" s="391">
        <v>1.1100000000000001</v>
      </c>
      <c r="O70" s="370" t="s">
        <v>7135</v>
      </c>
      <c r="P70" s="370">
        <v>0.35560000000000003</v>
      </c>
      <c r="Q70" s="392">
        <v>442245.96</v>
      </c>
      <c r="R70" s="370" t="s">
        <v>132</v>
      </c>
      <c r="S70" s="370" t="s">
        <v>132</v>
      </c>
      <c r="T70" s="370" t="s">
        <v>132</v>
      </c>
      <c r="U70" s="370" t="s">
        <v>132</v>
      </c>
      <c r="V70" s="386" t="s">
        <v>132</v>
      </c>
      <c r="W70" s="393" t="s">
        <v>132</v>
      </c>
      <c r="X70" s="370" t="s">
        <v>132</v>
      </c>
      <c r="Y70" s="370" t="s">
        <v>132</v>
      </c>
      <c r="Z70" s="370" t="s">
        <v>132</v>
      </c>
      <c r="AA70" s="389" t="s">
        <v>132</v>
      </c>
      <c r="AB70" s="370">
        <v>1.03</v>
      </c>
      <c r="AC70" s="370" t="s">
        <v>7136</v>
      </c>
      <c r="AD70" s="370">
        <v>0.35360000000000003</v>
      </c>
      <c r="AE70" s="389">
        <v>74116</v>
      </c>
    </row>
    <row r="71" spans="1:31" ht="15.75">
      <c r="A71" s="377">
        <v>28</v>
      </c>
      <c r="B71" s="378" t="s">
        <v>2132</v>
      </c>
      <c r="C71" s="378">
        <v>2</v>
      </c>
      <c r="D71" s="379">
        <v>168738040</v>
      </c>
      <c r="E71" s="380">
        <v>170313318</v>
      </c>
      <c r="F71" s="378" t="s">
        <v>3005</v>
      </c>
      <c r="G71" s="379">
        <v>169766560</v>
      </c>
      <c r="H71" s="381" t="s">
        <v>4241</v>
      </c>
      <c r="I71" s="379">
        <v>50</v>
      </c>
      <c r="J71" s="378" t="s">
        <v>2452</v>
      </c>
      <c r="K71" s="378" t="s">
        <v>3152</v>
      </c>
      <c r="L71" s="378" t="s">
        <v>3163</v>
      </c>
      <c r="M71" s="390" t="s">
        <v>2432</v>
      </c>
      <c r="N71" s="391">
        <v>1.01</v>
      </c>
      <c r="O71" s="370" t="s">
        <v>7102</v>
      </c>
      <c r="P71" s="370">
        <v>0.49490000000000001</v>
      </c>
      <c r="Q71" s="392">
        <v>403923.26</v>
      </c>
      <c r="R71" s="370" t="s">
        <v>132</v>
      </c>
      <c r="S71" s="370" t="s">
        <v>132</v>
      </c>
      <c r="T71" s="370" t="s">
        <v>132</v>
      </c>
      <c r="U71" s="370" t="s">
        <v>132</v>
      </c>
      <c r="V71" s="386" t="s">
        <v>132</v>
      </c>
      <c r="W71" s="393" t="s">
        <v>132</v>
      </c>
      <c r="X71" s="370">
        <v>0.91</v>
      </c>
      <c r="Y71" s="370" t="s">
        <v>7137</v>
      </c>
      <c r="Z71" s="370">
        <v>0.44779999999999998</v>
      </c>
      <c r="AA71" s="389">
        <v>145700</v>
      </c>
      <c r="AB71" s="370">
        <v>0.97</v>
      </c>
      <c r="AC71" s="370" t="s">
        <v>7125</v>
      </c>
      <c r="AD71" s="370">
        <v>1.6840000000000001E-2</v>
      </c>
      <c r="AE71" s="389">
        <v>74117</v>
      </c>
    </row>
    <row r="72" spans="1:31" ht="15.75">
      <c r="A72" s="377">
        <v>28</v>
      </c>
      <c r="B72" s="378" t="s">
        <v>2132</v>
      </c>
      <c r="C72" s="378">
        <v>2</v>
      </c>
      <c r="D72" s="379">
        <v>168738040</v>
      </c>
      <c r="E72" s="380">
        <v>170313318</v>
      </c>
      <c r="F72" s="378" t="s">
        <v>3004</v>
      </c>
      <c r="G72" s="379">
        <v>169768891</v>
      </c>
      <c r="H72" s="381" t="s">
        <v>4241</v>
      </c>
      <c r="I72" s="379">
        <v>2381</v>
      </c>
      <c r="J72" s="378" t="s">
        <v>2452</v>
      </c>
      <c r="K72" s="378" t="s">
        <v>3151</v>
      </c>
      <c r="L72" s="378" t="s">
        <v>3152</v>
      </c>
      <c r="M72" s="390" t="s">
        <v>2432</v>
      </c>
      <c r="N72" s="391">
        <v>1.01</v>
      </c>
      <c r="O72" s="370" t="s">
        <v>7138</v>
      </c>
      <c r="P72" s="370">
        <v>0.59509999999999996</v>
      </c>
      <c r="Q72" s="392">
        <v>349526.85</v>
      </c>
      <c r="R72" s="370" t="s">
        <v>132</v>
      </c>
      <c r="S72" s="370" t="s">
        <v>132</v>
      </c>
      <c r="T72" s="370" t="s">
        <v>132</v>
      </c>
      <c r="U72" s="370" t="s">
        <v>132</v>
      </c>
      <c r="V72" s="386" t="s">
        <v>132</v>
      </c>
      <c r="W72" s="393" t="s">
        <v>132</v>
      </c>
      <c r="X72" s="370" t="s">
        <v>132</v>
      </c>
      <c r="Y72" s="370" t="s">
        <v>132</v>
      </c>
      <c r="Z72" s="370" t="s">
        <v>132</v>
      </c>
      <c r="AA72" s="389" t="s">
        <v>132</v>
      </c>
      <c r="AB72" s="370">
        <v>1.01</v>
      </c>
      <c r="AC72" s="370" t="s">
        <v>7139</v>
      </c>
      <c r="AD72" s="370">
        <v>0.7389</v>
      </c>
      <c r="AE72" s="389">
        <v>74117</v>
      </c>
    </row>
    <row r="73" spans="1:31" ht="15.75">
      <c r="A73" s="377">
        <v>28</v>
      </c>
      <c r="B73" s="378" t="s">
        <v>2132</v>
      </c>
      <c r="C73" s="378">
        <v>2</v>
      </c>
      <c r="D73" s="379">
        <v>168738040</v>
      </c>
      <c r="E73" s="380">
        <v>170313318</v>
      </c>
      <c r="F73" s="378" t="s">
        <v>3003</v>
      </c>
      <c r="G73" s="379">
        <v>169771420</v>
      </c>
      <c r="H73" s="381" t="s">
        <v>4241</v>
      </c>
      <c r="I73" s="379">
        <v>4910</v>
      </c>
      <c r="J73" s="378" t="s">
        <v>122</v>
      </c>
      <c r="K73" s="378" t="s">
        <v>3152</v>
      </c>
      <c r="L73" s="378" t="s">
        <v>3151</v>
      </c>
      <c r="M73" s="390" t="s">
        <v>2433</v>
      </c>
      <c r="N73" s="391">
        <v>1.02</v>
      </c>
      <c r="O73" s="370" t="s">
        <v>7080</v>
      </c>
      <c r="P73" s="370">
        <v>5.1200000000000002E-2</v>
      </c>
      <c r="Q73" s="392">
        <v>489473.69</v>
      </c>
      <c r="R73" s="370" t="s">
        <v>132</v>
      </c>
      <c r="S73" s="370" t="s">
        <v>132</v>
      </c>
      <c r="T73" s="370" t="s">
        <v>132</v>
      </c>
      <c r="U73" s="370" t="s">
        <v>132</v>
      </c>
      <c r="V73" s="386" t="s">
        <v>132</v>
      </c>
      <c r="W73" s="393" t="s">
        <v>132</v>
      </c>
      <c r="X73" s="370">
        <v>1.01</v>
      </c>
      <c r="Y73" s="370" t="s">
        <v>7080</v>
      </c>
      <c r="Z73" s="370">
        <v>0.39689999999999998</v>
      </c>
      <c r="AA73" s="389">
        <v>211793</v>
      </c>
      <c r="AB73" s="370">
        <v>1.04</v>
      </c>
      <c r="AC73" s="370" t="s">
        <v>7140</v>
      </c>
      <c r="AD73" s="370">
        <v>0.1298</v>
      </c>
      <c r="AE73" s="389">
        <v>74117</v>
      </c>
    </row>
    <row r="74" spans="1:31" ht="15.75">
      <c r="A74" s="377">
        <v>28</v>
      </c>
      <c r="B74" s="378" t="s">
        <v>2132</v>
      </c>
      <c r="C74" s="378">
        <v>2</v>
      </c>
      <c r="D74" s="379">
        <v>168738040</v>
      </c>
      <c r="E74" s="380">
        <v>170313318</v>
      </c>
      <c r="F74" s="378" t="s">
        <v>3002</v>
      </c>
      <c r="G74" s="379">
        <v>169774071</v>
      </c>
      <c r="H74" s="381" t="s">
        <v>4242</v>
      </c>
      <c r="I74" s="379">
        <v>5377</v>
      </c>
      <c r="J74" s="378" t="s">
        <v>2452</v>
      </c>
      <c r="K74" s="378" t="s">
        <v>3151</v>
      </c>
      <c r="L74" s="378" t="s">
        <v>3152</v>
      </c>
      <c r="M74" s="390" t="s">
        <v>2433</v>
      </c>
      <c r="N74" s="391">
        <v>1</v>
      </c>
      <c r="O74" s="370" t="s">
        <v>7085</v>
      </c>
      <c r="P74" s="370">
        <v>0.1464</v>
      </c>
      <c r="Q74" s="392">
        <v>485141.05</v>
      </c>
      <c r="R74" s="370" t="s">
        <v>132</v>
      </c>
      <c r="S74" s="370" t="s">
        <v>132</v>
      </c>
      <c r="T74" s="370" t="s">
        <v>132</v>
      </c>
      <c r="U74" s="370" t="s">
        <v>132</v>
      </c>
      <c r="V74" s="386" t="s">
        <v>132</v>
      </c>
      <c r="W74" s="393" t="s">
        <v>132</v>
      </c>
      <c r="X74" s="370">
        <v>1</v>
      </c>
      <c r="Y74" s="370" t="s">
        <v>7139</v>
      </c>
      <c r="Z74" s="370">
        <v>0.83479999999999999</v>
      </c>
      <c r="AA74" s="389">
        <v>211793</v>
      </c>
      <c r="AB74" s="370">
        <v>0.99</v>
      </c>
      <c r="AC74" s="370" t="s">
        <v>7078</v>
      </c>
      <c r="AD74" s="370">
        <v>0.2989</v>
      </c>
      <c r="AE74" s="389">
        <v>74117</v>
      </c>
    </row>
    <row r="75" spans="1:31" ht="15.75">
      <c r="A75" s="377">
        <v>28</v>
      </c>
      <c r="B75" s="378" t="s">
        <v>2132</v>
      </c>
      <c r="C75" s="378">
        <v>2</v>
      </c>
      <c r="D75" s="379">
        <v>168738040</v>
      </c>
      <c r="E75" s="380">
        <v>170313318</v>
      </c>
      <c r="F75" s="378" t="s">
        <v>3001</v>
      </c>
      <c r="G75" s="379">
        <v>169776141</v>
      </c>
      <c r="H75" s="381" t="s">
        <v>4242</v>
      </c>
      <c r="I75" s="379">
        <v>3307</v>
      </c>
      <c r="J75" s="378" t="s">
        <v>2452</v>
      </c>
      <c r="K75" s="378" t="s">
        <v>3151</v>
      </c>
      <c r="L75" s="378" t="s">
        <v>3163</v>
      </c>
      <c r="M75" s="390" t="s">
        <v>2432</v>
      </c>
      <c r="N75" s="391" t="s">
        <v>132</v>
      </c>
      <c r="O75" s="370" t="s">
        <v>132</v>
      </c>
      <c r="P75" s="370" t="s">
        <v>132</v>
      </c>
      <c r="Q75" s="392" t="s">
        <v>132</v>
      </c>
      <c r="R75" s="370" t="s">
        <v>132</v>
      </c>
      <c r="S75" s="370" t="s">
        <v>132</v>
      </c>
      <c r="T75" s="370" t="s">
        <v>132</v>
      </c>
      <c r="U75" s="370" t="s">
        <v>132</v>
      </c>
      <c r="V75" s="386" t="s">
        <v>132</v>
      </c>
      <c r="W75" s="393" t="s">
        <v>132</v>
      </c>
      <c r="X75" s="370" t="s">
        <v>132</v>
      </c>
      <c r="Y75" s="370" t="s">
        <v>132</v>
      </c>
      <c r="Z75" s="370" t="s">
        <v>132</v>
      </c>
      <c r="AA75" s="389" t="s">
        <v>132</v>
      </c>
      <c r="AB75" s="370" t="s">
        <v>132</v>
      </c>
      <c r="AC75" s="370" t="s">
        <v>132</v>
      </c>
      <c r="AD75" s="370" t="s">
        <v>132</v>
      </c>
      <c r="AE75" s="389" t="s">
        <v>132</v>
      </c>
    </row>
    <row r="76" spans="1:31" ht="15.75">
      <c r="A76" s="377">
        <v>28</v>
      </c>
      <c r="B76" s="378" t="s">
        <v>2132</v>
      </c>
      <c r="C76" s="378">
        <v>2</v>
      </c>
      <c r="D76" s="379">
        <v>168738040</v>
      </c>
      <c r="E76" s="380">
        <v>170313318</v>
      </c>
      <c r="F76" s="378" t="s">
        <v>3000</v>
      </c>
      <c r="G76" s="379">
        <v>169777595</v>
      </c>
      <c r="H76" s="381" t="s">
        <v>4242</v>
      </c>
      <c r="I76" s="379">
        <v>1853</v>
      </c>
      <c r="J76" s="378" t="s">
        <v>122</v>
      </c>
      <c r="K76" s="378" t="s">
        <v>3163</v>
      </c>
      <c r="L76" s="378" t="s">
        <v>3152</v>
      </c>
      <c r="M76" s="390" t="s">
        <v>2434</v>
      </c>
      <c r="N76" s="391">
        <v>1</v>
      </c>
      <c r="O76" s="370" t="s">
        <v>7085</v>
      </c>
      <c r="P76" s="370">
        <v>0.55559999999999998</v>
      </c>
      <c r="Q76" s="392">
        <v>488135.61</v>
      </c>
      <c r="R76" s="370" t="s">
        <v>132</v>
      </c>
      <c r="S76" s="370" t="s">
        <v>132</v>
      </c>
      <c r="T76" s="370" t="s">
        <v>132</v>
      </c>
      <c r="U76" s="370" t="s">
        <v>132</v>
      </c>
      <c r="V76" s="386" t="s">
        <v>132</v>
      </c>
      <c r="W76" s="393" t="s">
        <v>132</v>
      </c>
      <c r="X76" s="370">
        <v>1</v>
      </c>
      <c r="Y76" s="370" t="s">
        <v>7139</v>
      </c>
      <c r="Z76" s="370">
        <v>0.93669999999999998</v>
      </c>
      <c r="AA76" s="389">
        <v>211793</v>
      </c>
      <c r="AB76" s="370">
        <v>0.99</v>
      </c>
      <c r="AC76" s="370" t="s">
        <v>7078</v>
      </c>
      <c r="AD76" s="370">
        <v>0.32040000000000002</v>
      </c>
      <c r="AE76" s="389">
        <v>74115</v>
      </c>
    </row>
    <row r="77" spans="1:31" ht="15.75">
      <c r="A77" s="377">
        <v>28</v>
      </c>
      <c r="B77" s="378" t="s">
        <v>2132</v>
      </c>
      <c r="C77" s="378">
        <v>2</v>
      </c>
      <c r="D77" s="379">
        <v>168738040</v>
      </c>
      <c r="E77" s="380">
        <v>170313318</v>
      </c>
      <c r="F77" s="378" t="s">
        <v>2999</v>
      </c>
      <c r="G77" s="379">
        <v>169778471</v>
      </c>
      <c r="H77" s="381" t="s">
        <v>4242</v>
      </c>
      <c r="I77" s="379">
        <v>977</v>
      </c>
      <c r="J77" s="378" t="s">
        <v>2452</v>
      </c>
      <c r="K77" s="378" t="s">
        <v>3151</v>
      </c>
      <c r="L77" s="378" t="s">
        <v>3157</v>
      </c>
      <c r="M77" s="390" t="s">
        <v>2432</v>
      </c>
      <c r="N77" s="391" t="s">
        <v>132</v>
      </c>
      <c r="O77" s="370" t="s">
        <v>132</v>
      </c>
      <c r="P77" s="370" t="s">
        <v>132</v>
      </c>
      <c r="Q77" s="392" t="s">
        <v>132</v>
      </c>
      <c r="R77" s="370" t="s">
        <v>132</v>
      </c>
      <c r="S77" s="370" t="s">
        <v>132</v>
      </c>
      <c r="T77" s="370" t="s">
        <v>132</v>
      </c>
      <c r="U77" s="370" t="s">
        <v>132</v>
      </c>
      <c r="V77" s="386" t="s">
        <v>132</v>
      </c>
      <c r="W77" s="393" t="s">
        <v>132</v>
      </c>
      <c r="X77" s="370" t="s">
        <v>132</v>
      </c>
      <c r="Y77" s="370" t="s">
        <v>132</v>
      </c>
      <c r="Z77" s="370" t="s">
        <v>132</v>
      </c>
      <c r="AA77" s="389" t="s">
        <v>132</v>
      </c>
      <c r="AB77" s="370" t="s">
        <v>132</v>
      </c>
      <c r="AC77" s="370" t="s">
        <v>132</v>
      </c>
      <c r="AD77" s="370" t="s">
        <v>132</v>
      </c>
      <c r="AE77" s="389" t="s">
        <v>132</v>
      </c>
    </row>
    <row r="78" spans="1:31" ht="15.75">
      <c r="A78" s="377">
        <v>28</v>
      </c>
      <c r="B78" s="378" t="s">
        <v>2132</v>
      </c>
      <c r="C78" s="378">
        <v>2</v>
      </c>
      <c r="D78" s="379">
        <v>168738040</v>
      </c>
      <c r="E78" s="380">
        <v>170313318</v>
      </c>
      <c r="F78" s="378" t="s">
        <v>2998</v>
      </c>
      <c r="G78" s="379">
        <v>169786707</v>
      </c>
      <c r="H78" s="381" t="s">
        <v>4242</v>
      </c>
      <c r="I78" s="379">
        <v>0</v>
      </c>
      <c r="J78" s="378" t="s">
        <v>2452</v>
      </c>
      <c r="K78" s="378" t="s">
        <v>3163</v>
      </c>
      <c r="L78" s="378" t="s">
        <v>3157</v>
      </c>
      <c r="M78" s="390" t="s">
        <v>2432</v>
      </c>
      <c r="N78" s="391">
        <v>0.98</v>
      </c>
      <c r="O78" s="370" t="s">
        <v>7141</v>
      </c>
      <c r="P78" s="370">
        <v>0.54369999999999996</v>
      </c>
      <c r="Q78" s="392">
        <v>375937.68</v>
      </c>
      <c r="R78" s="370" t="s">
        <v>132</v>
      </c>
      <c r="S78" s="370" t="s">
        <v>132</v>
      </c>
      <c r="T78" s="370" t="s">
        <v>132</v>
      </c>
      <c r="U78" s="370" t="s">
        <v>132</v>
      </c>
      <c r="V78" s="386" t="s">
        <v>132</v>
      </c>
      <c r="W78" s="393" t="s">
        <v>132</v>
      </c>
      <c r="X78" s="370" t="s">
        <v>132</v>
      </c>
      <c r="Y78" s="370" t="s">
        <v>132</v>
      </c>
      <c r="Z78" s="370" t="s">
        <v>132</v>
      </c>
      <c r="AA78" s="389" t="s">
        <v>132</v>
      </c>
      <c r="AB78" s="370">
        <v>0.99</v>
      </c>
      <c r="AC78" s="370" t="s">
        <v>7142</v>
      </c>
      <c r="AD78" s="370">
        <v>0.69969999999999999</v>
      </c>
      <c r="AE78" s="389">
        <v>74117</v>
      </c>
    </row>
    <row r="79" spans="1:31" ht="15.75">
      <c r="A79" s="377">
        <v>28</v>
      </c>
      <c r="B79" s="378" t="s">
        <v>2132</v>
      </c>
      <c r="C79" s="378">
        <v>2</v>
      </c>
      <c r="D79" s="379">
        <v>168738040</v>
      </c>
      <c r="E79" s="380">
        <v>170313318</v>
      </c>
      <c r="F79" s="378" t="s">
        <v>2998</v>
      </c>
      <c r="G79" s="379">
        <v>169786707</v>
      </c>
      <c r="H79" s="381" t="s">
        <v>4242</v>
      </c>
      <c r="I79" s="379">
        <v>0</v>
      </c>
      <c r="J79" s="378" t="s">
        <v>122</v>
      </c>
      <c r="K79" s="378" t="s">
        <v>3163</v>
      </c>
      <c r="L79" s="378" t="s">
        <v>3157</v>
      </c>
      <c r="M79" s="390" t="s">
        <v>2432</v>
      </c>
      <c r="N79" s="391">
        <v>0.98</v>
      </c>
      <c r="O79" s="370" t="s">
        <v>7141</v>
      </c>
      <c r="P79" s="370">
        <v>0.54369999999999996</v>
      </c>
      <c r="Q79" s="392">
        <v>375937.68</v>
      </c>
      <c r="R79" s="370" t="s">
        <v>132</v>
      </c>
      <c r="S79" s="370" t="s">
        <v>132</v>
      </c>
      <c r="T79" s="370" t="s">
        <v>132</v>
      </c>
      <c r="U79" s="370" t="s">
        <v>132</v>
      </c>
      <c r="V79" s="386" t="s">
        <v>132</v>
      </c>
      <c r="W79" s="393" t="s">
        <v>132</v>
      </c>
      <c r="X79" s="370" t="s">
        <v>132</v>
      </c>
      <c r="Y79" s="370" t="s">
        <v>132</v>
      </c>
      <c r="Z79" s="370" t="s">
        <v>132</v>
      </c>
      <c r="AA79" s="389" t="s">
        <v>132</v>
      </c>
      <c r="AB79" s="370">
        <v>0.99</v>
      </c>
      <c r="AC79" s="370" t="s">
        <v>7142</v>
      </c>
      <c r="AD79" s="370">
        <v>0.69969999999999999</v>
      </c>
      <c r="AE79" s="389">
        <v>74117</v>
      </c>
    </row>
    <row r="80" spans="1:31" ht="15.75">
      <c r="A80" s="377">
        <v>28</v>
      </c>
      <c r="B80" s="378" t="s">
        <v>2132</v>
      </c>
      <c r="C80" s="378">
        <v>2</v>
      </c>
      <c r="D80" s="379">
        <v>168738040</v>
      </c>
      <c r="E80" s="380">
        <v>170313318</v>
      </c>
      <c r="F80" s="378" t="s">
        <v>2997</v>
      </c>
      <c r="G80" s="379">
        <v>169792188</v>
      </c>
      <c r="H80" s="381" t="s">
        <v>4242</v>
      </c>
      <c r="I80" s="379">
        <v>0</v>
      </c>
      <c r="J80" s="378" t="s">
        <v>2452</v>
      </c>
      <c r="K80" s="378" t="s">
        <v>3157</v>
      </c>
      <c r="L80" s="378" t="s">
        <v>3152</v>
      </c>
      <c r="M80" s="390" t="s">
        <v>2432</v>
      </c>
      <c r="N80" s="391">
        <v>1.01</v>
      </c>
      <c r="O80" s="370" t="s">
        <v>7078</v>
      </c>
      <c r="P80" s="370">
        <v>0.59789999999999999</v>
      </c>
      <c r="Q80" s="392">
        <v>491517.58</v>
      </c>
      <c r="R80" s="370" t="s">
        <v>132</v>
      </c>
      <c r="S80" s="370" t="s">
        <v>132</v>
      </c>
      <c r="T80" s="370" t="s">
        <v>132</v>
      </c>
      <c r="U80" s="370" t="s">
        <v>132</v>
      </c>
      <c r="V80" s="386" t="s">
        <v>132</v>
      </c>
      <c r="W80" s="393" t="s">
        <v>132</v>
      </c>
      <c r="X80" s="370">
        <v>1</v>
      </c>
      <c r="Y80" s="370" t="s">
        <v>7080</v>
      </c>
      <c r="Z80" s="370">
        <v>0.65910000000000002</v>
      </c>
      <c r="AA80" s="389">
        <v>211793</v>
      </c>
      <c r="AB80" s="370">
        <v>0.98</v>
      </c>
      <c r="AC80" s="370" t="s">
        <v>7143</v>
      </c>
      <c r="AD80" s="370">
        <v>6.0260000000000001E-2</v>
      </c>
      <c r="AE80" s="389">
        <v>74117</v>
      </c>
    </row>
    <row r="81" spans="1:31" ht="15.75">
      <c r="A81" s="377">
        <v>28</v>
      </c>
      <c r="B81" s="378" t="s">
        <v>2132</v>
      </c>
      <c r="C81" s="378">
        <v>2</v>
      </c>
      <c r="D81" s="379">
        <v>168738040</v>
      </c>
      <c r="E81" s="380">
        <v>170313318</v>
      </c>
      <c r="F81" s="378" t="s">
        <v>2996</v>
      </c>
      <c r="G81" s="379">
        <v>169795288</v>
      </c>
      <c r="H81" s="381" t="s">
        <v>4242</v>
      </c>
      <c r="I81" s="379">
        <v>0</v>
      </c>
      <c r="J81" s="378" t="s">
        <v>2452</v>
      </c>
      <c r="K81" s="378" t="s">
        <v>3152</v>
      </c>
      <c r="L81" s="378" t="s">
        <v>3163</v>
      </c>
      <c r="M81" s="390" t="s">
        <v>2433</v>
      </c>
      <c r="N81" s="391">
        <v>1.01</v>
      </c>
      <c r="O81" s="370" t="s">
        <v>7085</v>
      </c>
      <c r="P81" s="370">
        <v>0.67069999999999996</v>
      </c>
      <c r="Q81" s="392">
        <v>486709.57</v>
      </c>
      <c r="R81" s="370" t="s">
        <v>132</v>
      </c>
      <c r="S81" s="370" t="s">
        <v>132</v>
      </c>
      <c r="T81" s="370" t="s">
        <v>132</v>
      </c>
      <c r="U81" s="370" t="s">
        <v>132</v>
      </c>
      <c r="V81" s="386" t="s">
        <v>132</v>
      </c>
      <c r="W81" s="393" t="s">
        <v>132</v>
      </c>
      <c r="X81" s="370">
        <v>1</v>
      </c>
      <c r="Y81" s="370" t="s">
        <v>7085</v>
      </c>
      <c r="Z81" s="370">
        <v>0.8579</v>
      </c>
      <c r="AA81" s="389">
        <v>211793</v>
      </c>
      <c r="AB81" s="370">
        <v>1</v>
      </c>
      <c r="AC81" s="370" t="s">
        <v>7085</v>
      </c>
      <c r="AD81" s="370">
        <v>0.83789999999999998</v>
      </c>
      <c r="AE81" s="389">
        <v>74115</v>
      </c>
    </row>
    <row r="82" spans="1:31" ht="15.75">
      <c r="A82" s="377">
        <v>28</v>
      </c>
      <c r="B82" s="378" t="s">
        <v>2132</v>
      </c>
      <c r="C82" s="378">
        <v>2</v>
      </c>
      <c r="D82" s="379">
        <v>168738040</v>
      </c>
      <c r="E82" s="380">
        <v>170313318</v>
      </c>
      <c r="F82" s="378" t="s">
        <v>2995</v>
      </c>
      <c r="G82" s="379">
        <v>169800434</v>
      </c>
      <c r="H82" s="381" t="s">
        <v>4242</v>
      </c>
      <c r="I82" s="379">
        <v>0</v>
      </c>
      <c r="J82" s="378" t="s">
        <v>2452</v>
      </c>
      <c r="K82" s="378" t="s">
        <v>4416</v>
      </c>
      <c r="L82" s="378" t="s">
        <v>3157</v>
      </c>
      <c r="M82" s="390" t="s">
        <v>2432</v>
      </c>
      <c r="N82" s="391" t="s">
        <v>132</v>
      </c>
      <c r="O82" s="370" t="s">
        <v>132</v>
      </c>
      <c r="P82" s="370" t="s">
        <v>132</v>
      </c>
      <c r="Q82" s="392" t="s">
        <v>132</v>
      </c>
      <c r="R82" s="370" t="s">
        <v>132</v>
      </c>
      <c r="S82" s="370" t="s">
        <v>132</v>
      </c>
      <c r="T82" s="370" t="s">
        <v>132</v>
      </c>
      <c r="U82" s="370" t="s">
        <v>132</v>
      </c>
      <c r="V82" s="386" t="s">
        <v>132</v>
      </c>
      <c r="W82" s="393" t="s">
        <v>132</v>
      </c>
      <c r="X82" s="370" t="s">
        <v>132</v>
      </c>
      <c r="Y82" s="370" t="s">
        <v>132</v>
      </c>
      <c r="Z82" s="370" t="s">
        <v>132</v>
      </c>
      <c r="AA82" s="389" t="s">
        <v>132</v>
      </c>
      <c r="AB82" s="370" t="s">
        <v>132</v>
      </c>
      <c r="AC82" s="370" t="s">
        <v>132</v>
      </c>
      <c r="AD82" s="370" t="s">
        <v>132</v>
      </c>
      <c r="AE82" s="389" t="s">
        <v>132</v>
      </c>
    </row>
    <row r="83" spans="1:31" ht="15.75">
      <c r="A83" s="377">
        <v>28</v>
      </c>
      <c r="B83" s="378" t="s">
        <v>2132</v>
      </c>
      <c r="C83" s="378">
        <v>2</v>
      </c>
      <c r="D83" s="379">
        <v>168738040</v>
      </c>
      <c r="E83" s="380">
        <v>170313318</v>
      </c>
      <c r="F83" s="378" t="s">
        <v>2994</v>
      </c>
      <c r="G83" s="379">
        <v>169813318</v>
      </c>
      <c r="H83" s="381" t="s">
        <v>4242</v>
      </c>
      <c r="I83" s="379">
        <v>0</v>
      </c>
      <c r="J83" s="378" t="s">
        <v>2452</v>
      </c>
      <c r="K83" s="378" t="s">
        <v>3151</v>
      </c>
      <c r="L83" s="378" t="s">
        <v>3163</v>
      </c>
      <c r="M83" s="390" t="s">
        <v>2432</v>
      </c>
      <c r="N83" s="391">
        <v>0.98</v>
      </c>
      <c r="O83" s="370" t="s">
        <v>7144</v>
      </c>
      <c r="P83" s="370">
        <v>0.17499999999999999</v>
      </c>
      <c r="Q83" s="392">
        <v>428524.82</v>
      </c>
      <c r="R83" s="370" t="s">
        <v>132</v>
      </c>
      <c r="S83" s="370" t="s">
        <v>132</v>
      </c>
      <c r="T83" s="370" t="s">
        <v>132</v>
      </c>
      <c r="U83" s="370" t="s">
        <v>132</v>
      </c>
      <c r="V83" s="386" t="s">
        <v>132</v>
      </c>
      <c r="W83" s="393" t="s">
        <v>132</v>
      </c>
      <c r="X83" s="370" t="s">
        <v>132</v>
      </c>
      <c r="Y83" s="370" t="s">
        <v>132</v>
      </c>
      <c r="Z83" s="370" t="s">
        <v>132</v>
      </c>
      <c r="AA83" s="389" t="s">
        <v>132</v>
      </c>
      <c r="AB83" s="370">
        <v>0.96</v>
      </c>
      <c r="AC83" s="370" t="s">
        <v>7145</v>
      </c>
      <c r="AD83" s="370">
        <v>6.0109999999999997E-2</v>
      </c>
      <c r="AE83" s="389">
        <v>74117</v>
      </c>
    </row>
    <row r="84" spans="1:31" ht="15.75">
      <c r="A84" s="377">
        <v>29</v>
      </c>
      <c r="B84" s="378" t="s">
        <v>2132</v>
      </c>
      <c r="C84" s="378">
        <v>2</v>
      </c>
      <c r="D84" s="379">
        <v>173093726</v>
      </c>
      <c r="E84" s="380">
        <v>174093726</v>
      </c>
      <c r="F84" s="378" t="s">
        <v>2766</v>
      </c>
      <c r="G84" s="379">
        <v>173593726</v>
      </c>
      <c r="H84" s="381" t="s">
        <v>4460</v>
      </c>
      <c r="I84" s="379">
        <v>0</v>
      </c>
      <c r="J84" s="378" t="s">
        <v>2452</v>
      </c>
      <c r="K84" s="378" t="s">
        <v>3152</v>
      </c>
      <c r="L84" s="378" t="s">
        <v>3163</v>
      </c>
      <c r="M84" s="390" t="s">
        <v>4437</v>
      </c>
      <c r="N84" s="391">
        <v>1.01</v>
      </c>
      <c r="O84" s="370" t="s">
        <v>7085</v>
      </c>
      <c r="P84" s="370">
        <v>0.70499999999999996</v>
      </c>
      <c r="Q84" s="392">
        <v>475457.9</v>
      </c>
      <c r="R84" s="370" t="s">
        <v>132</v>
      </c>
      <c r="S84" s="370" t="s">
        <v>132</v>
      </c>
      <c r="T84" s="370" t="s">
        <v>132</v>
      </c>
      <c r="U84" s="370" t="s">
        <v>132</v>
      </c>
      <c r="V84" s="386" t="s">
        <v>132</v>
      </c>
      <c r="W84" s="393" t="s">
        <v>132</v>
      </c>
      <c r="X84" s="370">
        <v>1</v>
      </c>
      <c r="Y84" s="370" t="s">
        <v>7078</v>
      </c>
      <c r="Z84" s="370">
        <v>0.64849999999999997</v>
      </c>
      <c r="AA84" s="389">
        <v>211793</v>
      </c>
      <c r="AB84" s="370">
        <v>0.99</v>
      </c>
      <c r="AC84" s="370" t="s">
        <v>7078</v>
      </c>
      <c r="AD84" s="370">
        <v>0.43240000000000001</v>
      </c>
      <c r="AE84" s="389">
        <v>74116</v>
      </c>
    </row>
    <row r="85" spans="1:31" ht="15.75">
      <c r="A85" s="377">
        <v>30</v>
      </c>
      <c r="B85" s="378" t="s">
        <v>2132</v>
      </c>
      <c r="C85" s="378">
        <v>2</v>
      </c>
      <c r="D85" s="379">
        <v>174792364</v>
      </c>
      <c r="E85" s="380">
        <v>175792364</v>
      </c>
      <c r="F85" s="378" t="s">
        <v>2764</v>
      </c>
      <c r="G85" s="379">
        <v>175292364</v>
      </c>
      <c r="H85" s="381" t="s">
        <v>3189</v>
      </c>
      <c r="I85" s="379">
        <v>0</v>
      </c>
      <c r="J85" s="378" t="s">
        <v>122</v>
      </c>
      <c r="K85" s="378" t="s">
        <v>3152</v>
      </c>
      <c r="L85" s="378" t="s">
        <v>3163</v>
      </c>
      <c r="M85" s="390" t="s">
        <v>4437</v>
      </c>
      <c r="N85" s="391">
        <v>1.02</v>
      </c>
      <c r="O85" s="370" t="s">
        <v>7081</v>
      </c>
      <c r="P85" s="370">
        <v>3.2199999999999999E-2</v>
      </c>
      <c r="Q85" s="392">
        <v>489473.69</v>
      </c>
      <c r="R85" s="370" t="s">
        <v>132</v>
      </c>
      <c r="S85" s="370" t="s">
        <v>132</v>
      </c>
      <c r="T85" s="370" t="s">
        <v>132</v>
      </c>
      <c r="U85" s="370" t="s">
        <v>132</v>
      </c>
      <c r="V85" s="386" t="s">
        <v>132</v>
      </c>
      <c r="W85" s="393" t="s">
        <v>132</v>
      </c>
      <c r="X85" s="370">
        <v>1.01</v>
      </c>
      <c r="Y85" s="370" t="s">
        <v>7080</v>
      </c>
      <c r="Z85" s="370">
        <v>0.34239999999999998</v>
      </c>
      <c r="AA85" s="389">
        <v>211793</v>
      </c>
      <c r="AB85" s="370">
        <v>1.01</v>
      </c>
      <c r="AC85" s="370" t="s">
        <v>7083</v>
      </c>
      <c r="AD85" s="370">
        <v>4.5319999999999999E-2</v>
      </c>
      <c r="AE85" s="389">
        <v>74117</v>
      </c>
    </row>
    <row r="86" spans="1:31" ht="15.75">
      <c r="A86" s="377">
        <v>31</v>
      </c>
      <c r="B86" s="378" t="s">
        <v>523</v>
      </c>
      <c r="C86" s="378">
        <v>2</v>
      </c>
      <c r="D86" s="379">
        <v>218641458</v>
      </c>
      <c r="E86" s="380">
        <v>219667563</v>
      </c>
      <c r="F86" s="378" t="s">
        <v>2992</v>
      </c>
      <c r="G86" s="379">
        <v>219141458</v>
      </c>
      <c r="H86" s="381" t="s">
        <v>4461</v>
      </c>
      <c r="I86" s="379">
        <v>0</v>
      </c>
      <c r="J86" s="378" t="s">
        <v>122</v>
      </c>
      <c r="K86" s="378" t="s">
        <v>3152</v>
      </c>
      <c r="L86" s="378" t="s">
        <v>3157</v>
      </c>
      <c r="M86" s="390" t="s">
        <v>2432</v>
      </c>
      <c r="N86" s="391">
        <v>0.98</v>
      </c>
      <c r="O86" s="370" t="s">
        <v>7146</v>
      </c>
      <c r="P86" s="370">
        <v>1.4E-3</v>
      </c>
      <c r="Q86" s="392">
        <v>492214.78</v>
      </c>
      <c r="R86" s="370" t="s">
        <v>3152</v>
      </c>
      <c r="S86" s="370" t="s">
        <v>3157</v>
      </c>
      <c r="T86" s="370">
        <v>1.02</v>
      </c>
      <c r="U86" s="370" t="s">
        <v>7088</v>
      </c>
      <c r="V86" s="394">
        <v>7.0009999999999998E-7</v>
      </c>
      <c r="W86" s="393">
        <v>1332120</v>
      </c>
      <c r="X86" s="370">
        <v>0.97</v>
      </c>
      <c r="Y86" s="370" t="s">
        <v>7147</v>
      </c>
      <c r="Z86" s="370">
        <v>2.4709999999999999E-5</v>
      </c>
      <c r="AA86" s="389">
        <v>211793</v>
      </c>
      <c r="AB86" s="370">
        <v>0.98</v>
      </c>
      <c r="AC86" s="370" t="s">
        <v>7079</v>
      </c>
      <c r="AD86" s="370">
        <v>7.2379999999999996E-3</v>
      </c>
      <c r="AE86" s="389">
        <v>74116</v>
      </c>
    </row>
    <row r="87" spans="1:31" ht="15.75">
      <c r="A87" s="377">
        <v>31</v>
      </c>
      <c r="B87" s="378" t="s">
        <v>523</v>
      </c>
      <c r="C87" s="378">
        <v>2</v>
      </c>
      <c r="D87" s="379">
        <v>218641458</v>
      </c>
      <c r="E87" s="380">
        <v>219667563</v>
      </c>
      <c r="F87" s="378" t="s">
        <v>2763</v>
      </c>
      <c r="G87" s="379">
        <v>219167563</v>
      </c>
      <c r="H87" s="381" t="s">
        <v>3497</v>
      </c>
      <c r="I87" s="379">
        <v>0</v>
      </c>
      <c r="J87" s="378" t="s">
        <v>122</v>
      </c>
      <c r="K87" s="378" t="s">
        <v>3152</v>
      </c>
      <c r="L87" s="378" t="s">
        <v>3157</v>
      </c>
      <c r="M87" s="390" t="s">
        <v>3337</v>
      </c>
      <c r="N87" s="391">
        <v>0.98</v>
      </c>
      <c r="O87" s="370" t="s">
        <v>7146</v>
      </c>
      <c r="P87" s="370">
        <v>5.0000000000000001E-4</v>
      </c>
      <c r="Q87" s="392">
        <v>492214.78</v>
      </c>
      <c r="R87" s="370" t="s">
        <v>3152</v>
      </c>
      <c r="S87" s="370" t="s">
        <v>3157</v>
      </c>
      <c r="T87" s="370">
        <v>1.02</v>
      </c>
      <c r="U87" s="370" t="s">
        <v>7088</v>
      </c>
      <c r="V87" s="394">
        <v>2.3279999999999999E-7</v>
      </c>
      <c r="W87" s="393">
        <v>1332120</v>
      </c>
      <c r="X87" s="370">
        <v>0.97</v>
      </c>
      <c r="Y87" s="370" t="s">
        <v>7147</v>
      </c>
      <c r="Z87" s="370">
        <v>1.641E-5</v>
      </c>
      <c r="AA87" s="389">
        <v>211793</v>
      </c>
      <c r="AB87" s="370">
        <v>0.98</v>
      </c>
      <c r="AC87" s="370" t="s">
        <v>7146</v>
      </c>
      <c r="AD87" s="370">
        <v>6.0000000000000001E-3</v>
      </c>
      <c r="AE87" s="389">
        <v>74115</v>
      </c>
    </row>
    <row r="88" spans="1:31" ht="15.75">
      <c r="A88" s="377">
        <v>32</v>
      </c>
      <c r="B88" s="378" t="s">
        <v>523</v>
      </c>
      <c r="C88" s="378">
        <v>2</v>
      </c>
      <c r="D88" s="379">
        <v>221568602</v>
      </c>
      <c r="E88" s="380">
        <v>222568602</v>
      </c>
      <c r="F88" s="378" t="s">
        <v>2762</v>
      </c>
      <c r="G88" s="379">
        <v>222068602</v>
      </c>
      <c r="H88" s="381" t="s">
        <v>3499</v>
      </c>
      <c r="I88" s="379">
        <v>214144</v>
      </c>
      <c r="J88" s="378" t="s">
        <v>2452</v>
      </c>
      <c r="K88" s="378" t="s">
        <v>3157</v>
      </c>
      <c r="L88" s="378" t="s">
        <v>3151</v>
      </c>
      <c r="M88" s="390" t="s">
        <v>3337</v>
      </c>
      <c r="N88" s="391">
        <v>1.02</v>
      </c>
      <c r="O88" s="370" t="s">
        <v>7081</v>
      </c>
      <c r="P88" s="370">
        <v>0.3513</v>
      </c>
      <c r="Q88" s="392">
        <v>491516.36</v>
      </c>
      <c r="R88" s="370" t="s">
        <v>132</v>
      </c>
      <c r="S88" s="370" t="s">
        <v>132</v>
      </c>
      <c r="T88" s="370" t="s">
        <v>132</v>
      </c>
      <c r="U88" s="370" t="s">
        <v>132</v>
      </c>
      <c r="V88" s="386" t="s">
        <v>132</v>
      </c>
      <c r="W88" s="393" t="s">
        <v>132</v>
      </c>
      <c r="X88" s="370">
        <v>1.02</v>
      </c>
      <c r="Y88" s="370" t="s">
        <v>7084</v>
      </c>
      <c r="Z88" s="370">
        <v>3.2649999999999998E-2</v>
      </c>
      <c r="AA88" s="389">
        <v>211793</v>
      </c>
      <c r="AB88" s="370">
        <v>1.01</v>
      </c>
      <c r="AC88" s="370" t="s">
        <v>7080</v>
      </c>
      <c r="AD88" s="370">
        <v>0.33939999999999998</v>
      </c>
      <c r="AE88" s="389">
        <v>74117</v>
      </c>
    </row>
    <row r="89" spans="1:31" ht="15.75">
      <c r="A89" s="377">
        <v>33</v>
      </c>
      <c r="B89" s="378" t="s">
        <v>2132</v>
      </c>
      <c r="C89" s="378">
        <v>2</v>
      </c>
      <c r="D89" s="379">
        <v>226599534</v>
      </c>
      <c r="E89" s="380">
        <v>227603717</v>
      </c>
      <c r="F89" s="378" t="s">
        <v>2990</v>
      </c>
      <c r="G89" s="379">
        <v>227099534</v>
      </c>
      <c r="H89" s="381" t="s">
        <v>4462</v>
      </c>
      <c r="I89" s="379">
        <v>54756</v>
      </c>
      <c r="J89" s="378" t="s">
        <v>2445</v>
      </c>
      <c r="K89" s="378" t="s">
        <v>3157</v>
      </c>
      <c r="L89" s="378" t="s">
        <v>3151</v>
      </c>
      <c r="M89" s="390" t="s">
        <v>2432</v>
      </c>
      <c r="N89" s="391">
        <v>1.1000000000000001</v>
      </c>
      <c r="O89" s="370" t="s">
        <v>7118</v>
      </c>
      <c r="P89" s="394">
        <v>1.2749999999999999E-51</v>
      </c>
      <c r="Q89" s="392">
        <v>490392.79</v>
      </c>
      <c r="R89" s="370" t="s">
        <v>3157</v>
      </c>
      <c r="S89" s="370" t="s">
        <v>3151</v>
      </c>
      <c r="T89" s="370">
        <v>1.08</v>
      </c>
      <c r="U89" s="370" t="s">
        <v>7148</v>
      </c>
      <c r="V89" s="394">
        <v>7.3759999999999997E-77</v>
      </c>
      <c r="W89" s="393">
        <v>1335930</v>
      </c>
      <c r="X89" s="370">
        <v>1.05</v>
      </c>
      <c r="Y89" s="370" t="s">
        <v>7149</v>
      </c>
      <c r="Z89" s="370">
        <v>1.6339999999999999E-4</v>
      </c>
      <c r="AA89" s="389">
        <v>211793</v>
      </c>
      <c r="AB89" s="370">
        <v>1.1000000000000001</v>
      </c>
      <c r="AC89" s="370" t="s">
        <v>7150</v>
      </c>
      <c r="AD89" s="370">
        <v>2.8399999999999998E-45</v>
      </c>
      <c r="AE89" s="389">
        <v>74116</v>
      </c>
    </row>
    <row r="90" spans="1:31" ht="15.75">
      <c r="A90" s="377">
        <v>33</v>
      </c>
      <c r="B90" s="378" t="s">
        <v>2132</v>
      </c>
      <c r="C90" s="378">
        <v>2</v>
      </c>
      <c r="D90" s="379">
        <v>226599534</v>
      </c>
      <c r="E90" s="380">
        <v>227603717</v>
      </c>
      <c r="F90" s="378" t="s">
        <v>2761</v>
      </c>
      <c r="G90" s="379">
        <v>227101309</v>
      </c>
      <c r="H90" s="381" t="s">
        <v>4462</v>
      </c>
      <c r="I90" s="379">
        <v>56531</v>
      </c>
      <c r="J90" s="378" t="s">
        <v>2445</v>
      </c>
      <c r="K90" s="378" t="s">
        <v>3152</v>
      </c>
      <c r="L90" s="378" t="s">
        <v>3163</v>
      </c>
      <c r="M90" s="390" t="s">
        <v>3337</v>
      </c>
      <c r="N90" s="391">
        <v>1.1000000000000001</v>
      </c>
      <c r="O90" s="370" t="s">
        <v>7118</v>
      </c>
      <c r="P90" s="394">
        <v>1.259E-50</v>
      </c>
      <c r="Q90" s="392">
        <v>490329.08</v>
      </c>
      <c r="R90" s="370" t="s">
        <v>3152</v>
      </c>
      <c r="S90" s="370" t="s">
        <v>3163</v>
      </c>
      <c r="T90" s="370">
        <v>1.08</v>
      </c>
      <c r="U90" s="370" t="s">
        <v>7151</v>
      </c>
      <c r="V90" s="394">
        <v>2.028E-80</v>
      </c>
      <c r="W90" s="393">
        <v>1332120</v>
      </c>
      <c r="X90" s="370">
        <v>1.05</v>
      </c>
      <c r="Y90" s="370" t="s">
        <v>7149</v>
      </c>
      <c r="Z90" s="370">
        <v>2.2169999999999999E-4</v>
      </c>
      <c r="AA90" s="389">
        <v>211793</v>
      </c>
      <c r="AB90" s="370">
        <v>1.1000000000000001</v>
      </c>
      <c r="AC90" s="370" t="s">
        <v>7150</v>
      </c>
      <c r="AD90" s="370">
        <v>2.2939999999999999E-45</v>
      </c>
      <c r="AE90" s="389">
        <v>74116</v>
      </c>
    </row>
    <row r="91" spans="1:31" ht="15.75">
      <c r="A91" s="377">
        <v>33</v>
      </c>
      <c r="B91" s="378" t="s">
        <v>2132</v>
      </c>
      <c r="C91" s="378">
        <v>2</v>
      </c>
      <c r="D91" s="379">
        <v>226599534</v>
      </c>
      <c r="E91" s="380">
        <v>227603717</v>
      </c>
      <c r="F91" s="378" t="s">
        <v>2760</v>
      </c>
      <c r="G91" s="379">
        <v>227103717</v>
      </c>
      <c r="H91" s="381" t="s">
        <v>4462</v>
      </c>
      <c r="I91" s="379">
        <v>58939</v>
      </c>
      <c r="J91" s="378" t="s">
        <v>122</v>
      </c>
      <c r="K91" s="378" t="s">
        <v>3152</v>
      </c>
      <c r="L91" s="378" t="s">
        <v>3151</v>
      </c>
      <c r="M91" s="390" t="s">
        <v>3337</v>
      </c>
      <c r="N91" s="391">
        <v>1.1000000000000001</v>
      </c>
      <c r="O91" s="370" t="s">
        <v>7118</v>
      </c>
      <c r="P91" s="394">
        <v>1.5020000000000001E-49</v>
      </c>
      <c r="Q91" s="392">
        <v>487818.43</v>
      </c>
      <c r="R91" s="370" t="s">
        <v>3152</v>
      </c>
      <c r="S91" s="370" t="s">
        <v>3151</v>
      </c>
      <c r="T91" s="370">
        <v>1.08</v>
      </c>
      <c r="U91" s="370" t="s">
        <v>7148</v>
      </c>
      <c r="V91" s="394">
        <v>2.2799999999999999E-79</v>
      </c>
      <c r="W91" s="393">
        <v>1335930</v>
      </c>
      <c r="X91" s="370">
        <v>1.05</v>
      </c>
      <c r="Y91" s="370" t="s">
        <v>7116</v>
      </c>
      <c r="Z91" s="370">
        <v>6.7659999999999999E-5</v>
      </c>
      <c r="AA91" s="389">
        <v>211793</v>
      </c>
      <c r="AB91" s="370">
        <v>1.1000000000000001</v>
      </c>
      <c r="AC91" s="370" t="s">
        <v>7150</v>
      </c>
      <c r="AD91" s="370">
        <v>1.0189999999999999E-44</v>
      </c>
      <c r="AE91" s="389">
        <v>74115</v>
      </c>
    </row>
    <row r="92" spans="1:31" ht="15.75">
      <c r="A92" s="377">
        <v>34</v>
      </c>
      <c r="B92" s="378" t="s">
        <v>523</v>
      </c>
      <c r="C92" s="378">
        <v>2</v>
      </c>
      <c r="D92" s="379">
        <v>227151446</v>
      </c>
      <c r="E92" s="380">
        <v>228151446</v>
      </c>
      <c r="F92" s="378" t="s">
        <v>2758</v>
      </c>
      <c r="G92" s="379">
        <v>227651446</v>
      </c>
      <c r="H92" s="381" t="s">
        <v>3202</v>
      </c>
      <c r="I92" s="379">
        <v>0</v>
      </c>
      <c r="J92" s="378" t="s">
        <v>2445</v>
      </c>
      <c r="K92" s="378" t="s">
        <v>3163</v>
      </c>
      <c r="L92" s="378" t="s">
        <v>3152</v>
      </c>
      <c r="M92" s="390" t="s">
        <v>3337</v>
      </c>
      <c r="N92" s="391">
        <v>1.03</v>
      </c>
      <c r="O92" s="370" t="s">
        <v>7082</v>
      </c>
      <c r="P92" s="370">
        <v>5.3E-3</v>
      </c>
      <c r="Q92" s="392">
        <v>491042.21</v>
      </c>
      <c r="R92" s="370" t="s">
        <v>132</v>
      </c>
      <c r="S92" s="370" t="s">
        <v>132</v>
      </c>
      <c r="T92" s="370" t="s">
        <v>132</v>
      </c>
      <c r="U92" s="370" t="s">
        <v>132</v>
      </c>
      <c r="V92" s="386" t="s">
        <v>132</v>
      </c>
      <c r="W92" s="393" t="s">
        <v>132</v>
      </c>
      <c r="X92" s="370">
        <v>1.03</v>
      </c>
      <c r="Y92" s="370" t="s">
        <v>7082</v>
      </c>
      <c r="Z92" s="370">
        <v>8.8420000000000002E-4</v>
      </c>
      <c r="AA92" s="389">
        <v>211793</v>
      </c>
      <c r="AB92" s="370">
        <v>1.03</v>
      </c>
      <c r="AC92" s="370" t="s">
        <v>7152</v>
      </c>
      <c r="AD92" s="370">
        <v>2.894E-2</v>
      </c>
      <c r="AE92" s="389">
        <v>74117</v>
      </c>
    </row>
    <row r="93" spans="1:31" ht="15.75">
      <c r="A93" s="377">
        <v>35</v>
      </c>
      <c r="B93" s="378" t="s">
        <v>2132</v>
      </c>
      <c r="C93" s="378">
        <v>3</v>
      </c>
      <c r="D93" s="379">
        <v>11616620</v>
      </c>
      <c r="E93" s="380">
        <v>12851521</v>
      </c>
      <c r="F93" s="378" t="s">
        <v>2989</v>
      </c>
      <c r="G93" s="379">
        <v>12116620</v>
      </c>
      <c r="H93" s="381" t="s">
        <v>4463</v>
      </c>
      <c r="I93" s="379">
        <v>0</v>
      </c>
      <c r="J93" s="378" t="s">
        <v>2445</v>
      </c>
      <c r="K93" s="378" t="s">
        <v>3157</v>
      </c>
      <c r="L93" s="378" t="s">
        <v>3151</v>
      </c>
      <c r="M93" s="390" t="s">
        <v>2432</v>
      </c>
      <c r="N93" s="391">
        <v>1.05</v>
      </c>
      <c r="O93" s="370" t="s">
        <v>7153</v>
      </c>
      <c r="P93" s="394">
        <v>1.124E-8</v>
      </c>
      <c r="Q93" s="392">
        <v>476927.53</v>
      </c>
      <c r="R93" s="370" t="s">
        <v>3151</v>
      </c>
      <c r="S93" s="370" t="s">
        <v>3157</v>
      </c>
      <c r="T93" s="370">
        <v>1.03</v>
      </c>
      <c r="U93" s="370" t="s">
        <v>7087</v>
      </c>
      <c r="V93" s="394">
        <v>5.0140000000000005E-10</v>
      </c>
      <c r="W93" s="393">
        <v>1335930</v>
      </c>
      <c r="X93" s="370">
        <v>1.02</v>
      </c>
      <c r="Y93" s="370" t="s">
        <v>7082</v>
      </c>
      <c r="Z93" s="370">
        <v>1.048E-2</v>
      </c>
      <c r="AA93" s="389">
        <v>200914</v>
      </c>
      <c r="AB93" s="370">
        <v>1.06</v>
      </c>
      <c r="AC93" s="370" t="s">
        <v>7154</v>
      </c>
      <c r="AD93" s="370">
        <v>2.8550000000000002E-9</v>
      </c>
      <c r="AE93" s="389">
        <v>74117</v>
      </c>
    </row>
    <row r="94" spans="1:31" ht="15.75">
      <c r="A94" s="377">
        <v>35</v>
      </c>
      <c r="B94" s="378" t="s">
        <v>2132</v>
      </c>
      <c r="C94" s="378">
        <v>3</v>
      </c>
      <c r="D94" s="379">
        <v>11616620</v>
      </c>
      <c r="E94" s="380">
        <v>12851521</v>
      </c>
      <c r="F94" s="378" t="s">
        <v>2757</v>
      </c>
      <c r="G94" s="379">
        <v>12266804</v>
      </c>
      <c r="H94" s="381" t="s">
        <v>4463</v>
      </c>
      <c r="I94" s="379">
        <v>33272</v>
      </c>
      <c r="J94" s="378" t="s">
        <v>122</v>
      </c>
      <c r="K94" s="378" t="s">
        <v>3151</v>
      </c>
      <c r="L94" s="378" t="s">
        <v>3157</v>
      </c>
      <c r="M94" s="390" t="s">
        <v>3337</v>
      </c>
      <c r="N94" s="391">
        <v>1.02</v>
      </c>
      <c r="O94" s="370" t="s">
        <v>7088</v>
      </c>
      <c r="P94" s="370">
        <v>9.9000000000000008E-3</v>
      </c>
      <c r="Q94" s="392">
        <v>479841.67</v>
      </c>
      <c r="R94" s="370" t="s">
        <v>132</v>
      </c>
      <c r="S94" s="370" t="s">
        <v>132</v>
      </c>
      <c r="T94" s="370" t="s">
        <v>132</v>
      </c>
      <c r="U94" s="370" t="s">
        <v>132</v>
      </c>
      <c r="V94" s="386" t="s">
        <v>132</v>
      </c>
      <c r="W94" s="393" t="s">
        <v>132</v>
      </c>
      <c r="X94" s="370">
        <v>1.01</v>
      </c>
      <c r="Y94" s="370" t="s">
        <v>7128</v>
      </c>
      <c r="Z94" s="370">
        <v>0.62929999999999997</v>
      </c>
      <c r="AA94" s="389">
        <v>200160</v>
      </c>
      <c r="AB94" s="370">
        <v>1.02</v>
      </c>
      <c r="AC94" s="370" t="s">
        <v>7083</v>
      </c>
      <c r="AD94" s="370">
        <v>9.2060000000000006E-3</v>
      </c>
      <c r="AE94" s="389">
        <v>74115</v>
      </c>
    </row>
    <row r="95" spans="1:31" ht="15.75">
      <c r="A95" s="377">
        <v>35</v>
      </c>
      <c r="B95" s="378" t="s">
        <v>2132</v>
      </c>
      <c r="C95" s="378">
        <v>3</v>
      </c>
      <c r="D95" s="379">
        <v>11616620</v>
      </c>
      <c r="E95" s="380">
        <v>12851521</v>
      </c>
      <c r="F95" s="378" t="s">
        <v>2988</v>
      </c>
      <c r="G95" s="379">
        <v>12268244</v>
      </c>
      <c r="H95" s="381" t="s">
        <v>4463</v>
      </c>
      <c r="I95" s="379">
        <v>34712</v>
      </c>
      <c r="J95" s="378" t="s">
        <v>122</v>
      </c>
      <c r="K95" s="378" t="s">
        <v>3151</v>
      </c>
      <c r="L95" s="378" t="s">
        <v>3157</v>
      </c>
      <c r="M95" s="390" t="s">
        <v>2432</v>
      </c>
      <c r="N95" s="391">
        <v>1</v>
      </c>
      <c r="O95" s="370" t="s">
        <v>7085</v>
      </c>
      <c r="P95" s="370">
        <v>0.10489999999999999</v>
      </c>
      <c r="Q95" s="392">
        <v>480610.75</v>
      </c>
      <c r="R95" s="370" t="s">
        <v>132</v>
      </c>
      <c r="S95" s="370" t="s">
        <v>132</v>
      </c>
      <c r="T95" s="370" t="s">
        <v>132</v>
      </c>
      <c r="U95" s="370" t="s">
        <v>132</v>
      </c>
      <c r="V95" s="386" t="s">
        <v>132</v>
      </c>
      <c r="W95" s="393" t="s">
        <v>132</v>
      </c>
      <c r="X95" s="370">
        <v>0.98</v>
      </c>
      <c r="Y95" s="370" t="s">
        <v>7079</v>
      </c>
      <c r="Z95" s="370">
        <v>3.9899999999999998E-2</v>
      </c>
      <c r="AA95" s="389">
        <v>200914</v>
      </c>
      <c r="AB95" s="370">
        <v>1.01</v>
      </c>
      <c r="AC95" s="370" t="s">
        <v>7081</v>
      </c>
      <c r="AD95" s="370">
        <v>0.187</v>
      </c>
      <c r="AE95" s="389">
        <v>74117</v>
      </c>
    </row>
    <row r="96" spans="1:31" ht="15.75">
      <c r="A96" s="377">
        <v>35</v>
      </c>
      <c r="B96" s="378" t="s">
        <v>2132</v>
      </c>
      <c r="C96" s="378">
        <v>3</v>
      </c>
      <c r="D96" s="379">
        <v>11616620</v>
      </c>
      <c r="E96" s="380">
        <v>12851521</v>
      </c>
      <c r="F96" s="378" t="s">
        <v>2756</v>
      </c>
      <c r="G96" s="379">
        <v>12344730</v>
      </c>
      <c r="H96" s="381" t="s">
        <v>4464</v>
      </c>
      <c r="I96" s="379">
        <v>0</v>
      </c>
      <c r="J96" s="378" t="s">
        <v>2445</v>
      </c>
      <c r="K96" s="378" t="s">
        <v>3152</v>
      </c>
      <c r="L96" s="378" t="s">
        <v>3157</v>
      </c>
      <c r="M96" s="390" t="s">
        <v>3337</v>
      </c>
      <c r="N96" s="391">
        <v>1.1100000000000001</v>
      </c>
      <c r="O96" s="370" t="s">
        <v>7155</v>
      </c>
      <c r="P96" s="394">
        <v>2.4930000000000001E-37</v>
      </c>
      <c r="Q96" s="392">
        <v>480610.75</v>
      </c>
      <c r="R96" s="370" t="s">
        <v>3152</v>
      </c>
      <c r="S96" s="370" t="s">
        <v>3157</v>
      </c>
      <c r="T96" s="370">
        <v>1.1000000000000001</v>
      </c>
      <c r="U96" s="370" t="s">
        <v>7112</v>
      </c>
      <c r="V96" s="394">
        <v>1.0759999999999999E-50</v>
      </c>
      <c r="W96" s="393">
        <v>1332120</v>
      </c>
      <c r="X96" s="370">
        <v>1.1200000000000001</v>
      </c>
      <c r="Y96" s="370" t="s">
        <v>7156</v>
      </c>
      <c r="Z96" s="370">
        <v>6.5009999999999996E-10</v>
      </c>
      <c r="AA96" s="389">
        <v>200914</v>
      </c>
      <c r="AB96" s="370">
        <v>1.1100000000000001</v>
      </c>
      <c r="AC96" s="370" t="s">
        <v>7155</v>
      </c>
      <c r="AD96" s="370">
        <v>7.0130000000000002E-27</v>
      </c>
      <c r="AE96" s="389">
        <v>74116</v>
      </c>
    </row>
    <row r="97" spans="1:31" ht="15.75">
      <c r="A97" s="377">
        <v>35</v>
      </c>
      <c r="B97" s="378" t="s">
        <v>2132</v>
      </c>
      <c r="C97" s="378">
        <v>3</v>
      </c>
      <c r="D97" s="379">
        <v>11616620</v>
      </c>
      <c r="E97" s="380">
        <v>12851521</v>
      </c>
      <c r="F97" s="378" t="s">
        <v>2987</v>
      </c>
      <c r="G97" s="379">
        <v>12351521</v>
      </c>
      <c r="H97" s="381" t="s">
        <v>4464</v>
      </c>
      <c r="I97" s="379">
        <v>0</v>
      </c>
      <c r="J97" s="378" t="s">
        <v>2445</v>
      </c>
      <c r="K97" s="378" t="s">
        <v>3163</v>
      </c>
      <c r="L97" s="378" t="s">
        <v>3157</v>
      </c>
      <c r="M97" s="390" t="s">
        <v>2432</v>
      </c>
      <c r="N97" s="391">
        <v>1.1100000000000001</v>
      </c>
      <c r="O97" s="370" t="s">
        <v>7155</v>
      </c>
      <c r="P97" s="394">
        <v>2.406E-37</v>
      </c>
      <c r="Q97" s="392">
        <v>480610.75</v>
      </c>
      <c r="R97" s="370" t="s">
        <v>3163</v>
      </c>
      <c r="S97" s="370" t="s">
        <v>3157</v>
      </c>
      <c r="T97" s="370">
        <v>1.1000000000000001</v>
      </c>
      <c r="U97" s="370" t="s">
        <v>7112</v>
      </c>
      <c r="V97" s="394">
        <v>6.8499999999999997E-50</v>
      </c>
      <c r="W97" s="393">
        <v>1332120</v>
      </c>
      <c r="X97" s="370">
        <v>1.1200000000000001</v>
      </c>
      <c r="Y97" s="370" t="s">
        <v>7156</v>
      </c>
      <c r="Z97" s="370">
        <v>2.9119999999999999E-10</v>
      </c>
      <c r="AA97" s="389">
        <v>200914</v>
      </c>
      <c r="AB97" s="370">
        <v>1.1100000000000001</v>
      </c>
      <c r="AC97" s="370" t="s">
        <v>7155</v>
      </c>
      <c r="AD97" s="370">
        <v>8.7519999999999994E-27</v>
      </c>
      <c r="AE97" s="389">
        <v>74116</v>
      </c>
    </row>
    <row r="98" spans="1:31" ht="15.75">
      <c r="A98" s="377">
        <v>36</v>
      </c>
      <c r="B98" s="378" t="s">
        <v>2132</v>
      </c>
      <c r="C98" s="378">
        <v>3</v>
      </c>
      <c r="D98" s="379">
        <v>48882925</v>
      </c>
      <c r="E98" s="380">
        <v>50384261</v>
      </c>
      <c r="F98" s="378" t="s">
        <v>2754</v>
      </c>
      <c r="G98" s="379">
        <v>49382925</v>
      </c>
      <c r="H98" s="381" t="s">
        <v>3210</v>
      </c>
      <c r="I98" s="379">
        <v>5389</v>
      </c>
      <c r="J98" s="378" t="s">
        <v>122</v>
      </c>
      <c r="K98" s="378" t="s">
        <v>3151</v>
      </c>
      <c r="L98" s="378" t="s">
        <v>3157</v>
      </c>
      <c r="M98" s="390" t="s">
        <v>4437</v>
      </c>
      <c r="N98" s="391">
        <v>1.01</v>
      </c>
      <c r="O98" s="370" t="s">
        <v>7083</v>
      </c>
      <c r="P98" s="370">
        <v>0.21210000000000001</v>
      </c>
      <c r="Q98" s="392">
        <v>491489.83</v>
      </c>
      <c r="R98" s="370" t="s">
        <v>132</v>
      </c>
      <c r="S98" s="370" t="s">
        <v>132</v>
      </c>
      <c r="T98" s="370" t="s">
        <v>132</v>
      </c>
      <c r="U98" s="370" t="s">
        <v>132</v>
      </c>
      <c r="V98" s="386" t="s">
        <v>132</v>
      </c>
      <c r="W98" s="393" t="s">
        <v>132</v>
      </c>
      <c r="X98" s="370">
        <v>1.02</v>
      </c>
      <c r="Y98" s="370" t="s">
        <v>7152</v>
      </c>
      <c r="Z98" s="370">
        <v>0.1057</v>
      </c>
      <c r="AA98" s="389">
        <v>211793</v>
      </c>
      <c r="AB98" s="370">
        <v>1.01</v>
      </c>
      <c r="AC98" s="370" t="s">
        <v>7080</v>
      </c>
      <c r="AD98" s="370">
        <v>0.48</v>
      </c>
      <c r="AE98" s="389">
        <v>74038</v>
      </c>
    </row>
    <row r="99" spans="1:31" ht="15.75">
      <c r="A99" s="377">
        <v>36</v>
      </c>
      <c r="B99" s="378" t="s">
        <v>2132</v>
      </c>
      <c r="C99" s="378">
        <v>3</v>
      </c>
      <c r="D99" s="379">
        <v>48882925</v>
      </c>
      <c r="E99" s="380">
        <v>50384261</v>
      </c>
      <c r="F99" s="378" t="s">
        <v>2752</v>
      </c>
      <c r="G99" s="379">
        <v>49642430</v>
      </c>
      <c r="H99" s="381" t="s">
        <v>4465</v>
      </c>
      <c r="I99" s="379">
        <v>0</v>
      </c>
      <c r="J99" s="378" t="s">
        <v>2452</v>
      </c>
      <c r="K99" s="378" t="s">
        <v>3152</v>
      </c>
      <c r="L99" s="378" t="s">
        <v>3163</v>
      </c>
      <c r="M99" s="390" t="s">
        <v>3337</v>
      </c>
      <c r="N99" s="391">
        <v>1.01</v>
      </c>
      <c r="O99" s="370" t="s">
        <v>7085</v>
      </c>
      <c r="P99" s="370">
        <v>0.2379</v>
      </c>
      <c r="Q99" s="392">
        <v>491489.83</v>
      </c>
      <c r="R99" s="370" t="s">
        <v>132</v>
      </c>
      <c r="S99" s="370" t="s">
        <v>132</v>
      </c>
      <c r="T99" s="370" t="s">
        <v>132</v>
      </c>
      <c r="U99" s="370" t="s">
        <v>132</v>
      </c>
      <c r="V99" s="386" t="s">
        <v>132</v>
      </c>
      <c r="W99" s="393" t="s">
        <v>132</v>
      </c>
      <c r="X99" s="370">
        <v>0.99</v>
      </c>
      <c r="Y99" s="370" t="s">
        <v>7157</v>
      </c>
      <c r="Z99" s="370">
        <v>0.4602</v>
      </c>
      <c r="AA99" s="389">
        <v>211793</v>
      </c>
      <c r="AB99" s="370">
        <v>1.01</v>
      </c>
      <c r="AC99" s="370" t="s">
        <v>7081</v>
      </c>
      <c r="AD99" s="370">
        <v>0.19500000000000001</v>
      </c>
      <c r="AE99" s="389">
        <v>74036</v>
      </c>
    </row>
    <row r="100" spans="1:31" ht="15.75">
      <c r="A100" s="377">
        <v>36</v>
      </c>
      <c r="B100" s="378" t="s">
        <v>2132</v>
      </c>
      <c r="C100" s="378">
        <v>3</v>
      </c>
      <c r="D100" s="379">
        <v>48882925</v>
      </c>
      <c r="E100" s="380">
        <v>50384261</v>
      </c>
      <c r="F100" s="378" t="s">
        <v>2751</v>
      </c>
      <c r="G100" s="379">
        <v>49884261</v>
      </c>
      <c r="H100" s="381" t="s">
        <v>4466</v>
      </c>
      <c r="I100" s="379">
        <v>0</v>
      </c>
      <c r="J100" s="378" t="s">
        <v>2445</v>
      </c>
      <c r="K100" s="378" t="s">
        <v>3163</v>
      </c>
      <c r="L100" s="378" t="s">
        <v>3152</v>
      </c>
      <c r="M100" s="390" t="s">
        <v>3337</v>
      </c>
      <c r="N100" s="391">
        <v>1.02</v>
      </c>
      <c r="O100" s="370" t="s">
        <v>7088</v>
      </c>
      <c r="P100" s="394">
        <v>3.7440000000000001E-6</v>
      </c>
      <c r="Q100" s="392">
        <v>491489.83</v>
      </c>
      <c r="R100" s="370" t="s">
        <v>3152</v>
      </c>
      <c r="S100" s="370" t="s">
        <v>3163</v>
      </c>
      <c r="T100" s="370">
        <v>1.03</v>
      </c>
      <c r="U100" s="370" t="s">
        <v>7087</v>
      </c>
      <c r="V100" s="394">
        <v>1.693E-12</v>
      </c>
      <c r="W100" s="393">
        <v>1332120</v>
      </c>
      <c r="X100" s="370">
        <v>1.02</v>
      </c>
      <c r="Y100" s="370" t="s">
        <v>7083</v>
      </c>
      <c r="Z100" s="370">
        <v>2.9950000000000001E-2</v>
      </c>
      <c r="AA100" s="389">
        <v>211793</v>
      </c>
      <c r="AB100" s="370">
        <v>1.03</v>
      </c>
      <c r="AC100" s="370" t="s">
        <v>7153</v>
      </c>
      <c r="AD100" s="370">
        <v>6.2809999999999997E-7</v>
      </c>
      <c r="AE100" s="389">
        <v>74117</v>
      </c>
    </row>
    <row r="101" spans="1:31" ht="15.75">
      <c r="A101" s="377">
        <v>37</v>
      </c>
      <c r="B101" s="378" t="s">
        <v>523</v>
      </c>
      <c r="C101" s="378">
        <v>3</v>
      </c>
      <c r="D101" s="379">
        <v>52344534</v>
      </c>
      <c r="E101" s="380">
        <v>53387861</v>
      </c>
      <c r="F101" s="378" t="s">
        <v>2749</v>
      </c>
      <c r="G101" s="379">
        <v>52844534</v>
      </c>
      <c r="H101" s="381" t="s">
        <v>3500</v>
      </c>
      <c r="I101" s="379">
        <v>1509</v>
      </c>
      <c r="J101" s="378" t="s">
        <v>2445</v>
      </c>
      <c r="K101" s="378" t="s">
        <v>3152</v>
      </c>
      <c r="L101" s="378" t="s">
        <v>3163</v>
      </c>
      <c r="M101" s="390" t="s">
        <v>4437</v>
      </c>
      <c r="N101" s="391">
        <v>1.02</v>
      </c>
      <c r="O101" s="370" t="s">
        <v>7080</v>
      </c>
      <c r="P101" s="370">
        <v>0.185</v>
      </c>
      <c r="Q101" s="392">
        <v>488748.74</v>
      </c>
      <c r="R101" s="370" t="s">
        <v>132</v>
      </c>
      <c r="S101" s="370" t="s">
        <v>132</v>
      </c>
      <c r="T101" s="370" t="s">
        <v>132</v>
      </c>
      <c r="U101" s="370" t="s">
        <v>132</v>
      </c>
      <c r="V101" s="386" t="s">
        <v>132</v>
      </c>
      <c r="W101" s="393" t="s">
        <v>132</v>
      </c>
      <c r="X101" s="370">
        <v>0.98</v>
      </c>
      <c r="Y101" s="370" t="s">
        <v>7124</v>
      </c>
      <c r="Z101" s="370">
        <v>0.21879999999999999</v>
      </c>
      <c r="AA101" s="389">
        <v>211793</v>
      </c>
      <c r="AB101" s="370">
        <v>1.01</v>
      </c>
      <c r="AC101" s="370" t="s">
        <v>7101</v>
      </c>
      <c r="AD101" s="370">
        <v>0.16850000000000001</v>
      </c>
      <c r="AE101" s="389">
        <v>74117</v>
      </c>
    </row>
    <row r="102" spans="1:31" ht="15.75">
      <c r="A102" s="377">
        <v>37</v>
      </c>
      <c r="B102" s="378" t="s">
        <v>523</v>
      </c>
      <c r="C102" s="378">
        <v>3</v>
      </c>
      <c r="D102" s="379">
        <v>52344534</v>
      </c>
      <c r="E102" s="380">
        <v>53387861</v>
      </c>
      <c r="F102" s="378" t="s">
        <v>2747</v>
      </c>
      <c r="G102" s="379">
        <v>52887861</v>
      </c>
      <c r="H102" s="381" t="s">
        <v>4467</v>
      </c>
      <c r="I102" s="379">
        <v>0</v>
      </c>
      <c r="J102" s="378" t="s">
        <v>122</v>
      </c>
      <c r="K102" s="378" t="s">
        <v>3224</v>
      </c>
      <c r="L102" s="378" t="s">
        <v>3151</v>
      </c>
      <c r="M102" s="390" t="s">
        <v>3337</v>
      </c>
      <c r="N102" s="391" t="s">
        <v>132</v>
      </c>
      <c r="O102" s="370" t="s">
        <v>132</v>
      </c>
      <c r="P102" s="370" t="s">
        <v>132</v>
      </c>
      <c r="Q102" s="392" t="s">
        <v>132</v>
      </c>
      <c r="R102" s="370" t="s">
        <v>132</v>
      </c>
      <c r="S102" s="370" t="s">
        <v>132</v>
      </c>
      <c r="T102" s="370" t="s">
        <v>132</v>
      </c>
      <c r="U102" s="370" t="s">
        <v>132</v>
      </c>
      <c r="V102" s="386" t="s">
        <v>132</v>
      </c>
      <c r="W102" s="393" t="s">
        <v>132</v>
      </c>
      <c r="X102" s="370">
        <v>1.03</v>
      </c>
      <c r="Y102" s="370" t="s">
        <v>7082</v>
      </c>
      <c r="Z102" s="370">
        <v>3.799E-5</v>
      </c>
      <c r="AA102" s="389">
        <v>211793</v>
      </c>
      <c r="AB102" s="370" t="s">
        <v>132</v>
      </c>
      <c r="AC102" s="370" t="s">
        <v>132</v>
      </c>
      <c r="AD102" s="370" t="s">
        <v>132</v>
      </c>
      <c r="AE102" s="389" t="s">
        <v>132</v>
      </c>
    </row>
    <row r="103" spans="1:31" ht="15.75">
      <c r="A103" s="377">
        <v>38</v>
      </c>
      <c r="B103" s="378" t="s">
        <v>523</v>
      </c>
      <c r="C103" s="378">
        <v>3</v>
      </c>
      <c r="D103" s="379">
        <v>99720307</v>
      </c>
      <c r="E103" s="380">
        <v>100720307</v>
      </c>
      <c r="F103" s="378" t="s">
        <v>2745</v>
      </c>
      <c r="G103" s="379">
        <v>100220307</v>
      </c>
      <c r="H103" s="381" t="s">
        <v>3226</v>
      </c>
      <c r="I103" s="379">
        <v>0</v>
      </c>
      <c r="J103" s="378" t="s">
        <v>2452</v>
      </c>
      <c r="K103" s="378" t="s">
        <v>3157</v>
      </c>
      <c r="L103" s="378" t="s">
        <v>3151</v>
      </c>
      <c r="M103" s="390" t="s">
        <v>3337</v>
      </c>
      <c r="N103" s="391">
        <v>1.01</v>
      </c>
      <c r="O103" s="370" t="s">
        <v>7085</v>
      </c>
      <c r="P103" s="370">
        <v>4.82E-2</v>
      </c>
      <c r="Q103" s="392">
        <v>491489.83</v>
      </c>
      <c r="R103" s="370" t="s">
        <v>132</v>
      </c>
      <c r="S103" s="370" t="s">
        <v>132</v>
      </c>
      <c r="T103" s="370" t="s">
        <v>132</v>
      </c>
      <c r="U103" s="370" t="s">
        <v>132</v>
      </c>
      <c r="V103" s="386" t="s">
        <v>132</v>
      </c>
      <c r="W103" s="393" t="s">
        <v>132</v>
      </c>
      <c r="X103" s="370">
        <v>0.99</v>
      </c>
      <c r="Y103" s="370" t="s">
        <v>7079</v>
      </c>
      <c r="Z103" s="370">
        <v>9.4640000000000002E-2</v>
      </c>
      <c r="AA103" s="389">
        <v>211793</v>
      </c>
      <c r="AB103" s="370">
        <v>1.01</v>
      </c>
      <c r="AC103" s="370" t="s">
        <v>7081</v>
      </c>
      <c r="AD103" s="370">
        <v>9.6689999999999998E-2</v>
      </c>
      <c r="AE103" s="389">
        <v>74116</v>
      </c>
    </row>
    <row r="104" spans="1:31" ht="15.75">
      <c r="A104" s="377">
        <v>39</v>
      </c>
      <c r="B104" s="378" t="s">
        <v>2132</v>
      </c>
      <c r="C104" s="378">
        <v>3</v>
      </c>
      <c r="D104" s="379">
        <v>122565778</v>
      </c>
      <c r="E104" s="380">
        <v>123568744</v>
      </c>
      <c r="F104" s="378" t="s">
        <v>2744</v>
      </c>
      <c r="G104" s="379">
        <v>123065778</v>
      </c>
      <c r="H104" s="381" t="s">
        <v>3233</v>
      </c>
      <c r="I104" s="379">
        <v>0</v>
      </c>
      <c r="J104" s="378" t="s">
        <v>2445</v>
      </c>
      <c r="K104" s="378" t="s">
        <v>3157</v>
      </c>
      <c r="L104" s="378" t="s">
        <v>3151</v>
      </c>
      <c r="M104" s="390" t="s">
        <v>4437</v>
      </c>
      <c r="N104" s="391">
        <v>0.92</v>
      </c>
      <c r="O104" s="370" t="s">
        <v>7158</v>
      </c>
      <c r="P104" s="394">
        <v>3.4269999999999998E-46</v>
      </c>
      <c r="Q104" s="392">
        <v>437245.76</v>
      </c>
      <c r="R104" s="370" t="s">
        <v>3151</v>
      </c>
      <c r="S104" s="370" t="s">
        <v>3157</v>
      </c>
      <c r="T104" s="370">
        <v>1.08</v>
      </c>
      <c r="U104" s="370" t="s">
        <v>7148</v>
      </c>
      <c r="V104" s="394">
        <v>1.626E-57</v>
      </c>
      <c r="W104" s="393">
        <v>1144160</v>
      </c>
      <c r="X104" s="370" t="s">
        <v>132</v>
      </c>
      <c r="Y104" s="370" t="s">
        <v>132</v>
      </c>
      <c r="Z104" s="370" t="s">
        <v>132</v>
      </c>
      <c r="AA104" s="389" t="s">
        <v>132</v>
      </c>
      <c r="AB104" s="370">
        <v>0.91</v>
      </c>
      <c r="AC104" s="370" t="s">
        <v>7159</v>
      </c>
      <c r="AD104" s="370">
        <v>1.269E-31</v>
      </c>
      <c r="AE104" s="389">
        <v>74117</v>
      </c>
    </row>
    <row r="105" spans="1:31" ht="15.75">
      <c r="A105" s="377">
        <v>39</v>
      </c>
      <c r="B105" s="378" t="s">
        <v>2132</v>
      </c>
      <c r="C105" s="378">
        <v>3</v>
      </c>
      <c r="D105" s="379">
        <v>122565778</v>
      </c>
      <c r="E105" s="380">
        <v>123568744</v>
      </c>
      <c r="F105" s="378" t="s">
        <v>2744</v>
      </c>
      <c r="G105" s="379">
        <v>123065778</v>
      </c>
      <c r="H105" s="381" t="s">
        <v>3233</v>
      </c>
      <c r="I105" s="379">
        <v>0</v>
      </c>
      <c r="J105" s="378" t="s">
        <v>2452</v>
      </c>
      <c r="K105" s="378" t="s">
        <v>3151</v>
      </c>
      <c r="L105" s="378" t="s">
        <v>3157</v>
      </c>
      <c r="M105" s="390" t="s">
        <v>4468</v>
      </c>
      <c r="N105" s="391">
        <v>1.1000000000000001</v>
      </c>
      <c r="O105" s="370" t="s">
        <v>7160</v>
      </c>
      <c r="P105" s="394">
        <v>3.4269999999999998E-46</v>
      </c>
      <c r="Q105" s="392">
        <v>437245.76</v>
      </c>
      <c r="R105" s="370" t="s">
        <v>3151</v>
      </c>
      <c r="S105" s="370" t="s">
        <v>3157</v>
      </c>
      <c r="T105" s="370">
        <v>1.08</v>
      </c>
      <c r="U105" s="370" t="s">
        <v>7148</v>
      </c>
      <c r="V105" s="394">
        <v>1.626E-57</v>
      </c>
      <c r="W105" s="393">
        <v>1144160</v>
      </c>
      <c r="X105" s="370" t="s">
        <v>132</v>
      </c>
      <c r="Y105" s="370" t="s">
        <v>132</v>
      </c>
      <c r="Z105" s="370" t="s">
        <v>132</v>
      </c>
      <c r="AA105" s="389" t="s">
        <v>132</v>
      </c>
      <c r="AB105" s="370">
        <v>1.0900000000000001</v>
      </c>
      <c r="AC105" s="370" t="s">
        <v>7150</v>
      </c>
      <c r="AD105" s="370">
        <v>1.269E-31</v>
      </c>
      <c r="AE105" s="389">
        <v>74117</v>
      </c>
    </row>
    <row r="106" spans="1:31" ht="15.75">
      <c r="A106" s="377">
        <v>39</v>
      </c>
      <c r="B106" s="378" t="s">
        <v>2132</v>
      </c>
      <c r="C106" s="378">
        <v>3</v>
      </c>
      <c r="D106" s="379">
        <v>122565778</v>
      </c>
      <c r="E106" s="380">
        <v>123568744</v>
      </c>
      <c r="F106" s="378" t="s">
        <v>2744</v>
      </c>
      <c r="G106" s="379">
        <v>123065778</v>
      </c>
      <c r="H106" s="381" t="s">
        <v>3233</v>
      </c>
      <c r="I106" s="379">
        <v>0</v>
      </c>
      <c r="J106" s="378" t="s">
        <v>2449</v>
      </c>
      <c r="K106" s="378" t="s">
        <v>3151</v>
      </c>
      <c r="L106" s="378" t="s">
        <v>3157</v>
      </c>
      <c r="M106" s="390" t="s">
        <v>4437</v>
      </c>
      <c r="N106" s="391">
        <v>1.1000000000000001</v>
      </c>
      <c r="O106" s="370" t="s">
        <v>7160</v>
      </c>
      <c r="P106" s="394">
        <v>3.4269999999999998E-46</v>
      </c>
      <c r="Q106" s="392">
        <v>437245.76</v>
      </c>
      <c r="R106" s="370" t="s">
        <v>3151</v>
      </c>
      <c r="S106" s="370" t="s">
        <v>3157</v>
      </c>
      <c r="T106" s="370">
        <v>1.08</v>
      </c>
      <c r="U106" s="370" t="s">
        <v>7148</v>
      </c>
      <c r="V106" s="394">
        <v>1.626E-57</v>
      </c>
      <c r="W106" s="393">
        <v>1144160</v>
      </c>
      <c r="X106" s="370" t="s">
        <v>132</v>
      </c>
      <c r="Y106" s="370" t="s">
        <v>132</v>
      </c>
      <c r="Z106" s="370" t="s">
        <v>132</v>
      </c>
      <c r="AA106" s="389" t="s">
        <v>132</v>
      </c>
      <c r="AB106" s="370">
        <v>1.0900000000000001</v>
      </c>
      <c r="AC106" s="370" t="s">
        <v>7150</v>
      </c>
      <c r="AD106" s="370">
        <v>1.269E-31</v>
      </c>
      <c r="AE106" s="389">
        <v>74117</v>
      </c>
    </row>
    <row r="107" spans="1:31" ht="15.75">
      <c r="A107" s="377">
        <v>39</v>
      </c>
      <c r="B107" s="378" t="s">
        <v>2132</v>
      </c>
      <c r="C107" s="378">
        <v>3</v>
      </c>
      <c r="D107" s="379">
        <v>122565778</v>
      </c>
      <c r="E107" s="380">
        <v>123568744</v>
      </c>
      <c r="F107" s="378" t="s">
        <v>2742</v>
      </c>
      <c r="G107" s="379">
        <v>123068744</v>
      </c>
      <c r="H107" s="381" t="s">
        <v>3233</v>
      </c>
      <c r="I107" s="379">
        <v>0</v>
      </c>
      <c r="J107" s="378" t="s">
        <v>122</v>
      </c>
      <c r="K107" s="378" t="s">
        <v>3152</v>
      </c>
      <c r="L107" s="378" t="s">
        <v>3163</v>
      </c>
      <c r="M107" s="390" t="s">
        <v>4437</v>
      </c>
      <c r="N107" s="391">
        <v>1.1100000000000001</v>
      </c>
      <c r="O107" s="370" t="s">
        <v>7150</v>
      </c>
      <c r="P107" s="394">
        <v>1.3360000000000001E-44</v>
      </c>
      <c r="Q107" s="392">
        <v>446022.99</v>
      </c>
      <c r="R107" s="370" t="s">
        <v>3152</v>
      </c>
      <c r="S107" s="370" t="s">
        <v>3163</v>
      </c>
      <c r="T107" s="370">
        <v>1.08</v>
      </c>
      <c r="U107" s="370" t="s">
        <v>7148</v>
      </c>
      <c r="V107" s="394">
        <v>9.7040000000000003E-57</v>
      </c>
      <c r="W107" s="393">
        <v>1140350</v>
      </c>
      <c r="X107" s="370" t="s">
        <v>132</v>
      </c>
      <c r="Y107" s="370" t="s">
        <v>132</v>
      </c>
      <c r="Z107" s="370" t="s">
        <v>132</v>
      </c>
      <c r="AA107" s="389" t="s">
        <v>132</v>
      </c>
      <c r="AB107" s="370">
        <v>1.0900000000000001</v>
      </c>
      <c r="AC107" s="370" t="s">
        <v>7150</v>
      </c>
      <c r="AD107" s="370">
        <v>1.079E-30</v>
      </c>
      <c r="AE107" s="389">
        <v>74117</v>
      </c>
    </row>
    <row r="108" spans="1:31" ht="15.75">
      <c r="A108" s="377">
        <v>40</v>
      </c>
      <c r="B108" s="378" t="s">
        <v>523</v>
      </c>
      <c r="C108" s="378">
        <v>3</v>
      </c>
      <c r="D108" s="379">
        <v>140594338</v>
      </c>
      <c r="E108" s="380">
        <v>141634818</v>
      </c>
      <c r="F108" s="378" t="s">
        <v>2741</v>
      </c>
      <c r="G108" s="379">
        <v>141094338</v>
      </c>
      <c r="H108" s="381" t="s">
        <v>3502</v>
      </c>
      <c r="I108" s="379">
        <v>0</v>
      </c>
      <c r="J108" s="378" t="s">
        <v>2452</v>
      </c>
      <c r="K108" s="378" t="s">
        <v>3152</v>
      </c>
      <c r="L108" s="378" t="s">
        <v>3163</v>
      </c>
      <c r="M108" s="390" t="s">
        <v>3337</v>
      </c>
      <c r="N108" s="391">
        <v>1.1100000000000001</v>
      </c>
      <c r="O108" s="370" t="s">
        <v>7161</v>
      </c>
      <c r="P108" s="394">
        <v>5.5509999999999999E-7</v>
      </c>
      <c r="Q108" s="392">
        <v>350995.25</v>
      </c>
      <c r="R108" s="370" t="s">
        <v>3152</v>
      </c>
      <c r="S108" s="370" t="s">
        <v>3163</v>
      </c>
      <c r="T108" s="370">
        <v>1.0900000000000001</v>
      </c>
      <c r="U108" s="370" t="s">
        <v>7117</v>
      </c>
      <c r="V108" s="394">
        <v>1.553E-15</v>
      </c>
      <c r="W108" s="393">
        <v>1140350</v>
      </c>
      <c r="X108" s="370" t="s">
        <v>132</v>
      </c>
      <c r="Y108" s="370" t="s">
        <v>132</v>
      </c>
      <c r="Z108" s="370" t="s">
        <v>132</v>
      </c>
      <c r="AA108" s="389" t="s">
        <v>132</v>
      </c>
      <c r="AB108" s="370">
        <v>1.08</v>
      </c>
      <c r="AC108" s="370" t="s">
        <v>7162</v>
      </c>
      <c r="AD108" s="370">
        <v>2.8290000000000003E-7</v>
      </c>
      <c r="AE108" s="389">
        <v>74117</v>
      </c>
    </row>
    <row r="109" spans="1:31" ht="15.75">
      <c r="A109" s="377">
        <v>40</v>
      </c>
      <c r="B109" s="378" t="s">
        <v>523</v>
      </c>
      <c r="C109" s="378">
        <v>3</v>
      </c>
      <c r="D109" s="379">
        <v>140594338</v>
      </c>
      <c r="E109" s="380">
        <v>141634818</v>
      </c>
      <c r="F109" s="378" t="s">
        <v>2986</v>
      </c>
      <c r="G109" s="379">
        <v>141134818</v>
      </c>
      <c r="H109" s="381" t="s">
        <v>3502</v>
      </c>
      <c r="I109" s="379">
        <v>0</v>
      </c>
      <c r="J109" s="378" t="s">
        <v>2452</v>
      </c>
      <c r="K109" s="378" t="s">
        <v>3151</v>
      </c>
      <c r="L109" s="378" t="s">
        <v>3157</v>
      </c>
      <c r="M109" s="390" t="s">
        <v>2432</v>
      </c>
      <c r="N109" s="391">
        <v>1.07</v>
      </c>
      <c r="O109" s="370" t="s">
        <v>7163</v>
      </c>
      <c r="P109" s="394">
        <v>1.6470000000000001E-6</v>
      </c>
      <c r="Q109" s="392">
        <v>397070.84</v>
      </c>
      <c r="R109" s="370" t="s">
        <v>3151</v>
      </c>
      <c r="S109" s="370" t="s">
        <v>3157</v>
      </c>
      <c r="T109" s="370">
        <v>1.07</v>
      </c>
      <c r="U109" s="370" t="s">
        <v>7164</v>
      </c>
      <c r="V109" s="394">
        <v>2.1700000000000001E-13</v>
      </c>
      <c r="W109" s="393">
        <v>1140350</v>
      </c>
      <c r="X109" s="370" t="s">
        <v>132</v>
      </c>
      <c r="Y109" s="370" t="s">
        <v>132</v>
      </c>
      <c r="Z109" s="370" t="s">
        <v>132</v>
      </c>
      <c r="AA109" s="389" t="s">
        <v>132</v>
      </c>
      <c r="AB109" s="370">
        <v>1.08</v>
      </c>
      <c r="AC109" s="370" t="s">
        <v>7162</v>
      </c>
      <c r="AD109" s="370">
        <v>1.9810000000000001E-7</v>
      </c>
      <c r="AE109" s="389">
        <v>74117</v>
      </c>
    </row>
    <row r="110" spans="1:31" ht="15.75">
      <c r="A110" s="377">
        <v>41</v>
      </c>
      <c r="B110" s="378" t="s">
        <v>523</v>
      </c>
      <c r="C110" s="378">
        <v>3</v>
      </c>
      <c r="D110" s="379">
        <v>149566540</v>
      </c>
      <c r="E110" s="380">
        <v>150566540</v>
      </c>
      <c r="F110" s="378" t="s">
        <v>2739</v>
      </c>
      <c r="G110" s="379">
        <v>150066540</v>
      </c>
      <c r="H110" s="381" t="s">
        <v>3503</v>
      </c>
      <c r="I110" s="379">
        <v>25006</v>
      </c>
      <c r="J110" s="378" t="s">
        <v>2445</v>
      </c>
      <c r="K110" s="378" t="s">
        <v>3151</v>
      </c>
      <c r="L110" s="378" t="s">
        <v>3163</v>
      </c>
      <c r="M110" s="390" t="s">
        <v>4437</v>
      </c>
      <c r="N110" s="391">
        <v>1.0900000000000001</v>
      </c>
      <c r="O110" s="370" t="s">
        <v>7165</v>
      </c>
      <c r="P110" s="394">
        <v>2.6149999999999999E-8</v>
      </c>
      <c r="Q110" s="392">
        <v>352491.41</v>
      </c>
      <c r="R110" s="370" t="s">
        <v>3163</v>
      </c>
      <c r="S110" s="370" t="s">
        <v>3151</v>
      </c>
      <c r="T110" s="370">
        <v>1.07</v>
      </c>
      <c r="U110" s="370" t="s">
        <v>7164</v>
      </c>
      <c r="V110" s="394">
        <v>1.4119999999999999E-10</v>
      </c>
      <c r="W110" s="393">
        <v>1140350</v>
      </c>
      <c r="X110" s="370" t="s">
        <v>132</v>
      </c>
      <c r="Y110" s="370" t="s">
        <v>132</v>
      </c>
      <c r="Z110" s="370" t="s">
        <v>132</v>
      </c>
      <c r="AA110" s="389" t="s">
        <v>132</v>
      </c>
      <c r="AB110" s="370">
        <v>1.0900000000000001</v>
      </c>
      <c r="AC110" s="370" t="s">
        <v>7165</v>
      </c>
      <c r="AD110" s="370">
        <v>1.014E-9</v>
      </c>
      <c r="AE110" s="389">
        <v>74117</v>
      </c>
    </row>
    <row r="111" spans="1:31" ht="15.75">
      <c r="A111" s="377">
        <v>42</v>
      </c>
      <c r="B111" s="378" t="s">
        <v>2132</v>
      </c>
      <c r="C111" s="378">
        <v>3</v>
      </c>
      <c r="D111" s="379">
        <v>151670733</v>
      </c>
      <c r="E111" s="380">
        <v>152680329</v>
      </c>
      <c r="F111" s="378" t="s">
        <v>2737</v>
      </c>
      <c r="G111" s="379">
        <v>152170733</v>
      </c>
      <c r="H111" s="381" t="s">
        <v>3235</v>
      </c>
      <c r="I111" s="379">
        <v>0</v>
      </c>
      <c r="J111" s="378" t="s">
        <v>2452</v>
      </c>
      <c r="K111" s="378" t="s">
        <v>4417</v>
      </c>
      <c r="L111" s="378" t="s">
        <v>3151</v>
      </c>
      <c r="M111" s="390" t="s">
        <v>3337</v>
      </c>
      <c r="N111" s="391" t="s">
        <v>132</v>
      </c>
      <c r="O111" s="370" t="s">
        <v>132</v>
      </c>
      <c r="P111" s="370" t="s">
        <v>132</v>
      </c>
      <c r="Q111" s="392" t="s">
        <v>132</v>
      </c>
      <c r="R111" s="370" t="s">
        <v>132</v>
      </c>
      <c r="S111" s="370" t="s">
        <v>132</v>
      </c>
      <c r="T111" s="370" t="s">
        <v>132</v>
      </c>
      <c r="U111" s="370" t="s">
        <v>132</v>
      </c>
      <c r="V111" s="386" t="s">
        <v>132</v>
      </c>
      <c r="W111" s="393" t="s">
        <v>132</v>
      </c>
      <c r="X111" s="370" t="s">
        <v>132</v>
      </c>
      <c r="Y111" s="370" t="s">
        <v>132</v>
      </c>
      <c r="Z111" s="370" t="s">
        <v>132</v>
      </c>
      <c r="AA111" s="389" t="s">
        <v>132</v>
      </c>
      <c r="AB111" s="370" t="s">
        <v>132</v>
      </c>
      <c r="AC111" s="370" t="s">
        <v>132</v>
      </c>
      <c r="AD111" s="370" t="s">
        <v>132</v>
      </c>
      <c r="AE111" s="389" t="s">
        <v>132</v>
      </c>
    </row>
    <row r="112" spans="1:31" ht="15.75">
      <c r="A112" s="377">
        <v>42</v>
      </c>
      <c r="B112" s="378" t="s">
        <v>2132</v>
      </c>
      <c r="C112" s="378">
        <v>3</v>
      </c>
      <c r="D112" s="379">
        <v>151670733</v>
      </c>
      <c r="E112" s="380">
        <v>152680329</v>
      </c>
      <c r="F112" s="378" t="s">
        <v>2985</v>
      </c>
      <c r="G112" s="379">
        <v>152180329</v>
      </c>
      <c r="H112" s="381" t="s">
        <v>3235</v>
      </c>
      <c r="I112" s="379">
        <v>0</v>
      </c>
      <c r="J112" s="378" t="s">
        <v>2452</v>
      </c>
      <c r="K112" s="378" t="s">
        <v>3152</v>
      </c>
      <c r="L112" s="378" t="s">
        <v>3163</v>
      </c>
      <c r="M112" s="390" t="s">
        <v>2432</v>
      </c>
      <c r="N112" s="391">
        <v>1.06</v>
      </c>
      <c r="O112" s="370" t="s">
        <v>7166</v>
      </c>
      <c r="P112" s="370">
        <v>5.0000000000000001E-4</v>
      </c>
      <c r="Q112" s="392">
        <v>394667.5</v>
      </c>
      <c r="R112" s="370" t="s">
        <v>3152</v>
      </c>
      <c r="S112" s="370" t="s">
        <v>3163</v>
      </c>
      <c r="T112" s="370">
        <v>1.03</v>
      </c>
      <c r="U112" s="370" t="s">
        <v>7087</v>
      </c>
      <c r="V112" s="394">
        <v>3.65E-5</v>
      </c>
      <c r="W112" s="393">
        <v>1144160</v>
      </c>
      <c r="X112" s="370" t="s">
        <v>132</v>
      </c>
      <c r="Y112" s="370" t="s">
        <v>132</v>
      </c>
      <c r="Z112" s="370" t="s">
        <v>132</v>
      </c>
      <c r="AA112" s="389" t="s">
        <v>132</v>
      </c>
      <c r="AB112" s="370">
        <v>1.05</v>
      </c>
      <c r="AC112" s="370" t="s">
        <v>7149</v>
      </c>
      <c r="AD112" s="370">
        <v>6.0630000000000001E-5</v>
      </c>
      <c r="AE112" s="389">
        <v>74117</v>
      </c>
    </row>
    <row r="113" spans="1:31" ht="15.75">
      <c r="A113" s="377">
        <v>43</v>
      </c>
      <c r="B113" s="378" t="s">
        <v>2132</v>
      </c>
      <c r="C113" s="378">
        <v>3</v>
      </c>
      <c r="D113" s="379">
        <v>170209193</v>
      </c>
      <c r="E113" s="380">
        <v>171224091</v>
      </c>
      <c r="F113" s="378" t="s">
        <v>2736</v>
      </c>
      <c r="G113" s="379">
        <v>170709193</v>
      </c>
      <c r="H113" s="381" t="s">
        <v>4469</v>
      </c>
      <c r="I113" s="379">
        <v>4943</v>
      </c>
      <c r="J113" s="378" t="s">
        <v>2452</v>
      </c>
      <c r="K113" s="378" t="s">
        <v>3152</v>
      </c>
      <c r="L113" s="378" t="s">
        <v>3163</v>
      </c>
      <c r="M113" s="390" t="s">
        <v>4437</v>
      </c>
      <c r="N113" s="391">
        <v>1.07</v>
      </c>
      <c r="O113" s="370" t="s">
        <v>7098</v>
      </c>
      <c r="P113" s="394">
        <v>1.735E-27</v>
      </c>
      <c r="Q113" s="392">
        <v>491489.83</v>
      </c>
      <c r="R113" s="370" t="s">
        <v>3152</v>
      </c>
      <c r="S113" s="370" t="s">
        <v>3163</v>
      </c>
      <c r="T113" s="370">
        <v>1.05</v>
      </c>
      <c r="U113" s="370" t="s">
        <v>7167</v>
      </c>
      <c r="V113" s="394">
        <v>4.184E-27</v>
      </c>
      <c r="W113" s="393">
        <v>1335930</v>
      </c>
      <c r="X113" s="370">
        <v>1.05</v>
      </c>
      <c r="Y113" s="370" t="s">
        <v>7097</v>
      </c>
      <c r="Z113" s="370">
        <v>8.1449999999999995E-9</v>
      </c>
      <c r="AA113" s="389">
        <v>211793</v>
      </c>
      <c r="AB113" s="370">
        <v>1.07</v>
      </c>
      <c r="AC113" s="370" t="s">
        <v>7107</v>
      </c>
      <c r="AD113" s="370">
        <v>2.158E-20</v>
      </c>
      <c r="AE113" s="389">
        <v>74116</v>
      </c>
    </row>
    <row r="114" spans="1:31" ht="15.75">
      <c r="A114" s="377">
        <v>43</v>
      </c>
      <c r="B114" s="378" t="s">
        <v>2132</v>
      </c>
      <c r="C114" s="378">
        <v>3</v>
      </c>
      <c r="D114" s="379">
        <v>170209193</v>
      </c>
      <c r="E114" s="380">
        <v>171224091</v>
      </c>
      <c r="F114" s="378" t="s">
        <v>2736</v>
      </c>
      <c r="G114" s="379">
        <v>170709193</v>
      </c>
      <c r="H114" s="381" t="s">
        <v>4469</v>
      </c>
      <c r="I114" s="379">
        <v>4943</v>
      </c>
      <c r="J114" s="378" t="s">
        <v>122</v>
      </c>
      <c r="K114" s="378" t="s">
        <v>3152</v>
      </c>
      <c r="L114" s="378" t="s">
        <v>3163</v>
      </c>
      <c r="M114" s="390" t="s">
        <v>4437</v>
      </c>
      <c r="N114" s="391">
        <v>1.07</v>
      </c>
      <c r="O114" s="370" t="s">
        <v>7098</v>
      </c>
      <c r="P114" s="394">
        <v>1.735E-27</v>
      </c>
      <c r="Q114" s="392">
        <v>491489.83</v>
      </c>
      <c r="R114" s="370" t="s">
        <v>3152</v>
      </c>
      <c r="S114" s="370" t="s">
        <v>3163</v>
      </c>
      <c r="T114" s="370">
        <v>1.05</v>
      </c>
      <c r="U114" s="370" t="s">
        <v>7167</v>
      </c>
      <c r="V114" s="394">
        <v>4.184E-27</v>
      </c>
      <c r="W114" s="393">
        <v>1335930</v>
      </c>
      <c r="X114" s="370">
        <v>1.05</v>
      </c>
      <c r="Y114" s="370" t="s">
        <v>7097</v>
      </c>
      <c r="Z114" s="370">
        <v>8.1449999999999995E-9</v>
      </c>
      <c r="AA114" s="389">
        <v>211793</v>
      </c>
      <c r="AB114" s="370">
        <v>1.07</v>
      </c>
      <c r="AC114" s="370" t="s">
        <v>7107</v>
      </c>
      <c r="AD114" s="370">
        <v>2.158E-20</v>
      </c>
      <c r="AE114" s="389">
        <v>74116</v>
      </c>
    </row>
    <row r="115" spans="1:31" ht="15.75">
      <c r="A115" s="377">
        <v>43</v>
      </c>
      <c r="B115" s="378" t="s">
        <v>2132</v>
      </c>
      <c r="C115" s="378">
        <v>3</v>
      </c>
      <c r="D115" s="379">
        <v>170209193</v>
      </c>
      <c r="E115" s="380">
        <v>171224091</v>
      </c>
      <c r="F115" s="378" t="s">
        <v>2984</v>
      </c>
      <c r="G115" s="379">
        <v>170724091</v>
      </c>
      <c r="H115" s="381" t="s">
        <v>4469</v>
      </c>
      <c r="I115" s="379">
        <v>0</v>
      </c>
      <c r="J115" s="378" t="s">
        <v>2452</v>
      </c>
      <c r="K115" s="378" t="s">
        <v>3157</v>
      </c>
      <c r="L115" s="378" t="s">
        <v>4416</v>
      </c>
      <c r="M115" s="390" t="s">
        <v>2434</v>
      </c>
      <c r="N115" s="391" t="s">
        <v>132</v>
      </c>
      <c r="O115" s="370" t="s">
        <v>132</v>
      </c>
      <c r="P115" s="370" t="s">
        <v>132</v>
      </c>
      <c r="Q115" s="392" t="s">
        <v>132</v>
      </c>
      <c r="R115" s="370" t="s">
        <v>132</v>
      </c>
      <c r="S115" s="370" t="s">
        <v>132</v>
      </c>
      <c r="T115" s="370" t="s">
        <v>132</v>
      </c>
      <c r="U115" s="370" t="s">
        <v>132</v>
      </c>
      <c r="V115" s="386" t="s">
        <v>132</v>
      </c>
      <c r="W115" s="393" t="s">
        <v>132</v>
      </c>
      <c r="X115" s="370">
        <v>0.93</v>
      </c>
      <c r="Y115" s="370" t="s">
        <v>7168</v>
      </c>
      <c r="Z115" s="370">
        <v>1.9130000000000001E-2</v>
      </c>
      <c r="AA115" s="389">
        <v>211346</v>
      </c>
      <c r="AB115" s="370" t="s">
        <v>132</v>
      </c>
      <c r="AC115" s="370" t="s">
        <v>132</v>
      </c>
      <c r="AD115" s="370" t="s">
        <v>132</v>
      </c>
      <c r="AE115" s="389" t="s">
        <v>132</v>
      </c>
    </row>
    <row r="116" spans="1:31" ht="15.75">
      <c r="A116" s="377">
        <v>44</v>
      </c>
      <c r="B116" s="378" t="s">
        <v>2132</v>
      </c>
      <c r="C116" s="378">
        <v>3</v>
      </c>
      <c r="D116" s="379">
        <v>171016306</v>
      </c>
      <c r="E116" s="380">
        <v>172312293</v>
      </c>
      <c r="F116" s="378" t="s">
        <v>2983</v>
      </c>
      <c r="G116" s="379">
        <v>171516306</v>
      </c>
      <c r="H116" s="381" t="s">
        <v>4278</v>
      </c>
      <c r="I116" s="379">
        <v>0</v>
      </c>
      <c r="J116" s="378" t="s">
        <v>122</v>
      </c>
      <c r="K116" s="378" t="s">
        <v>3163</v>
      </c>
      <c r="L116" s="378" t="s">
        <v>3151</v>
      </c>
      <c r="M116" s="390" t="s">
        <v>2432</v>
      </c>
      <c r="N116" s="391">
        <v>1.01</v>
      </c>
      <c r="O116" s="370" t="s">
        <v>7085</v>
      </c>
      <c r="P116" s="370">
        <v>0.6</v>
      </c>
      <c r="Q116" s="392">
        <v>487782.14</v>
      </c>
      <c r="R116" s="370" t="s">
        <v>132</v>
      </c>
      <c r="S116" s="370" t="s">
        <v>132</v>
      </c>
      <c r="T116" s="370" t="s">
        <v>132</v>
      </c>
      <c r="U116" s="370" t="s">
        <v>132</v>
      </c>
      <c r="V116" s="386" t="s">
        <v>132</v>
      </c>
      <c r="W116" s="393" t="s">
        <v>132</v>
      </c>
      <c r="X116" s="370">
        <v>1.02</v>
      </c>
      <c r="Y116" s="370" t="s">
        <v>7082</v>
      </c>
      <c r="Z116" s="370">
        <v>7.2700000000000004E-3</v>
      </c>
      <c r="AA116" s="389">
        <v>211793</v>
      </c>
      <c r="AB116" s="370">
        <v>1</v>
      </c>
      <c r="AC116" s="370" t="s">
        <v>7078</v>
      </c>
      <c r="AD116" s="370">
        <v>0.6865</v>
      </c>
      <c r="AE116" s="389">
        <v>74117</v>
      </c>
    </row>
    <row r="117" spans="1:31" ht="15.75">
      <c r="A117" s="377">
        <v>44</v>
      </c>
      <c r="B117" s="378" t="s">
        <v>2132</v>
      </c>
      <c r="C117" s="378">
        <v>3</v>
      </c>
      <c r="D117" s="379">
        <v>171016306</v>
      </c>
      <c r="E117" s="380">
        <v>172312293</v>
      </c>
      <c r="F117" s="378" t="s">
        <v>2982</v>
      </c>
      <c r="G117" s="379">
        <v>171798694</v>
      </c>
      <c r="H117" s="381" t="s">
        <v>4268</v>
      </c>
      <c r="I117" s="379">
        <v>0</v>
      </c>
      <c r="J117" s="378" t="s">
        <v>122</v>
      </c>
      <c r="K117" s="378" t="s">
        <v>3151</v>
      </c>
      <c r="L117" s="378" t="s">
        <v>3163</v>
      </c>
      <c r="M117" s="390" t="s">
        <v>2432</v>
      </c>
      <c r="N117" s="391">
        <v>1.01</v>
      </c>
      <c r="O117" s="370" t="s">
        <v>7081</v>
      </c>
      <c r="P117" s="370">
        <v>1.03E-2</v>
      </c>
      <c r="Q117" s="392">
        <v>490720.75</v>
      </c>
      <c r="R117" s="370" t="s">
        <v>132</v>
      </c>
      <c r="S117" s="370" t="s">
        <v>132</v>
      </c>
      <c r="T117" s="370" t="s">
        <v>132</v>
      </c>
      <c r="U117" s="370" t="s">
        <v>132</v>
      </c>
      <c r="V117" s="386" t="s">
        <v>132</v>
      </c>
      <c r="W117" s="393" t="s">
        <v>132</v>
      </c>
      <c r="X117" s="370">
        <v>1</v>
      </c>
      <c r="Y117" s="370" t="s">
        <v>7080</v>
      </c>
      <c r="Z117" s="370">
        <v>0.4924</v>
      </c>
      <c r="AA117" s="389">
        <v>211039</v>
      </c>
      <c r="AB117" s="370">
        <v>1.01</v>
      </c>
      <c r="AC117" s="370" t="s">
        <v>7083</v>
      </c>
      <c r="AD117" s="370">
        <v>2.6419999999999999E-2</v>
      </c>
      <c r="AE117" s="389">
        <v>74116</v>
      </c>
    </row>
    <row r="118" spans="1:31" ht="15.75">
      <c r="A118" s="377">
        <v>44</v>
      </c>
      <c r="B118" s="378" t="s">
        <v>2132</v>
      </c>
      <c r="C118" s="378">
        <v>3</v>
      </c>
      <c r="D118" s="379">
        <v>171016306</v>
      </c>
      <c r="E118" s="380">
        <v>172312293</v>
      </c>
      <c r="F118" s="378" t="s">
        <v>2735</v>
      </c>
      <c r="G118" s="379">
        <v>171812293</v>
      </c>
      <c r="H118" s="381" t="s">
        <v>4268</v>
      </c>
      <c r="I118" s="379">
        <v>0</v>
      </c>
      <c r="J118" s="378" t="s">
        <v>122</v>
      </c>
      <c r="K118" s="378" t="s">
        <v>3157</v>
      </c>
      <c r="L118" s="378" t="s">
        <v>3163</v>
      </c>
      <c r="M118" s="390" t="s">
        <v>3337</v>
      </c>
      <c r="N118" s="391">
        <v>1.02</v>
      </c>
      <c r="O118" s="370" t="s">
        <v>7081</v>
      </c>
      <c r="P118" s="370">
        <v>5.4399999999999997E-2</v>
      </c>
      <c r="Q118" s="392">
        <v>488835.05</v>
      </c>
      <c r="R118" s="370" t="s">
        <v>132</v>
      </c>
      <c r="S118" s="370" t="s">
        <v>132</v>
      </c>
      <c r="T118" s="370" t="s">
        <v>132</v>
      </c>
      <c r="U118" s="370" t="s">
        <v>132</v>
      </c>
      <c r="V118" s="386" t="s">
        <v>132</v>
      </c>
      <c r="W118" s="393" t="s">
        <v>132</v>
      </c>
      <c r="X118" s="370">
        <v>1.01</v>
      </c>
      <c r="Y118" s="370" t="s">
        <v>7080</v>
      </c>
      <c r="Z118" s="370">
        <v>0.39140000000000003</v>
      </c>
      <c r="AA118" s="389">
        <v>211039</v>
      </c>
      <c r="AB118" s="370">
        <v>1.01</v>
      </c>
      <c r="AC118" s="370" t="s">
        <v>7081</v>
      </c>
      <c r="AD118" s="370">
        <v>0.14030000000000001</v>
      </c>
      <c r="AE118" s="389">
        <v>74116</v>
      </c>
    </row>
    <row r="119" spans="1:31" ht="15.75">
      <c r="A119" s="377">
        <v>45</v>
      </c>
      <c r="B119" s="378" t="s">
        <v>2132</v>
      </c>
      <c r="C119" s="378">
        <v>3</v>
      </c>
      <c r="D119" s="379">
        <v>185013646</v>
      </c>
      <c r="E119" s="380">
        <v>186026108</v>
      </c>
      <c r="F119" s="378" t="s">
        <v>2734</v>
      </c>
      <c r="G119" s="379">
        <v>185513646</v>
      </c>
      <c r="H119" s="381" t="s">
        <v>3239</v>
      </c>
      <c r="I119" s="379">
        <v>0</v>
      </c>
      <c r="J119" s="378" t="s">
        <v>2452</v>
      </c>
      <c r="K119" s="378" t="s">
        <v>3152</v>
      </c>
      <c r="L119" s="378" t="s">
        <v>3157</v>
      </c>
      <c r="M119" s="390" t="s">
        <v>3337</v>
      </c>
      <c r="N119" s="391">
        <v>1.1200000000000001</v>
      </c>
      <c r="O119" s="370" t="s">
        <v>7169</v>
      </c>
      <c r="P119" s="394">
        <v>9.1150000000000003E-120</v>
      </c>
      <c r="Q119" s="392">
        <v>489604.13</v>
      </c>
      <c r="R119" s="370" t="s">
        <v>3157</v>
      </c>
      <c r="S119" s="370" t="s">
        <v>3152</v>
      </c>
      <c r="T119" s="370">
        <v>1.1100000000000001</v>
      </c>
      <c r="U119" s="370" t="s">
        <v>7170</v>
      </c>
      <c r="V119" s="394">
        <v>2.4900000000000001E-148</v>
      </c>
      <c r="W119" s="393">
        <v>1332120</v>
      </c>
      <c r="X119" s="370">
        <v>1.1299999999999999</v>
      </c>
      <c r="Y119" s="370" t="s">
        <v>7171</v>
      </c>
      <c r="Z119" s="370">
        <v>3.9310000000000002E-60</v>
      </c>
      <c r="AA119" s="389">
        <v>211793</v>
      </c>
      <c r="AB119" s="370">
        <v>1.1200000000000001</v>
      </c>
      <c r="AC119" s="370" t="s">
        <v>7172</v>
      </c>
      <c r="AD119" s="370">
        <v>8.1029999999999996E-58</v>
      </c>
      <c r="AE119" s="389">
        <v>74117</v>
      </c>
    </row>
    <row r="120" spans="1:31" ht="15.75">
      <c r="A120" s="377">
        <v>45</v>
      </c>
      <c r="B120" s="378" t="s">
        <v>2132</v>
      </c>
      <c r="C120" s="378">
        <v>3</v>
      </c>
      <c r="D120" s="379">
        <v>185013646</v>
      </c>
      <c r="E120" s="380">
        <v>186026108</v>
      </c>
      <c r="F120" s="378" t="s">
        <v>2981</v>
      </c>
      <c r="G120" s="379">
        <v>185520085</v>
      </c>
      <c r="H120" s="381" t="s">
        <v>3239</v>
      </c>
      <c r="I120" s="379">
        <v>0</v>
      </c>
      <c r="J120" s="378" t="s">
        <v>2449</v>
      </c>
      <c r="K120" s="378" t="s">
        <v>3237</v>
      </c>
      <c r="L120" s="378" t="s">
        <v>3157</v>
      </c>
      <c r="M120" s="390" t="s">
        <v>2432</v>
      </c>
      <c r="N120" s="391" t="s">
        <v>132</v>
      </c>
      <c r="O120" s="370" t="s">
        <v>132</v>
      </c>
      <c r="P120" s="370" t="s">
        <v>132</v>
      </c>
      <c r="Q120" s="392" t="s">
        <v>132</v>
      </c>
      <c r="R120" s="370" t="s">
        <v>132</v>
      </c>
      <c r="S120" s="370" t="s">
        <v>132</v>
      </c>
      <c r="T120" s="370" t="s">
        <v>132</v>
      </c>
      <c r="U120" s="370" t="s">
        <v>132</v>
      </c>
      <c r="V120" s="386" t="s">
        <v>132</v>
      </c>
      <c r="W120" s="393" t="s">
        <v>132</v>
      </c>
      <c r="X120" s="370">
        <v>1.1299999999999999</v>
      </c>
      <c r="Y120" s="370" t="s">
        <v>7171</v>
      </c>
      <c r="Z120" s="370">
        <v>2.5059999999999998E-60</v>
      </c>
      <c r="AA120" s="389">
        <v>211793</v>
      </c>
      <c r="AB120" s="370" t="s">
        <v>132</v>
      </c>
      <c r="AC120" s="370" t="s">
        <v>132</v>
      </c>
      <c r="AD120" s="370" t="s">
        <v>132</v>
      </c>
      <c r="AE120" s="389" t="s">
        <v>132</v>
      </c>
    </row>
    <row r="121" spans="1:31" ht="15.75">
      <c r="A121" s="377">
        <v>45</v>
      </c>
      <c r="B121" s="378" t="s">
        <v>2132</v>
      </c>
      <c r="C121" s="378">
        <v>3</v>
      </c>
      <c r="D121" s="379">
        <v>185013646</v>
      </c>
      <c r="E121" s="380">
        <v>186026108</v>
      </c>
      <c r="F121" s="378" t="s">
        <v>2733</v>
      </c>
      <c r="G121" s="379">
        <v>185526062</v>
      </c>
      <c r="H121" s="381" t="s">
        <v>3239</v>
      </c>
      <c r="I121" s="379">
        <v>0</v>
      </c>
      <c r="J121" s="378" t="s">
        <v>2449</v>
      </c>
      <c r="K121" s="378" t="s">
        <v>3157</v>
      </c>
      <c r="L121" s="378" t="s">
        <v>3151</v>
      </c>
      <c r="M121" s="390" t="s">
        <v>3337</v>
      </c>
      <c r="N121" s="391">
        <v>1.1299999999999999</v>
      </c>
      <c r="O121" s="370" t="s">
        <v>7169</v>
      </c>
      <c r="P121" s="394">
        <v>1.2182999999999999E-127</v>
      </c>
      <c r="Q121" s="392">
        <v>491489.83</v>
      </c>
      <c r="R121" s="370" t="s">
        <v>3151</v>
      </c>
      <c r="S121" s="370" t="s">
        <v>3157</v>
      </c>
      <c r="T121" s="370">
        <v>1.1200000000000001</v>
      </c>
      <c r="U121" s="370" t="s">
        <v>7169</v>
      </c>
      <c r="V121" s="394">
        <v>4.2900000000000001E-166</v>
      </c>
      <c r="W121" s="393">
        <v>1332120</v>
      </c>
      <c r="X121" s="370">
        <v>1.1299999999999999</v>
      </c>
      <c r="Y121" s="370" t="s">
        <v>7173</v>
      </c>
      <c r="Z121" s="370">
        <v>1.226E-65</v>
      </c>
      <c r="AA121" s="389">
        <v>211793</v>
      </c>
      <c r="AB121" s="370">
        <v>1.1200000000000001</v>
      </c>
      <c r="AC121" s="370" t="s">
        <v>7172</v>
      </c>
      <c r="AD121" s="370">
        <v>1.2959999999999999E-57</v>
      </c>
      <c r="AE121" s="389">
        <v>74117</v>
      </c>
    </row>
    <row r="122" spans="1:31" ht="15.75">
      <c r="A122" s="377">
        <v>45</v>
      </c>
      <c r="B122" s="378" t="s">
        <v>2132</v>
      </c>
      <c r="C122" s="378">
        <v>3</v>
      </c>
      <c r="D122" s="379">
        <v>185013646</v>
      </c>
      <c r="E122" s="380">
        <v>186026108</v>
      </c>
      <c r="F122" s="378" t="s">
        <v>2731</v>
      </c>
      <c r="G122" s="379">
        <v>185526108</v>
      </c>
      <c r="H122" s="381" t="s">
        <v>3239</v>
      </c>
      <c r="I122" s="379">
        <v>0</v>
      </c>
      <c r="J122" s="378" t="s">
        <v>122</v>
      </c>
      <c r="K122" s="378" t="s">
        <v>3152</v>
      </c>
      <c r="L122" s="378" t="s">
        <v>3241</v>
      </c>
      <c r="M122" s="390" t="s">
        <v>3337</v>
      </c>
      <c r="N122" s="391" t="s">
        <v>132</v>
      </c>
      <c r="O122" s="370" t="s">
        <v>132</v>
      </c>
      <c r="P122" s="370" t="s">
        <v>132</v>
      </c>
      <c r="Q122" s="392" t="s">
        <v>132</v>
      </c>
      <c r="R122" s="370" t="s">
        <v>132</v>
      </c>
      <c r="S122" s="370" t="s">
        <v>132</v>
      </c>
      <c r="T122" s="370" t="s">
        <v>132</v>
      </c>
      <c r="U122" s="370" t="s">
        <v>132</v>
      </c>
      <c r="V122" s="386" t="s">
        <v>132</v>
      </c>
      <c r="W122" s="393" t="s">
        <v>132</v>
      </c>
      <c r="X122" s="370">
        <v>1.1299999999999999</v>
      </c>
      <c r="Y122" s="370" t="s">
        <v>7173</v>
      </c>
      <c r="Z122" s="370">
        <v>9.6609999999999992E-66</v>
      </c>
      <c r="AA122" s="389">
        <v>211793</v>
      </c>
      <c r="AB122" s="370" t="s">
        <v>132</v>
      </c>
      <c r="AC122" s="370" t="s">
        <v>132</v>
      </c>
      <c r="AD122" s="370" t="s">
        <v>132</v>
      </c>
      <c r="AE122" s="389" t="s">
        <v>132</v>
      </c>
    </row>
    <row r="123" spans="1:31" ht="15.75">
      <c r="A123" s="377">
        <v>45</v>
      </c>
      <c r="B123" s="378" t="s">
        <v>2132</v>
      </c>
      <c r="C123" s="378">
        <v>3</v>
      </c>
      <c r="D123" s="379">
        <v>185013646</v>
      </c>
      <c r="E123" s="380">
        <v>186026108</v>
      </c>
      <c r="F123" s="378" t="s">
        <v>2731</v>
      </c>
      <c r="G123" s="379">
        <v>185526108</v>
      </c>
      <c r="H123" s="381" t="s">
        <v>3239</v>
      </c>
      <c r="I123" s="379">
        <v>0</v>
      </c>
      <c r="J123" s="378" t="s">
        <v>2452</v>
      </c>
      <c r="K123" s="378" t="s">
        <v>3152</v>
      </c>
      <c r="L123" s="378" t="s">
        <v>3241</v>
      </c>
      <c r="M123" s="390" t="s">
        <v>2432</v>
      </c>
      <c r="N123" s="391" t="s">
        <v>132</v>
      </c>
      <c r="O123" s="370" t="s">
        <v>132</v>
      </c>
      <c r="P123" s="370" t="s">
        <v>132</v>
      </c>
      <c r="Q123" s="392" t="s">
        <v>132</v>
      </c>
      <c r="R123" s="370" t="s">
        <v>132</v>
      </c>
      <c r="S123" s="370" t="s">
        <v>132</v>
      </c>
      <c r="T123" s="370" t="s">
        <v>132</v>
      </c>
      <c r="U123" s="370" t="s">
        <v>132</v>
      </c>
      <c r="V123" s="386" t="s">
        <v>132</v>
      </c>
      <c r="W123" s="393" t="s">
        <v>132</v>
      </c>
      <c r="X123" s="370">
        <v>1.1299999999999999</v>
      </c>
      <c r="Y123" s="370" t="s">
        <v>7173</v>
      </c>
      <c r="Z123" s="370">
        <v>9.6609999999999992E-66</v>
      </c>
      <c r="AA123" s="389">
        <v>211793</v>
      </c>
      <c r="AB123" s="370" t="s">
        <v>132</v>
      </c>
      <c r="AC123" s="370" t="s">
        <v>132</v>
      </c>
      <c r="AD123" s="370" t="s">
        <v>132</v>
      </c>
      <c r="AE123" s="389" t="s">
        <v>132</v>
      </c>
    </row>
    <row r="124" spans="1:31" ht="15.75">
      <c r="A124" s="377">
        <v>46</v>
      </c>
      <c r="B124" s="378" t="s">
        <v>2132</v>
      </c>
      <c r="C124" s="378">
        <v>3</v>
      </c>
      <c r="D124" s="379">
        <v>187240523</v>
      </c>
      <c r="E124" s="380">
        <v>188241842</v>
      </c>
      <c r="F124" s="378" t="s">
        <v>2730</v>
      </c>
      <c r="G124" s="379">
        <v>187740523</v>
      </c>
      <c r="H124" s="381" t="s">
        <v>4470</v>
      </c>
      <c r="I124" s="379">
        <v>128470</v>
      </c>
      <c r="J124" s="378" t="s">
        <v>2452</v>
      </c>
      <c r="K124" s="378" t="s">
        <v>3152</v>
      </c>
      <c r="L124" s="378" t="s">
        <v>3163</v>
      </c>
      <c r="M124" s="390" t="s">
        <v>4437</v>
      </c>
      <c r="N124" s="391">
        <v>1.07</v>
      </c>
      <c r="O124" s="370" t="s">
        <v>7098</v>
      </c>
      <c r="P124" s="394">
        <v>4.0149999999999998E-21</v>
      </c>
      <c r="Q124" s="392">
        <v>411922.14</v>
      </c>
      <c r="R124" s="370" t="s">
        <v>3152</v>
      </c>
      <c r="S124" s="370" t="s">
        <v>3163</v>
      </c>
      <c r="T124" s="370">
        <v>1.05</v>
      </c>
      <c r="U124" s="370" t="s">
        <v>7091</v>
      </c>
      <c r="V124" s="394">
        <v>4.0370000000000001E-32</v>
      </c>
      <c r="W124" s="393">
        <v>1335930</v>
      </c>
      <c r="X124" s="370">
        <v>0.98</v>
      </c>
      <c r="Y124" s="370" t="s">
        <v>7174</v>
      </c>
      <c r="Z124" s="370">
        <v>0.81520000000000004</v>
      </c>
      <c r="AA124" s="389">
        <v>171016</v>
      </c>
      <c r="AB124" s="370">
        <v>1.06</v>
      </c>
      <c r="AC124" s="370" t="s">
        <v>7107</v>
      </c>
      <c r="AD124" s="370">
        <v>4.6759999999999998E-20</v>
      </c>
      <c r="AE124" s="389">
        <v>74117</v>
      </c>
    </row>
    <row r="125" spans="1:31" ht="15.75">
      <c r="A125" s="377">
        <v>46</v>
      </c>
      <c r="B125" s="378" t="s">
        <v>2132</v>
      </c>
      <c r="C125" s="378">
        <v>3</v>
      </c>
      <c r="D125" s="379">
        <v>187240523</v>
      </c>
      <c r="E125" s="380">
        <v>188241842</v>
      </c>
      <c r="F125" s="378" t="s">
        <v>2729</v>
      </c>
      <c r="G125" s="379">
        <v>187741842</v>
      </c>
      <c r="H125" s="381" t="s">
        <v>4470</v>
      </c>
      <c r="I125" s="379">
        <v>127151</v>
      </c>
      <c r="J125" s="378" t="s">
        <v>122</v>
      </c>
      <c r="K125" s="378" t="s">
        <v>3157</v>
      </c>
      <c r="L125" s="378" t="s">
        <v>3151</v>
      </c>
      <c r="M125" s="390" t="s">
        <v>3337</v>
      </c>
      <c r="N125" s="391">
        <v>1.07</v>
      </c>
      <c r="O125" s="370" t="s">
        <v>7098</v>
      </c>
      <c r="P125" s="394">
        <v>4.9789999999999999E-21</v>
      </c>
      <c r="Q125" s="392">
        <v>416203.99</v>
      </c>
      <c r="R125" s="370" t="s">
        <v>3157</v>
      </c>
      <c r="S125" s="370" t="s">
        <v>3151</v>
      </c>
      <c r="T125" s="370">
        <v>1.06</v>
      </c>
      <c r="U125" s="370" t="s">
        <v>7095</v>
      </c>
      <c r="V125" s="394">
        <v>1.5369999999999999E-35</v>
      </c>
      <c r="W125" s="393">
        <v>1332120</v>
      </c>
      <c r="X125" s="370">
        <v>0.97</v>
      </c>
      <c r="Y125" s="370" t="s">
        <v>7175</v>
      </c>
      <c r="Z125" s="370">
        <v>0.68569999999999998</v>
      </c>
      <c r="AA125" s="389">
        <v>173255</v>
      </c>
      <c r="AB125" s="370">
        <v>1.06</v>
      </c>
      <c r="AC125" s="370" t="s">
        <v>7107</v>
      </c>
      <c r="AD125" s="370">
        <v>3.5190000000000002E-20</v>
      </c>
      <c r="AE125" s="389">
        <v>74115</v>
      </c>
    </row>
    <row r="126" spans="1:31" ht="15.75">
      <c r="A126" s="377">
        <v>47</v>
      </c>
      <c r="B126" s="378" t="s">
        <v>523</v>
      </c>
      <c r="C126" s="378">
        <v>3</v>
      </c>
      <c r="D126" s="379">
        <v>191902050</v>
      </c>
      <c r="E126" s="380">
        <v>192902050</v>
      </c>
      <c r="F126" s="378" t="s">
        <v>2728</v>
      </c>
      <c r="G126" s="379">
        <v>192402050</v>
      </c>
      <c r="H126" s="381" t="s">
        <v>3505</v>
      </c>
      <c r="I126" s="379">
        <v>0</v>
      </c>
      <c r="J126" s="378" t="s">
        <v>2452</v>
      </c>
      <c r="K126" s="378" t="s">
        <v>3151</v>
      </c>
      <c r="L126" s="378" t="s">
        <v>3163</v>
      </c>
      <c r="M126" s="390" t="s">
        <v>3337</v>
      </c>
      <c r="N126" s="391" t="s">
        <v>132</v>
      </c>
      <c r="O126" s="370" t="s">
        <v>132</v>
      </c>
      <c r="P126" s="370" t="s">
        <v>132</v>
      </c>
      <c r="Q126" s="392" t="s">
        <v>132</v>
      </c>
      <c r="R126" s="370" t="s">
        <v>132</v>
      </c>
      <c r="S126" s="370" t="s">
        <v>132</v>
      </c>
      <c r="T126" s="370" t="s">
        <v>132</v>
      </c>
      <c r="U126" s="370" t="s">
        <v>132</v>
      </c>
      <c r="V126" s="386" t="s">
        <v>132</v>
      </c>
      <c r="W126" s="393" t="s">
        <v>132</v>
      </c>
      <c r="X126" s="370" t="s">
        <v>132</v>
      </c>
      <c r="Y126" s="370" t="s">
        <v>132</v>
      </c>
      <c r="Z126" s="370" t="s">
        <v>132</v>
      </c>
      <c r="AA126" s="389" t="s">
        <v>132</v>
      </c>
      <c r="AB126" s="370">
        <v>1.07</v>
      </c>
      <c r="AC126" s="370" t="s">
        <v>7176</v>
      </c>
      <c r="AD126" s="370">
        <v>0.23449999999999999</v>
      </c>
      <c r="AE126" s="389">
        <v>74117</v>
      </c>
    </row>
    <row r="127" spans="1:31" ht="15.75">
      <c r="A127" s="377">
        <v>48</v>
      </c>
      <c r="B127" s="378" t="s">
        <v>523</v>
      </c>
      <c r="C127" s="378">
        <v>3</v>
      </c>
      <c r="D127" s="379">
        <v>195377923</v>
      </c>
      <c r="E127" s="380">
        <v>196377923</v>
      </c>
      <c r="F127" s="378" t="s">
        <v>2727</v>
      </c>
      <c r="G127" s="379">
        <v>195877923</v>
      </c>
      <c r="H127" s="381" t="s">
        <v>3507</v>
      </c>
      <c r="I127" s="379">
        <v>0</v>
      </c>
      <c r="J127" s="378" t="s">
        <v>122</v>
      </c>
      <c r="K127" s="378" t="s">
        <v>3163</v>
      </c>
      <c r="L127" s="378" t="s">
        <v>3152</v>
      </c>
      <c r="M127" s="390" t="s">
        <v>4440</v>
      </c>
      <c r="N127" s="391">
        <v>1</v>
      </c>
      <c r="O127" s="370" t="s">
        <v>7080</v>
      </c>
      <c r="P127" s="370">
        <v>0.62329999999999997</v>
      </c>
      <c r="Q127" s="392">
        <v>491489.83</v>
      </c>
      <c r="R127" s="370" t="s">
        <v>132</v>
      </c>
      <c r="S127" s="370" t="s">
        <v>132</v>
      </c>
      <c r="T127" s="370" t="s">
        <v>132</v>
      </c>
      <c r="U127" s="370" t="s">
        <v>132</v>
      </c>
      <c r="V127" s="386" t="s">
        <v>132</v>
      </c>
      <c r="W127" s="393" t="s">
        <v>132</v>
      </c>
      <c r="X127" s="370">
        <v>1.01</v>
      </c>
      <c r="Y127" s="370" t="s">
        <v>7080</v>
      </c>
      <c r="Z127" s="370">
        <v>0.42030000000000001</v>
      </c>
      <c r="AA127" s="389">
        <v>211793</v>
      </c>
      <c r="AB127" s="370">
        <v>0.99</v>
      </c>
      <c r="AC127" s="370" t="s">
        <v>7177</v>
      </c>
      <c r="AD127" s="370">
        <v>0.61599999999999999</v>
      </c>
      <c r="AE127" s="389">
        <v>74116</v>
      </c>
    </row>
    <row r="128" spans="1:31" ht="15.75">
      <c r="A128" s="377">
        <v>49</v>
      </c>
      <c r="B128" s="378" t="s">
        <v>2132</v>
      </c>
      <c r="C128" s="378">
        <v>4</v>
      </c>
      <c r="D128" s="379">
        <v>797720</v>
      </c>
      <c r="E128" s="380">
        <v>1797720</v>
      </c>
      <c r="F128" s="378" t="s">
        <v>2726</v>
      </c>
      <c r="G128" s="379">
        <v>1297720</v>
      </c>
      <c r="H128" s="381" t="s">
        <v>4471</v>
      </c>
      <c r="I128" s="379">
        <v>0</v>
      </c>
      <c r="J128" s="378" t="s">
        <v>2452</v>
      </c>
      <c r="K128" s="378" t="s">
        <v>3152</v>
      </c>
      <c r="L128" s="378" t="s">
        <v>3163</v>
      </c>
      <c r="M128" s="390" t="s">
        <v>3337</v>
      </c>
      <c r="N128" s="391" t="s">
        <v>132</v>
      </c>
      <c r="O128" s="370" t="s">
        <v>132</v>
      </c>
      <c r="P128" s="370" t="s">
        <v>132</v>
      </c>
      <c r="Q128" s="392" t="s">
        <v>132</v>
      </c>
      <c r="R128" s="370" t="s">
        <v>132</v>
      </c>
      <c r="S128" s="370" t="s">
        <v>132</v>
      </c>
      <c r="T128" s="370" t="s">
        <v>132</v>
      </c>
      <c r="U128" s="370" t="s">
        <v>132</v>
      </c>
      <c r="V128" s="386" t="s">
        <v>132</v>
      </c>
      <c r="W128" s="393" t="s">
        <v>132</v>
      </c>
      <c r="X128" s="370" t="s">
        <v>132</v>
      </c>
      <c r="Y128" s="370" t="s">
        <v>132</v>
      </c>
      <c r="Z128" s="370" t="s">
        <v>132</v>
      </c>
      <c r="AA128" s="389" t="s">
        <v>132</v>
      </c>
      <c r="AB128" s="370" t="s">
        <v>132</v>
      </c>
      <c r="AC128" s="370" t="s">
        <v>132</v>
      </c>
      <c r="AD128" s="370" t="s">
        <v>132</v>
      </c>
      <c r="AE128" s="389" t="s">
        <v>132</v>
      </c>
    </row>
    <row r="129" spans="1:31" ht="15.75">
      <c r="A129" s="377">
        <v>50</v>
      </c>
      <c r="B129" s="378" t="s">
        <v>2132</v>
      </c>
      <c r="C129" s="378">
        <v>4</v>
      </c>
      <c r="D129" s="379">
        <v>89226283</v>
      </c>
      <c r="E129" s="380">
        <v>90239808</v>
      </c>
      <c r="F129" s="378" t="s">
        <v>2724</v>
      </c>
      <c r="G129" s="379">
        <v>89726283</v>
      </c>
      <c r="H129" s="381" t="s">
        <v>3242</v>
      </c>
      <c r="I129" s="379">
        <v>0</v>
      </c>
      <c r="J129" s="378" t="s">
        <v>2445</v>
      </c>
      <c r="K129" s="378" t="s">
        <v>3152</v>
      </c>
      <c r="L129" s="378" t="s">
        <v>3151</v>
      </c>
      <c r="M129" s="390" t="s">
        <v>3337</v>
      </c>
      <c r="N129" s="391">
        <v>1.03</v>
      </c>
      <c r="O129" s="370" t="s">
        <v>7088</v>
      </c>
      <c r="P129" s="394">
        <v>6.4303000000000001E-7</v>
      </c>
      <c r="Q129" s="392">
        <v>489704.13</v>
      </c>
      <c r="R129" s="370" t="s">
        <v>3152</v>
      </c>
      <c r="S129" s="370" t="s">
        <v>3151</v>
      </c>
      <c r="T129" s="370">
        <v>1.02</v>
      </c>
      <c r="U129" s="370" t="s">
        <v>7088</v>
      </c>
      <c r="V129" s="394">
        <v>1.7249999999999999E-8</v>
      </c>
      <c r="W129" s="393">
        <v>1335930</v>
      </c>
      <c r="X129" s="370">
        <v>1.01</v>
      </c>
      <c r="Y129" s="370" t="s">
        <v>7080</v>
      </c>
      <c r="Z129" s="370">
        <v>0.21640000000000001</v>
      </c>
      <c r="AA129" s="389">
        <v>211793</v>
      </c>
      <c r="AB129" s="370">
        <v>1.03</v>
      </c>
      <c r="AC129" s="370" t="s">
        <v>7153</v>
      </c>
      <c r="AD129" s="370">
        <v>7.54E-8</v>
      </c>
      <c r="AE129" s="389">
        <v>74117</v>
      </c>
    </row>
    <row r="130" spans="1:31" ht="15.75">
      <c r="A130" s="377">
        <v>50</v>
      </c>
      <c r="B130" s="378" t="s">
        <v>2132</v>
      </c>
      <c r="C130" s="378">
        <v>4</v>
      </c>
      <c r="D130" s="379">
        <v>89226283</v>
      </c>
      <c r="E130" s="380">
        <v>90239808</v>
      </c>
      <c r="F130" s="378" t="s">
        <v>2980</v>
      </c>
      <c r="G130" s="379">
        <v>89739808</v>
      </c>
      <c r="H130" s="381" t="s">
        <v>3242</v>
      </c>
      <c r="I130" s="379">
        <v>0</v>
      </c>
      <c r="J130" s="378" t="s">
        <v>2445</v>
      </c>
      <c r="K130" s="378" t="s">
        <v>3157</v>
      </c>
      <c r="L130" s="378" t="s">
        <v>3151</v>
      </c>
      <c r="M130" s="390" t="s">
        <v>2432</v>
      </c>
      <c r="N130" s="391">
        <v>1.03</v>
      </c>
      <c r="O130" s="370" t="s">
        <v>7088</v>
      </c>
      <c r="P130" s="394">
        <v>4.4719999999999998E-7</v>
      </c>
      <c r="Q130" s="392">
        <v>486963.04</v>
      </c>
      <c r="R130" s="370" t="s">
        <v>3157</v>
      </c>
      <c r="S130" s="370" t="s">
        <v>3151</v>
      </c>
      <c r="T130" s="370">
        <v>1.02</v>
      </c>
      <c r="U130" s="370" t="s">
        <v>7088</v>
      </c>
      <c r="V130" s="394">
        <v>2.3260000000000001E-8</v>
      </c>
      <c r="W130" s="393">
        <v>1335930</v>
      </c>
      <c r="X130" s="370">
        <v>1.01</v>
      </c>
      <c r="Y130" s="370" t="s">
        <v>7080</v>
      </c>
      <c r="Z130" s="370">
        <v>0.31730000000000003</v>
      </c>
      <c r="AA130" s="389">
        <v>211793</v>
      </c>
      <c r="AB130" s="370">
        <v>1.03</v>
      </c>
      <c r="AC130" s="370" t="s">
        <v>7153</v>
      </c>
      <c r="AD130" s="370">
        <v>1.384E-7</v>
      </c>
      <c r="AE130" s="389">
        <v>74116</v>
      </c>
    </row>
    <row r="131" spans="1:31" ht="15.75">
      <c r="A131" s="377">
        <v>51</v>
      </c>
      <c r="B131" s="378" t="s">
        <v>2132</v>
      </c>
      <c r="C131" s="378">
        <v>4</v>
      </c>
      <c r="D131" s="379">
        <v>105581636</v>
      </c>
      <c r="E131" s="380">
        <v>106606353</v>
      </c>
      <c r="F131" s="378" t="s">
        <v>2978</v>
      </c>
      <c r="G131" s="379">
        <v>106081636</v>
      </c>
      <c r="H131" s="381" t="s">
        <v>3244</v>
      </c>
      <c r="I131" s="379">
        <v>0</v>
      </c>
      <c r="J131" s="378" t="s">
        <v>2445</v>
      </c>
      <c r="K131" s="378" t="s">
        <v>3152</v>
      </c>
      <c r="L131" s="378" t="s">
        <v>3163</v>
      </c>
      <c r="M131" s="390" t="s">
        <v>2432</v>
      </c>
      <c r="N131" s="391">
        <v>1</v>
      </c>
      <c r="O131" s="370" t="s">
        <v>7103</v>
      </c>
      <c r="P131" s="370">
        <v>1E-4</v>
      </c>
      <c r="Q131" s="392">
        <v>485827.31</v>
      </c>
      <c r="R131" s="370" t="s">
        <v>132</v>
      </c>
      <c r="S131" s="370" t="s">
        <v>132</v>
      </c>
      <c r="T131" s="370" t="s">
        <v>132</v>
      </c>
      <c r="U131" s="370" t="s">
        <v>132</v>
      </c>
      <c r="V131" s="386" t="s">
        <v>132</v>
      </c>
      <c r="W131" s="393" t="s">
        <v>132</v>
      </c>
      <c r="X131" s="370">
        <v>0.97</v>
      </c>
      <c r="Y131" s="370" t="s">
        <v>7115</v>
      </c>
      <c r="Z131" s="370">
        <v>8.6600000000000004E-5</v>
      </c>
      <c r="AA131" s="389">
        <v>211793</v>
      </c>
      <c r="AB131" s="370">
        <v>0.99</v>
      </c>
      <c r="AC131" s="370" t="s">
        <v>7103</v>
      </c>
      <c r="AD131" s="370">
        <v>0.121</v>
      </c>
      <c r="AE131" s="389">
        <v>74117</v>
      </c>
    </row>
    <row r="132" spans="1:31" ht="15.75">
      <c r="A132" s="377">
        <v>51</v>
      </c>
      <c r="B132" s="378" t="s">
        <v>2132</v>
      </c>
      <c r="C132" s="378">
        <v>4</v>
      </c>
      <c r="D132" s="379">
        <v>105581636</v>
      </c>
      <c r="E132" s="380">
        <v>106606353</v>
      </c>
      <c r="F132" s="378" t="s">
        <v>2723</v>
      </c>
      <c r="G132" s="379">
        <v>106106353</v>
      </c>
      <c r="H132" s="381" t="s">
        <v>4472</v>
      </c>
      <c r="I132" s="379">
        <v>0</v>
      </c>
      <c r="J132" s="378" t="s">
        <v>2445</v>
      </c>
      <c r="K132" s="378" t="s">
        <v>3151</v>
      </c>
      <c r="L132" s="378" t="s">
        <v>3152</v>
      </c>
      <c r="M132" s="390" t="s">
        <v>3337</v>
      </c>
      <c r="N132" s="391">
        <v>0.98</v>
      </c>
      <c r="O132" s="370" t="s">
        <v>7146</v>
      </c>
      <c r="P132" s="394">
        <v>5.1270000000000002E-5</v>
      </c>
      <c r="Q132" s="392">
        <v>443231.17</v>
      </c>
      <c r="R132" s="370" t="s">
        <v>3152</v>
      </c>
      <c r="S132" s="370" t="s">
        <v>3151</v>
      </c>
      <c r="T132" s="370">
        <v>1.02</v>
      </c>
      <c r="U132" s="370" t="s">
        <v>7088</v>
      </c>
      <c r="V132" s="394">
        <v>5.4079999999999997E-6</v>
      </c>
      <c r="W132" s="393">
        <v>1335930</v>
      </c>
      <c r="X132" s="370">
        <v>0.97</v>
      </c>
      <c r="Y132" s="370" t="s">
        <v>7115</v>
      </c>
      <c r="Z132" s="370">
        <v>1.905E-4</v>
      </c>
      <c r="AA132" s="389">
        <v>211793</v>
      </c>
      <c r="AB132" s="370">
        <v>0.98</v>
      </c>
      <c r="AC132" s="370" t="s">
        <v>7079</v>
      </c>
      <c r="AD132" s="370">
        <v>7.9450000000000007E-3</v>
      </c>
      <c r="AE132" s="389">
        <v>62669</v>
      </c>
    </row>
    <row r="133" spans="1:31" ht="15.75">
      <c r="A133" s="377">
        <v>52</v>
      </c>
      <c r="B133" s="378" t="s">
        <v>2132</v>
      </c>
      <c r="C133" s="378">
        <v>4</v>
      </c>
      <c r="D133" s="379">
        <v>110417626</v>
      </c>
      <c r="E133" s="380">
        <v>111444730</v>
      </c>
      <c r="F133" s="378" t="s">
        <v>2977</v>
      </c>
      <c r="G133" s="379">
        <v>110917626</v>
      </c>
      <c r="H133" s="381" t="s">
        <v>4473</v>
      </c>
      <c r="I133" s="379">
        <v>0</v>
      </c>
      <c r="J133" s="378" t="s">
        <v>122</v>
      </c>
      <c r="K133" s="378" t="s">
        <v>3151</v>
      </c>
      <c r="L133" s="378" t="s">
        <v>3152</v>
      </c>
      <c r="M133" s="390" t="s">
        <v>2433</v>
      </c>
      <c r="N133" s="391">
        <v>0.98</v>
      </c>
      <c r="O133" s="370" t="s">
        <v>7079</v>
      </c>
      <c r="P133" s="370">
        <v>0.26800000000000002</v>
      </c>
      <c r="Q133" s="392">
        <v>381726.9</v>
      </c>
      <c r="R133" s="370" t="s">
        <v>132</v>
      </c>
      <c r="S133" s="370" t="s">
        <v>132</v>
      </c>
      <c r="T133" s="370" t="s">
        <v>132</v>
      </c>
      <c r="U133" s="370" t="s">
        <v>132</v>
      </c>
      <c r="V133" s="386" t="s">
        <v>132</v>
      </c>
      <c r="W133" s="393" t="s">
        <v>132</v>
      </c>
      <c r="X133" s="370">
        <v>0.99</v>
      </c>
      <c r="Y133" s="370" t="s">
        <v>7079</v>
      </c>
      <c r="Z133" s="370">
        <v>0.1797</v>
      </c>
      <c r="AA133" s="389">
        <v>211793</v>
      </c>
      <c r="AB133" s="370">
        <v>1.19</v>
      </c>
      <c r="AC133" s="370" t="s">
        <v>7178</v>
      </c>
      <c r="AD133" s="370">
        <v>0.47439999999999999</v>
      </c>
      <c r="AE133" s="389">
        <v>41547</v>
      </c>
    </row>
    <row r="134" spans="1:31" ht="15.75">
      <c r="A134" s="377">
        <v>52</v>
      </c>
      <c r="B134" s="378" t="s">
        <v>2132</v>
      </c>
      <c r="C134" s="378">
        <v>4</v>
      </c>
      <c r="D134" s="379">
        <v>110417626</v>
      </c>
      <c r="E134" s="380">
        <v>111444730</v>
      </c>
      <c r="F134" s="378" t="s">
        <v>2722</v>
      </c>
      <c r="G134" s="379">
        <v>110944730</v>
      </c>
      <c r="H134" s="381" t="s">
        <v>4473</v>
      </c>
      <c r="I134" s="379">
        <v>10612</v>
      </c>
      <c r="J134" s="378" t="s">
        <v>122</v>
      </c>
      <c r="K134" s="378" t="s">
        <v>3157</v>
      </c>
      <c r="L134" s="378" t="s">
        <v>3163</v>
      </c>
      <c r="M134" s="390" t="s">
        <v>3337</v>
      </c>
      <c r="N134" s="391">
        <v>1</v>
      </c>
      <c r="O134" s="370" t="s">
        <v>7079</v>
      </c>
      <c r="P134" s="370">
        <v>0.1401</v>
      </c>
      <c r="Q134" s="392">
        <v>368576.35</v>
      </c>
      <c r="R134" s="370" t="s">
        <v>132</v>
      </c>
      <c r="S134" s="370" t="s">
        <v>132</v>
      </c>
      <c r="T134" s="370" t="s">
        <v>132</v>
      </c>
      <c r="U134" s="370" t="s">
        <v>132</v>
      </c>
      <c r="V134" s="386" t="s">
        <v>132</v>
      </c>
      <c r="W134" s="393" t="s">
        <v>132</v>
      </c>
      <c r="X134" s="370">
        <v>0.99</v>
      </c>
      <c r="Y134" s="370" t="s">
        <v>7078</v>
      </c>
      <c r="Z134" s="370">
        <v>0.25990000000000002</v>
      </c>
      <c r="AA134" s="389">
        <v>211793</v>
      </c>
      <c r="AB134" s="370">
        <v>1.17</v>
      </c>
      <c r="AC134" s="370" t="s">
        <v>7179</v>
      </c>
      <c r="AD134" s="370">
        <v>0.50680000000000003</v>
      </c>
      <c r="AE134" s="389">
        <v>41974</v>
      </c>
    </row>
    <row r="135" spans="1:31" ht="15.75">
      <c r="A135" s="377">
        <v>53</v>
      </c>
      <c r="B135" s="378" t="s">
        <v>523</v>
      </c>
      <c r="C135" s="378">
        <v>4</v>
      </c>
      <c r="D135" s="379">
        <v>130460220</v>
      </c>
      <c r="E135" s="380">
        <v>131460220</v>
      </c>
      <c r="F135" s="378" t="s">
        <v>2721</v>
      </c>
      <c r="G135" s="379">
        <v>130960220</v>
      </c>
      <c r="H135" s="381" t="s">
        <v>3509</v>
      </c>
      <c r="I135" s="379">
        <v>267587</v>
      </c>
      <c r="J135" s="378" t="s">
        <v>122</v>
      </c>
      <c r="K135" s="378" t="s">
        <v>3157</v>
      </c>
      <c r="L135" s="378" t="s">
        <v>3163</v>
      </c>
      <c r="M135" s="390" t="s">
        <v>3337</v>
      </c>
      <c r="N135" s="391" t="s">
        <v>132</v>
      </c>
      <c r="O135" s="370" t="s">
        <v>132</v>
      </c>
      <c r="P135" s="370" t="s">
        <v>132</v>
      </c>
      <c r="Q135" s="392" t="s">
        <v>132</v>
      </c>
      <c r="R135" s="370" t="s">
        <v>132</v>
      </c>
      <c r="S135" s="370" t="s">
        <v>132</v>
      </c>
      <c r="T135" s="370" t="s">
        <v>132</v>
      </c>
      <c r="U135" s="370" t="s">
        <v>132</v>
      </c>
      <c r="V135" s="386" t="s">
        <v>132</v>
      </c>
      <c r="W135" s="393" t="s">
        <v>132</v>
      </c>
      <c r="X135" s="370" t="s">
        <v>132</v>
      </c>
      <c r="Y135" s="370" t="s">
        <v>132</v>
      </c>
      <c r="Z135" s="370" t="s">
        <v>132</v>
      </c>
      <c r="AA135" s="389" t="s">
        <v>132</v>
      </c>
      <c r="AB135" s="370" t="s">
        <v>132</v>
      </c>
      <c r="AC135" s="370" t="s">
        <v>132</v>
      </c>
      <c r="AD135" s="370" t="s">
        <v>132</v>
      </c>
      <c r="AE135" s="389" t="s">
        <v>132</v>
      </c>
    </row>
    <row r="136" spans="1:31" ht="15.75">
      <c r="A136" s="377">
        <v>54</v>
      </c>
      <c r="B136" s="378" t="s">
        <v>2132</v>
      </c>
      <c r="C136" s="378">
        <v>4</v>
      </c>
      <c r="D136" s="379">
        <v>144159795</v>
      </c>
      <c r="E136" s="380">
        <v>146159064</v>
      </c>
      <c r="F136" s="378" t="s">
        <v>2975</v>
      </c>
      <c r="G136" s="379">
        <v>144659795</v>
      </c>
      <c r="H136" s="381" t="s">
        <v>4474</v>
      </c>
      <c r="I136" s="379">
        <v>37967</v>
      </c>
      <c r="J136" s="378" t="s">
        <v>122</v>
      </c>
      <c r="K136" s="378" t="s">
        <v>3151</v>
      </c>
      <c r="L136" s="378" t="s">
        <v>3157</v>
      </c>
      <c r="M136" s="390" t="s">
        <v>2432</v>
      </c>
      <c r="N136" s="391">
        <v>1.01</v>
      </c>
      <c r="O136" s="370" t="s">
        <v>7081</v>
      </c>
      <c r="P136" s="370">
        <v>3.4000000000000002E-2</v>
      </c>
      <c r="Q136" s="392">
        <v>492214.78</v>
      </c>
      <c r="R136" s="370" t="s">
        <v>132</v>
      </c>
      <c r="S136" s="370" t="s">
        <v>132</v>
      </c>
      <c r="T136" s="370" t="s">
        <v>132</v>
      </c>
      <c r="U136" s="370" t="s">
        <v>132</v>
      </c>
      <c r="V136" s="386" t="s">
        <v>132</v>
      </c>
      <c r="W136" s="393" t="s">
        <v>132</v>
      </c>
      <c r="X136" s="370">
        <v>1.02</v>
      </c>
      <c r="Y136" s="370" t="s">
        <v>7083</v>
      </c>
      <c r="Z136" s="370">
        <v>2.384E-2</v>
      </c>
      <c r="AA136" s="389">
        <v>211793</v>
      </c>
      <c r="AB136" s="370">
        <v>1</v>
      </c>
      <c r="AC136" s="370" t="s">
        <v>7080</v>
      </c>
      <c r="AD136" s="370">
        <v>0.49230000000000002</v>
      </c>
      <c r="AE136" s="389">
        <v>74117</v>
      </c>
    </row>
    <row r="137" spans="1:31" ht="15.75">
      <c r="A137" s="377">
        <v>54</v>
      </c>
      <c r="B137" s="378" t="s">
        <v>2132</v>
      </c>
      <c r="C137" s="378">
        <v>4</v>
      </c>
      <c r="D137" s="379">
        <v>144159795</v>
      </c>
      <c r="E137" s="380">
        <v>146159064</v>
      </c>
      <c r="F137" s="378" t="s">
        <v>2720</v>
      </c>
      <c r="G137" s="379">
        <v>144684229</v>
      </c>
      <c r="H137" s="381" t="s">
        <v>4474</v>
      </c>
      <c r="I137" s="379">
        <v>62401</v>
      </c>
      <c r="J137" s="378" t="s">
        <v>122</v>
      </c>
      <c r="K137" s="378" t="s">
        <v>3151</v>
      </c>
      <c r="L137" s="378" t="s">
        <v>3163</v>
      </c>
      <c r="M137" s="390" t="s">
        <v>3337</v>
      </c>
      <c r="N137" s="391">
        <v>1.01</v>
      </c>
      <c r="O137" s="370" t="s">
        <v>7081</v>
      </c>
      <c r="P137" s="370">
        <v>2.7400000000000001E-2</v>
      </c>
      <c r="Q137" s="392">
        <v>491445.7</v>
      </c>
      <c r="R137" s="370" t="s">
        <v>132</v>
      </c>
      <c r="S137" s="370" t="s">
        <v>132</v>
      </c>
      <c r="T137" s="370" t="s">
        <v>132</v>
      </c>
      <c r="U137" s="370" t="s">
        <v>132</v>
      </c>
      <c r="V137" s="386" t="s">
        <v>132</v>
      </c>
      <c r="W137" s="393" t="s">
        <v>132</v>
      </c>
      <c r="X137" s="370">
        <v>1.02</v>
      </c>
      <c r="Y137" s="370" t="s">
        <v>7110</v>
      </c>
      <c r="Z137" s="370">
        <v>0.24099999999999999</v>
      </c>
      <c r="AA137" s="389">
        <v>211039</v>
      </c>
      <c r="AB137" s="370">
        <v>1.01</v>
      </c>
      <c r="AC137" s="370" t="s">
        <v>7080</v>
      </c>
      <c r="AD137" s="370">
        <v>0.40489999999999998</v>
      </c>
      <c r="AE137" s="389">
        <v>74116</v>
      </c>
    </row>
    <row r="138" spans="1:31" ht="15.75">
      <c r="A138" s="377">
        <v>54</v>
      </c>
      <c r="B138" s="378" t="s">
        <v>2132</v>
      </c>
      <c r="C138" s="378">
        <v>4</v>
      </c>
      <c r="D138" s="379">
        <v>144159795</v>
      </c>
      <c r="E138" s="380">
        <v>146159064</v>
      </c>
      <c r="F138" s="378" t="s">
        <v>2974</v>
      </c>
      <c r="G138" s="379">
        <v>145128105</v>
      </c>
      <c r="H138" s="381" t="s">
        <v>4475</v>
      </c>
      <c r="I138" s="379">
        <v>66201</v>
      </c>
      <c r="J138" s="378" t="s">
        <v>122</v>
      </c>
      <c r="K138" s="378" t="s">
        <v>3157</v>
      </c>
      <c r="L138" s="378" t="s">
        <v>3151</v>
      </c>
      <c r="M138" s="390" t="s">
        <v>2432</v>
      </c>
      <c r="N138" s="391">
        <v>1.03</v>
      </c>
      <c r="O138" s="370" t="s">
        <v>7180</v>
      </c>
      <c r="P138" s="370">
        <v>0.67569999999999997</v>
      </c>
      <c r="Q138" s="392">
        <v>346424.13</v>
      </c>
      <c r="R138" s="370" t="s">
        <v>132</v>
      </c>
      <c r="S138" s="370" t="s">
        <v>132</v>
      </c>
      <c r="T138" s="370" t="s">
        <v>132</v>
      </c>
      <c r="U138" s="370" t="s">
        <v>132</v>
      </c>
      <c r="V138" s="386" t="s">
        <v>132</v>
      </c>
      <c r="W138" s="393" t="s">
        <v>132</v>
      </c>
      <c r="X138" s="370" t="s">
        <v>132</v>
      </c>
      <c r="Y138" s="370" t="s">
        <v>132</v>
      </c>
      <c r="Z138" s="370" t="s">
        <v>132</v>
      </c>
      <c r="AA138" s="389" t="s">
        <v>132</v>
      </c>
      <c r="AB138" s="370">
        <v>0.99</v>
      </c>
      <c r="AC138" s="370" t="s">
        <v>7180</v>
      </c>
      <c r="AD138" s="370">
        <v>0.68859999999999999</v>
      </c>
      <c r="AE138" s="389">
        <v>74117</v>
      </c>
    </row>
    <row r="139" spans="1:31" ht="15.75">
      <c r="A139" s="377">
        <v>54</v>
      </c>
      <c r="B139" s="378" t="s">
        <v>2132</v>
      </c>
      <c r="C139" s="378">
        <v>4</v>
      </c>
      <c r="D139" s="379">
        <v>144159795</v>
      </c>
      <c r="E139" s="380">
        <v>146159064</v>
      </c>
      <c r="F139" s="378" t="s">
        <v>2719</v>
      </c>
      <c r="G139" s="379">
        <v>145222284</v>
      </c>
      <c r="H139" s="381" t="s">
        <v>4475</v>
      </c>
      <c r="I139" s="379">
        <v>160380</v>
      </c>
      <c r="J139" s="378" t="s">
        <v>122</v>
      </c>
      <c r="K139" s="378" t="s">
        <v>3152</v>
      </c>
      <c r="L139" s="378" t="s">
        <v>3163</v>
      </c>
      <c r="M139" s="390" t="s">
        <v>3337</v>
      </c>
      <c r="N139" s="391">
        <v>1.02</v>
      </c>
      <c r="O139" s="370" t="s">
        <v>7086</v>
      </c>
      <c r="P139" s="370">
        <v>0.25259999999999999</v>
      </c>
      <c r="Q139" s="392">
        <v>348295.12</v>
      </c>
      <c r="R139" s="370" t="s">
        <v>132</v>
      </c>
      <c r="S139" s="370" t="s">
        <v>132</v>
      </c>
      <c r="T139" s="370" t="s">
        <v>132</v>
      </c>
      <c r="U139" s="370" t="s">
        <v>132</v>
      </c>
      <c r="V139" s="386" t="s">
        <v>132</v>
      </c>
      <c r="W139" s="393" t="s">
        <v>132</v>
      </c>
      <c r="X139" s="370" t="s">
        <v>132</v>
      </c>
      <c r="Y139" s="370" t="s">
        <v>132</v>
      </c>
      <c r="Z139" s="370" t="s">
        <v>132</v>
      </c>
      <c r="AA139" s="389" t="s">
        <v>132</v>
      </c>
      <c r="AB139" s="370">
        <v>0.98</v>
      </c>
      <c r="AC139" s="370" t="s">
        <v>7124</v>
      </c>
      <c r="AD139" s="370">
        <v>0.21759999999999999</v>
      </c>
      <c r="AE139" s="389">
        <v>74117</v>
      </c>
    </row>
    <row r="140" spans="1:31" ht="15.75">
      <c r="A140" s="377">
        <v>54</v>
      </c>
      <c r="B140" s="378" t="s">
        <v>2132</v>
      </c>
      <c r="C140" s="378">
        <v>4</v>
      </c>
      <c r="D140" s="379">
        <v>144159795</v>
      </c>
      <c r="E140" s="380">
        <v>146159064</v>
      </c>
      <c r="F140" s="378" t="s">
        <v>2718</v>
      </c>
      <c r="G140" s="379">
        <v>145321006</v>
      </c>
      <c r="H140" s="381" t="s">
        <v>4476</v>
      </c>
      <c r="I140" s="379">
        <v>243061</v>
      </c>
      <c r="J140" s="378" t="s">
        <v>2445</v>
      </c>
      <c r="K140" s="378" t="s">
        <v>3151</v>
      </c>
      <c r="L140" s="378" t="s">
        <v>3157</v>
      </c>
      <c r="M140" s="390" t="s">
        <v>3337</v>
      </c>
      <c r="N140" s="391">
        <v>1.01</v>
      </c>
      <c r="O140" s="370" t="s">
        <v>7081</v>
      </c>
      <c r="P140" s="370">
        <v>7.7100000000000002E-2</v>
      </c>
      <c r="Q140" s="392">
        <v>492214.78</v>
      </c>
      <c r="R140" s="370" t="s">
        <v>132</v>
      </c>
      <c r="S140" s="370" t="s">
        <v>132</v>
      </c>
      <c r="T140" s="370" t="s">
        <v>132</v>
      </c>
      <c r="U140" s="370" t="s">
        <v>132</v>
      </c>
      <c r="V140" s="386" t="s">
        <v>132</v>
      </c>
      <c r="W140" s="393" t="s">
        <v>132</v>
      </c>
      <c r="X140" s="370">
        <v>1.02</v>
      </c>
      <c r="Y140" s="370" t="s">
        <v>7083</v>
      </c>
      <c r="Z140" s="370">
        <v>2.7619999999999999E-2</v>
      </c>
      <c r="AA140" s="389">
        <v>211793</v>
      </c>
      <c r="AB140" s="370">
        <v>1.01</v>
      </c>
      <c r="AC140" s="370" t="s">
        <v>7083</v>
      </c>
      <c r="AD140" s="370">
        <v>0.1326</v>
      </c>
      <c r="AE140" s="389">
        <v>74115</v>
      </c>
    </row>
    <row r="141" spans="1:31" ht="15.75">
      <c r="A141" s="377">
        <v>54</v>
      </c>
      <c r="B141" s="378" t="s">
        <v>2132</v>
      </c>
      <c r="C141" s="378">
        <v>4</v>
      </c>
      <c r="D141" s="379">
        <v>144159795</v>
      </c>
      <c r="E141" s="380">
        <v>146159064</v>
      </c>
      <c r="F141" s="378" t="s">
        <v>2973</v>
      </c>
      <c r="G141" s="379">
        <v>145659064</v>
      </c>
      <c r="H141" s="381" t="s">
        <v>4477</v>
      </c>
      <c r="I141" s="379">
        <v>0</v>
      </c>
      <c r="J141" s="378" t="s">
        <v>2445</v>
      </c>
      <c r="K141" s="378" t="s">
        <v>3152</v>
      </c>
      <c r="L141" s="378" t="s">
        <v>3163</v>
      </c>
      <c r="M141" s="390" t="s">
        <v>2432</v>
      </c>
      <c r="N141" s="391">
        <v>1.08</v>
      </c>
      <c r="O141" s="370" t="s">
        <v>7116</v>
      </c>
      <c r="P141" s="394">
        <v>1.44E-6</v>
      </c>
      <c r="Q141" s="392">
        <v>373030.24</v>
      </c>
      <c r="R141" s="370" t="s">
        <v>3163</v>
      </c>
      <c r="S141" s="370" t="s">
        <v>3152</v>
      </c>
      <c r="T141" s="370">
        <v>1.05</v>
      </c>
      <c r="U141" s="370" t="s">
        <v>7097</v>
      </c>
      <c r="V141" s="394">
        <v>2.872E-9</v>
      </c>
      <c r="W141" s="393">
        <v>1144160</v>
      </c>
      <c r="X141" s="370" t="s">
        <v>132</v>
      </c>
      <c r="Y141" s="370" t="s">
        <v>132</v>
      </c>
      <c r="Z141" s="370" t="s">
        <v>132</v>
      </c>
      <c r="AA141" s="389" t="s">
        <v>132</v>
      </c>
      <c r="AB141" s="370">
        <v>1.06</v>
      </c>
      <c r="AC141" s="370" t="s">
        <v>7116</v>
      </c>
      <c r="AD141" s="370">
        <v>7.7960000000000002E-7</v>
      </c>
      <c r="AE141" s="389">
        <v>74117</v>
      </c>
    </row>
    <row r="142" spans="1:31" ht="15.75">
      <c r="A142" s="377">
        <v>55</v>
      </c>
      <c r="B142" s="378" t="s">
        <v>2132</v>
      </c>
      <c r="C142" s="378">
        <v>4</v>
      </c>
      <c r="D142" s="379">
        <v>157170537</v>
      </c>
      <c r="E142" s="380">
        <v>158170537</v>
      </c>
      <c r="F142" s="378" t="s">
        <v>2716</v>
      </c>
      <c r="G142" s="379">
        <v>157670537</v>
      </c>
      <c r="H142" s="381" t="s">
        <v>3254</v>
      </c>
      <c r="I142" s="379">
        <v>12225</v>
      </c>
      <c r="J142" s="378" t="s">
        <v>2445</v>
      </c>
      <c r="K142" s="378" t="s">
        <v>3163</v>
      </c>
      <c r="L142" s="378" t="s">
        <v>3152</v>
      </c>
      <c r="M142" s="390" t="s">
        <v>4437</v>
      </c>
      <c r="N142" s="391">
        <v>1.03</v>
      </c>
      <c r="O142" s="370" t="s">
        <v>7087</v>
      </c>
      <c r="P142" s="394">
        <v>4.3830000000000003E-9</v>
      </c>
      <c r="Q142" s="392">
        <v>489473.69</v>
      </c>
      <c r="R142" s="370" t="s">
        <v>3163</v>
      </c>
      <c r="S142" s="370" t="s">
        <v>3152</v>
      </c>
      <c r="T142" s="370">
        <v>1.03</v>
      </c>
      <c r="U142" s="370" t="s">
        <v>7087</v>
      </c>
      <c r="V142" s="394">
        <v>2.4930000000000001E-14</v>
      </c>
      <c r="W142" s="393">
        <v>1335930</v>
      </c>
      <c r="X142" s="370">
        <v>1.01</v>
      </c>
      <c r="Y142" s="370" t="s">
        <v>7080</v>
      </c>
      <c r="Z142" s="370">
        <v>0.27189999999999998</v>
      </c>
      <c r="AA142" s="389">
        <v>211793</v>
      </c>
      <c r="AB142" s="370">
        <v>1.04</v>
      </c>
      <c r="AC142" s="370" t="s">
        <v>7153</v>
      </c>
      <c r="AD142" s="370">
        <v>1.1969999999999999E-7</v>
      </c>
      <c r="AE142" s="389">
        <v>74117</v>
      </c>
    </row>
    <row r="143" spans="1:31" ht="15.75">
      <c r="A143" s="377">
        <v>56</v>
      </c>
      <c r="B143" s="378" t="s">
        <v>2132</v>
      </c>
      <c r="C143" s="378">
        <v>4</v>
      </c>
      <c r="D143" s="379">
        <v>185226548</v>
      </c>
      <c r="E143" s="380">
        <v>186226548</v>
      </c>
      <c r="F143" s="378" t="s">
        <v>2715</v>
      </c>
      <c r="G143" s="379">
        <v>185726548</v>
      </c>
      <c r="H143" s="381" t="s">
        <v>4478</v>
      </c>
      <c r="I143" s="379">
        <v>0</v>
      </c>
      <c r="J143" s="378" t="s">
        <v>2452</v>
      </c>
      <c r="K143" s="378" t="s">
        <v>3163</v>
      </c>
      <c r="L143" s="378" t="s">
        <v>3152</v>
      </c>
      <c r="M143" s="390" t="s">
        <v>4437</v>
      </c>
      <c r="N143" s="391">
        <v>1.02</v>
      </c>
      <c r="O143" s="370" t="s">
        <v>7088</v>
      </c>
      <c r="P143" s="370">
        <v>2.3E-3</v>
      </c>
      <c r="Q143" s="392">
        <v>474759.48</v>
      </c>
      <c r="R143" s="370" t="s">
        <v>132</v>
      </c>
      <c r="S143" s="370" t="s">
        <v>132</v>
      </c>
      <c r="T143" s="370" t="s">
        <v>132</v>
      </c>
      <c r="U143" s="370" t="s">
        <v>132</v>
      </c>
      <c r="V143" s="386" t="s">
        <v>132</v>
      </c>
      <c r="W143" s="393" t="s">
        <v>132</v>
      </c>
      <c r="X143" s="370">
        <v>1.02</v>
      </c>
      <c r="Y143" s="370" t="s">
        <v>7083</v>
      </c>
      <c r="Z143" s="370">
        <v>2.4E-2</v>
      </c>
      <c r="AA143" s="389">
        <v>211793</v>
      </c>
      <c r="AB143" s="370">
        <v>1.02</v>
      </c>
      <c r="AC143" s="370" t="s">
        <v>7082</v>
      </c>
      <c r="AD143" s="370">
        <v>6.9039999999999998E-4</v>
      </c>
      <c r="AE143" s="389">
        <v>74117</v>
      </c>
    </row>
    <row r="144" spans="1:31" ht="15.75">
      <c r="A144" s="377">
        <v>57</v>
      </c>
      <c r="B144" s="378" t="s">
        <v>523</v>
      </c>
      <c r="C144" s="378">
        <v>5</v>
      </c>
      <c r="D144" s="379">
        <v>6402715</v>
      </c>
      <c r="E144" s="380">
        <v>7402715</v>
      </c>
      <c r="F144" s="378" t="s">
        <v>2714</v>
      </c>
      <c r="G144" s="379">
        <v>6902715</v>
      </c>
      <c r="H144" s="381" t="s">
        <v>3511</v>
      </c>
      <c r="I144" s="379">
        <v>74681</v>
      </c>
      <c r="J144" s="378" t="s">
        <v>122</v>
      </c>
      <c r="K144" s="378" t="s">
        <v>3152</v>
      </c>
      <c r="L144" s="378" t="s">
        <v>3157</v>
      </c>
      <c r="M144" s="390" t="s">
        <v>4479</v>
      </c>
      <c r="N144" s="391">
        <v>1</v>
      </c>
      <c r="O144" s="370" t="s">
        <v>7128</v>
      </c>
      <c r="P144" s="370">
        <v>0.65129999999999999</v>
      </c>
      <c r="Q144" s="392">
        <v>391662.91</v>
      </c>
      <c r="R144" s="370" t="s">
        <v>132</v>
      </c>
      <c r="S144" s="370" t="s">
        <v>132</v>
      </c>
      <c r="T144" s="370" t="s">
        <v>132</v>
      </c>
      <c r="U144" s="370" t="s">
        <v>132</v>
      </c>
      <c r="V144" s="386" t="s">
        <v>132</v>
      </c>
      <c r="W144" s="393" t="s">
        <v>132</v>
      </c>
      <c r="X144" s="370" t="s">
        <v>132</v>
      </c>
      <c r="Y144" s="370" t="s">
        <v>132</v>
      </c>
      <c r="Z144" s="370" t="s">
        <v>132</v>
      </c>
      <c r="AA144" s="389" t="s">
        <v>132</v>
      </c>
      <c r="AB144" s="370">
        <v>0.99</v>
      </c>
      <c r="AC144" s="370" t="s">
        <v>7180</v>
      </c>
      <c r="AD144" s="370">
        <v>0.70660000000000001</v>
      </c>
      <c r="AE144" s="389">
        <v>74117</v>
      </c>
    </row>
    <row r="145" spans="1:31" ht="15.75">
      <c r="A145" s="377">
        <v>58</v>
      </c>
      <c r="B145" s="378" t="s">
        <v>2132</v>
      </c>
      <c r="C145" s="378">
        <v>5</v>
      </c>
      <c r="D145" s="379">
        <v>52772664</v>
      </c>
      <c r="E145" s="380">
        <v>53772664</v>
      </c>
      <c r="F145" s="378" t="s">
        <v>2713</v>
      </c>
      <c r="G145" s="379">
        <v>53272664</v>
      </c>
      <c r="H145" s="381" t="s">
        <v>4480</v>
      </c>
      <c r="I145" s="379">
        <v>0</v>
      </c>
      <c r="J145" s="378" t="s">
        <v>2445</v>
      </c>
      <c r="K145" s="378" t="s">
        <v>3151</v>
      </c>
      <c r="L145" s="378" t="s">
        <v>3157</v>
      </c>
      <c r="M145" s="390" t="s">
        <v>4437</v>
      </c>
      <c r="N145" s="391">
        <v>1.05</v>
      </c>
      <c r="O145" s="370" t="s">
        <v>7091</v>
      </c>
      <c r="P145" s="394">
        <v>1.9630000000000001E-17</v>
      </c>
      <c r="Q145" s="392">
        <v>488135.61</v>
      </c>
      <c r="R145" s="370" t="s">
        <v>3151</v>
      </c>
      <c r="S145" s="370" t="s">
        <v>3157</v>
      </c>
      <c r="T145" s="370">
        <v>1.05</v>
      </c>
      <c r="U145" s="370" t="s">
        <v>7091</v>
      </c>
      <c r="V145" s="394">
        <v>5.433E-30</v>
      </c>
      <c r="W145" s="393">
        <v>1335930</v>
      </c>
      <c r="X145" s="370">
        <v>1.05</v>
      </c>
      <c r="Y145" s="370" t="s">
        <v>7096</v>
      </c>
      <c r="Z145" s="370">
        <v>2.339E-6</v>
      </c>
      <c r="AA145" s="389">
        <v>211793</v>
      </c>
      <c r="AB145" s="370">
        <v>1.05</v>
      </c>
      <c r="AC145" s="370" t="s">
        <v>7098</v>
      </c>
      <c r="AD145" s="370">
        <v>2.868E-13</v>
      </c>
      <c r="AE145" s="389">
        <v>74116</v>
      </c>
    </row>
    <row r="146" spans="1:31" ht="15.75">
      <c r="A146" s="377">
        <v>59</v>
      </c>
      <c r="B146" s="378" t="s">
        <v>2132</v>
      </c>
      <c r="C146" s="378">
        <v>5</v>
      </c>
      <c r="D146" s="379">
        <v>55306751</v>
      </c>
      <c r="E146" s="380">
        <v>56360781</v>
      </c>
      <c r="F146" s="378" t="s">
        <v>2712</v>
      </c>
      <c r="G146" s="379">
        <v>55806751</v>
      </c>
      <c r="H146" s="381" t="s">
        <v>4481</v>
      </c>
      <c r="I146" s="379">
        <v>469</v>
      </c>
      <c r="J146" s="378" t="s">
        <v>2445</v>
      </c>
      <c r="K146" s="378" t="s">
        <v>3157</v>
      </c>
      <c r="L146" s="378" t="s">
        <v>3151</v>
      </c>
      <c r="M146" s="390" t="s">
        <v>4437</v>
      </c>
      <c r="N146" s="391">
        <v>1.0900000000000001</v>
      </c>
      <c r="O146" s="370" t="s">
        <v>7148</v>
      </c>
      <c r="P146" s="394">
        <v>6.0069999999999998E-50</v>
      </c>
      <c r="Q146" s="392">
        <v>485775.76</v>
      </c>
      <c r="R146" s="370" t="s">
        <v>3157</v>
      </c>
      <c r="S146" s="370" t="s">
        <v>3151</v>
      </c>
      <c r="T146" s="370">
        <v>1.07</v>
      </c>
      <c r="U146" s="370" t="s">
        <v>7094</v>
      </c>
      <c r="V146" s="394">
        <v>4.073E-65</v>
      </c>
      <c r="W146" s="393">
        <v>1335930</v>
      </c>
      <c r="X146" s="370">
        <v>1.08</v>
      </c>
      <c r="Y146" s="370" t="s">
        <v>7181</v>
      </c>
      <c r="Z146" s="370">
        <v>5.9369999999999996E-29</v>
      </c>
      <c r="AA146" s="389">
        <v>211793</v>
      </c>
      <c r="AB146" s="370">
        <v>1.08</v>
      </c>
      <c r="AC146" s="370" t="s">
        <v>7181</v>
      </c>
      <c r="AD146" s="370">
        <v>4.3899999999999998E-23</v>
      </c>
      <c r="AE146" s="389">
        <v>74116</v>
      </c>
    </row>
    <row r="147" spans="1:31" ht="15.75">
      <c r="A147" s="377">
        <v>59</v>
      </c>
      <c r="B147" s="378" t="s">
        <v>2132</v>
      </c>
      <c r="C147" s="378">
        <v>5</v>
      </c>
      <c r="D147" s="379">
        <v>55306751</v>
      </c>
      <c r="E147" s="380">
        <v>56360781</v>
      </c>
      <c r="F147" s="378" t="s">
        <v>2710</v>
      </c>
      <c r="G147" s="379">
        <v>55809127</v>
      </c>
      <c r="H147" s="381" t="s">
        <v>4481</v>
      </c>
      <c r="I147" s="379">
        <v>0</v>
      </c>
      <c r="J147" s="378" t="s">
        <v>2452</v>
      </c>
      <c r="K147" s="378" t="s">
        <v>3163</v>
      </c>
      <c r="L147" s="378" t="s">
        <v>3152</v>
      </c>
      <c r="M147" s="390" t="s">
        <v>4437</v>
      </c>
      <c r="N147" s="391">
        <v>1.07</v>
      </c>
      <c r="O147" s="370" t="s">
        <v>7094</v>
      </c>
      <c r="P147" s="394">
        <v>5.5079999999999997E-42</v>
      </c>
      <c r="Q147" s="392">
        <v>475457.9</v>
      </c>
      <c r="R147" s="370" t="s">
        <v>132</v>
      </c>
      <c r="S147" s="370" t="s">
        <v>132</v>
      </c>
      <c r="T147" s="370" t="s">
        <v>132</v>
      </c>
      <c r="U147" s="370" t="s">
        <v>132</v>
      </c>
      <c r="V147" s="386" t="s">
        <v>132</v>
      </c>
      <c r="W147" s="393" t="s">
        <v>132</v>
      </c>
      <c r="X147" s="370">
        <v>1.07</v>
      </c>
      <c r="Y147" s="370" t="s">
        <v>7107</v>
      </c>
      <c r="Z147" s="370">
        <v>4.3530000000000002E-23</v>
      </c>
      <c r="AA147" s="389">
        <v>211793</v>
      </c>
      <c r="AB147" s="370">
        <v>1.07</v>
      </c>
      <c r="AC147" s="370" t="s">
        <v>7181</v>
      </c>
      <c r="AD147" s="370">
        <v>7.1429999999999999E-21</v>
      </c>
      <c r="AE147" s="389">
        <v>74117</v>
      </c>
    </row>
    <row r="148" spans="1:31" ht="15.75">
      <c r="A148" s="377">
        <v>59</v>
      </c>
      <c r="B148" s="378" t="s">
        <v>2132</v>
      </c>
      <c r="C148" s="378">
        <v>5</v>
      </c>
      <c r="D148" s="379">
        <v>55306751</v>
      </c>
      <c r="E148" s="380">
        <v>56360781</v>
      </c>
      <c r="F148" s="378" t="s">
        <v>2972</v>
      </c>
      <c r="G148" s="379">
        <v>55860781</v>
      </c>
      <c r="H148" s="381" t="s">
        <v>4481</v>
      </c>
      <c r="I148" s="379">
        <v>0</v>
      </c>
      <c r="J148" s="378" t="s">
        <v>2445</v>
      </c>
      <c r="K148" s="378" t="s">
        <v>3157</v>
      </c>
      <c r="L148" s="378" t="s">
        <v>3151</v>
      </c>
      <c r="M148" s="390" t="s">
        <v>2432</v>
      </c>
      <c r="N148" s="391">
        <v>1.08</v>
      </c>
      <c r="O148" s="370" t="s">
        <v>7107</v>
      </c>
      <c r="P148" s="394">
        <v>1.638E-23</v>
      </c>
      <c r="Q148" s="392">
        <v>487049.35</v>
      </c>
      <c r="R148" s="370" t="s">
        <v>3151</v>
      </c>
      <c r="S148" s="370" t="s">
        <v>3157</v>
      </c>
      <c r="T148" s="370">
        <v>1.06</v>
      </c>
      <c r="U148" s="370" t="s">
        <v>7095</v>
      </c>
      <c r="V148" s="394">
        <v>1.176E-27</v>
      </c>
      <c r="W148" s="393">
        <v>1335930</v>
      </c>
      <c r="X148" s="370">
        <v>1.05</v>
      </c>
      <c r="Y148" s="370" t="s">
        <v>7149</v>
      </c>
      <c r="Z148" s="370">
        <v>4.2969999999999997E-5</v>
      </c>
      <c r="AA148" s="389">
        <v>211039</v>
      </c>
      <c r="AB148" s="370">
        <v>1.07</v>
      </c>
      <c r="AC148" s="370" t="s">
        <v>7164</v>
      </c>
      <c r="AD148" s="370">
        <v>8.5019999999999999E-17</v>
      </c>
      <c r="AE148" s="389">
        <v>74117</v>
      </c>
    </row>
    <row r="149" spans="1:31" ht="15.75">
      <c r="A149" s="377">
        <v>60</v>
      </c>
      <c r="B149" s="378" t="s">
        <v>2132</v>
      </c>
      <c r="C149" s="378">
        <v>5</v>
      </c>
      <c r="D149" s="379">
        <v>75925867</v>
      </c>
      <c r="E149" s="380">
        <v>76935004</v>
      </c>
      <c r="F149" s="378" t="s">
        <v>2971</v>
      </c>
      <c r="G149" s="379">
        <v>76425867</v>
      </c>
      <c r="H149" s="381" t="s">
        <v>4257</v>
      </c>
      <c r="I149" s="379">
        <v>0</v>
      </c>
      <c r="J149" s="378" t="s">
        <v>2452</v>
      </c>
      <c r="K149" s="378" t="s">
        <v>3157</v>
      </c>
      <c r="L149" s="378" t="s">
        <v>3151</v>
      </c>
      <c r="M149" s="390" t="s">
        <v>2432</v>
      </c>
      <c r="N149" s="391">
        <v>1.07</v>
      </c>
      <c r="O149" s="370" t="s">
        <v>7098</v>
      </c>
      <c r="P149" s="394">
        <v>1.8140000000000001E-18</v>
      </c>
      <c r="Q149" s="392">
        <v>487410.66</v>
      </c>
      <c r="R149" s="370" t="s">
        <v>3151</v>
      </c>
      <c r="S149" s="370" t="s">
        <v>3157</v>
      </c>
      <c r="T149" s="370">
        <v>1.05</v>
      </c>
      <c r="U149" s="370" t="s">
        <v>7091</v>
      </c>
      <c r="V149" s="394">
        <v>6.5480000000000002E-29</v>
      </c>
      <c r="W149" s="393">
        <v>1333220</v>
      </c>
      <c r="X149" s="370">
        <v>1.07</v>
      </c>
      <c r="Y149" s="370" t="s">
        <v>7182</v>
      </c>
      <c r="Z149" s="370">
        <v>2.2049999999999999E-4</v>
      </c>
      <c r="AA149" s="389">
        <v>211793</v>
      </c>
      <c r="AB149" s="370">
        <v>1.06</v>
      </c>
      <c r="AC149" s="370" t="s">
        <v>7107</v>
      </c>
      <c r="AD149" s="370">
        <v>4.3670000000000003E-17</v>
      </c>
      <c r="AE149" s="389">
        <v>74116</v>
      </c>
    </row>
    <row r="150" spans="1:31" ht="15.75">
      <c r="A150" s="377">
        <v>60</v>
      </c>
      <c r="B150" s="378" t="s">
        <v>2132</v>
      </c>
      <c r="C150" s="378">
        <v>5</v>
      </c>
      <c r="D150" s="379">
        <v>75925867</v>
      </c>
      <c r="E150" s="380">
        <v>76935004</v>
      </c>
      <c r="F150" s="378" t="s">
        <v>2709</v>
      </c>
      <c r="G150" s="379">
        <v>76427311</v>
      </c>
      <c r="H150" s="381" t="s">
        <v>4257</v>
      </c>
      <c r="I150" s="379">
        <v>0</v>
      </c>
      <c r="J150" s="378" t="s">
        <v>2452</v>
      </c>
      <c r="K150" s="378" t="s">
        <v>3157</v>
      </c>
      <c r="L150" s="378" t="s">
        <v>3151</v>
      </c>
      <c r="M150" s="390" t="s">
        <v>3337</v>
      </c>
      <c r="N150" s="391">
        <v>1.07</v>
      </c>
      <c r="O150" s="370" t="s">
        <v>7095</v>
      </c>
      <c r="P150" s="394">
        <v>2.934E-20</v>
      </c>
      <c r="Q150" s="392">
        <v>489704.13</v>
      </c>
      <c r="R150" s="370" t="s">
        <v>3151</v>
      </c>
      <c r="S150" s="370" t="s">
        <v>3157</v>
      </c>
      <c r="T150" s="370">
        <v>1.05</v>
      </c>
      <c r="U150" s="370" t="s">
        <v>7091</v>
      </c>
      <c r="V150" s="394">
        <v>2.0029999999999999E-30</v>
      </c>
      <c r="W150" s="393">
        <v>1333220</v>
      </c>
      <c r="X150" s="370">
        <v>1.08</v>
      </c>
      <c r="Y150" s="370" t="s">
        <v>7183</v>
      </c>
      <c r="Z150" s="370">
        <v>7.3789999999999997E-5</v>
      </c>
      <c r="AA150" s="389">
        <v>211793</v>
      </c>
      <c r="AB150" s="370">
        <v>1.06</v>
      </c>
      <c r="AC150" s="370" t="s">
        <v>7107</v>
      </c>
      <c r="AD150" s="370">
        <v>1.7390000000000001E-17</v>
      </c>
      <c r="AE150" s="389">
        <v>74115</v>
      </c>
    </row>
    <row r="151" spans="1:31" ht="15.75">
      <c r="A151" s="377">
        <v>60</v>
      </c>
      <c r="B151" s="378" t="s">
        <v>2132</v>
      </c>
      <c r="C151" s="378">
        <v>5</v>
      </c>
      <c r="D151" s="379">
        <v>75925867</v>
      </c>
      <c r="E151" s="380">
        <v>76935004</v>
      </c>
      <c r="F151" s="378" t="s">
        <v>2708</v>
      </c>
      <c r="G151" s="379">
        <v>76435004</v>
      </c>
      <c r="H151" s="381" t="s">
        <v>4257</v>
      </c>
      <c r="I151" s="379">
        <v>0</v>
      </c>
      <c r="J151" s="378" t="s">
        <v>122</v>
      </c>
      <c r="K151" s="378" t="s">
        <v>3157</v>
      </c>
      <c r="L151" s="378" t="s">
        <v>3151</v>
      </c>
      <c r="M151" s="390" t="s">
        <v>3337</v>
      </c>
      <c r="N151" s="391">
        <v>1.07</v>
      </c>
      <c r="O151" s="370" t="s">
        <v>7095</v>
      </c>
      <c r="P151" s="394">
        <v>5.9869999999999999E-22</v>
      </c>
      <c r="Q151" s="392">
        <v>489005.71</v>
      </c>
      <c r="R151" s="370" t="s">
        <v>3151</v>
      </c>
      <c r="S151" s="370" t="s">
        <v>3157</v>
      </c>
      <c r="T151" s="370">
        <v>1.06</v>
      </c>
      <c r="U151" s="370" t="s">
        <v>7095</v>
      </c>
      <c r="V151" s="394">
        <v>2.208E-32</v>
      </c>
      <c r="W151" s="393">
        <v>1329410</v>
      </c>
      <c r="X151" s="370">
        <v>1.08</v>
      </c>
      <c r="Y151" s="370" t="s">
        <v>7183</v>
      </c>
      <c r="Z151" s="370">
        <v>9.1390000000000004E-5</v>
      </c>
      <c r="AA151" s="389">
        <v>211793</v>
      </c>
      <c r="AB151" s="370">
        <v>1.06</v>
      </c>
      <c r="AC151" s="370" t="s">
        <v>7107</v>
      </c>
      <c r="AD151" s="370">
        <v>1.5360000000000001E-17</v>
      </c>
      <c r="AE151" s="389">
        <v>74115</v>
      </c>
    </row>
    <row r="152" spans="1:31" ht="15.75">
      <c r="A152" s="377">
        <v>61</v>
      </c>
      <c r="B152" s="378" t="s">
        <v>2132</v>
      </c>
      <c r="C152" s="378">
        <v>5</v>
      </c>
      <c r="D152" s="379">
        <v>95196585</v>
      </c>
      <c r="E152" s="380">
        <v>96203329</v>
      </c>
      <c r="F152" s="378" t="s">
        <v>2969</v>
      </c>
      <c r="G152" s="379">
        <v>95696585</v>
      </c>
      <c r="H152" s="381" t="s">
        <v>3257</v>
      </c>
      <c r="I152" s="379">
        <v>29454</v>
      </c>
      <c r="J152" s="378" t="s">
        <v>2452</v>
      </c>
      <c r="K152" s="378" t="s">
        <v>3163</v>
      </c>
      <c r="L152" s="378" t="s">
        <v>3152</v>
      </c>
      <c r="M152" s="390" t="s">
        <v>2432</v>
      </c>
      <c r="N152" s="391">
        <v>1.01</v>
      </c>
      <c r="O152" s="370" t="s">
        <v>7081</v>
      </c>
      <c r="P152" s="370">
        <v>0.18060000000000001</v>
      </c>
      <c r="Q152" s="392">
        <v>486790.47</v>
      </c>
      <c r="R152" s="370" t="s">
        <v>132</v>
      </c>
      <c r="S152" s="370" t="s">
        <v>132</v>
      </c>
      <c r="T152" s="370" t="s">
        <v>132</v>
      </c>
      <c r="U152" s="370" t="s">
        <v>132</v>
      </c>
      <c r="V152" s="386" t="s">
        <v>132</v>
      </c>
      <c r="W152" s="393" t="s">
        <v>132</v>
      </c>
      <c r="X152" s="370">
        <v>1.01</v>
      </c>
      <c r="Y152" s="370" t="s">
        <v>7083</v>
      </c>
      <c r="Z152" s="370">
        <v>9.9080000000000001E-2</v>
      </c>
      <c r="AA152" s="389">
        <v>211793</v>
      </c>
      <c r="AB152" s="370">
        <v>1.01</v>
      </c>
      <c r="AC152" s="370" t="s">
        <v>7080</v>
      </c>
      <c r="AD152" s="370">
        <v>0.45400000000000001</v>
      </c>
      <c r="AE152" s="389">
        <v>74115</v>
      </c>
    </row>
    <row r="153" spans="1:31" ht="15.75">
      <c r="A153" s="377">
        <v>61</v>
      </c>
      <c r="B153" s="378" t="s">
        <v>2132</v>
      </c>
      <c r="C153" s="378">
        <v>5</v>
      </c>
      <c r="D153" s="379">
        <v>95196585</v>
      </c>
      <c r="E153" s="380">
        <v>96203329</v>
      </c>
      <c r="F153" s="378" t="s">
        <v>2707</v>
      </c>
      <c r="G153" s="379">
        <v>95703329</v>
      </c>
      <c r="H153" s="381" t="s">
        <v>3257</v>
      </c>
      <c r="I153" s="379">
        <v>22710</v>
      </c>
      <c r="J153" s="378" t="s">
        <v>2452</v>
      </c>
      <c r="K153" s="378" t="s">
        <v>3157</v>
      </c>
      <c r="L153" s="378" t="s">
        <v>3152</v>
      </c>
      <c r="M153" s="390" t="s">
        <v>3337</v>
      </c>
      <c r="N153" s="391">
        <v>1.02</v>
      </c>
      <c r="O153" s="370" t="s">
        <v>7081</v>
      </c>
      <c r="P153" s="370">
        <v>0.16889999999999999</v>
      </c>
      <c r="Q153" s="392">
        <v>492214.78</v>
      </c>
      <c r="R153" s="370" t="s">
        <v>132</v>
      </c>
      <c r="S153" s="370" t="s">
        <v>132</v>
      </c>
      <c r="T153" s="370" t="s">
        <v>132</v>
      </c>
      <c r="U153" s="370" t="s">
        <v>132</v>
      </c>
      <c r="V153" s="386" t="s">
        <v>132</v>
      </c>
      <c r="W153" s="393" t="s">
        <v>132</v>
      </c>
      <c r="X153" s="370">
        <v>1.01</v>
      </c>
      <c r="Y153" s="370" t="s">
        <v>7083</v>
      </c>
      <c r="Z153" s="370">
        <v>0.11260000000000001</v>
      </c>
      <c r="AA153" s="389">
        <v>211793</v>
      </c>
      <c r="AB153" s="370">
        <v>1.01</v>
      </c>
      <c r="AC153" s="370" t="s">
        <v>7080</v>
      </c>
      <c r="AD153" s="370">
        <v>0.46050000000000002</v>
      </c>
      <c r="AE153" s="389">
        <v>74115</v>
      </c>
    </row>
    <row r="154" spans="1:31" ht="15.75">
      <c r="A154" s="377">
        <v>62</v>
      </c>
      <c r="B154" s="378" t="s">
        <v>2132</v>
      </c>
      <c r="C154" s="378">
        <v>5</v>
      </c>
      <c r="D154" s="379">
        <v>101600576</v>
      </c>
      <c r="E154" s="380">
        <v>102600576</v>
      </c>
      <c r="F154" s="378" t="s">
        <v>2705</v>
      </c>
      <c r="G154" s="379">
        <v>102100576</v>
      </c>
      <c r="H154" s="381" t="s">
        <v>4482</v>
      </c>
      <c r="I154" s="379">
        <v>93408</v>
      </c>
      <c r="J154" s="378" t="s">
        <v>2452</v>
      </c>
      <c r="K154" s="378" t="s">
        <v>3152</v>
      </c>
      <c r="L154" s="378" t="s">
        <v>3163</v>
      </c>
      <c r="M154" s="390" t="s">
        <v>4437</v>
      </c>
      <c r="N154" s="391">
        <v>0.89</v>
      </c>
      <c r="O154" s="370" t="s">
        <v>7184</v>
      </c>
      <c r="P154" s="394">
        <v>1.0949999999999999E-22</v>
      </c>
      <c r="Q154" s="392">
        <v>349206.18</v>
      </c>
      <c r="R154" s="370" t="s">
        <v>3152</v>
      </c>
      <c r="S154" s="370" t="s">
        <v>3163</v>
      </c>
      <c r="T154" s="370">
        <v>1.1399999999999999</v>
      </c>
      <c r="U154" s="370" t="s">
        <v>7185</v>
      </c>
      <c r="V154" s="394">
        <v>3.9009999999999999E-31</v>
      </c>
      <c r="W154" s="393">
        <v>1122620</v>
      </c>
      <c r="X154" s="370" t="s">
        <v>132</v>
      </c>
      <c r="Y154" s="370" t="s">
        <v>132</v>
      </c>
      <c r="Z154" s="370" t="s">
        <v>132</v>
      </c>
      <c r="AA154" s="389" t="s">
        <v>132</v>
      </c>
      <c r="AB154" s="370">
        <v>0.86</v>
      </c>
      <c r="AC154" s="370" t="s">
        <v>7184</v>
      </c>
      <c r="AD154" s="370">
        <v>3.5369999999999997E-24</v>
      </c>
      <c r="AE154" s="389">
        <v>74117</v>
      </c>
    </row>
    <row r="155" spans="1:31" ht="15.75">
      <c r="A155" s="377">
        <v>63</v>
      </c>
      <c r="B155" s="378" t="s">
        <v>523</v>
      </c>
      <c r="C155" s="378">
        <v>5</v>
      </c>
      <c r="D155" s="379">
        <v>114826516</v>
      </c>
      <c r="E155" s="380">
        <v>115826516</v>
      </c>
      <c r="F155" s="378" t="s">
        <v>2704</v>
      </c>
      <c r="G155" s="379">
        <v>115326516</v>
      </c>
      <c r="H155" s="381" t="s">
        <v>3513</v>
      </c>
      <c r="I155" s="379">
        <v>0</v>
      </c>
      <c r="J155" s="378" t="s">
        <v>122</v>
      </c>
      <c r="K155" s="378" t="s">
        <v>3157</v>
      </c>
      <c r="L155" s="378" t="s">
        <v>3151</v>
      </c>
      <c r="M155" s="390" t="s">
        <v>3337</v>
      </c>
      <c r="N155" s="391" t="s">
        <v>132</v>
      </c>
      <c r="O155" s="370" t="s">
        <v>132</v>
      </c>
      <c r="P155" s="370" t="s">
        <v>132</v>
      </c>
      <c r="Q155" s="392" t="s">
        <v>132</v>
      </c>
      <c r="R155" s="370" t="s">
        <v>132</v>
      </c>
      <c r="S155" s="370" t="s">
        <v>132</v>
      </c>
      <c r="T155" s="370" t="s">
        <v>132</v>
      </c>
      <c r="U155" s="370" t="s">
        <v>132</v>
      </c>
      <c r="V155" s="386" t="s">
        <v>132</v>
      </c>
      <c r="W155" s="393" t="s">
        <v>132</v>
      </c>
      <c r="X155" s="370" t="s">
        <v>132</v>
      </c>
      <c r="Y155" s="370" t="s">
        <v>132</v>
      </c>
      <c r="Z155" s="370" t="s">
        <v>132</v>
      </c>
      <c r="AA155" s="389" t="s">
        <v>132</v>
      </c>
      <c r="AB155" s="370" t="s">
        <v>132</v>
      </c>
      <c r="AC155" s="370" t="s">
        <v>132</v>
      </c>
      <c r="AD155" s="370" t="s">
        <v>132</v>
      </c>
      <c r="AE155" s="389" t="s">
        <v>132</v>
      </c>
    </row>
    <row r="156" spans="1:31" ht="15.75">
      <c r="A156" s="377">
        <v>64</v>
      </c>
      <c r="B156" s="378" t="s">
        <v>523</v>
      </c>
      <c r="C156" s="378">
        <v>5</v>
      </c>
      <c r="D156" s="379">
        <v>153536315</v>
      </c>
      <c r="E156" s="380">
        <v>154548367</v>
      </c>
      <c r="F156" s="378" t="s">
        <v>2703</v>
      </c>
      <c r="G156" s="379">
        <v>154036315</v>
      </c>
      <c r="H156" s="381" t="s">
        <v>3514</v>
      </c>
      <c r="I156" s="379">
        <v>29020</v>
      </c>
      <c r="J156" s="378" t="s">
        <v>122</v>
      </c>
      <c r="K156" s="378" t="s">
        <v>3151</v>
      </c>
      <c r="L156" s="378" t="s">
        <v>3157</v>
      </c>
      <c r="M156" s="390" t="s">
        <v>3337</v>
      </c>
      <c r="N156" s="391">
        <v>1.01</v>
      </c>
      <c r="O156" s="370" t="s">
        <v>7080</v>
      </c>
      <c r="P156" s="370">
        <v>0.76719999999999999</v>
      </c>
      <c r="Q156" s="392">
        <v>491079.05</v>
      </c>
      <c r="R156" s="370" t="s">
        <v>132</v>
      </c>
      <c r="S156" s="370" t="s">
        <v>132</v>
      </c>
      <c r="T156" s="370" t="s">
        <v>132</v>
      </c>
      <c r="U156" s="370" t="s">
        <v>132</v>
      </c>
      <c r="V156" s="386" t="s">
        <v>132</v>
      </c>
      <c r="W156" s="393" t="s">
        <v>132</v>
      </c>
      <c r="X156" s="370">
        <v>1.01</v>
      </c>
      <c r="Y156" s="370" t="s">
        <v>7080</v>
      </c>
      <c r="Z156" s="370">
        <v>0.43669999999999998</v>
      </c>
      <c r="AA156" s="389">
        <v>211793</v>
      </c>
      <c r="AB156" s="370">
        <v>1</v>
      </c>
      <c r="AC156" s="370" t="s">
        <v>7089</v>
      </c>
      <c r="AD156" s="370">
        <v>0.84730000000000005</v>
      </c>
      <c r="AE156" s="389">
        <v>74117</v>
      </c>
    </row>
    <row r="157" spans="1:31" ht="15.75">
      <c r="A157" s="377">
        <v>64</v>
      </c>
      <c r="B157" s="378" t="s">
        <v>523</v>
      </c>
      <c r="C157" s="378">
        <v>5</v>
      </c>
      <c r="D157" s="379">
        <v>153536315</v>
      </c>
      <c r="E157" s="380">
        <v>154548367</v>
      </c>
      <c r="F157" s="378" t="s">
        <v>2968</v>
      </c>
      <c r="G157" s="379">
        <v>154048367</v>
      </c>
      <c r="H157" s="381" t="s">
        <v>3514</v>
      </c>
      <c r="I157" s="379">
        <v>16968</v>
      </c>
      <c r="J157" s="378" t="s">
        <v>122</v>
      </c>
      <c r="K157" s="378" t="s">
        <v>3163</v>
      </c>
      <c r="L157" s="378" t="s">
        <v>3152</v>
      </c>
      <c r="M157" s="390" t="s">
        <v>2432</v>
      </c>
      <c r="N157" s="391">
        <v>1</v>
      </c>
      <c r="O157" s="370" t="s">
        <v>7085</v>
      </c>
      <c r="P157" s="370">
        <v>0.78700000000000003</v>
      </c>
      <c r="Q157" s="392">
        <v>486682.7</v>
      </c>
      <c r="R157" s="370" t="s">
        <v>132</v>
      </c>
      <c r="S157" s="370" t="s">
        <v>132</v>
      </c>
      <c r="T157" s="370" t="s">
        <v>132</v>
      </c>
      <c r="U157" s="370" t="s">
        <v>132</v>
      </c>
      <c r="V157" s="386" t="s">
        <v>132</v>
      </c>
      <c r="W157" s="393" t="s">
        <v>132</v>
      </c>
      <c r="X157" s="370">
        <v>0.99</v>
      </c>
      <c r="Y157" s="370" t="s">
        <v>7078</v>
      </c>
      <c r="Z157" s="370">
        <v>0.2354</v>
      </c>
      <c r="AA157" s="389">
        <v>211793</v>
      </c>
      <c r="AB157" s="370">
        <v>0.99</v>
      </c>
      <c r="AC157" s="370" t="s">
        <v>7078</v>
      </c>
      <c r="AD157" s="370">
        <v>0.37440000000000001</v>
      </c>
      <c r="AE157" s="389">
        <v>74117</v>
      </c>
    </row>
    <row r="158" spans="1:31" ht="15.75">
      <c r="A158" s="377">
        <v>65</v>
      </c>
      <c r="B158" s="378" t="s">
        <v>523</v>
      </c>
      <c r="C158" s="378">
        <v>5</v>
      </c>
      <c r="D158" s="379">
        <v>155942657</v>
      </c>
      <c r="E158" s="380">
        <v>156942657</v>
      </c>
      <c r="F158" s="378" t="s">
        <v>2701</v>
      </c>
      <c r="G158" s="379">
        <v>156442657</v>
      </c>
      <c r="H158" s="381" t="s">
        <v>3259</v>
      </c>
      <c r="I158" s="379">
        <v>13873</v>
      </c>
      <c r="J158" s="378" t="s">
        <v>122</v>
      </c>
      <c r="K158" s="378" t="s">
        <v>3157</v>
      </c>
      <c r="L158" s="378" t="s">
        <v>3151</v>
      </c>
      <c r="M158" s="390" t="s">
        <v>4437</v>
      </c>
      <c r="N158" s="391">
        <v>1.01</v>
      </c>
      <c r="O158" s="370" t="s">
        <v>7078</v>
      </c>
      <c r="P158" s="370">
        <v>0.54020000000000001</v>
      </c>
      <c r="Q158" s="392">
        <v>490392.79</v>
      </c>
      <c r="R158" s="370" t="s">
        <v>132</v>
      </c>
      <c r="S158" s="370" t="s">
        <v>132</v>
      </c>
      <c r="T158" s="370" t="s">
        <v>132</v>
      </c>
      <c r="U158" s="370" t="s">
        <v>132</v>
      </c>
      <c r="V158" s="386" t="s">
        <v>132</v>
      </c>
      <c r="W158" s="393" t="s">
        <v>132</v>
      </c>
      <c r="X158" s="370">
        <v>0.97</v>
      </c>
      <c r="Y158" s="370" t="s">
        <v>7186</v>
      </c>
      <c r="Z158" s="370">
        <v>0.2162</v>
      </c>
      <c r="AA158" s="389">
        <v>211793</v>
      </c>
      <c r="AB158" s="370">
        <v>1</v>
      </c>
      <c r="AC158" s="370" t="s">
        <v>7078</v>
      </c>
      <c r="AD158" s="370">
        <v>0.74950000000000006</v>
      </c>
      <c r="AE158" s="389">
        <v>74115</v>
      </c>
    </row>
    <row r="159" spans="1:31" ht="15.75">
      <c r="A159" s="377">
        <v>66</v>
      </c>
      <c r="B159" s="378" t="s">
        <v>523</v>
      </c>
      <c r="C159" s="378">
        <v>5</v>
      </c>
      <c r="D159" s="379">
        <v>157468901</v>
      </c>
      <c r="E159" s="380">
        <v>158468901</v>
      </c>
      <c r="F159" s="378" t="s">
        <v>2700</v>
      </c>
      <c r="G159" s="379">
        <v>157968901</v>
      </c>
      <c r="H159" s="381" t="s">
        <v>3515</v>
      </c>
      <c r="I159" s="379">
        <v>132120</v>
      </c>
      <c r="J159" s="378" t="s">
        <v>2445</v>
      </c>
      <c r="K159" s="378" t="s">
        <v>3157</v>
      </c>
      <c r="L159" s="378" t="s">
        <v>3151</v>
      </c>
      <c r="M159" s="390" t="s">
        <v>3337</v>
      </c>
      <c r="N159" s="391">
        <v>1.02</v>
      </c>
      <c r="O159" s="370" t="s">
        <v>7081</v>
      </c>
      <c r="P159" s="370">
        <v>0.16</v>
      </c>
      <c r="Q159" s="392">
        <v>492214.78</v>
      </c>
      <c r="R159" s="370" t="s">
        <v>132</v>
      </c>
      <c r="S159" s="370" t="s">
        <v>132</v>
      </c>
      <c r="T159" s="370" t="s">
        <v>132</v>
      </c>
      <c r="U159" s="370" t="s">
        <v>132</v>
      </c>
      <c r="V159" s="386" t="s">
        <v>132</v>
      </c>
      <c r="W159" s="393" t="s">
        <v>132</v>
      </c>
      <c r="X159" s="370">
        <v>1.02</v>
      </c>
      <c r="Y159" s="370" t="s">
        <v>7083</v>
      </c>
      <c r="Z159" s="370">
        <v>2.1530000000000001E-2</v>
      </c>
      <c r="AA159" s="389">
        <v>211793</v>
      </c>
      <c r="AB159" s="370">
        <v>1</v>
      </c>
      <c r="AC159" s="370" t="s">
        <v>7080</v>
      </c>
      <c r="AD159" s="370">
        <v>0.7198</v>
      </c>
      <c r="AE159" s="389">
        <v>74116</v>
      </c>
    </row>
    <row r="160" spans="1:31" ht="15.75">
      <c r="A160" s="377">
        <v>67</v>
      </c>
      <c r="B160" s="378" t="s">
        <v>523</v>
      </c>
      <c r="C160" s="378">
        <v>5</v>
      </c>
      <c r="D160" s="379">
        <v>167457554</v>
      </c>
      <c r="E160" s="380">
        <v>168457554</v>
      </c>
      <c r="F160" s="378" t="s">
        <v>2698</v>
      </c>
      <c r="G160" s="379">
        <v>167957554</v>
      </c>
      <c r="H160" s="381" t="s">
        <v>3262</v>
      </c>
      <c r="I160" s="379">
        <v>0</v>
      </c>
      <c r="J160" s="378" t="s">
        <v>2452</v>
      </c>
      <c r="K160" s="378" t="s">
        <v>3151</v>
      </c>
      <c r="L160" s="378" t="s">
        <v>3157</v>
      </c>
      <c r="M160" s="390" t="s">
        <v>3337</v>
      </c>
      <c r="N160" s="391">
        <v>1.01</v>
      </c>
      <c r="O160" s="370" t="s">
        <v>7081</v>
      </c>
      <c r="P160" s="370">
        <v>5.2499999999999998E-2</v>
      </c>
      <c r="Q160" s="392">
        <v>487651.7</v>
      </c>
      <c r="R160" s="370" t="s">
        <v>132</v>
      </c>
      <c r="S160" s="370" t="s">
        <v>132</v>
      </c>
      <c r="T160" s="370" t="s">
        <v>132</v>
      </c>
      <c r="U160" s="370" t="s">
        <v>132</v>
      </c>
      <c r="V160" s="386" t="s">
        <v>132</v>
      </c>
      <c r="W160" s="393" t="s">
        <v>132</v>
      </c>
      <c r="X160" s="370">
        <v>1</v>
      </c>
      <c r="Y160" s="370" t="s">
        <v>7080</v>
      </c>
      <c r="Z160" s="370">
        <v>0.72750000000000004</v>
      </c>
      <c r="AA160" s="389">
        <v>211793</v>
      </c>
      <c r="AB160" s="370">
        <v>1.02</v>
      </c>
      <c r="AC160" s="370" t="s">
        <v>7084</v>
      </c>
      <c r="AD160" s="370">
        <v>2.9860000000000001E-2</v>
      </c>
      <c r="AE160" s="389">
        <v>74117</v>
      </c>
    </row>
    <row r="161" spans="1:31" ht="15.75">
      <c r="A161" s="377">
        <v>68</v>
      </c>
      <c r="B161" s="378" t="s">
        <v>2132</v>
      </c>
      <c r="C161" s="378">
        <v>6</v>
      </c>
      <c r="D161" s="379">
        <v>6731843</v>
      </c>
      <c r="E161" s="380">
        <v>7750270</v>
      </c>
      <c r="F161" s="378" t="s">
        <v>2967</v>
      </c>
      <c r="G161" s="379">
        <v>7231843</v>
      </c>
      <c r="H161" s="381" t="s">
        <v>4262</v>
      </c>
      <c r="I161" s="379">
        <v>0</v>
      </c>
      <c r="J161" s="378" t="s">
        <v>2452</v>
      </c>
      <c r="K161" s="378" t="s">
        <v>3157</v>
      </c>
      <c r="L161" s="378" t="s">
        <v>3151</v>
      </c>
      <c r="M161" s="390" t="s">
        <v>2432</v>
      </c>
      <c r="N161" s="391">
        <v>1.1100000000000001</v>
      </c>
      <c r="O161" s="370" t="s">
        <v>7117</v>
      </c>
      <c r="P161" s="394">
        <v>6.1449999999999997E-30</v>
      </c>
      <c r="Q161" s="392">
        <v>488531.56</v>
      </c>
      <c r="R161" s="370" t="s">
        <v>3157</v>
      </c>
      <c r="S161" s="370" t="s">
        <v>3151</v>
      </c>
      <c r="T161" s="370">
        <v>1.07</v>
      </c>
      <c r="U161" s="370" t="s">
        <v>7181</v>
      </c>
      <c r="V161" s="394">
        <v>5.3060000000000004E-31</v>
      </c>
      <c r="W161" s="393">
        <v>1333220</v>
      </c>
      <c r="X161" s="370">
        <v>1.07</v>
      </c>
      <c r="Y161" s="370" t="s">
        <v>7164</v>
      </c>
      <c r="Z161" s="370">
        <v>2.2009999999999999E-14</v>
      </c>
      <c r="AA161" s="389">
        <v>211793</v>
      </c>
      <c r="AB161" s="370">
        <v>1.1000000000000001</v>
      </c>
      <c r="AC161" s="370" t="s">
        <v>7160</v>
      </c>
      <c r="AD161" s="370">
        <v>2.2940000000000001E-20</v>
      </c>
      <c r="AE161" s="389">
        <v>74117</v>
      </c>
    </row>
    <row r="162" spans="1:31" ht="15.75">
      <c r="A162" s="377">
        <v>68</v>
      </c>
      <c r="B162" s="378" t="s">
        <v>2132</v>
      </c>
      <c r="C162" s="378">
        <v>6</v>
      </c>
      <c r="D162" s="379">
        <v>6731843</v>
      </c>
      <c r="E162" s="380">
        <v>7750270</v>
      </c>
      <c r="F162" s="378" t="s">
        <v>2697</v>
      </c>
      <c r="G162" s="379">
        <v>7250270</v>
      </c>
      <c r="H162" s="381" t="s">
        <v>4262</v>
      </c>
      <c r="I162" s="379">
        <v>0</v>
      </c>
      <c r="J162" s="378" t="s">
        <v>2452</v>
      </c>
      <c r="K162" s="378" t="s">
        <v>3157</v>
      </c>
      <c r="L162" s="378" t="s">
        <v>3151</v>
      </c>
      <c r="M162" s="390" t="s">
        <v>4437</v>
      </c>
      <c r="N162" s="391">
        <v>1.06</v>
      </c>
      <c r="O162" s="370" t="s">
        <v>7166</v>
      </c>
      <c r="P162" s="394">
        <v>3.9570000000000004E-6</v>
      </c>
      <c r="Q162" s="392">
        <v>487882.14</v>
      </c>
      <c r="R162" s="370" t="s">
        <v>3157</v>
      </c>
      <c r="S162" s="370" t="s">
        <v>3151</v>
      </c>
      <c r="T162" s="370">
        <v>1.04</v>
      </c>
      <c r="U162" s="370" t="s">
        <v>7093</v>
      </c>
      <c r="V162" s="394">
        <v>1.9779999999999999E-12</v>
      </c>
      <c r="W162" s="393">
        <v>1335930</v>
      </c>
      <c r="X162" s="370">
        <v>1.01</v>
      </c>
      <c r="Y162" s="370" t="s">
        <v>7187</v>
      </c>
      <c r="Z162" s="370">
        <v>0.498</v>
      </c>
      <c r="AA162" s="389">
        <v>211793</v>
      </c>
      <c r="AB162" s="370">
        <v>1.04</v>
      </c>
      <c r="AC162" s="370" t="s">
        <v>7166</v>
      </c>
      <c r="AD162" s="370">
        <v>1.4929999999999999E-6</v>
      </c>
      <c r="AE162" s="389">
        <v>74117</v>
      </c>
    </row>
    <row r="163" spans="1:31" ht="15.75">
      <c r="A163" s="377">
        <v>68</v>
      </c>
      <c r="B163" s="378" t="s">
        <v>2132</v>
      </c>
      <c r="C163" s="378">
        <v>6</v>
      </c>
      <c r="D163" s="379">
        <v>6731843</v>
      </c>
      <c r="E163" s="380">
        <v>7750270</v>
      </c>
      <c r="F163" s="378" t="s">
        <v>2697</v>
      </c>
      <c r="G163" s="379">
        <v>7250270</v>
      </c>
      <c r="H163" s="381" t="s">
        <v>4262</v>
      </c>
      <c r="I163" s="379">
        <v>0</v>
      </c>
      <c r="J163" s="378" t="s">
        <v>122</v>
      </c>
      <c r="K163" s="378" t="s">
        <v>3157</v>
      </c>
      <c r="L163" s="378" t="s">
        <v>3151</v>
      </c>
      <c r="M163" s="390" t="s">
        <v>4437</v>
      </c>
      <c r="N163" s="391">
        <v>1.06</v>
      </c>
      <c r="O163" s="370" t="s">
        <v>7166</v>
      </c>
      <c r="P163" s="394">
        <v>3.9570000000000004E-6</v>
      </c>
      <c r="Q163" s="392">
        <v>487882.14</v>
      </c>
      <c r="R163" s="370" t="s">
        <v>3157</v>
      </c>
      <c r="S163" s="370" t="s">
        <v>3151</v>
      </c>
      <c r="T163" s="370">
        <v>1.04</v>
      </c>
      <c r="U163" s="370" t="s">
        <v>7093</v>
      </c>
      <c r="V163" s="394">
        <v>1.9779999999999999E-12</v>
      </c>
      <c r="W163" s="393">
        <v>1335930</v>
      </c>
      <c r="X163" s="370">
        <v>1.01</v>
      </c>
      <c r="Y163" s="370" t="s">
        <v>7187</v>
      </c>
      <c r="Z163" s="370">
        <v>0.498</v>
      </c>
      <c r="AA163" s="389">
        <v>211793</v>
      </c>
      <c r="AB163" s="370">
        <v>1.04</v>
      </c>
      <c r="AC163" s="370" t="s">
        <v>7166</v>
      </c>
      <c r="AD163" s="370">
        <v>1.4929999999999999E-6</v>
      </c>
      <c r="AE163" s="389">
        <v>74117</v>
      </c>
    </row>
    <row r="164" spans="1:31" ht="15.75">
      <c r="A164" s="377">
        <v>69</v>
      </c>
      <c r="B164" s="378" t="s">
        <v>2132</v>
      </c>
      <c r="C164" s="378">
        <v>6</v>
      </c>
      <c r="D164" s="379">
        <v>20176414</v>
      </c>
      <c r="E164" s="380">
        <v>21203952</v>
      </c>
      <c r="F164" s="378" t="s">
        <v>2696</v>
      </c>
      <c r="G164" s="379">
        <v>20676414</v>
      </c>
      <c r="H164" s="381" t="s">
        <v>4251</v>
      </c>
      <c r="I164" s="379">
        <v>0</v>
      </c>
      <c r="J164" s="378" t="s">
        <v>122</v>
      </c>
      <c r="K164" s="378" t="s">
        <v>4335</v>
      </c>
      <c r="L164" s="378" t="s">
        <v>3163</v>
      </c>
      <c r="M164" s="390" t="s">
        <v>3337</v>
      </c>
      <c r="N164" s="391" t="s">
        <v>132</v>
      </c>
      <c r="O164" s="370" t="s">
        <v>132</v>
      </c>
      <c r="P164" s="370" t="s">
        <v>132</v>
      </c>
      <c r="Q164" s="392" t="s">
        <v>132</v>
      </c>
      <c r="R164" s="370" t="s">
        <v>132</v>
      </c>
      <c r="S164" s="370" t="s">
        <v>132</v>
      </c>
      <c r="T164" s="370" t="s">
        <v>132</v>
      </c>
      <c r="U164" s="370" t="s">
        <v>132</v>
      </c>
      <c r="V164" s="386" t="s">
        <v>132</v>
      </c>
      <c r="W164" s="393" t="s">
        <v>132</v>
      </c>
      <c r="X164" s="370">
        <v>1.21</v>
      </c>
      <c r="Y164" s="370" t="s">
        <v>7188</v>
      </c>
      <c r="Z164" s="370">
        <v>1.8099999999999999E-182</v>
      </c>
      <c r="AA164" s="389">
        <v>211793</v>
      </c>
      <c r="AB164" s="370" t="s">
        <v>132</v>
      </c>
      <c r="AC164" s="370" t="s">
        <v>132</v>
      </c>
      <c r="AD164" s="370" t="s">
        <v>132</v>
      </c>
      <c r="AE164" s="389" t="s">
        <v>132</v>
      </c>
    </row>
    <row r="165" spans="1:31" ht="15.75">
      <c r="A165" s="377">
        <v>69</v>
      </c>
      <c r="B165" s="378" t="s">
        <v>2132</v>
      </c>
      <c r="C165" s="378">
        <v>6</v>
      </c>
      <c r="D165" s="379">
        <v>20176414</v>
      </c>
      <c r="E165" s="380">
        <v>21203952</v>
      </c>
      <c r="F165" s="378" t="s">
        <v>2696</v>
      </c>
      <c r="G165" s="379">
        <v>20676414</v>
      </c>
      <c r="H165" s="381" t="s">
        <v>4251</v>
      </c>
      <c r="I165" s="379">
        <v>0</v>
      </c>
      <c r="J165" s="378" t="s">
        <v>2449</v>
      </c>
      <c r="K165" s="378" t="s">
        <v>4335</v>
      </c>
      <c r="L165" s="378" t="s">
        <v>3163</v>
      </c>
      <c r="M165" s="390" t="s">
        <v>3337</v>
      </c>
      <c r="N165" s="391" t="s">
        <v>132</v>
      </c>
      <c r="O165" s="370" t="s">
        <v>132</v>
      </c>
      <c r="P165" s="370" t="s">
        <v>132</v>
      </c>
      <c r="Q165" s="392" t="s">
        <v>132</v>
      </c>
      <c r="R165" s="370" t="s">
        <v>132</v>
      </c>
      <c r="S165" s="370" t="s">
        <v>132</v>
      </c>
      <c r="T165" s="370" t="s">
        <v>132</v>
      </c>
      <c r="U165" s="370" t="s">
        <v>132</v>
      </c>
      <c r="V165" s="386" t="s">
        <v>132</v>
      </c>
      <c r="W165" s="393" t="s">
        <v>132</v>
      </c>
      <c r="X165" s="370">
        <v>1.21</v>
      </c>
      <c r="Y165" s="370" t="s">
        <v>7188</v>
      </c>
      <c r="Z165" s="370">
        <v>1.8099999999999999E-182</v>
      </c>
      <c r="AA165" s="389">
        <v>211793</v>
      </c>
      <c r="AB165" s="370" t="s">
        <v>132</v>
      </c>
      <c r="AC165" s="370" t="s">
        <v>132</v>
      </c>
      <c r="AD165" s="370" t="s">
        <v>132</v>
      </c>
      <c r="AE165" s="389" t="s">
        <v>132</v>
      </c>
    </row>
    <row r="166" spans="1:31" ht="15.75">
      <c r="A166" s="377">
        <v>69</v>
      </c>
      <c r="B166" s="378" t="s">
        <v>2132</v>
      </c>
      <c r="C166" s="378">
        <v>6</v>
      </c>
      <c r="D166" s="379">
        <v>20176414</v>
      </c>
      <c r="E166" s="380">
        <v>21203952</v>
      </c>
      <c r="F166" s="378" t="s">
        <v>2695</v>
      </c>
      <c r="G166" s="379">
        <v>20680678</v>
      </c>
      <c r="H166" s="381" t="s">
        <v>4251</v>
      </c>
      <c r="I166" s="379">
        <v>0</v>
      </c>
      <c r="J166" s="378" t="s">
        <v>2452</v>
      </c>
      <c r="K166" s="378" t="s">
        <v>3151</v>
      </c>
      <c r="L166" s="378" t="s">
        <v>3163</v>
      </c>
      <c r="M166" s="390" t="s">
        <v>4437</v>
      </c>
      <c r="N166" s="391">
        <v>1.17</v>
      </c>
      <c r="O166" s="370" t="s">
        <v>7189</v>
      </c>
      <c r="P166" s="394">
        <v>6.2453000000000002E-235</v>
      </c>
      <c r="Q166" s="392">
        <v>492214.78</v>
      </c>
      <c r="R166" s="370" t="s">
        <v>3163</v>
      </c>
      <c r="S166" s="370" t="s">
        <v>3151</v>
      </c>
      <c r="T166" s="370">
        <v>1.1399999999999999</v>
      </c>
      <c r="U166" s="370" t="s">
        <v>7190</v>
      </c>
      <c r="V166" s="394">
        <v>1.5499999999999999E-213</v>
      </c>
      <c r="W166" s="393">
        <v>1332120</v>
      </c>
      <c r="X166" s="370">
        <v>1.21</v>
      </c>
      <c r="Y166" s="370" t="s">
        <v>7188</v>
      </c>
      <c r="Z166" s="370">
        <v>1.8099999999999999E-182</v>
      </c>
      <c r="AA166" s="389">
        <v>211793</v>
      </c>
      <c r="AB166" s="370">
        <v>1.1499999999999999</v>
      </c>
      <c r="AC166" s="370" t="s">
        <v>7191</v>
      </c>
      <c r="AD166" s="370">
        <v>3.1860000000000001E-85</v>
      </c>
      <c r="AE166" s="389">
        <v>74116</v>
      </c>
    </row>
    <row r="167" spans="1:31" ht="15.75">
      <c r="A167" s="377">
        <v>69</v>
      </c>
      <c r="B167" s="378" t="s">
        <v>2132</v>
      </c>
      <c r="C167" s="378">
        <v>6</v>
      </c>
      <c r="D167" s="379">
        <v>20176414</v>
      </c>
      <c r="E167" s="380">
        <v>21203952</v>
      </c>
      <c r="F167" s="378" t="s">
        <v>2966</v>
      </c>
      <c r="G167" s="379">
        <v>20682622</v>
      </c>
      <c r="H167" s="381" t="s">
        <v>4251</v>
      </c>
      <c r="I167" s="379">
        <v>0</v>
      </c>
      <c r="J167" s="378" t="s">
        <v>122</v>
      </c>
      <c r="K167" s="378" t="s">
        <v>3152</v>
      </c>
      <c r="L167" s="378" t="s">
        <v>3163</v>
      </c>
      <c r="M167" s="390" t="s">
        <v>2433</v>
      </c>
      <c r="N167" s="391">
        <v>1.18</v>
      </c>
      <c r="O167" s="370" t="s">
        <v>7189</v>
      </c>
      <c r="P167" s="394">
        <v>5.2274000000000001E-216</v>
      </c>
      <c r="Q167" s="392">
        <v>492214.78</v>
      </c>
      <c r="R167" s="370" t="s">
        <v>3163</v>
      </c>
      <c r="S167" s="370" t="s">
        <v>3152</v>
      </c>
      <c r="T167" s="370">
        <v>1.1299999999999999</v>
      </c>
      <c r="U167" s="370" t="s">
        <v>7192</v>
      </c>
      <c r="V167" s="394">
        <v>1.65E-164</v>
      </c>
      <c r="W167" s="393">
        <v>1332120</v>
      </c>
      <c r="X167" s="370">
        <v>1.21</v>
      </c>
      <c r="Y167" s="370" t="s">
        <v>7188</v>
      </c>
      <c r="Z167" s="370">
        <v>3.6599999999999999E-181</v>
      </c>
      <c r="AA167" s="389">
        <v>211793</v>
      </c>
      <c r="AB167" s="370">
        <v>1.1499999999999999</v>
      </c>
      <c r="AC167" s="370" t="s">
        <v>7193</v>
      </c>
      <c r="AD167" s="370">
        <v>5.4709999999999997E-68</v>
      </c>
      <c r="AE167" s="389">
        <v>74116</v>
      </c>
    </row>
    <row r="168" spans="1:31" ht="15.75">
      <c r="A168" s="377">
        <v>69</v>
      </c>
      <c r="B168" s="378" t="s">
        <v>2132</v>
      </c>
      <c r="C168" s="378">
        <v>6</v>
      </c>
      <c r="D168" s="379">
        <v>20176414</v>
      </c>
      <c r="E168" s="380">
        <v>21203952</v>
      </c>
      <c r="F168" s="378" t="s">
        <v>2965</v>
      </c>
      <c r="G168" s="379">
        <v>20703952</v>
      </c>
      <c r="H168" s="381" t="s">
        <v>4251</v>
      </c>
      <c r="I168" s="379">
        <v>0</v>
      </c>
      <c r="J168" s="378" t="s">
        <v>122</v>
      </c>
      <c r="K168" s="378" t="s">
        <v>3157</v>
      </c>
      <c r="L168" s="378" t="s">
        <v>3151</v>
      </c>
      <c r="M168" s="390" t="s">
        <v>2432</v>
      </c>
      <c r="N168" s="391">
        <v>1.1599999999999999</v>
      </c>
      <c r="O168" s="370" t="s">
        <v>7194</v>
      </c>
      <c r="P168" s="394">
        <v>2.1907999999999999E-189</v>
      </c>
      <c r="Q168" s="392">
        <v>492214.78</v>
      </c>
      <c r="R168" s="370" t="s">
        <v>3151</v>
      </c>
      <c r="S168" s="370" t="s">
        <v>3157</v>
      </c>
      <c r="T168" s="370">
        <v>1.1299999999999999</v>
      </c>
      <c r="U168" s="370" t="s">
        <v>7192</v>
      </c>
      <c r="V168" s="394">
        <v>2.5500000000000001E-197</v>
      </c>
      <c r="W168" s="393">
        <v>1335930</v>
      </c>
      <c r="X168" s="370">
        <v>1.18</v>
      </c>
      <c r="Y168" s="370" t="s">
        <v>7195</v>
      </c>
      <c r="Z168" s="370">
        <v>3.1100000000000002E-132</v>
      </c>
      <c r="AA168" s="389">
        <v>211793</v>
      </c>
      <c r="AB168" s="370">
        <v>1.1499999999999999</v>
      </c>
      <c r="AC168" s="370" t="s">
        <v>7196</v>
      </c>
      <c r="AD168" s="370">
        <v>3.2909999999999999E-83</v>
      </c>
      <c r="AE168" s="389">
        <v>74117</v>
      </c>
    </row>
    <row r="169" spans="1:31" ht="15.75">
      <c r="A169" s="377">
        <v>70</v>
      </c>
      <c r="B169" s="378" t="s">
        <v>523</v>
      </c>
      <c r="C169" s="378">
        <v>6</v>
      </c>
      <c r="D169" s="379">
        <v>24478511</v>
      </c>
      <c r="E169" s="380">
        <v>25478511</v>
      </c>
      <c r="F169" s="378" t="s">
        <v>2694</v>
      </c>
      <c r="G169" s="379">
        <v>24978511</v>
      </c>
      <c r="H169" s="381" t="s">
        <v>3517</v>
      </c>
      <c r="I169" s="379">
        <v>0</v>
      </c>
      <c r="J169" s="378" t="s">
        <v>122</v>
      </c>
      <c r="K169" s="378" t="s">
        <v>3152</v>
      </c>
      <c r="L169" s="378" t="s">
        <v>3157</v>
      </c>
      <c r="M169" s="390" t="s">
        <v>3337</v>
      </c>
      <c r="N169" s="391">
        <v>1.02</v>
      </c>
      <c r="O169" s="370" t="s">
        <v>7110</v>
      </c>
      <c r="P169" s="370">
        <v>0.62690000000000001</v>
      </c>
      <c r="Q169" s="392">
        <v>438840.95</v>
      </c>
      <c r="R169" s="370" t="s">
        <v>132</v>
      </c>
      <c r="S169" s="370" t="s">
        <v>132</v>
      </c>
      <c r="T169" s="370" t="s">
        <v>132</v>
      </c>
      <c r="U169" s="370" t="s">
        <v>132</v>
      </c>
      <c r="V169" s="386" t="s">
        <v>132</v>
      </c>
      <c r="W169" s="393" t="s">
        <v>132</v>
      </c>
      <c r="X169" s="370" t="s">
        <v>132</v>
      </c>
      <c r="Y169" s="370" t="s">
        <v>132</v>
      </c>
      <c r="Z169" s="370" t="s">
        <v>132</v>
      </c>
      <c r="AA169" s="389" t="s">
        <v>132</v>
      </c>
      <c r="AB169" s="370">
        <v>1.01</v>
      </c>
      <c r="AC169" s="370" t="s">
        <v>7108</v>
      </c>
      <c r="AD169" s="370">
        <v>0.307</v>
      </c>
      <c r="AE169" s="389">
        <v>74117</v>
      </c>
    </row>
    <row r="170" spans="1:31" ht="15.75">
      <c r="A170" s="377">
        <v>71</v>
      </c>
      <c r="B170" s="378" t="s">
        <v>523</v>
      </c>
      <c r="C170" s="378">
        <v>6</v>
      </c>
      <c r="D170" s="379">
        <v>25078433</v>
      </c>
      <c r="E170" s="380">
        <v>26078433</v>
      </c>
      <c r="F170" s="378" t="s">
        <v>2693</v>
      </c>
      <c r="G170" s="379">
        <v>25578433</v>
      </c>
      <c r="H170" s="381" t="s">
        <v>3518</v>
      </c>
      <c r="I170" s="379">
        <v>0</v>
      </c>
      <c r="J170" s="378" t="s">
        <v>122</v>
      </c>
      <c r="K170" s="378" t="s">
        <v>3163</v>
      </c>
      <c r="L170" s="378" t="s">
        <v>3152</v>
      </c>
      <c r="M170" s="390" t="s">
        <v>3337</v>
      </c>
      <c r="N170" s="391">
        <v>0.97</v>
      </c>
      <c r="O170" s="370" t="s">
        <v>7125</v>
      </c>
      <c r="P170" s="370">
        <v>3.8100000000000002E-2</v>
      </c>
      <c r="Q170" s="392">
        <v>441420.03</v>
      </c>
      <c r="R170" s="370" t="s">
        <v>132</v>
      </c>
      <c r="S170" s="370" t="s">
        <v>132</v>
      </c>
      <c r="T170" s="370" t="s">
        <v>132</v>
      </c>
      <c r="U170" s="370" t="s">
        <v>132</v>
      </c>
      <c r="V170" s="386" t="s">
        <v>132</v>
      </c>
      <c r="W170" s="393" t="s">
        <v>132</v>
      </c>
      <c r="X170" s="370" t="s">
        <v>132</v>
      </c>
      <c r="Y170" s="370" t="s">
        <v>132</v>
      </c>
      <c r="Z170" s="370" t="s">
        <v>132</v>
      </c>
      <c r="AA170" s="389" t="s">
        <v>132</v>
      </c>
      <c r="AB170" s="370">
        <v>0.97</v>
      </c>
      <c r="AC170" s="370" t="s">
        <v>7197</v>
      </c>
      <c r="AD170" s="370">
        <v>1.1390000000000001E-2</v>
      </c>
      <c r="AE170" s="389">
        <v>74117</v>
      </c>
    </row>
    <row r="171" spans="1:31" ht="15.75">
      <c r="A171" s="377">
        <v>72</v>
      </c>
      <c r="B171" s="378" t="s">
        <v>2132</v>
      </c>
      <c r="C171" s="378">
        <v>6</v>
      </c>
      <c r="D171" s="379">
        <v>25591179</v>
      </c>
      <c r="E171" s="380">
        <v>26593141</v>
      </c>
      <c r="F171" s="378" t="s">
        <v>2692</v>
      </c>
      <c r="G171" s="379">
        <v>26091179</v>
      </c>
      <c r="H171" s="381" t="s">
        <v>4266</v>
      </c>
      <c r="I171" s="379">
        <v>0</v>
      </c>
      <c r="J171" s="378" t="s">
        <v>122</v>
      </c>
      <c r="K171" s="378" t="s">
        <v>3152</v>
      </c>
      <c r="L171" s="378" t="s">
        <v>3157</v>
      </c>
      <c r="M171" s="390" t="s">
        <v>4437</v>
      </c>
      <c r="N171" s="391">
        <v>0.98</v>
      </c>
      <c r="O171" s="370" t="s">
        <v>7115</v>
      </c>
      <c r="P171" s="370">
        <v>4.24E-2</v>
      </c>
      <c r="Q171" s="392">
        <v>442282.62</v>
      </c>
      <c r="R171" s="370" t="s">
        <v>132</v>
      </c>
      <c r="S171" s="370" t="s">
        <v>132</v>
      </c>
      <c r="T171" s="370" t="s">
        <v>132</v>
      </c>
      <c r="U171" s="370" t="s">
        <v>132</v>
      </c>
      <c r="V171" s="386" t="s">
        <v>132</v>
      </c>
      <c r="W171" s="393" t="s">
        <v>132</v>
      </c>
      <c r="X171" s="370">
        <v>0.97</v>
      </c>
      <c r="Y171" s="370" t="s">
        <v>7198</v>
      </c>
      <c r="Z171" s="370">
        <v>8.3940000000000001E-2</v>
      </c>
      <c r="AA171" s="389">
        <v>211793</v>
      </c>
      <c r="AB171" s="370">
        <v>0.99</v>
      </c>
      <c r="AC171" s="370" t="s">
        <v>7079</v>
      </c>
      <c r="AD171" s="370">
        <v>0.12939999999999999</v>
      </c>
      <c r="AE171" s="389">
        <v>62590</v>
      </c>
    </row>
    <row r="172" spans="1:31" ht="15.75">
      <c r="A172" s="377">
        <v>72</v>
      </c>
      <c r="B172" s="378" t="s">
        <v>2132</v>
      </c>
      <c r="C172" s="378">
        <v>6</v>
      </c>
      <c r="D172" s="379">
        <v>25591179</v>
      </c>
      <c r="E172" s="380">
        <v>26593141</v>
      </c>
      <c r="F172" s="378" t="s">
        <v>2964</v>
      </c>
      <c r="G172" s="379">
        <v>26093141</v>
      </c>
      <c r="H172" s="381" t="s">
        <v>4266</v>
      </c>
      <c r="I172" s="379">
        <v>0</v>
      </c>
      <c r="J172" s="378" t="s">
        <v>122</v>
      </c>
      <c r="K172" s="378" t="s">
        <v>3157</v>
      </c>
      <c r="L172" s="378" t="s">
        <v>3151</v>
      </c>
      <c r="M172" s="390" t="s">
        <v>2432</v>
      </c>
      <c r="N172" s="391">
        <v>0.98</v>
      </c>
      <c r="O172" s="370" t="s">
        <v>7199</v>
      </c>
      <c r="P172" s="370">
        <v>7.0000000000000001E-3</v>
      </c>
      <c r="Q172" s="392">
        <v>371528.98</v>
      </c>
      <c r="R172" s="370" t="s">
        <v>132</v>
      </c>
      <c r="S172" s="370" t="s">
        <v>132</v>
      </c>
      <c r="T172" s="370" t="s">
        <v>132</v>
      </c>
      <c r="U172" s="370" t="s">
        <v>132</v>
      </c>
      <c r="V172" s="386" t="s">
        <v>132</v>
      </c>
      <c r="W172" s="393" t="s">
        <v>132</v>
      </c>
      <c r="X172" s="370" t="s">
        <v>132</v>
      </c>
      <c r="Y172" s="370" t="s">
        <v>132</v>
      </c>
      <c r="Z172" s="370" t="s">
        <v>132</v>
      </c>
      <c r="AA172" s="389" t="s">
        <v>132</v>
      </c>
      <c r="AB172" s="370">
        <v>0.96</v>
      </c>
      <c r="AC172" s="370" t="s">
        <v>7200</v>
      </c>
      <c r="AD172" s="370">
        <v>1.209E-3</v>
      </c>
      <c r="AE172" s="389">
        <v>74038</v>
      </c>
    </row>
    <row r="173" spans="1:31" ht="15.75">
      <c r="A173" s="377">
        <v>73</v>
      </c>
      <c r="B173" s="378" t="s">
        <v>523</v>
      </c>
      <c r="C173" s="378">
        <v>6</v>
      </c>
      <c r="D173" s="379">
        <v>26537080</v>
      </c>
      <c r="E173" s="380">
        <v>27537080</v>
      </c>
      <c r="F173" s="378" t="s">
        <v>2691</v>
      </c>
      <c r="G173" s="379">
        <v>27037080</v>
      </c>
      <c r="H173" s="381" t="s">
        <v>3519</v>
      </c>
      <c r="I173" s="379">
        <v>45327</v>
      </c>
      <c r="J173" s="378" t="s">
        <v>122</v>
      </c>
      <c r="K173" s="378" t="s">
        <v>3152</v>
      </c>
      <c r="L173" s="378" t="s">
        <v>3163</v>
      </c>
      <c r="M173" s="390" t="s">
        <v>3337</v>
      </c>
      <c r="N173" s="391">
        <v>1</v>
      </c>
      <c r="O173" s="370" t="s">
        <v>7125</v>
      </c>
      <c r="P173" s="370">
        <v>6.4699999999999994E-2</v>
      </c>
      <c r="Q173" s="392">
        <v>368670.82</v>
      </c>
      <c r="R173" s="370" t="s">
        <v>132</v>
      </c>
      <c r="S173" s="370" t="s">
        <v>132</v>
      </c>
      <c r="T173" s="370" t="s">
        <v>132</v>
      </c>
      <c r="U173" s="370" t="s">
        <v>132</v>
      </c>
      <c r="V173" s="386" t="s">
        <v>132</v>
      </c>
      <c r="W173" s="393" t="s">
        <v>132</v>
      </c>
      <c r="X173" s="370" t="s">
        <v>132</v>
      </c>
      <c r="Y173" s="370" t="s">
        <v>132</v>
      </c>
      <c r="Z173" s="370" t="s">
        <v>132</v>
      </c>
      <c r="AA173" s="389" t="s">
        <v>132</v>
      </c>
      <c r="AB173" s="370">
        <v>0.98</v>
      </c>
      <c r="AC173" s="370" t="s">
        <v>7125</v>
      </c>
      <c r="AD173" s="370">
        <v>7.3190000000000005E-2</v>
      </c>
      <c r="AE173" s="389">
        <v>71093</v>
      </c>
    </row>
    <row r="174" spans="1:31" ht="15.75">
      <c r="A174" s="377">
        <v>74</v>
      </c>
      <c r="B174" s="378" t="s">
        <v>523</v>
      </c>
      <c r="C174" s="378">
        <v>6</v>
      </c>
      <c r="D174" s="379">
        <v>27441387</v>
      </c>
      <c r="E174" s="380">
        <v>28441387</v>
      </c>
      <c r="F174" s="378" t="s">
        <v>2690</v>
      </c>
      <c r="G174" s="379">
        <v>27941387</v>
      </c>
      <c r="H174" s="381" t="s">
        <v>3520</v>
      </c>
      <c r="I174" s="379">
        <v>15427</v>
      </c>
      <c r="J174" s="378" t="s">
        <v>122</v>
      </c>
      <c r="K174" s="378" t="s">
        <v>3163</v>
      </c>
      <c r="L174" s="378" t="s">
        <v>3152</v>
      </c>
      <c r="M174" s="390" t="s">
        <v>3337</v>
      </c>
      <c r="N174" s="391">
        <v>0.98</v>
      </c>
      <c r="O174" s="370" t="s">
        <v>7120</v>
      </c>
      <c r="P174" s="370">
        <v>0.2445</v>
      </c>
      <c r="Q174" s="392">
        <v>346912.86</v>
      </c>
      <c r="R174" s="370" t="s">
        <v>132</v>
      </c>
      <c r="S174" s="370" t="s">
        <v>132</v>
      </c>
      <c r="T174" s="370" t="s">
        <v>132</v>
      </c>
      <c r="U174" s="370" t="s">
        <v>132</v>
      </c>
      <c r="V174" s="386" t="s">
        <v>132</v>
      </c>
      <c r="W174" s="393" t="s">
        <v>132</v>
      </c>
      <c r="X174" s="370" t="s">
        <v>132</v>
      </c>
      <c r="Y174" s="370" t="s">
        <v>132</v>
      </c>
      <c r="Z174" s="370" t="s">
        <v>132</v>
      </c>
      <c r="AA174" s="389" t="s">
        <v>132</v>
      </c>
      <c r="AB174" s="370">
        <v>0.98</v>
      </c>
      <c r="AC174" s="370" t="s">
        <v>7143</v>
      </c>
      <c r="AD174" s="370">
        <v>9.4509999999999997E-2</v>
      </c>
      <c r="AE174" s="389">
        <v>70680</v>
      </c>
    </row>
    <row r="175" spans="1:31" ht="15.75">
      <c r="A175" s="377">
        <v>75</v>
      </c>
      <c r="B175" s="378" t="s">
        <v>523</v>
      </c>
      <c r="C175" s="378">
        <v>6</v>
      </c>
      <c r="D175" s="379">
        <v>27949380</v>
      </c>
      <c r="E175" s="380">
        <v>28949380</v>
      </c>
      <c r="F175" s="378" t="s">
        <v>2688</v>
      </c>
      <c r="G175" s="379">
        <v>28449380</v>
      </c>
      <c r="H175" s="381" t="s">
        <v>3521</v>
      </c>
      <c r="I175" s="379">
        <v>21692</v>
      </c>
      <c r="J175" s="378" t="s">
        <v>122</v>
      </c>
      <c r="K175" s="378" t="s">
        <v>3157</v>
      </c>
      <c r="L175" s="378" t="s">
        <v>3151</v>
      </c>
      <c r="M175" s="390" t="s">
        <v>3337</v>
      </c>
      <c r="N175" s="391">
        <v>1.02</v>
      </c>
      <c r="O175" s="370" t="s">
        <v>7177</v>
      </c>
      <c r="P175" s="370">
        <v>0.3669</v>
      </c>
      <c r="Q175" s="392">
        <v>334842.52</v>
      </c>
      <c r="R175" s="370" t="s">
        <v>132</v>
      </c>
      <c r="S175" s="370" t="s">
        <v>132</v>
      </c>
      <c r="T175" s="370" t="s">
        <v>132</v>
      </c>
      <c r="U175" s="370" t="s">
        <v>132</v>
      </c>
      <c r="V175" s="386" t="s">
        <v>132</v>
      </c>
      <c r="W175" s="393" t="s">
        <v>132</v>
      </c>
      <c r="X175" s="370" t="s">
        <v>132</v>
      </c>
      <c r="Y175" s="370" t="s">
        <v>132</v>
      </c>
      <c r="Z175" s="370" t="s">
        <v>132</v>
      </c>
      <c r="AA175" s="389" t="s">
        <v>132</v>
      </c>
      <c r="AB175" s="370">
        <v>1</v>
      </c>
      <c r="AC175" s="370" t="s">
        <v>7177</v>
      </c>
      <c r="AD175" s="370">
        <v>0.74470000000000003</v>
      </c>
      <c r="AE175" s="389">
        <v>74037</v>
      </c>
    </row>
    <row r="176" spans="1:31" ht="15.75">
      <c r="A176" s="377">
        <v>76</v>
      </c>
      <c r="B176" s="378" t="s">
        <v>523</v>
      </c>
      <c r="C176" s="378">
        <v>6</v>
      </c>
      <c r="D176" s="379">
        <v>28484755</v>
      </c>
      <c r="E176" s="380">
        <v>29484755</v>
      </c>
      <c r="F176" s="378" t="s">
        <v>2687</v>
      </c>
      <c r="G176" s="379">
        <v>28984755</v>
      </c>
      <c r="H176" s="381" t="s">
        <v>3522</v>
      </c>
      <c r="I176" s="379">
        <v>11718</v>
      </c>
      <c r="J176" s="378" t="s">
        <v>122</v>
      </c>
      <c r="K176" s="378" t="s">
        <v>3157</v>
      </c>
      <c r="L176" s="378" t="s">
        <v>3163</v>
      </c>
      <c r="M176" s="390" t="s">
        <v>3337</v>
      </c>
      <c r="N176" s="391">
        <v>1.02</v>
      </c>
      <c r="O176" s="370" t="s">
        <v>7080</v>
      </c>
      <c r="P176" s="370">
        <v>0.49609999999999999</v>
      </c>
      <c r="Q176" s="392">
        <v>426353.8</v>
      </c>
      <c r="R176" s="370" t="s">
        <v>132</v>
      </c>
      <c r="S176" s="370" t="s">
        <v>132</v>
      </c>
      <c r="T176" s="370" t="s">
        <v>132</v>
      </c>
      <c r="U176" s="370" t="s">
        <v>132</v>
      </c>
      <c r="V176" s="386" t="s">
        <v>132</v>
      </c>
      <c r="W176" s="393" t="s">
        <v>132</v>
      </c>
      <c r="X176" s="370">
        <v>1.04</v>
      </c>
      <c r="Y176" s="370" t="s">
        <v>7149</v>
      </c>
      <c r="Z176" s="370">
        <v>2.1819999999999999E-3</v>
      </c>
      <c r="AA176" s="389">
        <v>207968</v>
      </c>
      <c r="AB176" s="370">
        <v>1</v>
      </c>
      <c r="AC176" s="370" t="s">
        <v>7080</v>
      </c>
      <c r="AD176" s="370">
        <v>0.52180000000000004</v>
      </c>
      <c r="AE176" s="389">
        <v>73004</v>
      </c>
    </row>
    <row r="177" spans="1:31" ht="15.75">
      <c r="A177" s="377">
        <v>77</v>
      </c>
      <c r="B177" s="378" t="s">
        <v>2132</v>
      </c>
      <c r="C177" s="378">
        <v>6</v>
      </c>
      <c r="D177" s="379">
        <v>30984550</v>
      </c>
      <c r="E177" s="380">
        <v>32055392</v>
      </c>
      <c r="F177" s="378" t="s">
        <v>2686</v>
      </c>
      <c r="G177" s="379">
        <v>31484550</v>
      </c>
      <c r="H177" s="381" t="s">
        <v>4483</v>
      </c>
      <c r="I177" s="379">
        <v>5649</v>
      </c>
      <c r="J177" s="378" t="s">
        <v>2445</v>
      </c>
      <c r="K177" s="378" t="s">
        <v>3163</v>
      </c>
      <c r="L177" s="378" t="s">
        <v>3151</v>
      </c>
      <c r="M177" s="390" t="s">
        <v>3337</v>
      </c>
      <c r="N177" s="391">
        <v>1.04</v>
      </c>
      <c r="O177" s="370" t="s">
        <v>7082</v>
      </c>
      <c r="P177" s="394">
        <v>1.3089999999999999E-7</v>
      </c>
      <c r="Q177" s="392">
        <v>488563.37</v>
      </c>
      <c r="R177" s="370" t="s">
        <v>3151</v>
      </c>
      <c r="S177" s="370" t="s">
        <v>3163</v>
      </c>
      <c r="T177" s="370">
        <v>1.04</v>
      </c>
      <c r="U177" s="370" t="s">
        <v>7093</v>
      </c>
      <c r="V177" s="394">
        <v>5.36E-14</v>
      </c>
      <c r="W177" s="393">
        <v>1335930</v>
      </c>
      <c r="X177" s="370">
        <v>1</v>
      </c>
      <c r="Y177" s="370" t="s">
        <v>7089</v>
      </c>
      <c r="Z177" s="370">
        <v>0.8044</v>
      </c>
      <c r="AA177" s="389">
        <v>211793</v>
      </c>
      <c r="AB177" s="370">
        <v>1.05</v>
      </c>
      <c r="AC177" s="370" t="s">
        <v>7097</v>
      </c>
      <c r="AD177" s="370">
        <v>1.523E-9</v>
      </c>
      <c r="AE177" s="389">
        <v>74036</v>
      </c>
    </row>
    <row r="178" spans="1:31" ht="15.75">
      <c r="A178" s="377">
        <v>77</v>
      </c>
      <c r="B178" s="378" t="s">
        <v>2132</v>
      </c>
      <c r="C178" s="378">
        <v>6</v>
      </c>
      <c r="D178" s="379">
        <v>30984550</v>
      </c>
      <c r="E178" s="380">
        <v>32055392</v>
      </c>
      <c r="F178" s="378" t="s">
        <v>2963</v>
      </c>
      <c r="G178" s="379">
        <v>31522669</v>
      </c>
      <c r="H178" s="381" t="s">
        <v>4309</v>
      </c>
      <c r="I178" s="379">
        <v>0</v>
      </c>
      <c r="J178" s="378" t="s">
        <v>122</v>
      </c>
      <c r="K178" s="378" t="s">
        <v>3157</v>
      </c>
      <c r="L178" s="378" t="s">
        <v>3151</v>
      </c>
      <c r="M178" s="390" t="s">
        <v>2432</v>
      </c>
      <c r="N178" s="391">
        <v>1</v>
      </c>
      <c r="O178" s="370" t="s">
        <v>7103</v>
      </c>
      <c r="P178" s="370">
        <v>0.61150000000000004</v>
      </c>
      <c r="Q178" s="392">
        <v>484416.1</v>
      </c>
      <c r="R178" s="370" t="s">
        <v>132</v>
      </c>
      <c r="S178" s="370" t="s">
        <v>132</v>
      </c>
      <c r="T178" s="370" t="s">
        <v>132</v>
      </c>
      <c r="U178" s="370" t="s">
        <v>132</v>
      </c>
      <c r="V178" s="386" t="s">
        <v>132</v>
      </c>
      <c r="W178" s="393" t="s">
        <v>132</v>
      </c>
      <c r="X178" s="370">
        <v>0.98</v>
      </c>
      <c r="Y178" s="370" t="s">
        <v>7079</v>
      </c>
      <c r="Z178" s="370">
        <v>1.6400000000000001E-2</v>
      </c>
      <c r="AA178" s="389">
        <v>211793</v>
      </c>
      <c r="AB178" s="370">
        <v>0.99</v>
      </c>
      <c r="AC178" s="370" t="s">
        <v>7102</v>
      </c>
      <c r="AD178" s="370">
        <v>0.17749999999999999</v>
      </c>
      <c r="AE178" s="389">
        <v>74038</v>
      </c>
    </row>
    <row r="179" spans="1:31" ht="15.75">
      <c r="A179" s="377">
        <v>77</v>
      </c>
      <c r="B179" s="378" t="s">
        <v>2132</v>
      </c>
      <c r="C179" s="378">
        <v>6</v>
      </c>
      <c r="D179" s="379">
        <v>30984550</v>
      </c>
      <c r="E179" s="380">
        <v>32055392</v>
      </c>
      <c r="F179" s="378" t="s">
        <v>2685</v>
      </c>
      <c r="G179" s="379">
        <v>31555392</v>
      </c>
      <c r="H179" s="381" t="s">
        <v>4299</v>
      </c>
      <c r="I179" s="379">
        <v>0</v>
      </c>
      <c r="J179" s="378" t="s">
        <v>122</v>
      </c>
      <c r="K179" s="378" t="s">
        <v>3152</v>
      </c>
      <c r="L179" s="378" t="s">
        <v>3151</v>
      </c>
      <c r="M179" s="390" t="s">
        <v>3337</v>
      </c>
      <c r="N179" s="391">
        <v>1</v>
      </c>
      <c r="O179" s="370" t="s">
        <v>7103</v>
      </c>
      <c r="P179" s="370">
        <v>0.57579999999999998</v>
      </c>
      <c r="Q179" s="392">
        <v>486238.09</v>
      </c>
      <c r="R179" s="370" t="s">
        <v>132</v>
      </c>
      <c r="S179" s="370" t="s">
        <v>132</v>
      </c>
      <c r="T179" s="370" t="s">
        <v>132</v>
      </c>
      <c r="U179" s="370" t="s">
        <v>132</v>
      </c>
      <c r="V179" s="386" t="s">
        <v>132</v>
      </c>
      <c r="W179" s="393" t="s">
        <v>132</v>
      </c>
      <c r="X179" s="370">
        <v>0.98</v>
      </c>
      <c r="Y179" s="370" t="s">
        <v>7079</v>
      </c>
      <c r="Z179" s="370">
        <v>1.772E-2</v>
      </c>
      <c r="AA179" s="389">
        <v>211793</v>
      </c>
      <c r="AB179" s="370">
        <v>0.99</v>
      </c>
      <c r="AC179" s="370" t="s">
        <v>7102</v>
      </c>
      <c r="AD179" s="370">
        <v>0.19350000000000001</v>
      </c>
      <c r="AE179" s="389">
        <v>74038</v>
      </c>
    </row>
    <row r="180" spans="1:31" ht="15.75">
      <c r="A180" s="377">
        <v>78</v>
      </c>
      <c r="B180" s="378" t="s">
        <v>2132</v>
      </c>
      <c r="C180" s="378">
        <v>6</v>
      </c>
      <c r="D180" s="379">
        <v>31881939</v>
      </c>
      <c r="E180" s="380">
        <v>32881939</v>
      </c>
      <c r="F180" s="378" t="s">
        <v>2684</v>
      </c>
      <c r="G180" s="379">
        <v>32381939</v>
      </c>
      <c r="H180" s="381" t="s">
        <v>4484</v>
      </c>
      <c r="I180" s="379">
        <v>7039</v>
      </c>
      <c r="J180" s="378" t="s">
        <v>122</v>
      </c>
      <c r="K180" s="378" t="s">
        <v>3152</v>
      </c>
      <c r="L180" s="378" t="s">
        <v>3163</v>
      </c>
      <c r="M180" s="390" t="s">
        <v>3337</v>
      </c>
      <c r="N180" s="391">
        <v>1.02</v>
      </c>
      <c r="O180" s="370" t="s">
        <v>7081</v>
      </c>
      <c r="P180" s="370">
        <v>4.2700000000000002E-2</v>
      </c>
      <c r="Q180" s="392">
        <v>436257.42</v>
      </c>
      <c r="R180" s="370" t="s">
        <v>132</v>
      </c>
      <c r="S180" s="370" t="s">
        <v>132</v>
      </c>
      <c r="T180" s="370" t="s">
        <v>132</v>
      </c>
      <c r="U180" s="370" t="s">
        <v>132</v>
      </c>
      <c r="V180" s="386" t="s">
        <v>132</v>
      </c>
      <c r="W180" s="393" t="s">
        <v>132</v>
      </c>
      <c r="X180" s="370">
        <v>0.98</v>
      </c>
      <c r="Y180" s="370" t="s">
        <v>7143</v>
      </c>
      <c r="Z180" s="370">
        <v>6.9440000000000002E-2</v>
      </c>
      <c r="AA180" s="389">
        <v>211793</v>
      </c>
      <c r="AB180" s="370">
        <v>1.01</v>
      </c>
      <c r="AC180" s="370" t="s">
        <v>7083</v>
      </c>
      <c r="AD180" s="370">
        <v>8.0149999999999999E-2</v>
      </c>
      <c r="AE180" s="389">
        <v>73005</v>
      </c>
    </row>
    <row r="181" spans="1:31" ht="15.75">
      <c r="A181" s="377">
        <v>79</v>
      </c>
      <c r="B181" s="378" t="s">
        <v>523</v>
      </c>
      <c r="C181" s="378">
        <v>6</v>
      </c>
      <c r="D181" s="379">
        <v>33722201</v>
      </c>
      <c r="E181" s="380">
        <v>34739989</v>
      </c>
      <c r="F181" s="378" t="s">
        <v>2962</v>
      </c>
      <c r="G181" s="379">
        <v>34222201</v>
      </c>
      <c r="H181" s="381" t="s">
        <v>4485</v>
      </c>
      <c r="I181" s="379">
        <v>5316</v>
      </c>
      <c r="J181" s="378" t="s">
        <v>2445</v>
      </c>
      <c r="K181" s="378" t="s">
        <v>3163</v>
      </c>
      <c r="L181" s="378" t="s">
        <v>3157</v>
      </c>
      <c r="M181" s="390" t="s">
        <v>2432</v>
      </c>
      <c r="N181" s="391">
        <v>1.06</v>
      </c>
      <c r="O181" s="370" t="s">
        <v>7201</v>
      </c>
      <c r="P181" s="370">
        <v>1E-4</v>
      </c>
      <c r="Q181" s="392">
        <v>483437.15</v>
      </c>
      <c r="R181" s="370" t="s">
        <v>3157</v>
      </c>
      <c r="S181" s="370" t="s">
        <v>3163</v>
      </c>
      <c r="T181" s="370">
        <v>1.06</v>
      </c>
      <c r="U181" s="370" t="s">
        <v>7116</v>
      </c>
      <c r="V181" s="394">
        <v>2.2029999999999999E-6</v>
      </c>
      <c r="W181" s="393">
        <v>1304800</v>
      </c>
      <c r="X181" s="370">
        <v>0.93</v>
      </c>
      <c r="Y181" s="370" t="s">
        <v>7202</v>
      </c>
      <c r="Z181" s="370">
        <v>0.156</v>
      </c>
      <c r="AA181" s="389">
        <v>189902</v>
      </c>
      <c r="AB181" s="370">
        <v>1.08</v>
      </c>
      <c r="AC181" s="370" t="s">
        <v>7162</v>
      </c>
      <c r="AD181" s="370">
        <v>1.57E-6</v>
      </c>
      <c r="AE181" s="389">
        <v>74117</v>
      </c>
    </row>
    <row r="182" spans="1:31" ht="15.75">
      <c r="A182" s="377">
        <v>79</v>
      </c>
      <c r="B182" s="378" t="s">
        <v>523</v>
      </c>
      <c r="C182" s="378">
        <v>6</v>
      </c>
      <c r="D182" s="379">
        <v>33722201</v>
      </c>
      <c r="E182" s="380">
        <v>34739989</v>
      </c>
      <c r="F182" s="378" t="s">
        <v>2961</v>
      </c>
      <c r="G182" s="379">
        <v>34236973</v>
      </c>
      <c r="H182" s="381" t="s">
        <v>4486</v>
      </c>
      <c r="I182" s="379">
        <v>17999</v>
      </c>
      <c r="J182" s="378" t="s">
        <v>2445</v>
      </c>
      <c r="K182" s="378" t="s">
        <v>3151</v>
      </c>
      <c r="L182" s="378" t="s">
        <v>3157</v>
      </c>
      <c r="M182" s="390" t="s">
        <v>2432</v>
      </c>
      <c r="N182" s="391" t="s">
        <v>132</v>
      </c>
      <c r="O182" s="370" t="s">
        <v>132</v>
      </c>
      <c r="P182" s="370" t="s">
        <v>132</v>
      </c>
      <c r="Q182" s="392" t="s">
        <v>132</v>
      </c>
      <c r="R182" s="370" t="s">
        <v>3151</v>
      </c>
      <c r="S182" s="370" t="s">
        <v>3157</v>
      </c>
      <c r="T182" s="370">
        <v>1.05</v>
      </c>
      <c r="U182" s="370" t="s">
        <v>7098</v>
      </c>
      <c r="V182" s="394">
        <v>6.1490000000000002E-9</v>
      </c>
      <c r="W182" s="393">
        <v>503400</v>
      </c>
      <c r="X182" s="370">
        <v>1.0900000000000001</v>
      </c>
      <c r="Y182" s="370" t="s">
        <v>7203</v>
      </c>
      <c r="Z182" s="370">
        <v>6.4579999999999996E-16</v>
      </c>
      <c r="AA182" s="389">
        <v>211793</v>
      </c>
      <c r="AB182" s="370" t="s">
        <v>132</v>
      </c>
      <c r="AC182" s="370" t="s">
        <v>132</v>
      </c>
      <c r="AD182" s="370" t="s">
        <v>132</v>
      </c>
      <c r="AE182" s="389" t="s">
        <v>132</v>
      </c>
    </row>
    <row r="183" spans="1:31" ht="15.75">
      <c r="A183" s="377">
        <v>79</v>
      </c>
      <c r="B183" s="378" t="s">
        <v>523</v>
      </c>
      <c r="C183" s="378">
        <v>6</v>
      </c>
      <c r="D183" s="379">
        <v>33722201</v>
      </c>
      <c r="E183" s="380">
        <v>34739989</v>
      </c>
      <c r="F183" s="378" t="s">
        <v>2683</v>
      </c>
      <c r="G183" s="379">
        <v>34239989</v>
      </c>
      <c r="H183" s="381" t="s">
        <v>4486</v>
      </c>
      <c r="I183" s="379">
        <v>14983</v>
      </c>
      <c r="J183" s="378" t="s">
        <v>2445</v>
      </c>
      <c r="K183" s="378" t="s">
        <v>3157</v>
      </c>
      <c r="L183" s="378" t="s">
        <v>3151</v>
      </c>
      <c r="M183" s="390" t="s">
        <v>4457</v>
      </c>
      <c r="N183" s="391">
        <v>1.1100000000000001</v>
      </c>
      <c r="O183" s="370" t="s">
        <v>7204</v>
      </c>
      <c r="P183" s="394">
        <v>4.7749999999999996E-18</v>
      </c>
      <c r="Q183" s="392">
        <v>490329.08</v>
      </c>
      <c r="R183" s="370" t="s">
        <v>3157</v>
      </c>
      <c r="S183" s="370" t="s">
        <v>3151</v>
      </c>
      <c r="T183" s="370">
        <v>1.04</v>
      </c>
      <c r="U183" s="370" t="s">
        <v>7166</v>
      </c>
      <c r="V183" s="394">
        <v>6.443E-6</v>
      </c>
      <c r="W183" s="393">
        <v>1330800</v>
      </c>
      <c r="X183" s="370">
        <v>1.1000000000000001</v>
      </c>
      <c r="Y183" s="370" t="s">
        <v>7203</v>
      </c>
      <c r="Z183" s="370">
        <v>4.5150000000000004E-16</v>
      </c>
      <c r="AA183" s="389">
        <v>211793</v>
      </c>
      <c r="AB183" s="370">
        <v>1.04</v>
      </c>
      <c r="AC183" s="370" t="s">
        <v>7205</v>
      </c>
      <c r="AD183" s="370">
        <v>5.7369999999999997E-2</v>
      </c>
      <c r="AE183" s="389">
        <v>74116</v>
      </c>
    </row>
    <row r="184" spans="1:31" ht="15.75">
      <c r="A184" s="377">
        <v>80</v>
      </c>
      <c r="B184" s="378" t="s">
        <v>2132</v>
      </c>
      <c r="C184" s="378">
        <v>6</v>
      </c>
      <c r="D184" s="379">
        <v>38534095</v>
      </c>
      <c r="E184" s="380">
        <v>39546794</v>
      </c>
      <c r="F184" s="378" t="s">
        <v>2960</v>
      </c>
      <c r="G184" s="379">
        <v>39034095</v>
      </c>
      <c r="H184" s="381" t="s">
        <v>4487</v>
      </c>
      <c r="I184" s="379">
        <v>0</v>
      </c>
      <c r="J184" s="378" t="s">
        <v>2452</v>
      </c>
      <c r="K184" s="378" t="s">
        <v>3163</v>
      </c>
      <c r="L184" s="378" t="s">
        <v>3152</v>
      </c>
      <c r="M184" s="390" t="s">
        <v>2432</v>
      </c>
      <c r="N184" s="391">
        <v>1.02</v>
      </c>
      <c r="O184" s="370" t="s">
        <v>7084</v>
      </c>
      <c r="P184" s="370">
        <v>3.15E-2</v>
      </c>
      <c r="Q184" s="392">
        <v>458601.27</v>
      </c>
      <c r="R184" s="370" t="s">
        <v>3152</v>
      </c>
      <c r="S184" s="370" t="s">
        <v>3163</v>
      </c>
      <c r="T184" s="370">
        <v>1.04</v>
      </c>
      <c r="U184" s="370" t="s">
        <v>7097</v>
      </c>
      <c r="V184" s="394">
        <v>6.8429999999999996E-9</v>
      </c>
      <c r="W184" s="393">
        <v>1332120</v>
      </c>
      <c r="X184" s="370">
        <v>1.05</v>
      </c>
      <c r="Y184" s="370" t="s">
        <v>7206</v>
      </c>
      <c r="Z184" s="370">
        <v>0.1109</v>
      </c>
      <c r="AA184" s="389">
        <v>211694</v>
      </c>
      <c r="AB184" s="370">
        <v>1.02</v>
      </c>
      <c r="AC184" s="370" t="s">
        <v>7084</v>
      </c>
      <c r="AD184" s="370">
        <v>3.9269999999999999E-2</v>
      </c>
      <c r="AE184" s="389">
        <v>74116</v>
      </c>
    </row>
    <row r="185" spans="1:31" ht="15.75">
      <c r="A185" s="377">
        <v>80</v>
      </c>
      <c r="B185" s="378" t="s">
        <v>2132</v>
      </c>
      <c r="C185" s="378">
        <v>6</v>
      </c>
      <c r="D185" s="379">
        <v>38534095</v>
      </c>
      <c r="E185" s="380">
        <v>39546794</v>
      </c>
      <c r="F185" s="378" t="s">
        <v>2682</v>
      </c>
      <c r="G185" s="379">
        <v>39046794</v>
      </c>
      <c r="H185" s="381" t="s">
        <v>4487</v>
      </c>
      <c r="I185" s="379">
        <v>0</v>
      </c>
      <c r="J185" s="378" t="s">
        <v>2452</v>
      </c>
      <c r="K185" s="378" t="s">
        <v>3157</v>
      </c>
      <c r="L185" s="378" t="s">
        <v>3151</v>
      </c>
      <c r="M185" s="390" t="s">
        <v>4437</v>
      </c>
      <c r="N185" s="391">
        <v>1.1000000000000001</v>
      </c>
      <c r="O185" s="370" t="s">
        <v>7207</v>
      </c>
      <c r="P185" s="370">
        <v>0.29320000000000002</v>
      </c>
      <c r="Q185" s="392">
        <v>328920.40000000002</v>
      </c>
      <c r="R185" s="370" t="s">
        <v>132</v>
      </c>
      <c r="S185" s="370" t="s">
        <v>132</v>
      </c>
      <c r="T185" s="370" t="s">
        <v>132</v>
      </c>
      <c r="U185" s="370" t="s">
        <v>132</v>
      </c>
      <c r="V185" s="386" t="s">
        <v>132</v>
      </c>
      <c r="W185" s="393" t="s">
        <v>132</v>
      </c>
      <c r="X185" s="370" t="s">
        <v>132</v>
      </c>
      <c r="Y185" s="370" t="s">
        <v>132</v>
      </c>
      <c r="Z185" s="370" t="s">
        <v>132</v>
      </c>
      <c r="AA185" s="389" t="s">
        <v>132</v>
      </c>
      <c r="AB185" s="370">
        <v>1.05</v>
      </c>
      <c r="AC185" s="370" t="s">
        <v>7208</v>
      </c>
      <c r="AD185" s="370">
        <v>6.148E-2</v>
      </c>
      <c r="AE185" s="389">
        <v>74117</v>
      </c>
    </row>
    <row r="186" spans="1:31" ht="15.75">
      <c r="A186" s="377">
        <v>81</v>
      </c>
      <c r="B186" s="378" t="s">
        <v>523</v>
      </c>
      <c r="C186" s="378">
        <v>6</v>
      </c>
      <c r="D186" s="379">
        <v>41050466</v>
      </c>
      <c r="E186" s="380">
        <v>42050466</v>
      </c>
      <c r="F186" s="378" t="s">
        <v>2681</v>
      </c>
      <c r="G186" s="379">
        <v>41550466</v>
      </c>
      <c r="H186" s="381" t="s">
        <v>3525</v>
      </c>
      <c r="I186" s="379">
        <v>0</v>
      </c>
      <c r="J186" s="378" t="s">
        <v>2445</v>
      </c>
      <c r="K186" s="378" t="s">
        <v>3241</v>
      </c>
      <c r="L186" s="378" t="s">
        <v>3152</v>
      </c>
      <c r="M186" s="390" t="s">
        <v>3337</v>
      </c>
      <c r="N186" s="391" t="s">
        <v>132</v>
      </c>
      <c r="O186" s="370" t="s">
        <v>132</v>
      </c>
      <c r="P186" s="370" t="s">
        <v>132</v>
      </c>
      <c r="Q186" s="392" t="s">
        <v>132</v>
      </c>
      <c r="R186" s="370" t="s">
        <v>132</v>
      </c>
      <c r="S186" s="370" t="s">
        <v>132</v>
      </c>
      <c r="T186" s="370" t="s">
        <v>132</v>
      </c>
      <c r="U186" s="370" t="s">
        <v>132</v>
      </c>
      <c r="V186" s="386" t="s">
        <v>132</v>
      </c>
      <c r="W186" s="393" t="s">
        <v>132</v>
      </c>
      <c r="X186" s="370">
        <v>1.02</v>
      </c>
      <c r="Y186" s="370" t="s">
        <v>7083</v>
      </c>
      <c r="Z186" s="370">
        <v>1.822E-2</v>
      </c>
      <c r="AA186" s="389">
        <v>211793</v>
      </c>
      <c r="AB186" s="370" t="s">
        <v>132</v>
      </c>
      <c r="AC186" s="370" t="s">
        <v>132</v>
      </c>
      <c r="AD186" s="370" t="s">
        <v>132</v>
      </c>
      <c r="AE186" s="389" t="s">
        <v>132</v>
      </c>
    </row>
    <row r="187" spans="1:31" ht="15.75">
      <c r="A187" s="377">
        <v>82</v>
      </c>
      <c r="B187" s="378" t="s">
        <v>2132</v>
      </c>
      <c r="C187" s="378">
        <v>6</v>
      </c>
      <c r="D187" s="379">
        <v>43257896</v>
      </c>
      <c r="E187" s="380">
        <v>44316377</v>
      </c>
      <c r="F187" s="378" t="s">
        <v>2680</v>
      </c>
      <c r="G187" s="379">
        <v>43757896</v>
      </c>
      <c r="H187" s="381" t="s">
        <v>4488</v>
      </c>
      <c r="I187" s="379">
        <v>3673</v>
      </c>
      <c r="J187" s="378" t="s">
        <v>2445</v>
      </c>
      <c r="K187" s="378" t="s">
        <v>3151</v>
      </c>
      <c r="L187" s="378" t="s">
        <v>3152</v>
      </c>
      <c r="M187" s="390" t="s">
        <v>4437</v>
      </c>
      <c r="N187" s="391">
        <v>1.03</v>
      </c>
      <c r="O187" s="370" t="s">
        <v>7087</v>
      </c>
      <c r="P187" s="394">
        <v>3.3409999999999999E-8</v>
      </c>
      <c r="Q187" s="392">
        <v>487651.7</v>
      </c>
      <c r="R187" s="370" t="s">
        <v>3152</v>
      </c>
      <c r="S187" s="370" t="s">
        <v>3151</v>
      </c>
      <c r="T187" s="370">
        <v>1.03</v>
      </c>
      <c r="U187" s="370" t="s">
        <v>7087</v>
      </c>
      <c r="V187" s="394">
        <v>1.8190000000000002E-15</v>
      </c>
      <c r="W187" s="393">
        <v>1335930</v>
      </c>
      <c r="X187" s="370">
        <v>1.02</v>
      </c>
      <c r="Y187" s="370" t="s">
        <v>7082</v>
      </c>
      <c r="Z187" s="370">
        <v>8.4309999999999995E-4</v>
      </c>
      <c r="AA187" s="389">
        <v>211793</v>
      </c>
      <c r="AB187" s="370">
        <v>1.04</v>
      </c>
      <c r="AC187" s="370" t="s">
        <v>7093</v>
      </c>
      <c r="AD187" s="370">
        <v>5.9940000000000002E-10</v>
      </c>
      <c r="AE187" s="389">
        <v>74116</v>
      </c>
    </row>
    <row r="188" spans="1:31" ht="15.75">
      <c r="A188" s="377">
        <v>82</v>
      </c>
      <c r="B188" s="378" t="s">
        <v>2132</v>
      </c>
      <c r="C188" s="378">
        <v>6</v>
      </c>
      <c r="D188" s="379">
        <v>43257896</v>
      </c>
      <c r="E188" s="380">
        <v>44316377</v>
      </c>
      <c r="F188" s="378" t="s">
        <v>2959</v>
      </c>
      <c r="G188" s="379">
        <v>43809802</v>
      </c>
      <c r="H188" s="381" t="s">
        <v>4489</v>
      </c>
      <c r="I188" s="379">
        <v>48962</v>
      </c>
      <c r="J188" s="378" t="s">
        <v>2445</v>
      </c>
      <c r="K188" s="378" t="s">
        <v>3163</v>
      </c>
      <c r="L188" s="378" t="s">
        <v>3152</v>
      </c>
      <c r="M188" s="390" t="s">
        <v>2432</v>
      </c>
      <c r="N188" s="391">
        <v>0.96</v>
      </c>
      <c r="O188" s="370" t="s">
        <v>7209</v>
      </c>
      <c r="P188" s="394">
        <v>2.3679999999999999E-11</v>
      </c>
      <c r="Q188" s="392">
        <v>487120.01</v>
      </c>
      <c r="R188" s="370" t="s">
        <v>132</v>
      </c>
      <c r="S188" s="370" t="s">
        <v>132</v>
      </c>
      <c r="T188" s="370" t="s">
        <v>132</v>
      </c>
      <c r="U188" s="370" t="s">
        <v>132</v>
      </c>
      <c r="V188" s="386" t="s">
        <v>132</v>
      </c>
      <c r="W188" s="393" t="s">
        <v>132</v>
      </c>
      <c r="X188" s="370">
        <v>0.97</v>
      </c>
      <c r="Y188" s="370" t="s">
        <v>7197</v>
      </c>
      <c r="Z188" s="370">
        <v>4.1320000000000003E-3</v>
      </c>
      <c r="AA188" s="389">
        <v>211793</v>
      </c>
      <c r="AB188" s="370">
        <v>0.95</v>
      </c>
      <c r="AC188" s="370" t="s">
        <v>7210</v>
      </c>
      <c r="AD188" s="370">
        <v>1.072E-11</v>
      </c>
      <c r="AE188" s="389">
        <v>74117</v>
      </c>
    </row>
    <row r="189" spans="1:31" ht="15.75">
      <c r="A189" s="377">
        <v>82</v>
      </c>
      <c r="B189" s="378" t="s">
        <v>2132</v>
      </c>
      <c r="C189" s="378">
        <v>6</v>
      </c>
      <c r="D189" s="379">
        <v>43257896</v>
      </c>
      <c r="E189" s="380">
        <v>44316377</v>
      </c>
      <c r="F189" s="378" t="s">
        <v>2679</v>
      </c>
      <c r="G189" s="379">
        <v>43816377</v>
      </c>
      <c r="H189" s="381" t="s">
        <v>4489</v>
      </c>
      <c r="I189" s="379">
        <v>42387</v>
      </c>
      <c r="J189" s="378" t="s">
        <v>2452</v>
      </c>
      <c r="K189" s="378" t="s">
        <v>3163</v>
      </c>
      <c r="L189" s="378" t="s">
        <v>3152</v>
      </c>
      <c r="M189" s="390" t="s">
        <v>3337</v>
      </c>
      <c r="N189" s="391">
        <v>1.03</v>
      </c>
      <c r="O189" s="370" t="s">
        <v>7087</v>
      </c>
      <c r="P189" s="394">
        <v>1.1489999999999999E-6</v>
      </c>
      <c r="Q189" s="392">
        <v>490646.26</v>
      </c>
      <c r="R189" s="370" t="s">
        <v>3163</v>
      </c>
      <c r="S189" s="370" t="s">
        <v>3152</v>
      </c>
      <c r="T189" s="370">
        <v>1.02</v>
      </c>
      <c r="U189" s="370" t="s">
        <v>7088</v>
      </c>
      <c r="V189" s="394">
        <v>7.5319999999999992E-9</v>
      </c>
      <c r="W189" s="393">
        <v>1335930</v>
      </c>
      <c r="X189" s="370">
        <v>1.02</v>
      </c>
      <c r="Y189" s="370" t="s">
        <v>7088</v>
      </c>
      <c r="Z189" s="370">
        <v>8.6230000000000005E-3</v>
      </c>
      <c r="AA189" s="389">
        <v>211793</v>
      </c>
      <c r="AB189" s="370">
        <v>1.04</v>
      </c>
      <c r="AC189" s="370" t="s">
        <v>7153</v>
      </c>
      <c r="AD189" s="370">
        <v>5.526E-8</v>
      </c>
      <c r="AE189" s="389">
        <v>74115</v>
      </c>
    </row>
    <row r="190" spans="1:31" ht="15.75">
      <c r="A190" s="377">
        <v>83</v>
      </c>
      <c r="B190" s="378" t="s">
        <v>2132</v>
      </c>
      <c r="C190" s="378">
        <v>6</v>
      </c>
      <c r="D190" s="379">
        <v>109236253</v>
      </c>
      <c r="E190" s="380">
        <v>110236253</v>
      </c>
      <c r="F190" s="378" t="s">
        <v>2677</v>
      </c>
      <c r="G190" s="379">
        <v>109736253</v>
      </c>
      <c r="H190" s="381" t="s">
        <v>4284</v>
      </c>
      <c r="I190" s="379">
        <v>0</v>
      </c>
      <c r="J190" s="378" t="s">
        <v>122</v>
      </c>
      <c r="K190" s="378" t="s">
        <v>3152</v>
      </c>
      <c r="L190" s="378" t="s">
        <v>3163</v>
      </c>
      <c r="M190" s="390" t="s">
        <v>3337</v>
      </c>
      <c r="N190" s="391">
        <v>1.02</v>
      </c>
      <c r="O190" s="370" t="s">
        <v>7080</v>
      </c>
      <c r="P190" s="370">
        <v>0.2225</v>
      </c>
      <c r="Q190" s="392">
        <v>489473.69</v>
      </c>
      <c r="R190" s="370" t="s">
        <v>132</v>
      </c>
      <c r="S190" s="370" t="s">
        <v>132</v>
      </c>
      <c r="T190" s="370" t="s">
        <v>132</v>
      </c>
      <c r="U190" s="370" t="s">
        <v>132</v>
      </c>
      <c r="V190" s="386" t="s">
        <v>132</v>
      </c>
      <c r="W190" s="393" t="s">
        <v>132</v>
      </c>
      <c r="X190" s="370">
        <v>0.99</v>
      </c>
      <c r="Y190" s="370" t="s">
        <v>7078</v>
      </c>
      <c r="Z190" s="370">
        <v>0.32900000000000001</v>
      </c>
      <c r="AA190" s="389">
        <v>211793</v>
      </c>
      <c r="AB190" s="370">
        <v>1.01</v>
      </c>
      <c r="AC190" s="370" t="s">
        <v>7083</v>
      </c>
      <c r="AD190" s="370">
        <v>0.1007</v>
      </c>
      <c r="AE190" s="389">
        <v>74117</v>
      </c>
    </row>
    <row r="191" spans="1:31" ht="15.75">
      <c r="A191" s="377">
        <v>84</v>
      </c>
      <c r="B191" s="378" t="s">
        <v>523</v>
      </c>
      <c r="C191" s="378">
        <v>6</v>
      </c>
      <c r="D191" s="379">
        <v>116759777</v>
      </c>
      <c r="E191" s="380">
        <v>117759777</v>
      </c>
      <c r="F191" s="378" t="s">
        <v>2676</v>
      </c>
      <c r="G191" s="379">
        <v>117259777</v>
      </c>
      <c r="H191" s="381" t="s">
        <v>3526</v>
      </c>
      <c r="I191" s="379">
        <v>6451</v>
      </c>
      <c r="J191" s="378" t="s">
        <v>2452</v>
      </c>
      <c r="K191" s="378" t="s">
        <v>3151</v>
      </c>
      <c r="L191" s="378" t="s">
        <v>3152</v>
      </c>
      <c r="M191" s="390" t="s">
        <v>3337</v>
      </c>
      <c r="N191" s="391">
        <v>1.01</v>
      </c>
      <c r="O191" s="370" t="s">
        <v>7081</v>
      </c>
      <c r="P191" s="370">
        <v>0.56810000000000005</v>
      </c>
      <c r="Q191" s="392">
        <v>492214.78</v>
      </c>
      <c r="R191" s="370" t="s">
        <v>132</v>
      </c>
      <c r="S191" s="370" t="s">
        <v>132</v>
      </c>
      <c r="T191" s="370" t="s">
        <v>132</v>
      </c>
      <c r="U191" s="370" t="s">
        <v>132</v>
      </c>
      <c r="V191" s="386" t="s">
        <v>132</v>
      </c>
      <c r="W191" s="393" t="s">
        <v>132</v>
      </c>
      <c r="X191" s="370">
        <v>1</v>
      </c>
      <c r="Y191" s="370" t="s">
        <v>7080</v>
      </c>
      <c r="Z191" s="370">
        <v>0.53069999999999995</v>
      </c>
      <c r="AA191" s="389">
        <v>211793</v>
      </c>
      <c r="AB191" s="370">
        <v>1</v>
      </c>
      <c r="AC191" s="370" t="s">
        <v>7080</v>
      </c>
      <c r="AD191" s="370">
        <v>0.74419999999999997</v>
      </c>
      <c r="AE191" s="389">
        <v>74116</v>
      </c>
    </row>
    <row r="192" spans="1:31" ht="15.75">
      <c r="A192" s="377">
        <v>85</v>
      </c>
      <c r="B192" s="378" t="s">
        <v>2132</v>
      </c>
      <c r="C192" s="378">
        <v>6</v>
      </c>
      <c r="D192" s="379">
        <v>126949246</v>
      </c>
      <c r="E192" s="380">
        <v>127952935</v>
      </c>
      <c r="F192" s="378" t="s">
        <v>2958</v>
      </c>
      <c r="G192" s="379">
        <v>127449246</v>
      </c>
      <c r="H192" s="381" t="s">
        <v>4490</v>
      </c>
      <c r="I192" s="379">
        <v>0</v>
      </c>
      <c r="J192" s="378" t="s">
        <v>2445</v>
      </c>
      <c r="K192" s="378" t="s">
        <v>3157</v>
      </c>
      <c r="L192" s="378" t="s">
        <v>3151</v>
      </c>
      <c r="M192" s="390" t="s">
        <v>2432</v>
      </c>
      <c r="N192" s="391">
        <v>1</v>
      </c>
      <c r="O192" s="370" t="s">
        <v>7103</v>
      </c>
      <c r="P192" s="370">
        <v>5.2600000000000001E-2</v>
      </c>
      <c r="Q192" s="392">
        <v>491516.36</v>
      </c>
      <c r="R192" s="370" t="s">
        <v>132</v>
      </c>
      <c r="S192" s="370" t="s">
        <v>132</v>
      </c>
      <c r="T192" s="370" t="s">
        <v>132</v>
      </c>
      <c r="U192" s="370" t="s">
        <v>132</v>
      </c>
      <c r="V192" s="386" t="s">
        <v>132</v>
      </c>
      <c r="W192" s="393" t="s">
        <v>132</v>
      </c>
      <c r="X192" s="370">
        <v>1</v>
      </c>
      <c r="Y192" s="370" t="s">
        <v>7078</v>
      </c>
      <c r="Z192" s="370">
        <v>0.7389</v>
      </c>
      <c r="AA192" s="389">
        <v>211793</v>
      </c>
      <c r="AB192" s="370">
        <v>0.98</v>
      </c>
      <c r="AC192" s="370" t="s">
        <v>7079</v>
      </c>
      <c r="AD192" s="370">
        <v>7.6930000000000002E-3</v>
      </c>
      <c r="AE192" s="389">
        <v>74116</v>
      </c>
    </row>
    <row r="193" spans="1:31" ht="15.75">
      <c r="A193" s="377">
        <v>85</v>
      </c>
      <c r="B193" s="378" t="s">
        <v>2132</v>
      </c>
      <c r="C193" s="378">
        <v>6</v>
      </c>
      <c r="D193" s="379">
        <v>126949246</v>
      </c>
      <c r="E193" s="380">
        <v>127952935</v>
      </c>
      <c r="F193" s="378" t="s">
        <v>2675</v>
      </c>
      <c r="G193" s="379">
        <v>127452935</v>
      </c>
      <c r="H193" s="381" t="s">
        <v>4490</v>
      </c>
      <c r="I193" s="379">
        <v>0</v>
      </c>
      <c r="J193" s="378" t="s">
        <v>2445</v>
      </c>
      <c r="K193" s="378" t="s">
        <v>3163</v>
      </c>
      <c r="L193" s="378" t="s">
        <v>3152</v>
      </c>
      <c r="M193" s="390" t="s">
        <v>3337</v>
      </c>
      <c r="N193" s="391">
        <v>0.99</v>
      </c>
      <c r="O193" s="370" t="s">
        <v>7103</v>
      </c>
      <c r="P193" s="370">
        <v>6.3899999999999998E-2</v>
      </c>
      <c r="Q193" s="392">
        <v>488834.03</v>
      </c>
      <c r="R193" s="370" t="s">
        <v>132</v>
      </c>
      <c r="S193" s="370" t="s">
        <v>132</v>
      </c>
      <c r="T193" s="370" t="s">
        <v>132</v>
      </c>
      <c r="U193" s="370" t="s">
        <v>132</v>
      </c>
      <c r="V193" s="386" t="s">
        <v>132</v>
      </c>
      <c r="W193" s="393" t="s">
        <v>132</v>
      </c>
      <c r="X193" s="370">
        <v>1</v>
      </c>
      <c r="Y193" s="370" t="s">
        <v>7078</v>
      </c>
      <c r="Z193" s="370">
        <v>0.64359999999999995</v>
      </c>
      <c r="AA193" s="389">
        <v>211793</v>
      </c>
      <c r="AB193" s="370">
        <v>0.98</v>
      </c>
      <c r="AC193" s="370" t="s">
        <v>7079</v>
      </c>
      <c r="AD193" s="370">
        <v>8.4460000000000004E-3</v>
      </c>
      <c r="AE193" s="389">
        <v>74116</v>
      </c>
    </row>
    <row r="194" spans="1:31" ht="15.75">
      <c r="A194" s="377">
        <v>86</v>
      </c>
      <c r="B194" s="378" t="s">
        <v>2132</v>
      </c>
      <c r="C194" s="378">
        <v>6</v>
      </c>
      <c r="D194" s="379">
        <v>134911228</v>
      </c>
      <c r="E194" s="380">
        <v>135919631</v>
      </c>
      <c r="F194" s="378" t="s">
        <v>2674</v>
      </c>
      <c r="G194" s="379">
        <v>135411228</v>
      </c>
      <c r="H194" s="381" t="s">
        <v>4491</v>
      </c>
      <c r="I194" s="379">
        <v>35192</v>
      </c>
      <c r="J194" s="378" t="s">
        <v>122</v>
      </c>
      <c r="K194" s="378" t="s">
        <v>3163</v>
      </c>
      <c r="L194" s="378" t="s">
        <v>3152</v>
      </c>
      <c r="M194" s="390" t="s">
        <v>4437</v>
      </c>
      <c r="N194" s="391">
        <v>1</v>
      </c>
      <c r="O194" s="370" t="s">
        <v>7085</v>
      </c>
      <c r="P194" s="370">
        <v>0.99939999999999996</v>
      </c>
      <c r="Q194" s="392">
        <v>486963.04</v>
      </c>
      <c r="R194" s="370" t="s">
        <v>132</v>
      </c>
      <c r="S194" s="370" t="s">
        <v>132</v>
      </c>
      <c r="T194" s="370" t="s">
        <v>132</v>
      </c>
      <c r="U194" s="370" t="s">
        <v>132</v>
      </c>
      <c r="V194" s="386" t="s">
        <v>132</v>
      </c>
      <c r="W194" s="393" t="s">
        <v>132</v>
      </c>
      <c r="X194" s="370">
        <v>1</v>
      </c>
      <c r="Y194" s="370" t="s">
        <v>7080</v>
      </c>
      <c r="Z194" s="370">
        <v>0.52290000000000003</v>
      </c>
      <c r="AA194" s="389">
        <v>211793</v>
      </c>
      <c r="AB194" s="370">
        <v>1</v>
      </c>
      <c r="AC194" s="370" t="s">
        <v>7085</v>
      </c>
      <c r="AD194" s="370">
        <v>0.96699999999999997</v>
      </c>
      <c r="AE194" s="389">
        <v>74116</v>
      </c>
    </row>
    <row r="195" spans="1:31" ht="15.75">
      <c r="A195" s="377">
        <v>86</v>
      </c>
      <c r="B195" s="378" t="s">
        <v>2132</v>
      </c>
      <c r="C195" s="378">
        <v>6</v>
      </c>
      <c r="D195" s="379">
        <v>134911228</v>
      </c>
      <c r="E195" s="380">
        <v>135919631</v>
      </c>
      <c r="F195" s="378" t="s">
        <v>2957</v>
      </c>
      <c r="G195" s="379">
        <v>135419631</v>
      </c>
      <c r="H195" s="381" t="s">
        <v>4491</v>
      </c>
      <c r="I195" s="379">
        <v>43595</v>
      </c>
      <c r="J195" s="378" t="s">
        <v>122</v>
      </c>
      <c r="K195" s="378" t="s">
        <v>3151</v>
      </c>
      <c r="L195" s="378" t="s">
        <v>3157</v>
      </c>
      <c r="M195" s="390" t="s">
        <v>2433</v>
      </c>
      <c r="N195" s="391">
        <v>1</v>
      </c>
      <c r="O195" s="370" t="s">
        <v>7085</v>
      </c>
      <c r="P195" s="370">
        <v>0.77510000000000001</v>
      </c>
      <c r="Q195" s="392">
        <v>490329.08</v>
      </c>
      <c r="R195" s="370" t="s">
        <v>132</v>
      </c>
      <c r="S195" s="370" t="s">
        <v>132</v>
      </c>
      <c r="T195" s="370" t="s">
        <v>132</v>
      </c>
      <c r="U195" s="370" t="s">
        <v>132</v>
      </c>
      <c r="V195" s="386" t="s">
        <v>132</v>
      </c>
      <c r="W195" s="393" t="s">
        <v>132</v>
      </c>
      <c r="X195" s="370">
        <v>1</v>
      </c>
      <c r="Y195" s="370" t="s">
        <v>7080</v>
      </c>
      <c r="Z195" s="370">
        <v>0.505</v>
      </c>
      <c r="AA195" s="389">
        <v>211793</v>
      </c>
      <c r="AB195" s="370">
        <v>1</v>
      </c>
      <c r="AC195" s="370" t="s">
        <v>7085</v>
      </c>
      <c r="AD195" s="370">
        <v>0.95599999999999996</v>
      </c>
      <c r="AE195" s="389">
        <v>74117</v>
      </c>
    </row>
    <row r="196" spans="1:31" ht="15.75">
      <c r="A196" s="377">
        <v>87</v>
      </c>
      <c r="B196" s="378" t="s">
        <v>2132</v>
      </c>
      <c r="C196" s="378">
        <v>6</v>
      </c>
      <c r="D196" s="379">
        <v>139334012</v>
      </c>
      <c r="E196" s="380">
        <v>140334012</v>
      </c>
      <c r="F196" s="378" t="s">
        <v>2673</v>
      </c>
      <c r="G196" s="379">
        <v>139834012</v>
      </c>
      <c r="H196" s="381" t="s">
        <v>4492</v>
      </c>
      <c r="I196" s="379">
        <v>38279</v>
      </c>
      <c r="J196" s="378" t="s">
        <v>2445</v>
      </c>
      <c r="K196" s="378" t="s">
        <v>3163</v>
      </c>
      <c r="L196" s="378" t="s">
        <v>3157</v>
      </c>
      <c r="M196" s="390" t="s">
        <v>3337</v>
      </c>
      <c r="N196" s="391">
        <v>1.02</v>
      </c>
      <c r="O196" s="370" t="s">
        <v>7088</v>
      </c>
      <c r="P196" s="394">
        <v>1.8689999999999999E-5</v>
      </c>
      <c r="Q196" s="392">
        <v>485141.05</v>
      </c>
      <c r="R196" s="370" t="s">
        <v>3157</v>
      </c>
      <c r="S196" s="370" t="s">
        <v>3163</v>
      </c>
      <c r="T196" s="370">
        <v>1.03</v>
      </c>
      <c r="U196" s="370" t="s">
        <v>7211</v>
      </c>
      <c r="V196" s="394">
        <v>3.2740000000000001E-11</v>
      </c>
      <c r="W196" s="393">
        <v>1335930</v>
      </c>
      <c r="X196" s="370">
        <v>1.01</v>
      </c>
      <c r="Y196" s="370" t="s">
        <v>7083</v>
      </c>
      <c r="Z196" s="370">
        <v>5.3199999999999997E-2</v>
      </c>
      <c r="AA196" s="389">
        <v>211793</v>
      </c>
      <c r="AB196" s="370">
        <v>1.03</v>
      </c>
      <c r="AC196" s="370" t="s">
        <v>7153</v>
      </c>
      <c r="AD196" s="370">
        <v>3.3019999999999998E-7</v>
      </c>
      <c r="AE196" s="389">
        <v>74117</v>
      </c>
    </row>
    <row r="197" spans="1:31" ht="15.75">
      <c r="A197" s="377">
        <v>88</v>
      </c>
      <c r="B197" s="378" t="s">
        <v>523</v>
      </c>
      <c r="C197" s="378">
        <v>6</v>
      </c>
      <c r="D197" s="379">
        <v>152931125</v>
      </c>
      <c r="E197" s="380">
        <v>153931125</v>
      </c>
      <c r="F197" s="378" t="s">
        <v>2671</v>
      </c>
      <c r="G197" s="379">
        <v>153431125</v>
      </c>
      <c r="H197" s="381" t="s">
        <v>3275</v>
      </c>
      <c r="I197" s="379">
        <v>0</v>
      </c>
      <c r="J197" s="378" t="s">
        <v>2452</v>
      </c>
      <c r="K197" s="378" t="s">
        <v>3163</v>
      </c>
      <c r="L197" s="378" t="s">
        <v>3152</v>
      </c>
      <c r="M197" s="390" t="s">
        <v>4437</v>
      </c>
      <c r="N197" s="391">
        <v>1.04</v>
      </c>
      <c r="O197" s="370" t="s">
        <v>7093</v>
      </c>
      <c r="P197" s="394">
        <v>2.8519999999999999E-11</v>
      </c>
      <c r="Q197" s="392">
        <v>487661.46</v>
      </c>
      <c r="R197" s="370" t="s">
        <v>3152</v>
      </c>
      <c r="S197" s="370" t="s">
        <v>3163</v>
      </c>
      <c r="T197" s="370">
        <v>1.03</v>
      </c>
      <c r="U197" s="370" t="s">
        <v>7087</v>
      </c>
      <c r="V197" s="394">
        <v>9.2099999999999994E-15</v>
      </c>
      <c r="W197" s="393">
        <v>1335930</v>
      </c>
      <c r="X197" s="370">
        <v>1.03</v>
      </c>
      <c r="Y197" s="370" t="s">
        <v>7212</v>
      </c>
      <c r="Z197" s="370">
        <v>1.3420000000000001E-3</v>
      </c>
      <c r="AA197" s="389">
        <v>211793</v>
      </c>
      <c r="AB197" s="370">
        <v>1.03</v>
      </c>
      <c r="AC197" s="370" t="s">
        <v>7153</v>
      </c>
      <c r="AD197" s="370">
        <v>9.2770000000000003E-8</v>
      </c>
      <c r="AE197" s="389">
        <v>74116</v>
      </c>
    </row>
    <row r="198" spans="1:31" ht="15.75">
      <c r="A198" s="377">
        <v>89</v>
      </c>
      <c r="B198" s="378" t="s">
        <v>523</v>
      </c>
      <c r="C198" s="378">
        <v>6</v>
      </c>
      <c r="D198" s="379">
        <v>163626233</v>
      </c>
      <c r="E198" s="380">
        <v>164633001</v>
      </c>
      <c r="F198" s="378" t="s">
        <v>2956</v>
      </c>
      <c r="G198" s="379">
        <v>164126233</v>
      </c>
      <c r="H198" s="381" t="s">
        <v>3527</v>
      </c>
      <c r="I198" s="379">
        <v>126605</v>
      </c>
      <c r="J198" s="378" t="s">
        <v>2445</v>
      </c>
      <c r="K198" s="378" t="s">
        <v>3152</v>
      </c>
      <c r="L198" s="378" t="s">
        <v>3151</v>
      </c>
      <c r="M198" s="390" t="s">
        <v>2432</v>
      </c>
      <c r="N198" s="391">
        <v>1.06</v>
      </c>
      <c r="O198" s="370" t="s">
        <v>7097</v>
      </c>
      <c r="P198" s="394">
        <v>3.139E-9</v>
      </c>
      <c r="Q198" s="392">
        <v>492214.78</v>
      </c>
      <c r="R198" s="370" t="s">
        <v>3152</v>
      </c>
      <c r="S198" s="370" t="s">
        <v>3151</v>
      </c>
      <c r="T198" s="370">
        <v>1.05</v>
      </c>
      <c r="U198" s="370" t="s">
        <v>7091</v>
      </c>
      <c r="V198" s="394">
        <v>9.1579999999999997E-19</v>
      </c>
      <c r="W198" s="393">
        <v>1332120</v>
      </c>
      <c r="X198" s="370">
        <v>1.05</v>
      </c>
      <c r="Y198" s="370" t="s">
        <v>7116</v>
      </c>
      <c r="Z198" s="370">
        <v>1.2720000000000001E-6</v>
      </c>
      <c r="AA198" s="389">
        <v>211793</v>
      </c>
      <c r="AB198" s="370">
        <v>1.05</v>
      </c>
      <c r="AC198" s="370" t="s">
        <v>7096</v>
      </c>
      <c r="AD198" s="370">
        <v>4.9199999999999997E-8</v>
      </c>
      <c r="AE198" s="389">
        <v>74117</v>
      </c>
    </row>
    <row r="199" spans="1:31" ht="15.75">
      <c r="A199" s="377">
        <v>89</v>
      </c>
      <c r="B199" s="378" t="s">
        <v>523</v>
      </c>
      <c r="C199" s="378">
        <v>6</v>
      </c>
      <c r="D199" s="379">
        <v>163626233</v>
      </c>
      <c r="E199" s="380">
        <v>164633001</v>
      </c>
      <c r="F199" s="378" t="s">
        <v>2670</v>
      </c>
      <c r="G199" s="379">
        <v>164133001</v>
      </c>
      <c r="H199" s="381" t="s">
        <v>3527</v>
      </c>
      <c r="I199" s="379">
        <v>133373</v>
      </c>
      <c r="J199" s="378" t="s">
        <v>2445</v>
      </c>
      <c r="K199" s="378" t="s">
        <v>3152</v>
      </c>
      <c r="L199" s="378" t="s">
        <v>3163</v>
      </c>
      <c r="M199" s="390" t="s">
        <v>3337</v>
      </c>
      <c r="N199" s="391">
        <v>1.06</v>
      </c>
      <c r="O199" s="370" t="s">
        <v>7097</v>
      </c>
      <c r="P199" s="394">
        <v>7.7940000000000002E-10</v>
      </c>
      <c r="Q199" s="392">
        <v>489788.79</v>
      </c>
      <c r="R199" s="370" t="s">
        <v>3152</v>
      </c>
      <c r="S199" s="370" t="s">
        <v>3163</v>
      </c>
      <c r="T199" s="370">
        <v>1.06</v>
      </c>
      <c r="U199" s="370" t="s">
        <v>7095</v>
      </c>
      <c r="V199" s="394">
        <v>1.515E-21</v>
      </c>
      <c r="W199" s="393">
        <v>1332120</v>
      </c>
      <c r="X199" s="370">
        <v>1.05</v>
      </c>
      <c r="Y199" s="370" t="s">
        <v>7116</v>
      </c>
      <c r="Z199" s="370">
        <v>2.176E-6</v>
      </c>
      <c r="AA199" s="389">
        <v>211793</v>
      </c>
      <c r="AB199" s="370">
        <v>1.06</v>
      </c>
      <c r="AC199" s="370" t="s">
        <v>7154</v>
      </c>
      <c r="AD199" s="370">
        <v>5.0270000000000001E-9</v>
      </c>
      <c r="AE199" s="389">
        <v>74117</v>
      </c>
    </row>
    <row r="200" spans="1:31" ht="15.75">
      <c r="A200" s="377">
        <v>90</v>
      </c>
      <c r="B200" s="378" t="s">
        <v>2132</v>
      </c>
      <c r="C200" s="378">
        <v>7</v>
      </c>
      <c r="D200" s="379">
        <v>14419852</v>
      </c>
      <c r="E200" s="380">
        <v>15564309</v>
      </c>
      <c r="F200" s="378" t="s">
        <v>2954</v>
      </c>
      <c r="G200" s="379">
        <v>14919852</v>
      </c>
      <c r="H200" s="381" t="s">
        <v>3277</v>
      </c>
      <c r="I200" s="379">
        <v>38777</v>
      </c>
      <c r="J200" s="378" t="s">
        <v>2452</v>
      </c>
      <c r="K200" s="378" t="s">
        <v>3157</v>
      </c>
      <c r="L200" s="378" t="s">
        <v>3151</v>
      </c>
      <c r="M200" s="390" t="s">
        <v>2432</v>
      </c>
      <c r="N200" s="391">
        <v>1.07</v>
      </c>
      <c r="O200" s="370" t="s">
        <v>7098</v>
      </c>
      <c r="P200" s="394">
        <v>2.4819999999999999E-26</v>
      </c>
      <c r="Q200" s="392">
        <v>491445.7</v>
      </c>
      <c r="R200" s="370" t="s">
        <v>132</v>
      </c>
      <c r="S200" s="370" t="s">
        <v>132</v>
      </c>
      <c r="T200" s="370" t="s">
        <v>132</v>
      </c>
      <c r="U200" s="370" t="s">
        <v>132</v>
      </c>
      <c r="V200" s="386" t="s">
        <v>132</v>
      </c>
      <c r="W200" s="393" t="s">
        <v>132</v>
      </c>
      <c r="X200" s="370">
        <v>1.07</v>
      </c>
      <c r="Y200" s="370" t="s">
        <v>7107</v>
      </c>
      <c r="Z200" s="370">
        <v>3.4840000000000002E-20</v>
      </c>
      <c r="AA200" s="389">
        <v>211039</v>
      </c>
      <c r="AB200" s="370">
        <v>1.07</v>
      </c>
      <c r="AC200" s="370" t="s">
        <v>7164</v>
      </c>
      <c r="AD200" s="370">
        <v>1.163E-15</v>
      </c>
      <c r="AE200" s="389">
        <v>74117</v>
      </c>
    </row>
    <row r="201" spans="1:31" ht="15.75">
      <c r="A201" s="377">
        <v>90</v>
      </c>
      <c r="B201" s="378" t="s">
        <v>2132</v>
      </c>
      <c r="C201" s="378">
        <v>7</v>
      </c>
      <c r="D201" s="379">
        <v>14419852</v>
      </c>
      <c r="E201" s="380">
        <v>15564309</v>
      </c>
      <c r="F201" s="378" t="s">
        <v>2953</v>
      </c>
      <c r="G201" s="379">
        <v>14941556</v>
      </c>
      <c r="H201" s="381" t="s">
        <v>3277</v>
      </c>
      <c r="I201" s="379">
        <v>60481</v>
      </c>
      <c r="J201" s="378" t="s">
        <v>2452</v>
      </c>
      <c r="K201" s="378" t="s">
        <v>3163</v>
      </c>
      <c r="L201" s="378" t="s">
        <v>3152</v>
      </c>
      <c r="M201" s="390" t="s">
        <v>2433</v>
      </c>
      <c r="N201" s="391">
        <v>1.01</v>
      </c>
      <c r="O201" s="370" t="s">
        <v>7081</v>
      </c>
      <c r="P201" s="394">
        <v>9.1770000000000004E-6</v>
      </c>
      <c r="Q201" s="392">
        <v>486641.58</v>
      </c>
      <c r="R201" s="370" t="s">
        <v>132</v>
      </c>
      <c r="S201" s="370" t="s">
        <v>132</v>
      </c>
      <c r="T201" s="370" t="s">
        <v>132</v>
      </c>
      <c r="U201" s="370" t="s">
        <v>132</v>
      </c>
      <c r="V201" s="386" t="s">
        <v>132</v>
      </c>
      <c r="W201" s="393" t="s">
        <v>132</v>
      </c>
      <c r="X201" s="370">
        <v>1.04</v>
      </c>
      <c r="Y201" s="370" t="s">
        <v>7093</v>
      </c>
      <c r="Z201" s="370">
        <v>3.7E-9</v>
      </c>
      <c r="AA201" s="389">
        <v>211039</v>
      </c>
      <c r="AB201" s="370">
        <v>0.99</v>
      </c>
      <c r="AC201" s="370" t="s">
        <v>7103</v>
      </c>
      <c r="AD201" s="370">
        <v>0.22850000000000001</v>
      </c>
      <c r="AE201" s="389">
        <v>74115</v>
      </c>
    </row>
    <row r="202" spans="1:31" ht="15.75">
      <c r="A202" s="377">
        <v>90</v>
      </c>
      <c r="B202" s="378" t="s">
        <v>2132</v>
      </c>
      <c r="C202" s="378">
        <v>7</v>
      </c>
      <c r="D202" s="379">
        <v>14419852</v>
      </c>
      <c r="E202" s="380">
        <v>15564309</v>
      </c>
      <c r="F202" s="378" t="s">
        <v>2952</v>
      </c>
      <c r="G202" s="379">
        <v>15053878</v>
      </c>
      <c r="H202" s="381" t="s">
        <v>3277</v>
      </c>
      <c r="I202" s="379">
        <v>172803</v>
      </c>
      <c r="J202" s="378" t="s">
        <v>2452</v>
      </c>
      <c r="K202" s="378" t="s">
        <v>3157</v>
      </c>
      <c r="L202" s="378" t="s">
        <v>3152</v>
      </c>
      <c r="M202" s="390" t="s">
        <v>2433</v>
      </c>
      <c r="N202" s="391">
        <v>1.07</v>
      </c>
      <c r="O202" s="370" t="s">
        <v>7095</v>
      </c>
      <c r="P202" s="394">
        <v>7.599E-34</v>
      </c>
      <c r="Q202" s="392">
        <v>471750.21</v>
      </c>
      <c r="R202" s="370" t="s">
        <v>3157</v>
      </c>
      <c r="S202" s="370" t="s">
        <v>3152</v>
      </c>
      <c r="T202" s="370">
        <v>1.06</v>
      </c>
      <c r="U202" s="370" t="s">
        <v>7095</v>
      </c>
      <c r="V202" s="394">
        <v>5.0450000000000001E-55</v>
      </c>
      <c r="W202" s="393">
        <v>1335930</v>
      </c>
      <c r="X202" s="370">
        <v>1.06</v>
      </c>
      <c r="Y202" s="370" t="s">
        <v>7107</v>
      </c>
      <c r="Z202" s="370">
        <v>2.9420000000000001E-15</v>
      </c>
      <c r="AA202" s="389">
        <v>211793</v>
      </c>
      <c r="AB202" s="370">
        <v>1.06</v>
      </c>
      <c r="AC202" s="370" t="s">
        <v>7107</v>
      </c>
      <c r="AD202" s="370">
        <v>3.9809999999999999E-22</v>
      </c>
      <c r="AE202" s="389">
        <v>74116</v>
      </c>
    </row>
    <row r="203" spans="1:31" ht="15.75">
      <c r="A203" s="377">
        <v>90</v>
      </c>
      <c r="B203" s="378" t="s">
        <v>2132</v>
      </c>
      <c r="C203" s="378">
        <v>7</v>
      </c>
      <c r="D203" s="379">
        <v>14419852</v>
      </c>
      <c r="E203" s="380">
        <v>15564309</v>
      </c>
      <c r="F203" s="378" t="s">
        <v>2950</v>
      </c>
      <c r="G203" s="379">
        <v>15060429</v>
      </c>
      <c r="H203" s="381" t="s">
        <v>3277</v>
      </c>
      <c r="I203" s="379">
        <v>179354</v>
      </c>
      <c r="J203" s="378" t="s">
        <v>122</v>
      </c>
      <c r="K203" s="378" t="s">
        <v>3151</v>
      </c>
      <c r="L203" s="378" t="s">
        <v>3163</v>
      </c>
      <c r="M203" s="390" t="s">
        <v>2432</v>
      </c>
      <c r="N203" s="391">
        <v>1.07</v>
      </c>
      <c r="O203" s="370" t="s">
        <v>7107</v>
      </c>
      <c r="P203" s="394">
        <v>6.2830000000000002E-40</v>
      </c>
      <c r="Q203" s="392">
        <v>472847.25</v>
      </c>
      <c r="R203" s="370" t="s">
        <v>132</v>
      </c>
      <c r="S203" s="370" t="s">
        <v>132</v>
      </c>
      <c r="T203" s="370" t="s">
        <v>132</v>
      </c>
      <c r="U203" s="370" t="s">
        <v>132</v>
      </c>
      <c r="V203" s="386" t="s">
        <v>132</v>
      </c>
      <c r="W203" s="393" t="s">
        <v>132</v>
      </c>
      <c r="X203" s="370">
        <v>1.06</v>
      </c>
      <c r="Y203" s="370" t="s">
        <v>7107</v>
      </c>
      <c r="Z203" s="370">
        <v>7.9720000000000004E-18</v>
      </c>
      <c r="AA203" s="389">
        <v>211793</v>
      </c>
      <c r="AB203" s="370">
        <v>1.06</v>
      </c>
      <c r="AC203" s="370" t="s">
        <v>7107</v>
      </c>
      <c r="AD203" s="370">
        <v>1.026E-22</v>
      </c>
      <c r="AE203" s="389">
        <v>74116</v>
      </c>
    </row>
    <row r="204" spans="1:31" ht="15.75">
      <c r="A204" s="377">
        <v>90</v>
      </c>
      <c r="B204" s="378" t="s">
        <v>2132</v>
      </c>
      <c r="C204" s="378">
        <v>7</v>
      </c>
      <c r="D204" s="379">
        <v>14419852</v>
      </c>
      <c r="E204" s="380">
        <v>15564309</v>
      </c>
      <c r="F204" s="378" t="s">
        <v>2948</v>
      </c>
      <c r="G204" s="379">
        <v>15063430</v>
      </c>
      <c r="H204" s="381" t="s">
        <v>4493</v>
      </c>
      <c r="I204" s="379">
        <v>176512</v>
      </c>
      <c r="J204" s="378" t="s">
        <v>2452</v>
      </c>
      <c r="K204" s="378" t="s">
        <v>3163</v>
      </c>
      <c r="L204" s="378" t="s">
        <v>3151</v>
      </c>
      <c r="M204" s="390" t="s">
        <v>2432</v>
      </c>
      <c r="N204" s="391">
        <v>1.08</v>
      </c>
      <c r="O204" s="370" t="s">
        <v>7094</v>
      </c>
      <c r="P204" s="394">
        <v>2.0249999999999999E-42</v>
      </c>
      <c r="Q204" s="392">
        <v>487818.43</v>
      </c>
      <c r="R204" s="370" t="s">
        <v>3163</v>
      </c>
      <c r="S204" s="370" t="s">
        <v>3151</v>
      </c>
      <c r="T204" s="370">
        <v>1.07</v>
      </c>
      <c r="U204" s="370" t="s">
        <v>7094</v>
      </c>
      <c r="V204" s="394">
        <v>3.2100000000000002E-65</v>
      </c>
      <c r="W204" s="393">
        <v>1335930</v>
      </c>
      <c r="X204" s="370">
        <v>1.07</v>
      </c>
      <c r="Y204" s="370" t="s">
        <v>7107</v>
      </c>
      <c r="Z204" s="370">
        <v>2.9060000000000002E-19</v>
      </c>
      <c r="AA204" s="389">
        <v>211793</v>
      </c>
      <c r="AB204" s="370">
        <v>1.07</v>
      </c>
      <c r="AC204" s="370" t="s">
        <v>7107</v>
      </c>
      <c r="AD204" s="370">
        <v>3.718E-25</v>
      </c>
      <c r="AE204" s="389">
        <v>74115</v>
      </c>
    </row>
    <row r="205" spans="1:31" ht="15.75">
      <c r="A205" s="377">
        <v>90</v>
      </c>
      <c r="B205" s="378" t="s">
        <v>2132</v>
      </c>
      <c r="C205" s="378">
        <v>7</v>
      </c>
      <c r="D205" s="379">
        <v>14419852</v>
      </c>
      <c r="E205" s="380">
        <v>15564309</v>
      </c>
      <c r="F205" s="378" t="s">
        <v>2669</v>
      </c>
      <c r="G205" s="379">
        <v>15064190</v>
      </c>
      <c r="H205" s="381" t="s">
        <v>4493</v>
      </c>
      <c r="I205" s="379">
        <v>175752</v>
      </c>
      <c r="J205" s="378" t="s">
        <v>2452</v>
      </c>
      <c r="K205" s="378" t="s">
        <v>3157</v>
      </c>
      <c r="L205" s="378" t="s">
        <v>3152</v>
      </c>
      <c r="M205" s="390" t="s">
        <v>3337</v>
      </c>
      <c r="N205" s="391">
        <v>1.08</v>
      </c>
      <c r="O205" s="370" t="s">
        <v>7094</v>
      </c>
      <c r="P205" s="394">
        <v>1.14E-43</v>
      </c>
      <c r="Q205" s="392">
        <v>489604.13</v>
      </c>
      <c r="R205" s="370" t="s">
        <v>3157</v>
      </c>
      <c r="S205" s="370" t="s">
        <v>3152</v>
      </c>
      <c r="T205" s="370">
        <v>1.07</v>
      </c>
      <c r="U205" s="370" t="s">
        <v>7094</v>
      </c>
      <c r="V205" s="394">
        <v>1.9999999999999998E-71</v>
      </c>
      <c r="W205" s="393">
        <v>1332120</v>
      </c>
      <c r="X205" s="370">
        <v>1.07</v>
      </c>
      <c r="Y205" s="370" t="s">
        <v>7107</v>
      </c>
      <c r="Z205" s="370">
        <v>3.7379999999999999E-19</v>
      </c>
      <c r="AA205" s="389">
        <v>211793</v>
      </c>
      <c r="AB205" s="370">
        <v>1.07</v>
      </c>
      <c r="AC205" s="370" t="s">
        <v>7094</v>
      </c>
      <c r="AD205" s="370">
        <v>2.6719999999999998E-25</v>
      </c>
      <c r="AE205" s="389">
        <v>74117</v>
      </c>
    </row>
    <row r="206" spans="1:31" ht="15.75">
      <c r="A206" s="377">
        <v>90</v>
      </c>
      <c r="B206" s="378" t="s">
        <v>2132</v>
      </c>
      <c r="C206" s="378">
        <v>7</v>
      </c>
      <c r="D206" s="379">
        <v>14419852</v>
      </c>
      <c r="E206" s="380">
        <v>15564309</v>
      </c>
      <c r="F206" s="378" t="s">
        <v>2668</v>
      </c>
      <c r="G206" s="379">
        <v>15064309</v>
      </c>
      <c r="H206" s="381" t="s">
        <v>4493</v>
      </c>
      <c r="I206" s="379">
        <v>175633</v>
      </c>
      <c r="J206" s="378" t="s">
        <v>122</v>
      </c>
      <c r="K206" s="378" t="s">
        <v>3163</v>
      </c>
      <c r="L206" s="378" t="s">
        <v>3157</v>
      </c>
      <c r="M206" s="390" t="s">
        <v>3337</v>
      </c>
      <c r="N206" s="391">
        <v>1.07</v>
      </c>
      <c r="O206" s="370" t="s">
        <v>7094</v>
      </c>
      <c r="P206" s="394">
        <v>5.9239999999999997E-43</v>
      </c>
      <c r="Q206" s="392">
        <v>490172.11</v>
      </c>
      <c r="R206" s="370" t="s">
        <v>3163</v>
      </c>
      <c r="S206" s="370" t="s">
        <v>3157</v>
      </c>
      <c r="T206" s="370">
        <v>1.07</v>
      </c>
      <c r="U206" s="370" t="s">
        <v>7094</v>
      </c>
      <c r="V206" s="394">
        <v>2.5689999999999998E-71</v>
      </c>
      <c r="W206" s="393">
        <v>1335930</v>
      </c>
      <c r="X206" s="370">
        <v>1.07</v>
      </c>
      <c r="Y206" s="370" t="s">
        <v>7107</v>
      </c>
      <c r="Z206" s="370">
        <v>3.7379999999999999E-19</v>
      </c>
      <c r="AA206" s="389">
        <v>211793</v>
      </c>
      <c r="AB206" s="370">
        <v>1.07</v>
      </c>
      <c r="AC206" s="370" t="s">
        <v>7107</v>
      </c>
      <c r="AD206" s="370">
        <v>4.3840000000000004E-25</v>
      </c>
      <c r="AE206" s="389">
        <v>74116</v>
      </c>
    </row>
    <row r="207" spans="1:31" ht="15.75">
      <c r="A207" s="377">
        <v>91</v>
      </c>
      <c r="B207" s="378" t="s">
        <v>523</v>
      </c>
      <c r="C207" s="378">
        <v>7</v>
      </c>
      <c r="D207" s="379">
        <v>16350355</v>
      </c>
      <c r="E207" s="380">
        <v>17350355</v>
      </c>
      <c r="F207" s="378" t="s">
        <v>2667</v>
      </c>
      <c r="G207" s="379">
        <v>16850355</v>
      </c>
      <c r="H207" s="381" t="s">
        <v>3529</v>
      </c>
      <c r="I207" s="379">
        <v>5617</v>
      </c>
      <c r="J207" s="378" t="s">
        <v>122</v>
      </c>
      <c r="K207" s="378" t="s">
        <v>3163</v>
      </c>
      <c r="L207" s="378" t="s">
        <v>3152</v>
      </c>
      <c r="M207" s="390" t="s">
        <v>3337</v>
      </c>
      <c r="N207" s="391" t="s">
        <v>132</v>
      </c>
      <c r="O207" s="370" t="s">
        <v>132</v>
      </c>
      <c r="P207" s="370" t="s">
        <v>132</v>
      </c>
      <c r="Q207" s="392" t="s">
        <v>132</v>
      </c>
      <c r="R207" s="370" t="s">
        <v>132</v>
      </c>
      <c r="S207" s="370" t="s">
        <v>132</v>
      </c>
      <c r="T207" s="370" t="s">
        <v>132</v>
      </c>
      <c r="U207" s="370" t="s">
        <v>132</v>
      </c>
      <c r="V207" s="386" t="s">
        <v>132</v>
      </c>
      <c r="W207" s="393" t="s">
        <v>132</v>
      </c>
      <c r="X207" s="370" t="s">
        <v>132</v>
      </c>
      <c r="Y207" s="370" t="s">
        <v>132</v>
      </c>
      <c r="Z207" s="370" t="s">
        <v>132</v>
      </c>
      <c r="AA207" s="389" t="s">
        <v>132</v>
      </c>
      <c r="AB207" s="370" t="s">
        <v>132</v>
      </c>
      <c r="AC207" s="370" t="s">
        <v>132</v>
      </c>
      <c r="AD207" s="370" t="s">
        <v>132</v>
      </c>
      <c r="AE207" s="389" t="s">
        <v>132</v>
      </c>
    </row>
    <row r="208" spans="1:31" ht="15.75">
      <c r="A208" s="377">
        <v>92</v>
      </c>
      <c r="B208" s="378" t="s">
        <v>2132</v>
      </c>
      <c r="C208" s="378">
        <v>7</v>
      </c>
      <c r="D208" s="379">
        <v>27689411</v>
      </c>
      <c r="E208" s="380">
        <v>28689411</v>
      </c>
      <c r="F208" s="378" t="s">
        <v>2665</v>
      </c>
      <c r="G208" s="379">
        <v>28189411</v>
      </c>
      <c r="H208" s="381" t="s">
        <v>3278</v>
      </c>
      <c r="I208" s="379">
        <v>0</v>
      </c>
      <c r="J208" s="378" t="s">
        <v>2452</v>
      </c>
      <c r="K208" s="378" t="s">
        <v>3163</v>
      </c>
      <c r="L208" s="378" t="s">
        <v>3152</v>
      </c>
      <c r="M208" s="390" t="s">
        <v>3337</v>
      </c>
      <c r="N208" s="391">
        <v>1.08</v>
      </c>
      <c r="O208" s="370" t="s">
        <v>7118</v>
      </c>
      <c r="P208" s="394">
        <v>9.959999999999999E-66</v>
      </c>
      <c r="Q208" s="392">
        <v>486963.04</v>
      </c>
      <c r="R208" s="370" t="s">
        <v>3163</v>
      </c>
      <c r="S208" s="370" t="s">
        <v>3152</v>
      </c>
      <c r="T208" s="370">
        <v>1.08</v>
      </c>
      <c r="U208" s="370" t="s">
        <v>7213</v>
      </c>
      <c r="V208" s="394">
        <v>3.0389999999999999E-80</v>
      </c>
      <c r="W208" s="393">
        <v>1335930</v>
      </c>
      <c r="X208" s="370">
        <v>1.05</v>
      </c>
      <c r="Y208" s="370" t="s">
        <v>7098</v>
      </c>
      <c r="Z208" s="370">
        <v>2.6919999999999999E-11</v>
      </c>
      <c r="AA208" s="389">
        <v>211793</v>
      </c>
      <c r="AB208" s="370">
        <v>1.0900000000000001</v>
      </c>
      <c r="AC208" s="370" t="s">
        <v>7150</v>
      </c>
      <c r="AD208" s="370">
        <v>2.463E-45</v>
      </c>
      <c r="AE208" s="389">
        <v>74117</v>
      </c>
    </row>
    <row r="209" spans="1:31" ht="15.75">
      <c r="A209" s="377">
        <v>93</v>
      </c>
      <c r="B209" s="378" t="s">
        <v>2132</v>
      </c>
      <c r="C209" s="378">
        <v>7</v>
      </c>
      <c r="D209" s="379">
        <v>43645178</v>
      </c>
      <c r="E209" s="380">
        <v>44755643</v>
      </c>
      <c r="F209" s="378" t="s">
        <v>2946</v>
      </c>
      <c r="G209" s="379">
        <v>44145178</v>
      </c>
      <c r="H209" s="381" t="s">
        <v>4494</v>
      </c>
      <c r="I209" s="379">
        <v>0</v>
      </c>
      <c r="J209" s="378" t="s">
        <v>2452</v>
      </c>
      <c r="K209" s="378" t="s">
        <v>3152</v>
      </c>
      <c r="L209" s="378" t="s">
        <v>3157</v>
      </c>
      <c r="M209" s="390" t="s">
        <v>2432</v>
      </c>
      <c r="N209" s="391">
        <v>0.98</v>
      </c>
      <c r="O209" s="370" t="s">
        <v>7079</v>
      </c>
      <c r="P209" s="370">
        <v>2.5600000000000001E-2</v>
      </c>
      <c r="Q209" s="392">
        <v>489209.51</v>
      </c>
      <c r="R209" s="370" t="s">
        <v>132</v>
      </c>
      <c r="S209" s="370" t="s">
        <v>132</v>
      </c>
      <c r="T209" s="370" t="s">
        <v>132</v>
      </c>
      <c r="U209" s="370" t="s">
        <v>132</v>
      </c>
      <c r="V209" s="386" t="s">
        <v>132</v>
      </c>
      <c r="W209" s="393" t="s">
        <v>132</v>
      </c>
      <c r="X209" s="370">
        <v>0.98</v>
      </c>
      <c r="Y209" s="370" t="s">
        <v>7079</v>
      </c>
      <c r="Z209" s="370">
        <v>4.8129999999999999E-2</v>
      </c>
      <c r="AA209" s="389">
        <v>211214</v>
      </c>
      <c r="AB209" s="370">
        <v>0.98</v>
      </c>
      <c r="AC209" s="370" t="s">
        <v>7115</v>
      </c>
      <c r="AD209" s="370">
        <v>1.642E-3</v>
      </c>
      <c r="AE209" s="389">
        <v>74117</v>
      </c>
    </row>
    <row r="210" spans="1:31" ht="15.75">
      <c r="A210" s="377">
        <v>93</v>
      </c>
      <c r="B210" s="378" t="s">
        <v>2132</v>
      </c>
      <c r="C210" s="378">
        <v>7</v>
      </c>
      <c r="D210" s="379">
        <v>43645178</v>
      </c>
      <c r="E210" s="380">
        <v>44755643</v>
      </c>
      <c r="F210" s="378" t="s">
        <v>2945</v>
      </c>
      <c r="G210" s="379">
        <v>44211337</v>
      </c>
      <c r="H210" s="381" t="s">
        <v>4240</v>
      </c>
      <c r="I210" s="379">
        <v>0</v>
      </c>
      <c r="J210" s="378" t="s">
        <v>2452</v>
      </c>
      <c r="K210" s="378" t="s">
        <v>3152</v>
      </c>
      <c r="L210" s="378" t="s">
        <v>3163</v>
      </c>
      <c r="M210" s="390" t="s">
        <v>2432</v>
      </c>
      <c r="N210" s="391">
        <v>1.05</v>
      </c>
      <c r="O210" s="370" t="s">
        <v>7153</v>
      </c>
      <c r="P210" s="394">
        <v>1.5279999999999999E-8</v>
      </c>
      <c r="Q210" s="392">
        <v>489473.69</v>
      </c>
      <c r="R210" s="370" t="s">
        <v>3163</v>
      </c>
      <c r="S210" s="370" t="s">
        <v>3152</v>
      </c>
      <c r="T210" s="370">
        <v>1.03</v>
      </c>
      <c r="U210" s="370" t="s">
        <v>7087</v>
      </c>
      <c r="V210" s="394">
        <v>9.1549999999999996E-6</v>
      </c>
      <c r="W210" s="393">
        <v>1062260</v>
      </c>
      <c r="X210" s="370">
        <v>1.01</v>
      </c>
      <c r="Y210" s="370" t="s">
        <v>7101</v>
      </c>
      <c r="Z210" s="370">
        <v>0.22570000000000001</v>
      </c>
      <c r="AA210" s="389">
        <v>211793</v>
      </c>
      <c r="AB210" s="370">
        <v>1.03</v>
      </c>
      <c r="AC210" s="370" t="s">
        <v>7153</v>
      </c>
      <c r="AD210" s="370">
        <v>2.4150000000000001E-5</v>
      </c>
      <c r="AE210" s="389">
        <v>74117</v>
      </c>
    </row>
    <row r="211" spans="1:31" ht="15.75">
      <c r="A211" s="377">
        <v>93</v>
      </c>
      <c r="B211" s="378" t="s">
        <v>2132</v>
      </c>
      <c r="C211" s="378">
        <v>7</v>
      </c>
      <c r="D211" s="379">
        <v>43645178</v>
      </c>
      <c r="E211" s="380">
        <v>44755643</v>
      </c>
      <c r="F211" s="378" t="s">
        <v>2944</v>
      </c>
      <c r="G211" s="379">
        <v>44219705</v>
      </c>
      <c r="H211" s="381" t="s">
        <v>4240</v>
      </c>
      <c r="I211" s="379">
        <v>0</v>
      </c>
      <c r="J211" s="378" t="s">
        <v>122</v>
      </c>
      <c r="K211" s="378" t="s">
        <v>3152</v>
      </c>
      <c r="L211" s="378" t="s">
        <v>3163</v>
      </c>
      <c r="M211" s="390" t="s">
        <v>2432</v>
      </c>
      <c r="N211" s="391">
        <v>1.05</v>
      </c>
      <c r="O211" s="370" t="s">
        <v>7153</v>
      </c>
      <c r="P211" s="394">
        <v>1.3510000000000001E-7</v>
      </c>
      <c r="Q211" s="392">
        <v>492214.78</v>
      </c>
      <c r="R211" s="370" t="s">
        <v>3163</v>
      </c>
      <c r="S211" s="370" t="s">
        <v>3152</v>
      </c>
      <c r="T211" s="370">
        <v>1.03</v>
      </c>
      <c r="U211" s="370" t="s">
        <v>7087</v>
      </c>
      <c r="V211" s="394">
        <v>1.1929999999999999E-5</v>
      </c>
      <c r="W211" s="393">
        <v>1058450</v>
      </c>
      <c r="X211" s="370">
        <v>1.02</v>
      </c>
      <c r="Y211" s="370" t="s">
        <v>7084</v>
      </c>
      <c r="Z211" s="370">
        <v>8.7429999999999994E-2</v>
      </c>
      <c r="AA211" s="389">
        <v>211793</v>
      </c>
      <c r="AB211" s="370">
        <v>1.03</v>
      </c>
      <c r="AC211" s="370" t="s">
        <v>7153</v>
      </c>
      <c r="AD211" s="370">
        <v>3.2209999999999998E-5</v>
      </c>
      <c r="AE211" s="389">
        <v>74117</v>
      </c>
    </row>
    <row r="212" spans="1:31" ht="15.75">
      <c r="A212" s="377">
        <v>93</v>
      </c>
      <c r="B212" s="378" t="s">
        <v>2132</v>
      </c>
      <c r="C212" s="378">
        <v>7</v>
      </c>
      <c r="D212" s="379">
        <v>43645178</v>
      </c>
      <c r="E212" s="380">
        <v>44755643</v>
      </c>
      <c r="F212" s="378" t="s">
        <v>2943</v>
      </c>
      <c r="G212" s="379">
        <v>44226101</v>
      </c>
      <c r="H212" s="381" t="s">
        <v>4240</v>
      </c>
      <c r="I212" s="379">
        <v>0</v>
      </c>
      <c r="J212" s="378" t="s">
        <v>2452</v>
      </c>
      <c r="K212" s="378" t="s">
        <v>3163</v>
      </c>
      <c r="L212" s="378" t="s">
        <v>3152</v>
      </c>
      <c r="M212" s="390" t="s">
        <v>2433</v>
      </c>
      <c r="N212" s="391">
        <v>1.05</v>
      </c>
      <c r="O212" s="370" t="s">
        <v>7091</v>
      </c>
      <c r="P212" s="394">
        <v>4.9754999999999997E-16</v>
      </c>
      <c r="Q212" s="392">
        <v>491042.21</v>
      </c>
      <c r="R212" s="370" t="s">
        <v>3152</v>
      </c>
      <c r="S212" s="370" t="s">
        <v>3163</v>
      </c>
      <c r="T212" s="370">
        <v>1.06</v>
      </c>
      <c r="U212" s="370" t="s">
        <v>7095</v>
      </c>
      <c r="V212" s="394">
        <v>1.117E-28</v>
      </c>
      <c r="W212" s="393">
        <v>1332120</v>
      </c>
      <c r="X212" s="370">
        <v>1.02</v>
      </c>
      <c r="Y212" s="370" t="s">
        <v>7083</v>
      </c>
      <c r="Z212" s="370">
        <v>8.1129999999999994E-2</v>
      </c>
      <c r="AA212" s="389">
        <v>211793</v>
      </c>
      <c r="AB212" s="370">
        <v>1.06</v>
      </c>
      <c r="AC212" s="370" t="s">
        <v>7154</v>
      </c>
      <c r="AD212" s="370">
        <v>6.4009999999999994E-11</v>
      </c>
      <c r="AE212" s="389">
        <v>74117</v>
      </c>
    </row>
    <row r="213" spans="1:31" ht="15.75">
      <c r="A213" s="377">
        <v>93</v>
      </c>
      <c r="B213" s="378" t="s">
        <v>2132</v>
      </c>
      <c r="C213" s="378">
        <v>7</v>
      </c>
      <c r="D213" s="379">
        <v>43645178</v>
      </c>
      <c r="E213" s="380">
        <v>44755643</v>
      </c>
      <c r="F213" s="378" t="s">
        <v>2943</v>
      </c>
      <c r="G213" s="379">
        <v>44226101</v>
      </c>
      <c r="H213" s="381" t="s">
        <v>4240</v>
      </c>
      <c r="I213" s="379">
        <v>0</v>
      </c>
      <c r="J213" s="378" t="s">
        <v>122</v>
      </c>
      <c r="K213" s="378" t="s">
        <v>3163</v>
      </c>
      <c r="L213" s="378" t="s">
        <v>3152</v>
      </c>
      <c r="M213" s="390" t="s">
        <v>2432</v>
      </c>
      <c r="N213" s="391">
        <v>1.05</v>
      </c>
      <c r="O213" s="370" t="s">
        <v>7091</v>
      </c>
      <c r="P213" s="394">
        <v>4.9754999999999997E-16</v>
      </c>
      <c r="Q213" s="392">
        <v>491042.21</v>
      </c>
      <c r="R213" s="370" t="s">
        <v>3152</v>
      </c>
      <c r="S213" s="370" t="s">
        <v>3163</v>
      </c>
      <c r="T213" s="370">
        <v>1.06</v>
      </c>
      <c r="U213" s="370" t="s">
        <v>7095</v>
      </c>
      <c r="V213" s="394">
        <v>1.117E-28</v>
      </c>
      <c r="W213" s="393">
        <v>1332120</v>
      </c>
      <c r="X213" s="370">
        <v>1.02</v>
      </c>
      <c r="Y213" s="370" t="s">
        <v>7083</v>
      </c>
      <c r="Z213" s="370">
        <v>8.1129999999999994E-2</v>
      </c>
      <c r="AA213" s="389">
        <v>211793</v>
      </c>
      <c r="AB213" s="370">
        <v>1.06</v>
      </c>
      <c r="AC213" s="370" t="s">
        <v>7154</v>
      </c>
      <c r="AD213" s="370">
        <v>6.4009999999999994E-11</v>
      </c>
      <c r="AE213" s="389">
        <v>74117</v>
      </c>
    </row>
    <row r="214" spans="1:31" ht="15.75">
      <c r="A214" s="377">
        <v>93</v>
      </c>
      <c r="B214" s="378" t="s">
        <v>2132</v>
      </c>
      <c r="C214" s="378">
        <v>7</v>
      </c>
      <c r="D214" s="379">
        <v>43645178</v>
      </c>
      <c r="E214" s="380">
        <v>44755643</v>
      </c>
      <c r="F214" s="378" t="s">
        <v>2664</v>
      </c>
      <c r="G214" s="379">
        <v>44229068</v>
      </c>
      <c r="H214" s="381" t="s">
        <v>4240</v>
      </c>
      <c r="I214" s="379">
        <v>46</v>
      </c>
      <c r="J214" s="378" t="s">
        <v>2452</v>
      </c>
      <c r="K214" s="378" t="s">
        <v>3163</v>
      </c>
      <c r="L214" s="378" t="s">
        <v>3152</v>
      </c>
      <c r="M214" s="390" t="s">
        <v>4457</v>
      </c>
      <c r="N214" s="391">
        <v>1.05</v>
      </c>
      <c r="O214" s="370" t="s">
        <v>7091</v>
      </c>
      <c r="P214" s="394">
        <v>3.3951000000000002E-16</v>
      </c>
      <c r="Q214" s="392">
        <v>485839.47</v>
      </c>
      <c r="R214" s="370" t="s">
        <v>3152</v>
      </c>
      <c r="S214" s="370" t="s">
        <v>3163</v>
      </c>
      <c r="T214" s="370">
        <v>1.06</v>
      </c>
      <c r="U214" s="370" t="s">
        <v>7095</v>
      </c>
      <c r="V214" s="394">
        <v>9.4449999999999995E-29</v>
      </c>
      <c r="W214" s="393">
        <v>1335930</v>
      </c>
      <c r="X214" s="370">
        <v>1.02</v>
      </c>
      <c r="Y214" s="370" t="s">
        <v>7083</v>
      </c>
      <c r="Z214" s="370">
        <v>6.9680000000000006E-2</v>
      </c>
      <c r="AA214" s="389">
        <v>211793</v>
      </c>
      <c r="AB214" s="370">
        <v>1.06</v>
      </c>
      <c r="AC214" s="370" t="s">
        <v>7154</v>
      </c>
      <c r="AD214" s="370">
        <v>8.0860000000000006E-11</v>
      </c>
      <c r="AE214" s="389">
        <v>74116</v>
      </c>
    </row>
    <row r="215" spans="1:31" ht="15.75">
      <c r="A215" s="377">
        <v>93</v>
      </c>
      <c r="B215" s="378" t="s">
        <v>2132</v>
      </c>
      <c r="C215" s="378">
        <v>7</v>
      </c>
      <c r="D215" s="379">
        <v>43645178</v>
      </c>
      <c r="E215" s="380">
        <v>44755643</v>
      </c>
      <c r="F215" s="378" t="s">
        <v>2664</v>
      </c>
      <c r="G215" s="379">
        <v>44229068</v>
      </c>
      <c r="H215" s="381" t="s">
        <v>4240</v>
      </c>
      <c r="I215" s="379">
        <v>46</v>
      </c>
      <c r="J215" s="378" t="s">
        <v>122</v>
      </c>
      <c r="K215" s="378" t="s">
        <v>3163</v>
      </c>
      <c r="L215" s="378" t="s">
        <v>3152</v>
      </c>
      <c r="M215" s="390" t="s">
        <v>4495</v>
      </c>
      <c r="N215" s="391">
        <v>1.05</v>
      </c>
      <c r="O215" s="370" t="s">
        <v>7091</v>
      </c>
      <c r="P215" s="394">
        <v>3.3951000000000002E-16</v>
      </c>
      <c r="Q215" s="392">
        <v>485839.47</v>
      </c>
      <c r="R215" s="370" t="s">
        <v>3152</v>
      </c>
      <c r="S215" s="370" t="s">
        <v>3163</v>
      </c>
      <c r="T215" s="370">
        <v>1.06</v>
      </c>
      <c r="U215" s="370" t="s">
        <v>7095</v>
      </c>
      <c r="V215" s="394">
        <v>9.4449999999999995E-29</v>
      </c>
      <c r="W215" s="393">
        <v>1335930</v>
      </c>
      <c r="X215" s="370">
        <v>1.02</v>
      </c>
      <c r="Y215" s="370" t="s">
        <v>7083</v>
      </c>
      <c r="Z215" s="370">
        <v>6.9680000000000006E-2</v>
      </c>
      <c r="AA215" s="389">
        <v>211793</v>
      </c>
      <c r="AB215" s="370">
        <v>1.06</v>
      </c>
      <c r="AC215" s="370" t="s">
        <v>7154</v>
      </c>
      <c r="AD215" s="370">
        <v>8.0860000000000006E-11</v>
      </c>
      <c r="AE215" s="389">
        <v>74116</v>
      </c>
    </row>
    <row r="216" spans="1:31" ht="15.75">
      <c r="A216" s="377">
        <v>93</v>
      </c>
      <c r="B216" s="378" t="s">
        <v>2132</v>
      </c>
      <c r="C216" s="378">
        <v>7</v>
      </c>
      <c r="D216" s="379">
        <v>43645178</v>
      </c>
      <c r="E216" s="380">
        <v>44755643</v>
      </c>
      <c r="F216" s="378" t="s">
        <v>2942</v>
      </c>
      <c r="G216" s="379">
        <v>44231216</v>
      </c>
      <c r="H216" s="381" t="s">
        <v>4240</v>
      </c>
      <c r="I216" s="379">
        <v>2194</v>
      </c>
      <c r="J216" s="378" t="s">
        <v>2452</v>
      </c>
      <c r="K216" s="378" t="s">
        <v>3163</v>
      </c>
      <c r="L216" s="378" t="s">
        <v>3157</v>
      </c>
      <c r="M216" s="390" t="s">
        <v>2432</v>
      </c>
      <c r="N216" s="391">
        <v>1.04</v>
      </c>
      <c r="O216" s="370" t="s">
        <v>7093</v>
      </c>
      <c r="P216" s="394">
        <v>2.1979999999999999E-17</v>
      </c>
      <c r="Q216" s="392">
        <v>486963.04</v>
      </c>
      <c r="R216" s="370" t="s">
        <v>3163</v>
      </c>
      <c r="S216" s="370" t="s">
        <v>3157</v>
      </c>
      <c r="T216" s="370">
        <v>1.04</v>
      </c>
      <c r="U216" s="370" t="s">
        <v>7093</v>
      </c>
      <c r="V216" s="394">
        <v>4.2079999999999998E-12</v>
      </c>
      <c r="W216" s="393">
        <v>1062260</v>
      </c>
      <c r="X216" s="370">
        <v>1.04</v>
      </c>
      <c r="Y216" s="370" t="s">
        <v>7153</v>
      </c>
      <c r="Z216" s="370">
        <v>1.931E-7</v>
      </c>
      <c r="AA216" s="389">
        <v>211793</v>
      </c>
      <c r="AB216" s="370">
        <v>1.04</v>
      </c>
      <c r="AC216" s="370" t="s">
        <v>7093</v>
      </c>
      <c r="AD216" s="370">
        <v>2.1610000000000001E-10</v>
      </c>
      <c r="AE216" s="389">
        <v>74117</v>
      </c>
    </row>
    <row r="217" spans="1:31" ht="15.75">
      <c r="A217" s="377">
        <v>93</v>
      </c>
      <c r="B217" s="378" t="s">
        <v>2132</v>
      </c>
      <c r="C217" s="378">
        <v>7</v>
      </c>
      <c r="D217" s="379">
        <v>43645178</v>
      </c>
      <c r="E217" s="380">
        <v>44755643</v>
      </c>
      <c r="F217" s="378" t="s">
        <v>2942</v>
      </c>
      <c r="G217" s="379">
        <v>44231216</v>
      </c>
      <c r="H217" s="381" t="s">
        <v>4240</v>
      </c>
      <c r="I217" s="379">
        <v>2194</v>
      </c>
      <c r="J217" s="378" t="s">
        <v>122</v>
      </c>
      <c r="K217" s="378" t="s">
        <v>3163</v>
      </c>
      <c r="L217" s="378" t="s">
        <v>3157</v>
      </c>
      <c r="M217" s="390" t="s">
        <v>2432</v>
      </c>
      <c r="N217" s="391">
        <v>1.04</v>
      </c>
      <c r="O217" s="370" t="s">
        <v>7093</v>
      </c>
      <c r="P217" s="394">
        <v>2.1979999999999999E-17</v>
      </c>
      <c r="Q217" s="392">
        <v>486963.04</v>
      </c>
      <c r="R217" s="370" t="s">
        <v>3163</v>
      </c>
      <c r="S217" s="370" t="s">
        <v>3157</v>
      </c>
      <c r="T217" s="370">
        <v>1.04</v>
      </c>
      <c r="U217" s="370" t="s">
        <v>7093</v>
      </c>
      <c r="V217" s="394">
        <v>4.2079999999999998E-12</v>
      </c>
      <c r="W217" s="393">
        <v>1062260</v>
      </c>
      <c r="X217" s="370">
        <v>1.04</v>
      </c>
      <c r="Y217" s="370" t="s">
        <v>7153</v>
      </c>
      <c r="Z217" s="370">
        <v>1.931E-7</v>
      </c>
      <c r="AA217" s="389">
        <v>211793</v>
      </c>
      <c r="AB217" s="370">
        <v>1.04</v>
      </c>
      <c r="AC217" s="370" t="s">
        <v>7093</v>
      </c>
      <c r="AD217" s="370">
        <v>2.1610000000000001E-10</v>
      </c>
      <c r="AE217" s="389">
        <v>74117</v>
      </c>
    </row>
    <row r="218" spans="1:31" ht="15.75">
      <c r="A218" s="377">
        <v>93</v>
      </c>
      <c r="B218" s="378" t="s">
        <v>2132</v>
      </c>
      <c r="C218" s="378">
        <v>7</v>
      </c>
      <c r="D218" s="379">
        <v>43645178</v>
      </c>
      <c r="E218" s="380">
        <v>44755643</v>
      </c>
      <c r="F218" s="378" t="s">
        <v>2663</v>
      </c>
      <c r="G218" s="379">
        <v>44231778</v>
      </c>
      <c r="H218" s="381" t="s">
        <v>4240</v>
      </c>
      <c r="I218" s="379">
        <v>2756</v>
      </c>
      <c r="J218" s="378" t="s">
        <v>2449</v>
      </c>
      <c r="K218" s="378" t="s">
        <v>3163</v>
      </c>
      <c r="L218" s="378" t="s">
        <v>3152</v>
      </c>
      <c r="M218" s="390" t="s">
        <v>4457</v>
      </c>
      <c r="N218" s="391">
        <v>1.05</v>
      </c>
      <c r="O218" s="370" t="s">
        <v>7091</v>
      </c>
      <c r="P218" s="394">
        <v>1.2030000000000001E-18</v>
      </c>
      <c r="Q218" s="392">
        <v>487833.14</v>
      </c>
      <c r="R218" s="370" t="s">
        <v>3152</v>
      </c>
      <c r="S218" s="370" t="s">
        <v>3163</v>
      </c>
      <c r="T218" s="370">
        <v>1.04</v>
      </c>
      <c r="U218" s="370" t="s">
        <v>7093</v>
      </c>
      <c r="V218" s="394">
        <v>7.2929999999999998E-14</v>
      </c>
      <c r="W218" s="393">
        <v>1062260</v>
      </c>
      <c r="X218" s="370">
        <v>1.03</v>
      </c>
      <c r="Y218" s="370" t="s">
        <v>7153</v>
      </c>
      <c r="Z218" s="370">
        <v>5.3109999999999998E-7</v>
      </c>
      <c r="AA218" s="389">
        <v>211793</v>
      </c>
      <c r="AB218" s="370">
        <v>1.06</v>
      </c>
      <c r="AC218" s="370" t="s">
        <v>7098</v>
      </c>
      <c r="AD218" s="370">
        <v>4.6519999999999998E-13</v>
      </c>
      <c r="AE218" s="389">
        <v>74116</v>
      </c>
    </row>
    <row r="219" spans="1:31" ht="15.75">
      <c r="A219" s="377">
        <v>93</v>
      </c>
      <c r="B219" s="378" t="s">
        <v>2132</v>
      </c>
      <c r="C219" s="378">
        <v>7</v>
      </c>
      <c r="D219" s="379">
        <v>43645178</v>
      </c>
      <c r="E219" s="380">
        <v>44755643</v>
      </c>
      <c r="F219" s="378" t="s">
        <v>2941</v>
      </c>
      <c r="G219" s="379">
        <v>44231886</v>
      </c>
      <c r="H219" s="381" t="s">
        <v>4240</v>
      </c>
      <c r="I219" s="379">
        <v>2864</v>
      </c>
      <c r="J219" s="378" t="s">
        <v>2452</v>
      </c>
      <c r="K219" s="378" t="s">
        <v>3152</v>
      </c>
      <c r="L219" s="378" t="s">
        <v>3163</v>
      </c>
      <c r="M219" s="390" t="s">
        <v>2432</v>
      </c>
      <c r="N219" s="391">
        <v>1.06</v>
      </c>
      <c r="O219" s="370" t="s">
        <v>7091</v>
      </c>
      <c r="P219" s="394">
        <v>1.446E-15</v>
      </c>
      <c r="Q219" s="392">
        <v>487661.46</v>
      </c>
      <c r="R219" s="370" t="s">
        <v>3163</v>
      </c>
      <c r="S219" s="370" t="s">
        <v>3152</v>
      </c>
      <c r="T219" s="370">
        <v>1.05</v>
      </c>
      <c r="U219" s="370" t="s">
        <v>7091</v>
      </c>
      <c r="V219" s="394">
        <v>4.3810000000000005E-25</v>
      </c>
      <c r="W219" s="393">
        <v>1335930</v>
      </c>
      <c r="X219" s="370">
        <v>1.02</v>
      </c>
      <c r="Y219" s="370" t="s">
        <v>7083</v>
      </c>
      <c r="Z219" s="370">
        <v>4.4240000000000002E-2</v>
      </c>
      <c r="AA219" s="389">
        <v>211793</v>
      </c>
      <c r="AB219" s="370">
        <v>1.06</v>
      </c>
      <c r="AC219" s="370" t="s">
        <v>7098</v>
      </c>
      <c r="AD219" s="370">
        <v>9.4419999999999996E-11</v>
      </c>
      <c r="AE219" s="389">
        <v>74117</v>
      </c>
    </row>
    <row r="220" spans="1:31" ht="15.75">
      <c r="A220" s="377">
        <v>93</v>
      </c>
      <c r="B220" s="378" t="s">
        <v>2132</v>
      </c>
      <c r="C220" s="378">
        <v>7</v>
      </c>
      <c r="D220" s="379">
        <v>43645178</v>
      </c>
      <c r="E220" s="380">
        <v>44755643</v>
      </c>
      <c r="F220" s="378" t="s">
        <v>2662</v>
      </c>
      <c r="G220" s="379">
        <v>44234737</v>
      </c>
      <c r="H220" s="381" t="s">
        <v>4240</v>
      </c>
      <c r="I220" s="379">
        <v>5715</v>
      </c>
      <c r="J220" s="378" t="s">
        <v>2452</v>
      </c>
      <c r="K220" s="378" t="s">
        <v>3163</v>
      </c>
      <c r="L220" s="378" t="s">
        <v>3152</v>
      </c>
      <c r="M220" s="390" t="s">
        <v>1</v>
      </c>
      <c r="N220" s="391">
        <v>1.05</v>
      </c>
      <c r="O220" s="370" t="s">
        <v>7097</v>
      </c>
      <c r="P220" s="394">
        <v>4.4670000000000002E-15</v>
      </c>
      <c r="Q220" s="392">
        <v>492214.78</v>
      </c>
      <c r="R220" s="370" t="s">
        <v>3152</v>
      </c>
      <c r="S220" s="370" t="s">
        <v>3163</v>
      </c>
      <c r="T220" s="370">
        <v>1.06</v>
      </c>
      <c r="U220" s="370" t="s">
        <v>7095</v>
      </c>
      <c r="V220" s="394">
        <v>1.405E-28</v>
      </c>
      <c r="W220" s="393">
        <v>1332120</v>
      </c>
      <c r="X220" s="370">
        <v>1.01</v>
      </c>
      <c r="Y220" s="370" t="s">
        <v>7083</v>
      </c>
      <c r="Z220" s="370">
        <v>0.1157</v>
      </c>
      <c r="AA220" s="389">
        <v>211793</v>
      </c>
      <c r="AB220" s="370">
        <v>1.06</v>
      </c>
      <c r="AC220" s="370" t="s">
        <v>7154</v>
      </c>
      <c r="AD220" s="370">
        <v>7.4809999999999998E-11</v>
      </c>
      <c r="AE220" s="389">
        <v>74116</v>
      </c>
    </row>
    <row r="221" spans="1:31" ht="15.75">
      <c r="A221" s="377">
        <v>93</v>
      </c>
      <c r="B221" s="378" t="s">
        <v>2132</v>
      </c>
      <c r="C221" s="378">
        <v>7</v>
      </c>
      <c r="D221" s="379">
        <v>43645178</v>
      </c>
      <c r="E221" s="380">
        <v>44755643</v>
      </c>
      <c r="F221" s="378" t="s">
        <v>2662</v>
      </c>
      <c r="G221" s="379">
        <v>44234737</v>
      </c>
      <c r="H221" s="381" t="s">
        <v>4240</v>
      </c>
      <c r="I221" s="379">
        <v>5715</v>
      </c>
      <c r="J221" s="378" t="s">
        <v>122</v>
      </c>
      <c r="K221" s="378" t="s">
        <v>3163</v>
      </c>
      <c r="L221" s="378" t="s">
        <v>3152</v>
      </c>
      <c r="M221" s="390" t="s">
        <v>3337</v>
      </c>
      <c r="N221" s="391">
        <v>1.05</v>
      </c>
      <c r="O221" s="370" t="s">
        <v>7097</v>
      </c>
      <c r="P221" s="394">
        <v>4.4670000000000002E-15</v>
      </c>
      <c r="Q221" s="392">
        <v>492214.78</v>
      </c>
      <c r="R221" s="370" t="s">
        <v>3152</v>
      </c>
      <c r="S221" s="370" t="s">
        <v>3163</v>
      </c>
      <c r="T221" s="370">
        <v>1.06</v>
      </c>
      <c r="U221" s="370" t="s">
        <v>7095</v>
      </c>
      <c r="V221" s="394">
        <v>1.405E-28</v>
      </c>
      <c r="W221" s="393">
        <v>1332120</v>
      </c>
      <c r="X221" s="370">
        <v>1.01</v>
      </c>
      <c r="Y221" s="370" t="s">
        <v>7083</v>
      </c>
      <c r="Z221" s="370">
        <v>0.1157</v>
      </c>
      <c r="AA221" s="389">
        <v>211793</v>
      </c>
      <c r="AB221" s="370">
        <v>1.06</v>
      </c>
      <c r="AC221" s="370" t="s">
        <v>7154</v>
      </c>
      <c r="AD221" s="370">
        <v>7.4809999999999998E-11</v>
      </c>
      <c r="AE221" s="389">
        <v>74116</v>
      </c>
    </row>
    <row r="222" spans="1:31" ht="15.75">
      <c r="A222" s="377">
        <v>93</v>
      </c>
      <c r="B222" s="378" t="s">
        <v>2132</v>
      </c>
      <c r="C222" s="378">
        <v>7</v>
      </c>
      <c r="D222" s="379">
        <v>43645178</v>
      </c>
      <c r="E222" s="380">
        <v>44755643</v>
      </c>
      <c r="F222" s="378" t="s">
        <v>2940</v>
      </c>
      <c r="G222" s="379">
        <v>44235694</v>
      </c>
      <c r="H222" s="381" t="s">
        <v>4496</v>
      </c>
      <c r="I222" s="379">
        <v>4883</v>
      </c>
      <c r="J222" s="378" t="s">
        <v>2452</v>
      </c>
      <c r="K222" s="378" t="s">
        <v>3151</v>
      </c>
      <c r="L222" s="378" t="s">
        <v>3163</v>
      </c>
      <c r="M222" s="390" t="s">
        <v>2432</v>
      </c>
      <c r="N222" s="391">
        <v>1.03</v>
      </c>
      <c r="O222" s="370" t="s">
        <v>7214</v>
      </c>
      <c r="P222" s="370">
        <v>0.51180000000000003</v>
      </c>
      <c r="Q222" s="392">
        <v>334776.86</v>
      </c>
      <c r="R222" s="370" t="s">
        <v>132</v>
      </c>
      <c r="S222" s="370" t="s">
        <v>132</v>
      </c>
      <c r="T222" s="370" t="s">
        <v>132</v>
      </c>
      <c r="U222" s="370" t="s">
        <v>132</v>
      </c>
      <c r="V222" s="386" t="s">
        <v>132</v>
      </c>
      <c r="W222" s="393" t="s">
        <v>132</v>
      </c>
      <c r="X222" s="370" t="s">
        <v>132</v>
      </c>
      <c r="Y222" s="370" t="s">
        <v>132</v>
      </c>
      <c r="Z222" s="370" t="s">
        <v>132</v>
      </c>
      <c r="AA222" s="389" t="s">
        <v>132</v>
      </c>
      <c r="AB222" s="370">
        <v>1.02</v>
      </c>
      <c r="AC222" s="370" t="s">
        <v>7215</v>
      </c>
      <c r="AD222" s="370">
        <v>0.57350000000000001</v>
      </c>
      <c r="AE222" s="389">
        <v>74117</v>
      </c>
    </row>
    <row r="223" spans="1:31" ht="15.75">
      <c r="A223" s="377">
        <v>93</v>
      </c>
      <c r="B223" s="378" t="s">
        <v>2132</v>
      </c>
      <c r="C223" s="378">
        <v>7</v>
      </c>
      <c r="D223" s="379">
        <v>43645178</v>
      </c>
      <c r="E223" s="380">
        <v>44755643</v>
      </c>
      <c r="F223" s="378" t="s">
        <v>2939</v>
      </c>
      <c r="G223" s="379">
        <v>44255643</v>
      </c>
      <c r="H223" s="381" t="s">
        <v>4497</v>
      </c>
      <c r="I223" s="379">
        <v>1105</v>
      </c>
      <c r="J223" s="378" t="s">
        <v>2452</v>
      </c>
      <c r="K223" s="378" t="s">
        <v>3151</v>
      </c>
      <c r="L223" s="378" t="s">
        <v>3157</v>
      </c>
      <c r="M223" s="390" t="s">
        <v>2432</v>
      </c>
      <c r="N223" s="391">
        <v>1.05</v>
      </c>
      <c r="O223" s="370" t="s">
        <v>7091</v>
      </c>
      <c r="P223" s="394">
        <v>2.1719999999999999E-20</v>
      </c>
      <c r="Q223" s="392">
        <v>487120.01</v>
      </c>
      <c r="R223" s="370" t="s">
        <v>3157</v>
      </c>
      <c r="S223" s="370" t="s">
        <v>3151</v>
      </c>
      <c r="T223" s="370">
        <v>1.04</v>
      </c>
      <c r="U223" s="370" t="s">
        <v>7093</v>
      </c>
      <c r="V223" s="394">
        <v>8.1770000000000001E-14</v>
      </c>
      <c r="W223" s="393">
        <v>1058450</v>
      </c>
      <c r="X223" s="370">
        <v>1.03</v>
      </c>
      <c r="Y223" s="370" t="s">
        <v>7082</v>
      </c>
      <c r="Z223" s="370">
        <v>4.9849999999999999E-5</v>
      </c>
      <c r="AA223" s="389">
        <v>211793</v>
      </c>
      <c r="AB223" s="370">
        <v>1.06</v>
      </c>
      <c r="AC223" s="370" t="s">
        <v>7098</v>
      </c>
      <c r="AD223" s="370">
        <v>1.592E-14</v>
      </c>
      <c r="AE223" s="389">
        <v>74117</v>
      </c>
    </row>
    <row r="224" spans="1:31" ht="15.75">
      <c r="A224" s="377">
        <v>93</v>
      </c>
      <c r="B224" s="378" t="s">
        <v>2132</v>
      </c>
      <c r="C224" s="378">
        <v>7</v>
      </c>
      <c r="D224" s="379">
        <v>43645178</v>
      </c>
      <c r="E224" s="380">
        <v>44755643</v>
      </c>
      <c r="F224" s="378" t="s">
        <v>2939</v>
      </c>
      <c r="G224" s="379">
        <v>44255643</v>
      </c>
      <c r="H224" s="381" t="s">
        <v>4497</v>
      </c>
      <c r="I224" s="379">
        <v>1105</v>
      </c>
      <c r="J224" s="378" t="s">
        <v>2449</v>
      </c>
      <c r="K224" s="378" t="s">
        <v>3151</v>
      </c>
      <c r="L224" s="378" t="s">
        <v>3157</v>
      </c>
      <c r="M224" s="390" t="s">
        <v>2432</v>
      </c>
      <c r="N224" s="391">
        <v>1.05</v>
      </c>
      <c r="O224" s="370" t="s">
        <v>7091</v>
      </c>
      <c r="P224" s="394">
        <v>2.1719999999999999E-20</v>
      </c>
      <c r="Q224" s="392">
        <v>487120.01</v>
      </c>
      <c r="R224" s="370" t="s">
        <v>3157</v>
      </c>
      <c r="S224" s="370" t="s">
        <v>3151</v>
      </c>
      <c r="T224" s="370">
        <v>1.04</v>
      </c>
      <c r="U224" s="370" t="s">
        <v>7093</v>
      </c>
      <c r="V224" s="394">
        <v>8.1770000000000001E-14</v>
      </c>
      <c r="W224" s="393">
        <v>1058450</v>
      </c>
      <c r="X224" s="370">
        <v>1.03</v>
      </c>
      <c r="Y224" s="370" t="s">
        <v>7082</v>
      </c>
      <c r="Z224" s="370">
        <v>4.9849999999999999E-5</v>
      </c>
      <c r="AA224" s="389">
        <v>211793</v>
      </c>
      <c r="AB224" s="370">
        <v>1.06</v>
      </c>
      <c r="AC224" s="370" t="s">
        <v>7098</v>
      </c>
      <c r="AD224" s="370">
        <v>1.592E-14</v>
      </c>
      <c r="AE224" s="389">
        <v>74117</v>
      </c>
    </row>
    <row r="225" spans="1:31" ht="15.75">
      <c r="A225" s="377">
        <v>94</v>
      </c>
      <c r="B225" s="378" t="s">
        <v>523</v>
      </c>
      <c r="C225" s="378">
        <v>7</v>
      </c>
      <c r="D225" s="379">
        <v>44287312</v>
      </c>
      <c r="E225" s="380">
        <v>45287312</v>
      </c>
      <c r="F225" s="378" t="s">
        <v>2661</v>
      </c>
      <c r="G225" s="379">
        <v>44787312</v>
      </c>
      <c r="H225" s="381" t="s">
        <v>3530</v>
      </c>
      <c r="I225" s="379">
        <v>852</v>
      </c>
      <c r="J225" s="378" t="s">
        <v>2452</v>
      </c>
      <c r="K225" s="378" t="s">
        <v>3152</v>
      </c>
      <c r="L225" s="378" t="s">
        <v>3157</v>
      </c>
      <c r="M225" s="390" t="s">
        <v>3337</v>
      </c>
      <c r="N225" s="391" t="s">
        <v>132</v>
      </c>
      <c r="O225" s="370" t="s">
        <v>132</v>
      </c>
      <c r="P225" s="370" t="s">
        <v>132</v>
      </c>
      <c r="Q225" s="392" t="s">
        <v>132</v>
      </c>
      <c r="R225" s="370" t="s">
        <v>132</v>
      </c>
      <c r="S225" s="370" t="s">
        <v>132</v>
      </c>
      <c r="T225" s="370" t="s">
        <v>132</v>
      </c>
      <c r="U225" s="370" t="s">
        <v>132</v>
      </c>
      <c r="V225" s="386" t="s">
        <v>132</v>
      </c>
      <c r="W225" s="393" t="s">
        <v>132</v>
      </c>
      <c r="X225" s="370" t="s">
        <v>132</v>
      </c>
      <c r="Y225" s="370" t="s">
        <v>132</v>
      </c>
      <c r="Z225" s="370" t="s">
        <v>132</v>
      </c>
      <c r="AA225" s="389" t="s">
        <v>132</v>
      </c>
      <c r="AB225" s="370" t="s">
        <v>132</v>
      </c>
      <c r="AC225" s="370" t="s">
        <v>132</v>
      </c>
      <c r="AD225" s="370" t="s">
        <v>132</v>
      </c>
      <c r="AE225" s="389" t="s">
        <v>132</v>
      </c>
    </row>
    <row r="226" spans="1:31" ht="15.75">
      <c r="A226" s="377">
        <v>95</v>
      </c>
      <c r="B226" s="378" t="s">
        <v>2132</v>
      </c>
      <c r="C226" s="378">
        <v>7</v>
      </c>
      <c r="D226" s="379">
        <v>50254679</v>
      </c>
      <c r="E226" s="380">
        <v>51286663</v>
      </c>
      <c r="F226" s="378" t="s">
        <v>2660</v>
      </c>
      <c r="G226" s="379">
        <v>50754679</v>
      </c>
      <c r="H226" s="381" t="s">
        <v>4498</v>
      </c>
      <c r="I226" s="379">
        <v>0</v>
      </c>
      <c r="J226" s="378" t="s">
        <v>2445</v>
      </c>
      <c r="K226" s="378" t="s">
        <v>3157</v>
      </c>
      <c r="L226" s="378" t="s">
        <v>3151</v>
      </c>
      <c r="M226" s="390" t="s">
        <v>3337</v>
      </c>
      <c r="N226" s="391">
        <v>1.03</v>
      </c>
      <c r="O226" s="370" t="s">
        <v>7088</v>
      </c>
      <c r="P226" s="370">
        <v>1.8E-3</v>
      </c>
      <c r="Q226" s="392">
        <v>489473.69</v>
      </c>
      <c r="R226" s="370" t="s">
        <v>132</v>
      </c>
      <c r="S226" s="370" t="s">
        <v>132</v>
      </c>
      <c r="T226" s="370" t="s">
        <v>132</v>
      </c>
      <c r="U226" s="370" t="s">
        <v>132</v>
      </c>
      <c r="V226" s="386" t="s">
        <v>132</v>
      </c>
      <c r="W226" s="393" t="s">
        <v>132</v>
      </c>
      <c r="X226" s="370">
        <v>1.02</v>
      </c>
      <c r="Y226" s="370" t="s">
        <v>7082</v>
      </c>
      <c r="Z226" s="370">
        <v>3.9189999999999998E-4</v>
      </c>
      <c r="AA226" s="389">
        <v>211793</v>
      </c>
      <c r="AB226" s="370">
        <v>1.01</v>
      </c>
      <c r="AC226" s="370" t="s">
        <v>7083</v>
      </c>
      <c r="AD226" s="370">
        <v>0.18240000000000001</v>
      </c>
      <c r="AE226" s="389">
        <v>74117</v>
      </c>
    </row>
    <row r="227" spans="1:31" ht="15.75">
      <c r="A227" s="377">
        <v>95</v>
      </c>
      <c r="B227" s="378" t="s">
        <v>2132</v>
      </c>
      <c r="C227" s="378">
        <v>7</v>
      </c>
      <c r="D227" s="379">
        <v>50254679</v>
      </c>
      <c r="E227" s="380">
        <v>51286663</v>
      </c>
      <c r="F227" s="378" t="s">
        <v>2659</v>
      </c>
      <c r="G227" s="379">
        <v>50786663</v>
      </c>
      <c r="H227" s="381" t="s">
        <v>4498</v>
      </c>
      <c r="I227" s="379">
        <v>0</v>
      </c>
      <c r="J227" s="378" t="s">
        <v>2452</v>
      </c>
      <c r="K227" s="378" t="s">
        <v>3157</v>
      </c>
      <c r="L227" s="378" t="s">
        <v>3151</v>
      </c>
      <c r="M227" s="390" t="s">
        <v>4437</v>
      </c>
      <c r="N227" s="391">
        <v>1</v>
      </c>
      <c r="O227" s="370" t="s">
        <v>7103</v>
      </c>
      <c r="P227" s="370">
        <v>2.2200000000000001E-2</v>
      </c>
      <c r="Q227" s="392">
        <v>486963.04</v>
      </c>
      <c r="R227" s="370" t="s">
        <v>132</v>
      </c>
      <c r="S227" s="370" t="s">
        <v>132</v>
      </c>
      <c r="T227" s="370" t="s">
        <v>132</v>
      </c>
      <c r="U227" s="370" t="s">
        <v>132</v>
      </c>
      <c r="V227" s="386" t="s">
        <v>132</v>
      </c>
      <c r="W227" s="393" t="s">
        <v>132</v>
      </c>
      <c r="X227" s="370">
        <v>0.98</v>
      </c>
      <c r="Y227" s="370" t="s">
        <v>7115</v>
      </c>
      <c r="Z227" s="370">
        <v>1.168E-3</v>
      </c>
      <c r="AA227" s="389">
        <v>211793</v>
      </c>
      <c r="AB227" s="370">
        <v>1</v>
      </c>
      <c r="AC227" s="370" t="s">
        <v>7078</v>
      </c>
      <c r="AD227" s="370">
        <v>0.46510000000000001</v>
      </c>
      <c r="AE227" s="389">
        <v>74117</v>
      </c>
    </row>
    <row r="228" spans="1:31" ht="15.75">
      <c r="A228" s="377">
        <v>95</v>
      </c>
      <c r="B228" s="378" t="s">
        <v>2132</v>
      </c>
      <c r="C228" s="378">
        <v>7</v>
      </c>
      <c r="D228" s="379">
        <v>50254679</v>
      </c>
      <c r="E228" s="380">
        <v>51286663</v>
      </c>
      <c r="F228" s="378" t="s">
        <v>2659</v>
      </c>
      <c r="G228" s="379">
        <v>50786663</v>
      </c>
      <c r="H228" s="381" t="s">
        <v>4498</v>
      </c>
      <c r="I228" s="379">
        <v>0</v>
      </c>
      <c r="J228" s="378" t="s">
        <v>2445</v>
      </c>
      <c r="K228" s="378" t="s">
        <v>3157</v>
      </c>
      <c r="L228" s="378" t="s">
        <v>3151</v>
      </c>
      <c r="M228" s="390" t="s">
        <v>2432</v>
      </c>
      <c r="N228" s="391">
        <v>1</v>
      </c>
      <c r="O228" s="370" t="s">
        <v>7103</v>
      </c>
      <c r="P228" s="370">
        <v>2.2200000000000001E-2</v>
      </c>
      <c r="Q228" s="392">
        <v>486963.04</v>
      </c>
      <c r="R228" s="370" t="s">
        <v>132</v>
      </c>
      <c r="S228" s="370" t="s">
        <v>132</v>
      </c>
      <c r="T228" s="370" t="s">
        <v>132</v>
      </c>
      <c r="U228" s="370" t="s">
        <v>132</v>
      </c>
      <c r="V228" s="386" t="s">
        <v>132</v>
      </c>
      <c r="W228" s="393" t="s">
        <v>132</v>
      </c>
      <c r="X228" s="370">
        <v>0.98</v>
      </c>
      <c r="Y228" s="370" t="s">
        <v>7115</v>
      </c>
      <c r="Z228" s="370">
        <v>1.168E-3</v>
      </c>
      <c r="AA228" s="389">
        <v>211793</v>
      </c>
      <c r="AB228" s="370">
        <v>1</v>
      </c>
      <c r="AC228" s="370" t="s">
        <v>7078</v>
      </c>
      <c r="AD228" s="370">
        <v>0.46510000000000001</v>
      </c>
      <c r="AE228" s="389">
        <v>74117</v>
      </c>
    </row>
    <row r="229" spans="1:31" ht="15.75">
      <c r="A229" s="377">
        <v>96</v>
      </c>
      <c r="B229" s="378" t="s">
        <v>2132</v>
      </c>
      <c r="C229" s="378">
        <v>7</v>
      </c>
      <c r="D229" s="379">
        <v>72512042</v>
      </c>
      <c r="E229" s="380">
        <v>73525975</v>
      </c>
      <c r="F229" s="378" t="s">
        <v>2657</v>
      </c>
      <c r="G229" s="379">
        <v>73012042</v>
      </c>
      <c r="H229" s="381" t="s">
        <v>3286</v>
      </c>
      <c r="I229" s="379">
        <v>0</v>
      </c>
      <c r="J229" s="378" t="s">
        <v>122</v>
      </c>
      <c r="K229" s="378" t="s">
        <v>3151</v>
      </c>
      <c r="L229" s="378" t="s">
        <v>3157</v>
      </c>
      <c r="M229" s="390" t="s">
        <v>3337</v>
      </c>
      <c r="N229" s="391">
        <v>1.03</v>
      </c>
      <c r="O229" s="370" t="s">
        <v>7082</v>
      </c>
      <c r="P229" s="370">
        <v>5.0000000000000001E-4</v>
      </c>
      <c r="Q229" s="392">
        <v>486963.04</v>
      </c>
      <c r="R229" s="370" t="s">
        <v>3157</v>
      </c>
      <c r="S229" s="370" t="s">
        <v>3151</v>
      </c>
      <c r="T229" s="370">
        <v>1.03</v>
      </c>
      <c r="U229" s="370" t="s">
        <v>7087</v>
      </c>
      <c r="V229" s="394">
        <v>1.5570000000000001E-6</v>
      </c>
      <c r="W229" s="393">
        <v>1334730</v>
      </c>
      <c r="X229" s="370">
        <v>1.03</v>
      </c>
      <c r="Y229" s="370" t="s">
        <v>7152</v>
      </c>
      <c r="Z229" s="370">
        <v>1.9470000000000001E-2</v>
      </c>
      <c r="AA229" s="389">
        <v>211793</v>
      </c>
      <c r="AB229" s="370">
        <v>1.03</v>
      </c>
      <c r="AC229" s="370" t="s">
        <v>7153</v>
      </c>
      <c r="AD229" s="370">
        <v>4.3350000000000002E-4</v>
      </c>
      <c r="AE229" s="389">
        <v>74117</v>
      </c>
    </row>
    <row r="230" spans="1:31" ht="15.75">
      <c r="A230" s="377">
        <v>96</v>
      </c>
      <c r="B230" s="378" t="s">
        <v>2132</v>
      </c>
      <c r="C230" s="378">
        <v>7</v>
      </c>
      <c r="D230" s="379">
        <v>72512042</v>
      </c>
      <c r="E230" s="380">
        <v>73525975</v>
      </c>
      <c r="F230" s="378" t="s">
        <v>2938</v>
      </c>
      <c r="G230" s="379">
        <v>73025975</v>
      </c>
      <c r="H230" s="381" t="s">
        <v>3286</v>
      </c>
      <c r="I230" s="379">
        <v>0</v>
      </c>
      <c r="J230" s="378" t="s">
        <v>122</v>
      </c>
      <c r="K230" s="378" t="s">
        <v>3157</v>
      </c>
      <c r="L230" s="378" t="s">
        <v>3151</v>
      </c>
      <c r="M230" s="390" t="s">
        <v>2432</v>
      </c>
      <c r="N230" s="391">
        <v>1.05</v>
      </c>
      <c r="O230" s="370" t="s">
        <v>7153</v>
      </c>
      <c r="P230" s="370">
        <v>1E-4</v>
      </c>
      <c r="Q230" s="392">
        <v>491489.83</v>
      </c>
      <c r="R230" s="370" t="s">
        <v>3151</v>
      </c>
      <c r="S230" s="370" t="s">
        <v>3157</v>
      </c>
      <c r="T230" s="370">
        <v>1.03</v>
      </c>
      <c r="U230" s="370" t="s">
        <v>7087</v>
      </c>
      <c r="V230" s="394">
        <v>9.8460000000000007E-7</v>
      </c>
      <c r="W230" s="393">
        <v>1332120</v>
      </c>
      <c r="X230" s="370">
        <v>1.03</v>
      </c>
      <c r="Y230" s="370" t="s">
        <v>7152</v>
      </c>
      <c r="Z230" s="370">
        <v>1.583E-2</v>
      </c>
      <c r="AA230" s="389">
        <v>211793</v>
      </c>
      <c r="AB230" s="370">
        <v>1.04</v>
      </c>
      <c r="AC230" s="370" t="s">
        <v>7166</v>
      </c>
      <c r="AD230" s="370">
        <v>1.063E-4</v>
      </c>
      <c r="AE230" s="389">
        <v>74117</v>
      </c>
    </row>
    <row r="231" spans="1:31" ht="15.75">
      <c r="A231" s="377">
        <v>97</v>
      </c>
      <c r="B231" s="378" t="s">
        <v>2132</v>
      </c>
      <c r="C231" s="378">
        <v>7</v>
      </c>
      <c r="D231" s="379">
        <v>75154574</v>
      </c>
      <c r="E231" s="380">
        <v>76336023</v>
      </c>
      <c r="F231" s="378" t="s">
        <v>2937</v>
      </c>
      <c r="G231" s="379">
        <v>75654574</v>
      </c>
      <c r="H231" s="381" t="s">
        <v>4499</v>
      </c>
      <c r="I231" s="379">
        <v>0</v>
      </c>
      <c r="J231" s="378" t="s">
        <v>2452</v>
      </c>
      <c r="K231" s="378" t="s">
        <v>3163</v>
      </c>
      <c r="L231" s="378" t="s">
        <v>3152</v>
      </c>
      <c r="M231" s="390" t="s">
        <v>2432</v>
      </c>
      <c r="N231" s="391">
        <v>1</v>
      </c>
      <c r="O231" s="370" t="s">
        <v>7089</v>
      </c>
      <c r="P231" s="370">
        <v>0.3291</v>
      </c>
      <c r="Q231" s="392">
        <v>492214.78</v>
      </c>
      <c r="R231" s="370" t="s">
        <v>132</v>
      </c>
      <c r="S231" s="370" t="s">
        <v>132</v>
      </c>
      <c r="T231" s="370" t="s">
        <v>132</v>
      </c>
      <c r="U231" s="370" t="s">
        <v>132</v>
      </c>
      <c r="V231" s="386" t="s">
        <v>132</v>
      </c>
      <c r="W231" s="393" t="s">
        <v>132</v>
      </c>
      <c r="X231" s="370">
        <v>0.99</v>
      </c>
      <c r="Y231" s="370" t="s">
        <v>7078</v>
      </c>
      <c r="Z231" s="370">
        <v>0.5302</v>
      </c>
      <c r="AA231" s="389">
        <v>211793</v>
      </c>
      <c r="AB231" s="370">
        <v>1</v>
      </c>
      <c r="AC231" s="370" t="s">
        <v>7139</v>
      </c>
      <c r="AD231" s="370">
        <v>0.90329999999999999</v>
      </c>
      <c r="AE231" s="389">
        <v>74116</v>
      </c>
    </row>
    <row r="232" spans="1:31" ht="15.75">
      <c r="A232" s="377">
        <v>97</v>
      </c>
      <c r="B232" s="378" t="s">
        <v>2132</v>
      </c>
      <c r="C232" s="378">
        <v>7</v>
      </c>
      <c r="D232" s="379">
        <v>75154574</v>
      </c>
      <c r="E232" s="380">
        <v>76336023</v>
      </c>
      <c r="F232" s="378" t="s">
        <v>2656</v>
      </c>
      <c r="G232" s="379">
        <v>75836023</v>
      </c>
      <c r="H232" s="381" t="s">
        <v>4500</v>
      </c>
      <c r="I232" s="379">
        <v>0</v>
      </c>
      <c r="J232" s="378" t="s">
        <v>2452</v>
      </c>
      <c r="K232" s="378" t="s">
        <v>3163</v>
      </c>
      <c r="L232" s="378" t="s">
        <v>3152</v>
      </c>
      <c r="M232" s="390" t="s">
        <v>3337</v>
      </c>
      <c r="N232" s="391">
        <v>0.99</v>
      </c>
      <c r="O232" s="370" t="s">
        <v>7102</v>
      </c>
      <c r="P232" s="370">
        <v>0.54179999999999995</v>
      </c>
      <c r="Q232" s="392">
        <v>491445.7</v>
      </c>
      <c r="R232" s="370" t="s">
        <v>132</v>
      </c>
      <c r="S232" s="370" t="s">
        <v>132</v>
      </c>
      <c r="T232" s="370" t="s">
        <v>132</v>
      </c>
      <c r="U232" s="370" t="s">
        <v>132</v>
      </c>
      <c r="V232" s="386" t="s">
        <v>132</v>
      </c>
      <c r="W232" s="393" t="s">
        <v>132</v>
      </c>
      <c r="X232" s="370">
        <v>0.99</v>
      </c>
      <c r="Y232" s="370" t="s">
        <v>7102</v>
      </c>
      <c r="Z232" s="370">
        <v>0.35799999999999998</v>
      </c>
      <c r="AA232" s="389">
        <v>211039</v>
      </c>
      <c r="AB232" s="370">
        <v>1</v>
      </c>
      <c r="AC232" s="370" t="s">
        <v>7139</v>
      </c>
      <c r="AD232" s="370">
        <v>0.99560000000000004</v>
      </c>
      <c r="AE232" s="389">
        <v>74116</v>
      </c>
    </row>
    <row r="233" spans="1:31" ht="15.75">
      <c r="A233" s="377">
        <v>98</v>
      </c>
      <c r="B233" s="378" t="s">
        <v>523</v>
      </c>
      <c r="C233" s="378">
        <v>7</v>
      </c>
      <c r="D233" s="379">
        <v>77037964</v>
      </c>
      <c r="E233" s="380">
        <v>78037964</v>
      </c>
      <c r="F233" s="378" t="s">
        <v>2654</v>
      </c>
      <c r="G233" s="379">
        <v>77537964</v>
      </c>
      <c r="H233" s="381" t="s">
        <v>3290</v>
      </c>
      <c r="I233" s="379">
        <v>0</v>
      </c>
      <c r="J233" s="378" t="s">
        <v>2445</v>
      </c>
      <c r="K233" s="378" t="s">
        <v>3151</v>
      </c>
      <c r="L233" s="378" t="s">
        <v>3157</v>
      </c>
      <c r="M233" s="390" t="s">
        <v>3337</v>
      </c>
      <c r="N233" s="391">
        <v>1</v>
      </c>
      <c r="O233" s="370" t="s">
        <v>7085</v>
      </c>
      <c r="P233" s="370">
        <v>0.32550000000000001</v>
      </c>
      <c r="Q233" s="392">
        <v>489473.69</v>
      </c>
      <c r="R233" s="370" t="s">
        <v>132</v>
      </c>
      <c r="S233" s="370" t="s">
        <v>132</v>
      </c>
      <c r="T233" s="370" t="s">
        <v>132</v>
      </c>
      <c r="U233" s="370" t="s">
        <v>132</v>
      </c>
      <c r="V233" s="386" t="s">
        <v>132</v>
      </c>
      <c r="W233" s="393" t="s">
        <v>132</v>
      </c>
      <c r="X233" s="370">
        <v>1</v>
      </c>
      <c r="Y233" s="370" t="s">
        <v>7078</v>
      </c>
      <c r="Z233" s="370">
        <v>0.59330000000000005</v>
      </c>
      <c r="AA233" s="389">
        <v>211793</v>
      </c>
      <c r="AB233" s="370">
        <v>1.01</v>
      </c>
      <c r="AC233" s="370" t="s">
        <v>7080</v>
      </c>
      <c r="AD233" s="370">
        <v>0.27500000000000002</v>
      </c>
      <c r="AE233" s="389">
        <v>74117</v>
      </c>
    </row>
    <row r="234" spans="1:31" ht="15.75">
      <c r="A234" s="377">
        <v>99</v>
      </c>
      <c r="B234" s="378" t="s">
        <v>2132</v>
      </c>
      <c r="C234" s="378">
        <v>7</v>
      </c>
      <c r="D234" s="379">
        <v>89300053</v>
      </c>
      <c r="E234" s="380">
        <v>90354446</v>
      </c>
      <c r="F234" s="378" t="s">
        <v>2935</v>
      </c>
      <c r="G234" s="379">
        <v>89800053</v>
      </c>
      <c r="H234" s="381" t="s">
        <v>4501</v>
      </c>
      <c r="I234" s="379">
        <v>0</v>
      </c>
      <c r="J234" s="378" t="s">
        <v>2452</v>
      </c>
      <c r="K234" s="378" t="s">
        <v>3163</v>
      </c>
      <c r="L234" s="378" t="s">
        <v>3151</v>
      </c>
      <c r="M234" s="390" t="s">
        <v>2432</v>
      </c>
      <c r="N234" s="391">
        <v>1.04</v>
      </c>
      <c r="O234" s="370" t="s">
        <v>7087</v>
      </c>
      <c r="P234" s="394">
        <v>2.178E-14</v>
      </c>
      <c r="Q234" s="392">
        <v>489604.13</v>
      </c>
      <c r="R234" s="370" t="s">
        <v>3151</v>
      </c>
      <c r="S234" s="370" t="s">
        <v>3163</v>
      </c>
      <c r="T234" s="370">
        <v>1.03</v>
      </c>
      <c r="U234" s="370" t="s">
        <v>7087</v>
      </c>
      <c r="V234" s="394">
        <v>1.416E-13</v>
      </c>
      <c r="W234" s="393">
        <v>1335930</v>
      </c>
      <c r="X234" s="370">
        <v>1.06</v>
      </c>
      <c r="Y234" s="370" t="s">
        <v>7107</v>
      </c>
      <c r="Z234" s="370">
        <v>4.3529999999999999E-14</v>
      </c>
      <c r="AA234" s="389">
        <v>211793</v>
      </c>
      <c r="AB234" s="370">
        <v>1.02</v>
      </c>
      <c r="AC234" s="370" t="s">
        <v>7082</v>
      </c>
      <c r="AD234" s="370">
        <v>4.6339999999999999E-4</v>
      </c>
      <c r="AE234" s="389">
        <v>74116</v>
      </c>
    </row>
    <row r="235" spans="1:31" ht="15.75">
      <c r="A235" s="377">
        <v>99</v>
      </c>
      <c r="B235" s="378" t="s">
        <v>2132</v>
      </c>
      <c r="C235" s="378">
        <v>7</v>
      </c>
      <c r="D235" s="379">
        <v>89300053</v>
      </c>
      <c r="E235" s="380">
        <v>90354446</v>
      </c>
      <c r="F235" s="378" t="s">
        <v>2653</v>
      </c>
      <c r="G235" s="379">
        <v>89854446</v>
      </c>
      <c r="H235" s="381" t="s">
        <v>4502</v>
      </c>
      <c r="I235" s="379">
        <v>0</v>
      </c>
      <c r="J235" s="378" t="s">
        <v>2452</v>
      </c>
      <c r="K235" s="378" t="s">
        <v>3157</v>
      </c>
      <c r="L235" s="378" t="s">
        <v>3163</v>
      </c>
      <c r="M235" s="390" t="s">
        <v>3337</v>
      </c>
      <c r="N235" s="391">
        <v>1.04</v>
      </c>
      <c r="O235" s="370" t="s">
        <v>7087</v>
      </c>
      <c r="P235" s="394">
        <v>2.152E-11</v>
      </c>
      <c r="Q235" s="392">
        <v>487661.46</v>
      </c>
      <c r="R235" s="370" t="s">
        <v>3163</v>
      </c>
      <c r="S235" s="370" t="s">
        <v>3157</v>
      </c>
      <c r="T235" s="370">
        <v>1.03</v>
      </c>
      <c r="U235" s="370" t="s">
        <v>7211</v>
      </c>
      <c r="V235" s="394">
        <v>1.548E-10</v>
      </c>
      <c r="W235" s="393">
        <v>1335930</v>
      </c>
      <c r="X235" s="370">
        <v>1.06</v>
      </c>
      <c r="Y235" s="370" t="s">
        <v>7154</v>
      </c>
      <c r="Z235" s="370">
        <v>3.1579999999999998E-13</v>
      </c>
      <c r="AA235" s="389">
        <v>211793</v>
      </c>
      <c r="AB235" s="370">
        <v>1.02</v>
      </c>
      <c r="AC235" s="370" t="s">
        <v>7088</v>
      </c>
      <c r="AD235" s="370">
        <v>4.4980000000000003E-3</v>
      </c>
      <c r="AE235" s="389">
        <v>74117</v>
      </c>
    </row>
    <row r="236" spans="1:31" ht="15.75">
      <c r="A236" s="377">
        <v>100</v>
      </c>
      <c r="B236" s="378" t="s">
        <v>523</v>
      </c>
      <c r="C236" s="378">
        <v>7</v>
      </c>
      <c r="D236" s="379">
        <v>98431105</v>
      </c>
      <c r="E236" s="380">
        <v>99431105</v>
      </c>
      <c r="F236" s="378" t="s">
        <v>2651</v>
      </c>
      <c r="G236" s="379">
        <v>98931105</v>
      </c>
      <c r="H236" s="381" t="s">
        <v>3531</v>
      </c>
      <c r="I236" s="379">
        <v>0</v>
      </c>
      <c r="J236" s="378" t="s">
        <v>122</v>
      </c>
      <c r="K236" s="378" t="s">
        <v>3157</v>
      </c>
      <c r="L236" s="378" t="s">
        <v>3151</v>
      </c>
      <c r="M236" s="390" t="s">
        <v>3337</v>
      </c>
      <c r="N236" s="391">
        <v>1.01</v>
      </c>
      <c r="O236" s="370" t="s">
        <v>7078</v>
      </c>
      <c r="P236" s="370">
        <v>0.81640000000000001</v>
      </c>
      <c r="Q236" s="392">
        <v>489877.18</v>
      </c>
      <c r="R236" s="370" t="s">
        <v>132</v>
      </c>
      <c r="S236" s="370" t="s">
        <v>132</v>
      </c>
      <c r="T236" s="370" t="s">
        <v>132</v>
      </c>
      <c r="U236" s="370" t="s">
        <v>132</v>
      </c>
      <c r="V236" s="386" t="s">
        <v>132</v>
      </c>
      <c r="W236" s="393" t="s">
        <v>132</v>
      </c>
      <c r="X236" s="370">
        <v>0.99</v>
      </c>
      <c r="Y236" s="370" t="s">
        <v>7078</v>
      </c>
      <c r="Z236" s="370">
        <v>0.25390000000000001</v>
      </c>
      <c r="AA236" s="389">
        <v>211039</v>
      </c>
      <c r="AB236" s="370">
        <v>0.99</v>
      </c>
      <c r="AC236" s="370" t="s">
        <v>7177</v>
      </c>
      <c r="AD236" s="370">
        <v>0.61929999999999996</v>
      </c>
      <c r="AE236" s="389">
        <v>74117</v>
      </c>
    </row>
    <row r="237" spans="1:31" ht="15.75">
      <c r="A237" s="377">
        <v>101</v>
      </c>
      <c r="B237" s="378" t="s">
        <v>523</v>
      </c>
      <c r="C237" s="378">
        <v>7</v>
      </c>
      <c r="D237" s="379">
        <v>122783949</v>
      </c>
      <c r="E237" s="380">
        <v>123911910</v>
      </c>
      <c r="F237" s="378" t="s">
        <v>2934</v>
      </c>
      <c r="G237" s="379">
        <v>123283949</v>
      </c>
      <c r="H237" s="381" t="s">
        <v>4503</v>
      </c>
      <c r="I237" s="379">
        <v>6015</v>
      </c>
      <c r="J237" s="378" t="s">
        <v>122</v>
      </c>
      <c r="K237" s="378" t="s">
        <v>3163</v>
      </c>
      <c r="L237" s="378" t="s">
        <v>3152</v>
      </c>
      <c r="M237" s="390" t="s">
        <v>2432</v>
      </c>
      <c r="N237" s="391">
        <v>0.97</v>
      </c>
      <c r="O237" s="370" t="s">
        <v>7216</v>
      </c>
      <c r="P237" s="370">
        <v>0.1048</v>
      </c>
      <c r="Q237" s="392">
        <v>404004.18</v>
      </c>
      <c r="R237" s="370" t="s">
        <v>132</v>
      </c>
      <c r="S237" s="370" t="s">
        <v>132</v>
      </c>
      <c r="T237" s="370" t="s">
        <v>132</v>
      </c>
      <c r="U237" s="370" t="s">
        <v>132</v>
      </c>
      <c r="V237" s="386" t="s">
        <v>132</v>
      </c>
      <c r="W237" s="393" t="s">
        <v>132</v>
      </c>
      <c r="X237" s="370">
        <v>1.08</v>
      </c>
      <c r="Y237" s="370" t="s">
        <v>7217</v>
      </c>
      <c r="Z237" s="370">
        <v>0.2336</v>
      </c>
      <c r="AA237" s="389">
        <v>160360</v>
      </c>
      <c r="AB237" s="370">
        <v>0.96</v>
      </c>
      <c r="AC237" s="370" t="s">
        <v>7218</v>
      </c>
      <c r="AD237" s="370">
        <v>1.7100000000000001E-2</v>
      </c>
      <c r="AE237" s="389">
        <v>74117</v>
      </c>
    </row>
    <row r="238" spans="1:31" ht="15.75">
      <c r="A238" s="377">
        <v>101</v>
      </c>
      <c r="B238" s="378" t="s">
        <v>523</v>
      </c>
      <c r="C238" s="378">
        <v>7</v>
      </c>
      <c r="D238" s="379">
        <v>122783949</v>
      </c>
      <c r="E238" s="380">
        <v>123911910</v>
      </c>
      <c r="F238" s="378" t="s">
        <v>2650</v>
      </c>
      <c r="G238" s="379">
        <v>123411910</v>
      </c>
      <c r="H238" s="381" t="s">
        <v>3532</v>
      </c>
      <c r="I238" s="379">
        <v>18750</v>
      </c>
      <c r="J238" s="378" t="s">
        <v>122</v>
      </c>
      <c r="K238" s="378" t="s">
        <v>3152</v>
      </c>
      <c r="L238" s="378" t="s">
        <v>3163</v>
      </c>
      <c r="M238" s="390" t="s">
        <v>3337</v>
      </c>
      <c r="N238" s="391">
        <v>1</v>
      </c>
      <c r="O238" s="370" t="s">
        <v>7079</v>
      </c>
      <c r="P238" s="370">
        <v>4.1399999999999999E-2</v>
      </c>
      <c r="Q238" s="392">
        <v>492214.78</v>
      </c>
      <c r="R238" s="370" t="s">
        <v>132</v>
      </c>
      <c r="S238" s="370" t="s">
        <v>132</v>
      </c>
      <c r="T238" s="370" t="s">
        <v>132</v>
      </c>
      <c r="U238" s="370" t="s">
        <v>132</v>
      </c>
      <c r="V238" s="386" t="s">
        <v>132</v>
      </c>
      <c r="W238" s="393" t="s">
        <v>132</v>
      </c>
      <c r="X238" s="370">
        <v>1.02</v>
      </c>
      <c r="Y238" s="370" t="s">
        <v>7084</v>
      </c>
      <c r="Z238" s="370">
        <v>0.122</v>
      </c>
      <c r="AA238" s="389">
        <v>211793</v>
      </c>
      <c r="AB238" s="370">
        <v>0.97</v>
      </c>
      <c r="AC238" s="370" t="s">
        <v>7219</v>
      </c>
      <c r="AD238" s="370">
        <v>2.4290000000000002E-3</v>
      </c>
      <c r="AE238" s="389">
        <v>74117</v>
      </c>
    </row>
    <row r="239" spans="1:31" ht="15.75">
      <c r="A239" s="377">
        <v>102</v>
      </c>
      <c r="B239" s="378" t="s">
        <v>2132</v>
      </c>
      <c r="C239" s="378">
        <v>7</v>
      </c>
      <c r="D239" s="379">
        <v>129929186</v>
      </c>
      <c r="E239" s="380">
        <v>130966854</v>
      </c>
      <c r="F239" s="378" t="s">
        <v>2649</v>
      </c>
      <c r="G239" s="379">
        <v>130429186</v>
      </c>
      <c r="H239" s="381" t="s">
        <v>3296</v>
      </c>
      <c r="I239" s="379">
        <v>10326</v>
      </c>
      <c r="J239" s="378" t="s">
        <v>2445</v>
      </c>
      <c r="K239" s="378" t="s">
        <v>3163</v>
      </c>
      <c r="L239" s="378" t="s">
        <v>3151</v>
      </c>
      <c r="M239" s="390" t="s">
        <v>3337</v>
      </c>
      <c r="N239" s="391">
        <v>1.05</v>
      </c>
      <c r="O239" s="370" t="s">
        <v>7093</v>
      </c>
      <c r="P239" s="394">
        <v>7.1678999999999996E-16</v>
      </c>
      <c r="Q239" s="392">
        <v>485996.44</v>
      </c>
      <c r="R239" s="370" t="s">
        <v>3163</v>
      </c>
      <c r="S239" s="370" t="s">
        <v>3151</v>
      </c>
      <c r="T239" s="370">
        <v>1.03</v>
      </c>
      <c r="U239" s="370" t="s">
        <v>7220</v>
      </c>
      <c r="V239" s="394">
        <v>5.186E-18</v>
      </c>
      <c r="W239" s="393">
        <v>1335930</v>
      </c>
      <c r="X239" s="370">
        <v>1.03</v>
      </c>
      <c r="Y239" s="370" t="s">
        <v>7153</v>
      </c>
      <c r="Z239" s="370">
        <v>1.224E-5</v>
      </c>
      <c r="AA239" s="389">
        <v>211793</v>
      </c>
      <c r="AB239" s="370">
        <v>1.05</v>
      </c>
      <c r="AC239" s="370" t="s">
        <v>7091</v>
      </c>
      <c r="AD239" s="370">
        <v>1.037E-13</v>
      </c>
      <c r="AE239" s="389">
        <v>74115</v>
      </c>
    </row>
    <row r="240" spans="1:31" ht="15.75">
      <c r="A240" s="377">
        <v>102</v>
      </c>
      <c r="B240" s="378" t="s">
        <v>2132</v>
      </c>
      <c r="C240" s="378">
        <v>7</v>
      </c>
      <c r="D240" s="379">
        <v>129929186</v>
      </c>
      <c r="E240" s="380">
        <v>130966854</v>
      </c>
      <c r="F240" s="378" t="s">
        <v>2932</v>
      </c>
      <c r="G240" s="379">
        <v>130466854</v>
      </c>
      <c r="H240" s="381" t="s">
        <v>3296</v>
      </c>
      <c r="I240" s="379">
        <v>47994</v>
      </c>
      <c r="J240" s="378" t="s">
        <v>2445</v>
      </c>
      <c r="K240" s="378" t="s">
        <v>3157</v>
      </c>
      <c r="L240" s="378" t="s">
        <v>3151</v>
      </c>
      <c r="M240" s="390" t="s">
        <v>2432</v>
      </c>
      <c r="N240" s="391">
        <v>1.05</v>
      </c>
      <c r="O240" s="370" t="s">
        <v>7093</v>
      </c>
      <c r="P240" s="394">
        <v>4.3709999999999998E-14</v>
      </c>
      <c r="Q240" s="392">
        <v>486963.04</v>
      </c>
      <c r="R240" s="370" t="s">
        <v>3157</v>
      </c>
      <c r="S240" s="370" t="s">
        <v>3151</v>
      </c>
      <c r="T240" s="370">
        <v>1.03</v>
      </c>
      <c r="U240" s="370" t="s">
        <v>7087</v>
      </c>
      <c r="V240" s="394">
        <v>1.939E-14</v>
      </c>
      <c r="W240" s="393">
        <v>1335930</v>
      </c>
      <c r="X240" s="370">
        <v>1.03</v>
      </c>
      <c r="Y240" s="370" t="s">
        <v>7212</v>
      </c>
      <c r="Z240" s="370">
        <v>8.8549999999999998E-5</v>
      </c>
      <c r="AA240" s="389">
        <v>211793</v>
      </c>
      <c r="AB240" s="370">
        <v>1.05</v>
      </c>
      <c r="AC240" s="370" t="s">
        <v>7097</v>
      </c>
      <c r="AD240" s="370">
        <v>1.297E-12</v>
      </c>
      <c r="AE240" s="389">
        <v>74116</v>
      </c>
    </row>
    <row r="241" spans="1:31" ht="15.75">
      <c r="A241" s="377">
        <v>103</v>
      </c>
      <c r="B241" s="378" t="s">
        <v>2132</v>
      </c>
      <c r="C241" s="378">
        <v>8</v>
      </c>
      <c r="D241" s="379">
        <v>8521933</v>
      </c>
      <c r="E241" s="380">
        <v>9702317</v>
      </c>
      <c r="F241" s="378" t="s">
        <v>2931</v>
      </c>
      <c r="G241" s="379">
        <v>9021933</v>
      </c>
      <c r="H241" s="381" t="s">
        <v>4504</v>
      </c>
      <c r="I241" s="379">
        <v>12781</v>
      </c>
      <c r="J241" s="378" t="s">
        <v>2445</v>
      </c>
      <c r="K241" s="378" t="s">
        <v>3163</v>
      </c>
      <c r="L241" s="378" t="s">
        <v>3152</v>
      </c>
      <c r="M241" s="390" t="s">
        <v>2432</v>
      </c>
      <c r="N241" s="391">
        <v>0.99</v>
      </c>
      <c r="O241" s="370" t="s">
        <v>7103</v>
      </c>
      <c r="P241" s="370">
        <v>0.33829999999999999</v>
      </c>
      <c r="Q241" s="392">
        <v>482882</v>
      </c>
      <c r="R241" s="370" t="s">
        <v>132</v>
      </c>
      <c r="S241" s="370" t="s">
        <v>132</v>
      </c>
      <c r="T241" s="370" t="s">
        <v>132</v>
      </c>
      <c r="U241" s="370" t="s">
        <v>132</v>
      </c>
      <c r="V241" s="386" t="s">
        <v>132</v>
      </c>
      <c r="W241" s="393" t="s">
        <v>132</v>
      </c>
      <c r="X241" s="370">
        <v>1</v>
      </c>
      <c r="Y241" s="370" t="s">
        <v>7089</v>
      </c>
      <c r="Z241" s="370">
        <v>0.94</v>
      </c>
      <c r="AA241" s="389">
        <v>211793</v>
      </c>
      <c r="AB241" s="370">
        <v>0.99</v>
      </c>
      <c r="AC241" s="370" t="s">
        <v>7079</v>
      </c>
      <c r="AD241" s="370">
        <v>3.6670000000000001E-2</v>
      </c>
      <c r="AE241" s="389">
        <v>74036</v>
      </c>
    </row>
    <row r="242" spans="1:31" ht="15.75">
      <c r="A242" s="377">
        <v>103</v>
      </c>
      <c r="B242" s="378" t="s">
        <v>2132</v>
      </c>
      <c r="C242" s="378">
        <v>8</v>
      </c>
      <c r="D242" s="379">
        <v>8521933</v>
      </c>
      <c r="E242" s="380">
        <v>9702317</v>
      </c>
      <c r="F242" s="378" t="s">
        <v>2930</v>
      </c>
      <c r="G242" s="379">
        <v>9173209</v>
      </c>
      <c r="H242" s="381" t="s">
        <v>4505</v>
      </c>
      <c r="I242" s="379">
        <v>9351</v>
      </c>
      <c r="J242" s="378" t="s">
        <v>2445</v>
      </c>
      <c r="K242" s="378" t="s">
        <v>3157</v>
      </c>
      <c r="L242" s="378" t="s">
        <v>3151</v>
      </c>
      <c r="M242" s="390" t="s">
        <v>2434</v>
      </c>
      <c r="N242" s="391">
        <v>1.01</v>
      </c>
      <c r="O242" s="370" t="s">
        <v>7085</v>
      </c>
      <c r="P242" s="370">
        <v>0.52910000000000001</v>
      </c>
      <c r="Q242" s="392">
        <v>482882</v>
      </c>
      <c r="R242" s="370" t="s">
        <v>132</v>
      </c>
      <c r="S242" s="370" t="s">
        <v>132</v>
      </c>
      <c r="T242" s="370" t="s">
        <v>132</v>
      </c>
      <c r="U242" s="370" t="s">
        <v>132</v>
      </c>
      <c r="V242" s="386" t="s">
        <v>132</v>
      </c>
      <c r="W242" s="393" t="s">
        <v>132</v>
      </c>
      <c r="X242" s="370">
        <v>1.01</v>
      </c>
      <c r="Y242" s="370" t="s">
        <v>7108</v>
      </c>
      <c r="Z242" s="370">
        <v>0.30209999999999998</v>
      </c>
      <c r="AA242" s="389">
        <v>211793</v>
      </c>
      <c r="AB242" s="370">
        <v>1</v>
      </c>
      <c r="AC242" s="370" t="s">
        <v>7085</v>
      </c>
      <c r="AD242" s="370">
        <v>0.80700000000000005</v>
      </c>
      <c r="AE242" s="389">
        <v>74036</v>
      </c>
    </row>
    <row r="243" spans="1:31" ht="15.75">
      <c r="A243" s="377">
        <v>103</v>
      </c>
      <c r="B243" s="378" t="s">
        <v>2132</v>
      </c>
      <c r="C243" s="378">
        <v>8</v>
      </c>
      <c r="D243" s="379">
        <v>8521933</v>
      </c>
      <c r="E243" s="380">
        <v>9702317</v>
      </c>
      <c r="F243" s="378" t="s">
        <v>2930</v>
      </c>
      <c r="G243" s="379">
        <v>9173209</v>
      </c>
      <c r="H243" s="381" t="s">
        <v>4505</v>
      </c>
      <c r="I243" s="379">
        <v>9351</v>
      </c>
      <c r="J243" s="378" t="s">
        <v>2452</v>
      </c>
      <c r="K243" s="378" t="s">
        <v>3157</v>
      </c>
      <c r="L243" s="378" t="s">
        <v>3151</v>
      </c>
      <c r="M243" s="390" t="s">
        <v>2432</v>
      </c>
      <c r="N243" s="391">
        <v>1.01</v>
      </c>
      <c r="O243" s="370" t="s">
        <v>7085</v>
      </c>
      <c r="P243" s="370">
        <v>0.52910000000000001</v>
      </c>
      <c r="Q243" s="392">
        <v>482882</v>
      </c>
      <c r="R243" s="370" t="s">
        <v>132</v>
      </c>
      <c r="S243" s="370" t="s">
        <v>132</v>
      </c>
      <c r="T243" s="370" t="s">
        <v>132</v>
      </c>
      <c r="U243" s="370" t="s">
        <v>132</v>
      </c>
      <c r="V243" s="386" t="s">
        <v>132</v>
      </c>
      <c r="W243" s="393" t="s">
        <v>132</v>
      </c>
      <c r="X243" s="370">
        <v>1.01</v>
      </c>
      <c r="Y243" s="370" t="s">
        <v>7108</v>
      </c>
      <c r="Z243" s="370">
        <v>0.30209999999999998</v>
      </c>
      <c r="AA243" s="389">
        <v>211793</v>
      </c>
      <c r="AB243" s="370">
        <v>1</v>
      </c>
      <c r="AC243" s="370" t="s">
        <v>7085</v>
      </c>
      <c r="AD243" s="370">
        <v>0.80700000000000005</v>
      </c>
      <c r="AE243" s="389">
        <v>74036</v>
      </c>
    </row>
    <row r="244" spans="1:31" ht="15.75">
      <c r="A244" s="377">
        <v>103</v>
      </c>
      <c r="B244" s="378" t="s">
        <v>2132</v>
      </c>
      <c r="C244" s="378">
        <v>8</v>
      </c>
      <c r="D244" s="379">
        <v>8521933</v>
      </c>
      <c r="E244" s="380">
        <v>9702317</v>
      </c>
      <c r="F244" s="378" t="s">
        <v>2648</v>
      </c>
      <c r="G244" s="379">
        <v>9173358</v>
      </c>
      <c r="H244" s="381" t="s">
        <v>4505</v>
      </c>
      <c r="I244" s="379">
        <v>9202</v>
      </c>
      <c r="J244" s="378" t="s">
        <v>2445</v>
      </c>
      <c r="K244" s="378" t="s">
        <v>3157</v>
      </c>
      <c r="L244" s="378" t="s">
        <v>3151</v>
      </c>
      <c r="M244" s="390" t="s">
        <v>4437</v>
      </c>
      <c r="N244" s="391">
        <v>1.01</v>
      </c>
      <c r="O244" s="370" t="s">
        <v>7085</v>
      </c>
      <c r="P244" s="370">
        <v>0.60229999999999995</v>
      </c>
      <c r="Q244" s="392">
        <v>482882</v>
      </c>
      <c r="R244" s="370" t="s">
        <v>132</v>
      </c>
      <c r="S244" s="370" t="s">
        <v>132</v>
      </c>
      <c r="T244" s="370" t="s">
        <v>132</v>
      </c>
      <c r="U244" s="370" t="s">
        <v>132</v>
      </c>
      <c r="V244" s="386" t="s">
        <v>132</v>
      </c>
      <c r="W244" s="393" t="s">
        <v>132</v>
      </c>
      <c r="X244" s="370">
        <v>1.01</v>
      </c>
      <c r="Y244" s="370" t="s">
        <v>7108</v>
      </c>
      <c r="Z244" s="370">
        <v>0.30249999999999999</v>
      </c>
      <c r="AA244" s="389">
        <v>211793</v>
      </c>
      <c r="AB244" s="370">
        <v>1</v>
      </c>
      <c r="AC244" s="370" t="s">
        <v>7085</v>
      </c>
      <c r="AD244" s="370">
        <v>0.77990000000000004</v>
      </c>
      <c r="AE244" s="389">
        <v>74037</v>
      </c>
    </row>
    <row r="245" spans="1:31" ht="15.75">
      <c r="A245" s="377">
        <v>103</v>
      </c>
      <c r="B245" s="378" t="s">
        <v>2132</v>
      </c>
      <c r="C245" s="378">
        <v>8</v>
      </c>
      <c r="D245" s="379">
        <v>8521933</v>
      </c>
      <c r="E245" s="380">
        <v>9702317</v>
      </c>
      <c r="F245" s="378" t="s">
        <v>2929</v>
      </c>
      <c r="G245" s="379">
        <v>9183358</v>
      </c>
      <c r="H245" s="381" t="s">
        <v>4505</v>
      </c>
      <c r="I245" s="379">
        <v>0</v>
      </c>
      <c r="J245" s="378" t="s">
        <v>2452</v>
      </c>
      <c r="K245" s="378" t="s">
        <v>3151</v>
      </c>
      <c r="L245" s="378" t="s">
        <v>3157</v>
      </c>
      <c r="M245" s="390" t="s">
        <v>2432</v>
      </c>
      <c r="N245" s="391">
        <v>1.05</v>
      </c>
      <c r="O245" s="370" t="s">
        <v>7098</v>
      </c>
      <c r="P245" s="394">
        <v>5.9040000000000003E-9</v>
      </c>
      <c r="Q245" s="392">
        <v>480115.39</v>
      </c>
      <c r="R245" s="370" t="s">
        <v>3157</v>
      </c>
      <c r="S245" s="370" t="s">
        <v>3151</v>
      </c>
      <c r="T245" s="370">
        <v>1.04</v>
      </c>
      <c r="U245" s="370" t="s">
        <v>7097</v>
      </c>
      <c r="V245" s="394">
        <v>4.9539999999999996E-10</v>
      </c>
      <c r="W245" s="393">
        <v>1335930</v>
      </c>
      <c r="X245" s="370">
        <v>1.1100000000000001</v>
      </c>
      <c r="Y245" s="370" t="s">
        <v>7221</v>
      </c>
      <c r="Z245" s="370">
        <v>7.2760000000000001E-4</v>
      </c>
      <c r="AA245" s="389">
        <v>211694</v>
      </c>
      <c r="AB245" s="370">
        <v>1.07</v>
      </c>
      <c r="AC245" s="370" t="s">
        <v>7222</v>
      </c>
      <c r="AD245" s="370">
        <v>3.8689999999999998E-9</v>
      </c>
      <c r="AE245" s="389">
        <v>74037</v>
      </c>
    </row>
    <row r="246" spans="1:31" ht="15.75">
      <c r="A246" s="377">
        <v>103</v>
      </c>
      <c r="B246" s="378" t="s">
        <v>2132</v>
      </c>
      <c r="C246" s="378">
        <v>8</v>
      </c>
      <c r="D246" s="379">
        <v>8521933</v>
      </c>
      <c r="E246" s="380">
        <v>9702317</v>
      </c>
      <c r="F246" s="378" t="s">
        <v>2647</v>
      </c>
      <c r="G246" s="379">
        <v>9183596</v>
      </c>
      <c r="H246" s="381" t="s">
        <v>4505</v>
      </c>
      <c r="I246" s="379">
        <v>0</v>
      </c>
      <c r="J246" s="378" t="s">
        <v>2449</v>
      </c>
      <c r="K246" s="378" t="s">
        <v>3157</v>
      </c>
      <c r="L246" s="378" t="s">
        <v>3151</v>
      </c>
      <c r="M246" s="390" t="s">
        <v>3337</v>
      </c>
      <c r="N246" s="391">
        <v>0.96</v>
      </c>
      <c r="O246" s="370" t="s">
        <v>7223</v>
      </c>
      <c r="P246" s="394">
        <v>1.438E-9</v>
      </c>
      <c r="Q246" s="392">
        <v>479892.56</v>
      </c>
      <c r="R246" s="370" t="s">
        <v>3157</v>
      </c>
      <c r="S246" s="370" t="s">
        <v>3151</v>
      </c>
      <c r="T246" s="370">
        <v>1.04</v>
      </c>
      <c r="U246" s="370" t="s">
        <v>7097</v>
      </c>
      <c r="V246" s="394">
        <v>4.5950000000000002E-10</v>
      </c>
      <c r="W246" s="393">
        <v>1335930</v>
      </c>
      <c r="X246" s="370">
        <v>0.9</v>
      </c>
      <c r="Y246" s="370" t="s">
        <v>7224</v>
      </c>
      <c r="Z246" s="370">
        <v>5.9670000000000003E-4</v>
      </c>
      <c r="AA246" s="389">
        <v>211471</v>
      </c>
      <c r="AB246" s="370">
        <v>0.94</v>
      </c>
      <c r="AC246" s="370" t="s">
        <v>7225</v>
      </c>
      <c r="AD246" s="370">
        <v>1.897E-8</v>
      </c>
      <c r="AE246" s="389">
        <v>74037</v>
      </c>
    </row>
    <row r="247" spans="1:31" ht="15.75">
      <c r="A247" s="377">
        <v>103</v>
      </c>
      <c r="B247" s="378" t="s">
        <v>2132</v>
      </c>
      <c r="C247" s="378">
        <v>8</v>
      </c>
      <c r="D247" s="379">
        <v>8521933</v>
      </c>
      <c r="E247" s="380">
        <v>9702317</v>
      </c>
      <c r="F247" s="378" t="s">
        <v>2647</v>
      </c>
      <c r="G247" s="379">
        <v>9183596</v>
      </c>
      <c r="H247" s="381" t="s">
        <v>4505</v>
      </c>
      <c r="I247" s="379">
        <v>0</v>
      </c>
      <c r="J247" s="378" t="s">
        <v>2445</v>
      </c>
      <c r="K247" s="378" t="s">
        <v>3151</v>
      </c>
      <c r="L247" s="378" t="s">
        <v>3157</v>
      </c>
      <c r="M247" s="390" t="s">
        <v>2432</v>
      </c>
      <c r="N247" s="391">
        <v>1.06</v>
      </c>
      <c r="O247" s="370" t="s">
        <v>7154</v>
      </c>
      <c r="P247" s="394">
        <v>1.438E-9</v>
      </c>
      <c r="Q247" s="392">
        <v>479892.56</v>
      </c>
      <c r="R247" s="370" t="s">
        <v>3157</v>
      </c>
      <c r="S247" s="370" t="s">
        <v>3151</v>
      </c>
      <c r="T247" s="370">
        <v>1.04</v>
      </c>
      <c r="U247" s="370" t="s">
        <v>7097</v>
      </c>
      <c r="V247" s="394">
        <v>4.5950000000000002E-10</v>
      </c>
      <c r="W247" s="393">
        <v>1335930</v>
      </c>
      <c r="X247" s="370">
        <v>1.1100000000000001</v>
      </c>
      <c r="Y247" s="370" t="s">
        <v>7221</v>
      </c>
      <c r="Z247" s="370">
        <v>5.9670000000000003E-4</v>
      </c>
      <c r="AA247" s="389">
        <v>211471</v>
      </c>
      <c r="AB247" s="370">
        <v>1.06</v>
      </c>
      <c r="AC247" s="370" t="s">
        <v>7222</v>
      </c>
      <c r="AD247" s="370">
        <v>1.897E-8</v>
      </c>
      <c r="AE247" s="389">
        <v>74037</v>
      </c>
    </row>
    <row r="248" spans="1:31" ht="15.75">
      <c r="A248" s="377">
        <v>103</v>
      </c>
      <c r="B248" s="378" t="s">
        <v>2132</v>
      </c>
      <c r="C248" s="378">
        <v>8</v>
      </c>
      <c r="D248" s="379">
        <v>8521933</v>
      </c>
      <c r="E248" s="380">
        <v>9702317</v>
      </c>
      <c r="F248" s="378" t="s">
        <v>2647</v>
      </c>
      <c r="G248" s="379">
        <v>9183596</v>
      </c>
      <c r="H248" s="381" t="s">
        <v>4505</v>
      </c>
      <c r="I248" s="379">
        <v>0</v>
      </c>
      <c r="J248" s="378" t="s">
        <v>2452</v>
      </c>
      <c r="K248" s="378" t="s">
        <v>3151</v>
      </c>
      <c r="L248" s="378" t="s">
        <v>3157</v>
      </c>
      <c r="M248" s="390" t="s">
        <v>3337</v>
      </c>
      <c r="N248" s="391">
        <v>1.06</v>
      </c>
      <c r="O248" s="370" t="s">
        <v>7154</v>
      </c>
      <c r="P248" s="394">
        <v>1.438E-9</v>
      </c>
      <c r="Q248" s="392">
        <v>479892.56</v>
      </c>
      <c r="R248" s="370" t="s">
        <v>3157</v>
      </c>
      <c r="S248" s="370" t="s">
        <v>3151</v>
      </c>
      <c r="T248" s="370">
        <v>1.04</v>
      </c>
      <c r="U248" s="370" t="s">
        <v>7097</v>
      </c>
      <c r="V248" s="394">
        <v>4.5950000000000002E-10</v>
      </c>
      <c r="W248" s="393">
        <v>1335930</v>
      </c>
      <c r="X248" s="370">
        <v>1.1100000000000001</v>
      </c>
      <c r="Y248" s="370" t="s">
        <v>7221</v>
      </c>
      <c r="Z248" s="370">
        <v>5.9670000000000003E-4</v>
      </c>
      <c r="AA248" s="389">
        <v>211471</v>
      </c>
      <c r="AB248" s="370">
        <v>1.06</v>
      </c>
      <c r="AC248" s="370" t="s">
        <v>7222</v>
      </c>
      <c r="AD248" s="370">
        <v>1.897E-8</v>
      </c>
      <c r="AE248" s="389">
        <v>74037</v>
      </c>
    </row>
    <row r="249" spans="1:31" ht="15.75">
      <c r="A249" s="377">
        <v>103</v>
      </c>
      <c r="B249" s="378" t="s">
        <v>2132</v>
      </c>
      <c r="C249" s="378">
        <v>8</v>
      </c>
      <c r="D249" s="379">
        <v>8521933</v>
      </c>
      <c r="E249" s="380">
        <v>9702317</v>
      </c>
      <c r="F249" s="378" t="s">
        <v>2928</v>
      </c>
      <c r="G249" s="379">
        <v>9202317</v>
      </c>
      <c r="H249" s="381" t="s">
        <v>4505</v>
      </c>
      <c r="I249" s="379">
        <v>9727</v>
      </c>
      <c r="J249" s="378" t="s">
        <v>2449</v>
      </c>
      <c r="K249" s="378" t="s">
        <v>4418</v>
      </c>
      <c r="L249" s="378" t="s">
        <v>3151</v>
      </c>
      <c r="M249" s="390" t="s">
        <v>2432</v>
      </c>
      <c r="N249" s="391" t="s">
        <v>132</v>
      </c>
      <c r="O249" s="370" t="s">
        <v>132</v>
      </c>
      <c r="P249" s="370" t="s">
        <v>132</v>
      </c>
      <c r="Q249" s="392" t="s">
        <v>132</v>
      </c>
      <c r="R249" s="370" t="s">
        <v>132</v>
      </c>
      <c r="S249" s="370" t="s">
        <v>132</v>
      </c>
      <c r="T249" s="370" t="s">
        <v>132</v>
      </c>
      <c r="U249" s="370" t="s">
        <v>132</v>
      </c>
      <c r="V249" s="386" t="s">
        <v>132</v>
      </c>
      <c r="W249" s="393" t="s">
        <v>132</v>
      </c>
      <c r="X249" s="370" t="s">
        <v>132</v>
      </c>
      <c r="Y249" s="370" t="s">
        <v>132</v>
      </c>
      <c r="Z249" s="370" t="s">
        <v>132</v>
      </c>
      <c r="AA249" s="389" t="s">
        <v>132</v>
      </c>
      <c r="AB249" s="370" t="s">
        <v>132</v>
      </c>
      <c r="AC249" s="370" t="s">
        <v>132</v>
      </c>
      <c r="AD249" s="370" t="s">
        <v>132</v>
      </c>
      <c r="AE249" s="389" t="s">
        <v>132</v>
      </c>
    </row>
    <row r="250" spans="1:31" ht="15.75">
      <c r="A250" s="377">
        <v>104</v>
      </c>
      <c r="B250" s="378" t="s">
        <v>523</v>
      </c>
      <c r="C250" s="378">
        <v>8</v>
      </c>
      <c r="D250" s="379">
        <v>10923072</v>
      </c>
      <c r="E250" s="380">
        <v>11923072</v>
      </c>
      <c r="F250" s="378" t="s">
        <v>2646</v>
      </c>
      <c r="G250" s="379">
        <v>11423072</v>
      </c>
      <c r="H250" s="381" t="s">
        <v>3533</v>
      </c>
      <c r="I250" s="379">
        <v>964</v>
      </c>
      <c r="J250" s="378" t="s">
        <v>2445</v>
      </c>
      <c r="K250" s="378" t="s">
        <v>3151</v>
      </c>
      <c r="L250" s="378" t="s">
        <v>3157</v>
      </c>
      <c r="M250" s="390" t="s">
        <v>3337</v>
      </c>
      <c r="N250" s="391">
        <v>0.97</v>
      </c>
      <c r="O250" s="370" t="s">
        <v>7147</v>
      </c>
      <c r="P250" s="394">
        <v>4.1780000000000003E-5</v>
      </c>
      <c r="Q250" s="392">
        <v>478059.08</v>
      </c>
      <c r="R250" s="370" t="s">
        <v>3151</v>
      </c>
      <c r="S250" s="370" t="s">
        <v>3157</v>
      </c>
      <c r="T250" s="370">
        <v>1.02</v>
      </c>
      <c r="U250" s="370" t="s">
        <v>7211</v>
      </c>
      <c r="V250" s="394">
        <v>3.749E-8</v>
      </c>
      <c r="W250" s="393">
        <v>1335930</v>
      </c>
      <c r="X250" s="370">
        <v>0.97</v>
      </c>
      <c r="Y250" s="370" t="s">
        <v>7226</v>
      </c>
      <c r="Z250" s="370">
        <v>0.20050000000000001</v>
      </c>
      <c r="AA250" s="389">
        <v>206273</v>
      </c>
      <c r="AB250" s="370">
        <v>0.97</v>
      </c>
      <c r="AC250" s="370" t="s">
        <v>7147</v>
      </c>
      <c r="AD250" s="370">
        <v>5.237E-6</v>
      </c>
      <c r="AE250" s="389">
        <v>74037</v>
      </c>
    </row>
    <row r="251" spans="1:31" ht="15.75">
      <c r="A251" s="377">
        <v>105</v>
      </c>
      <c r="B251" s="378" t="s">
        <v>523</v>
      </c>
      <c r="C251" s="378">
        <v>8</v>
      </c>
      <c r="D251" s="379">
        <v>18580151</v>
      </c>
      <c r="E251" s="380">
        <v>19580151</v>
      </c>
      <c r="F251" s="378" t="s">
        <v>2822</v>
      </c>
      <c r="G251" s="379">
        <v>19080151</v>
      </c>
      <c r="H251" s="381" t="s">
        <v>3588</v>
      </c>
      <c r="I251" s="379">
        <v>0</v>
      </c>
      <c r="J251" s="378" t="s">
        <v>2445</v>
      </c>
      <c r="K251" s="378" t="s">
        <v>3151</v>
      </c>
      <c r="L251" s="378" t="s">
        <v>3152</v>
      </c>
      <c r="M251" s="390" t="s">
        <v>1</v>
      </c>
      <c r="N251" s="391">
        <v>1</v>
      </c>
      <c r="O251" s="370" t="s">
        <v>7080</v>
      </c>
      <c r="P251" s="370">
        <v>0.74619999999999997</v>
      </c>
      <c r="Q251" s="392">
        <v>477693.97</v>
      </c>
      <c r="R251" s="370" t="s">
        <v>132</v>
      </c>
      <c r="S251" s="370" t="s">
        <v>132</v>
      </c>
      <c r="T251" s="370" t="s">
        <v>132</v>
      </c>
      <c r="U251" s="370" t="s">
        <v>132</v>
      </c>
      <c r="V251" s="386" t="s">
        <v>132</v>
      </c>
      <c r="W251" s="393" t="s">
        <v>132</v>
      </c>
      <c r="X251" s="370">
        <v>1.01</v>
      </c>
      <c r="Y251" s="370" t="s">
        <v>7080</v>
      </c>
      <c r="Z251" s="370">
        <v>0.33850000000000002</v>
      </c>
      <c r="AA251" s="389">
        <v>211793</v>
      </c>
      <c r="AB251" s="370">
        <v>1</v>
      </c>
      <c r="AC251" s="370" t="s">
        <v>7089</v>
      </c>
      <c r="AD251" s="370">
        <v>0.78090000000000004</v>
      </c>
      <c r="AE251" s="389">
        <v>74117</v>
      </c>
    </row>
    <row r="252" spans="1:31" ht="15.75">
      <c r="A252" s="377">
        <v>106</v>
      </c>
      <c r="B252" s="378" t="s">
        <v>523</v>
      </c>
      <c r="C252" s="378">
        <v>8</v>
      </c>
      <c r="D252" s="379">
        <v>23115445</v>
      </c>
      <c r="E252" s="380">
        <v>24115445</v>
      </c>
      <c r="F252" s="378" t="s">
        <v>2821</v>
      </c>
      <c r="G252" s="379">
        <v>23615445</v>
      </c>
      <c r="H252" s="381" t="s">
        <v>3589</v>
      </c>
      <c r="I252" s="379">
        <v>51334</v>
      </c>
      <c r="J252" s="378" t="s">
        <v>2445</v>
      </c>
      <c r="K252" s="378" t="s">
        <v>3163</v>
      </c>
      <c r="L252" s="378" t="s">
        <v>3152</v>
      </c>
      <c r="M252" s="390" t="s">
        <v>2432</v>
      </c>
      <c r="N252" s="391">
        <v>1.01</v>
      </c>
      <c r="O252" s="370" t="s">
        <v>7081</v>
      </c>
      <c r="P252" s="370">
        <v>2.5000000000000001E-2</v>
      </c>
      <c r="Q252" s="392">
        <v>487808.67</v>
      </c>
      <c r="R252" s="370" t="s">
        <v>132</v>
      </c>
      <c r="S252" s="370" t="s">
        <v>132</v>
      </c>
      <c r="T252" s="370" t="s">
        <v>132</v>
      </c>
      <c r="U252" s="370" t="s">
        <v>132</v>
      </c>
      <c r="V252" s="386" t="s">
        <v>132</v>
      </c>
      <c r="W252" s="393" t="s">
        <v>132</v>
      </c>
      <c r="X252" s="370">
        <v>1.03</v>
      </c>
      <c r="Y252" s="370" t="s">
        <v>7212</v>
      </c>
      <c r="Z252" s="370">
        <v>5.1440000000000001E-3</v>
      </c>
      <c r="AA252" s="389">
        <v>211793</v>
      </c>
      <c r="AB252" s="370">
        <v>1.01</v>
      </c>
      <c r="AC252" s="370" t="s">
        <v>7083</v>
      </c>
      <c r="AD252" s="370">
        <v>6.5570000000000003E-2</v>
      </c>
      <c r="AE252" s="389">
        <v>74117</v>
      </c>
    </row>
    <row r="253" spans="1:31" ht="15.75">
      <c r="A253" s="377">
        <v>107</v>
      </c>
      <c r="B253" s="378" t="s">
        <v>2132</v>
      </c>
      <c r="C253" s="378">
        <v>8</v>
      </c>
      <c r="D253" s="379">
        <v>41016581</v>
      </c>
      <c r="E253" s="380">
        <v>42130405</v>
      </c>
      <c r="F253" s="378" t="s">
        <v>2927</v>
      </c>
      <c r="G253" s="379">
        <v>41516581</v>
      </c>
      <c r="H253" s="381" t="s">
        <v>3298</v>
      </c>
      <c r="I253" s="379">
        <v>0</v>
      </c>
      <c r="J253" s="378" t="s">
        <v>122</v>
      </c>
      <c r="K253" s="378" t="s">
        <v>3157</v>
      </c>
      <c r="L253" s="378" t="s">
        <v>3151</v>
      </c>
      <c r="M253" s="390" t="s">
        <v>2432</v>
      </c>
      <c r="N253" s="391">
        <v>1.07</v>
      </c>
      <c r="O253" s="370" t="s">
        <v>7098</v>
      </c>
      <c r="P253" s="394">
        <v>3.364E-30</v>
      </c>
      <c r="Q253" s="392">
        <v>490392.79</v>
      </c>
      <c r="R253" s="370" t="s">
        <v>3157</v>
      </c>
      <c r="S253" s="370" t="s">
        <v>3151</v>
      </c>
      <c r="T253" s="370">
        <v>1.07</v>
      </c>
      <c r="U253" s="370" t="s">
        <v>7105</v>
      </c>
      <c r="V253" s="394">
        <v>5.7049999999999998E-63</v>
      </c>
      <c r="W253" s="393">
        <v>1335930</v>
      </c>
      <c r="X253" s="370">
        <v>1.05</v>
      </c>
      <c r="Y253" s="370" t="s">
        <v>7097</v>
      </c>
      <c r="Z253" s="370">
        <v>1.067E-10</v>
      </c>
      <c r="AA253" s="389">
        <v>211793</v>
      </c>
      <c r="AB253" s="370">
        <v>1.06</v>
      </c>
      <c r="AC253" s="370" t="s">
        <v>7107</v>
      </c>
      <c r="AD253" s="370">
        <v>2.9370000000000002E-22</v>
      </c>
      <c r="AE253" s="389">
        <v>74115</v>
      </c>
    </row>
    <row r="254" spans="1:31" ht="15.75">
      <c r="A254" s="377">
        <v>107</v>
      </c>
      <c r="B254" s="378" t="s">
        <v>2132</v>
      </c>
      <c r="C254" s="378">
        <v>8</v>
      </c>
      <c r="D254" s="379">
        <v>41016581</v>
      </c>
      <c r="E254" s="380">
        <v>42130405</v>
      </c>
      <c r="F254" s="378" t="s">
        <v>2926</v>
      </c>
      <c r="G254" s="379">
        <v>41543675</v>
      </c>
      <c r="H254" s="381" t="s">
        <v>3298</v>
      </c>
      <c r="I254" s="379">
        <v>0</v>
      </c>
      <c r="J254" s="378" t="s">
        <v>122</v>
      </c>
      <c r="K254" s="378" t="s">
        <v>3157</v>
      </c>
      <c r="L254" s="378" t="s">
        <v>3151</v>
      </c>
      <c r="M254" s="390" t="s">
        <v>2432</v>
      </c>
      <c r="N254" s="391">
        <v>0.99</v>
      </c>
      <c r="O254" s="370" t="s">
        <v>7218</v>
      </c>
      <c r="P254" s="370">
        <v>4.2000000000000003E-2</v>
      </c>
      <c r="Q254" s="392">
        <v>378333.88</v>
      </c>
      <c r="R254" s="370" t="s">
        <v>132</v>
      </c>
      <c r="S254" s="370" t="s">
        <v>132</v>
      </c>
      <c r="T254" s="370" t="s">
        <v>132</v>
      </c>
      <c r="U254" s="370" t="s">
        <v>132</v>
      </c>
      <c r="V254" s="386" t="s">
        <v>132</v>
      </c>
      <c r="W254" s="393" t="s">
        <v>132</v>
      </c>
      <c r="X254" s="370" t="s">
        <v>132</v>
      </c>
      <c r="Y254" s="370" t="s">
        <v>132</v>
      </c>
      <c r="Z254" s="370" t="s">
        <v>132</v>
      </c>
      <c r="AA254" s="389" t="s">
        <v>132</v>
      </c>
      <c r="AB254" s="370">
        <v>0.96</v>
      </c>
      <c r="AC254" s="370" t="s">
        <v>7198</v>
      </c>
      <c r="AD254" s="370">
        <v>2.6030000000000001E-2</v>
      </c>
      <c r="AE254" s="389">
        <v>74117</v>
      </c>
    </row>
    <row r="255" spans="1:31" ht="15.75">
      <c r="A255" s="377">
        <v>107</v>
      </c>
      <c r="B255" s="378" t="s">
        <v>2132</v>
      </c>
      <c r="C255" s="378">
        <v>8</v>
      </c>
      <c r="D255" s="379">
        <v>41016581</v>
      </c>
      <c r="E255" s="380">
        <v>42130405</v>
      </c>
      <c r="F255" s="378" t="s">
        <v>2644</v>
      </c>
      <c r="G255" s="379">
        <v>41630405</v>
      </c>
      <c r="H255" s="381" t="s">
        <v>3298</v>
      </c>
      <c r="I255" s="379">
        <v>0</v>
      </c>
      <c r="J255" s="378" t="s">
        <v>122</v>
      </c>
      <c r="K255" s="378" t="s">
        <v>3151</v>
      </c>
      <c r="L255" s="378" t="s">
        <v>3157</v>
      </c>
      <c r="M255" s="390" t="s">
        <v>4506</v>
      </c>
      <c r="N255" s="391">
        <v>1.01</v>
      </c>
      <c r="O255" s="370" t="s">
        <v>7081</v>
      </c>
      <c r="P255" s="370">
        <v>0.2442</v>
      </c>
      <c r="Q255" s="392">
        <v>485141.05</v>
      </c>
      <c r="R255" s="370" t="s">
        <v>132</v>
      </c>
      <c r="S255" s="370" t="s">
        <v>132</v>
      </c>
      <c r="T255" s="370" t="s">
        <v>132</v>
      </c>
      <c r="U255" s="370" t="s">
        <v>132</v>
      </c>
      <c r="V255" s="386" t="s">
        <v>132</v>
      </c>
      <c r="W255" s="393" t="s">
        <v>132</v>
      </c>
      <c r="X255" s="370">
        <v>1.01</v>
      </c>
      <c r="Y255" s="370" t="s">
        <v>7080</v>
      </c>
      <c r="Z255" s="370">
        <v>0.38250000000000001</v>
      </c>
      <c r="AA255" s="389">
        <v>211793</v>
      </c>
      <c r="AB255" s="370">
        <v>1.01</v>
      </c>
      <c r="AC255" s="370" t="s">
        <v>7083</v>
      </c>
      <c r="AD255" s="370">
        <v>0.13969999999999999</v>
      </c>
      <c r="AE255" s="389">
        <v>74117</v>
      </c>
    </row>
    <row r="256" spans="1:31" ht="15.75">
      <c r="A256" s="377">
        <v>108</v>
      </c>
      <c r="B256" s="378" t="s">
        <v>2132</v>
      </c>
      <c r="C256" s="378">
        <v>8</v>
      </c>
      <c r="D256" s="379">
        <v>41883084</v>
      </c>
      <c r="E256" s="380">
        <v>42883084</v>
      </c>
      <c r="F256" s="378" t="s">
        <v>2642</v>
      </c>
      <c r="G256" s="379">
        <v>42383084</v>
      </c>
      <c r="H256" s="381" t="s">
        <v>3306</v>
      </c>
      <c r="I256" s="379">
        <v>0</v>
      </c>
      <c r="J256" s="378" t="s">
        <v>122</v>
      </c>
      <c r="K256" s="378" t="s">
        <v>3151</v>
      </c>
      <c r="L256" s="378" t="s">
        <v>3157</v>
      </c>
      <c r="M256" s="390" t="s">
        <v>4437</v>
      </c>
      <c r="N256" s="391">
        <v>1.01</v>
      </c>
      <c r="O256" s="370" t="s">
        <v>7081</v>
      </c>
      <c r="P256" s="370">
        <v>6.4699999999999994E-2</v>
      </c>
      <c r="Q256" s="392">
        <v>490392.79</v>
      </c>
      <c r="R256" s="370" t="s">
        <v>132</v>
      </c>
      <c r="S256" s="370" t="s">
        <v>132</v>
      </c>
      <c r="T256" s="370" t="s">
        <v>132</v>
      </c>
      <c r="U256" s="370" t="s">
        <v>132</v>
      </c>
      <c r="V256" s="386" t="s">
        <v>132</v>
      </c>
      <c r="W256" s="393" t="s">
        <v>132</v>
      </c>
      <c r="X256" s="370">
        <v>1.01</v>
      </c>
      <c r="Y256" s="370" t="s">
        <v>7081</v>
      </c>
      <c r="Z256" s="370">
        <v>0.1103</v>
      </c>
      <c r="AA256" s="389">
        <v>211793</v>
      </c>
      <c r="AB256" s="370">
        <v>1.01</v>
      </c>
      <c r="AC256" s="370" t="s">
        <v>7083</v>
      </c>
      <c r="AD256" s="370">
        <v>7.3230000000000003E-2</v>
      </c>
      <c r="AE256" s="389">
        <v>74117</v>
      </c>
    </row>
    <row r="257" spans="1:31" ht="15.75">
      <c r="A257" s="377">
        <v>109</v>
      </c>
      <c r="B257" s="378" t="s">
        <v>523</v>
      </c>
      <c r="C257" s="378">
        <v>8</v>
      </c>
      <c r="D257" s="379">
        <v>80548558</v>
      </c>
      <c r="E257" s="380">
        <v>81576874</v>
      </c>
      <c r="F257" s="378" t="s">
        <v>2641</v>
      </c>
      <c r="G257" s="379">
        <v>81048558</v>
      </c>
      <c r="H257" s="381" t="s">
        <v>3534</v>
      </c>
      <c r="I257" s="379">
        <v>0</v>
      </c>
      <c r="J257" s="378" t="s">
        <v>2452</v>
      </c>
      <c r="K257" s="378" t="s">
        <v>3151</v>
      </c>
      <c r="L257" s="378" t="s">
        <v>3157</v>
      </c>
      <c r="M257" s="390" t="s">
        <v>3337</v>
      </c>
      <c r="N257" s="391" t="s">
        <v>132</v>
      </c>
      <c r="O257" s="370" t="s">
        <v>132</v>
      </c>
      <c r="P257" s="370" t="s">
        <v>132</v>
      </c>
      <c r="Q257" s="392" t="s">
        <v>132</v>
      </c>
      <c r="R257" s="370" t="s">
        <v>132</v>
      </c>
      <c r="S257" s="370" t="s">
        <v>132</v>
      </c>
      <c r="T257" s="370" t="s">
        <v>132</v>
      </c>
      <c r="U257" s="370" t="s">
        <v>132</v>
      </c>
      <c r="V257" s="386" t="s">
        <v>132</v>
      </c>
      <c r="W257" s="393" t="s">
        <v>132</v>
      </c>
      <c r="X257" s="370">
        <v>1.02</v>
      </c>
      <c r="Y257" s="370" t="s">
        <v>7083</v>
      </c>
      <c r="Z257" s="370">
        <v>3.4880000000000001E-2</v>
      </c>
      <c r="AA257" s="389">
        <v>211793</v>
      </c>
      <c r="AB257" s="370" t="s">
        <v>132</v>
      </c>
      <c r="AC257" s="370" t="s">
        <v>132</v>
      </c>
      <c r="AD257" s="370" t="s">
        <v>132</v>
      </c>
      <c r="AE257" s="389" t="s">
        <v>132</v>
      </c>
    </row>
    <row r="258" spans="1:31" ht="15.75">
      <c r="A258" s="377">
        <v>109</v>
      </c>
      <c r="B258" s="378" t="s">
        <v>523</v>
      </c>
      <c r="C258" s="378">
        <v>8</v>
      </c>
      <c r="D258" s="379">
        <v>80548558</v>
      </c>
      <c r="E258" s="380">
        <v>81576874</v>
      </c>
      <c r="F258" s="378" t="s">
        <v>2925</v>
      </c>
      <c r="G258" s="379">
        <v>81076874</v>
      </c>
      <c r="H258" s="381" t="s">
        <v>3534</v>
      </c>
      <c r="I258" s="379">
        <v>0</v>
      </c>
      <c r="J258" s="378" t="s">
        <v>2452</v>
      </c>
      <c r="K258" s="378" t="s">
        <v>3163</v>
      </c>
      <c r="L258" s="378" t="s">
        <v>3152</v>
      </c>
      <c r="M258" s="390" t="s">
        <v>2432</v>
      </c>
      <c r="N258" s="391">
        <v>0.99</v>
      </c>
      <c r="O258" s="370" t="s">
        <v>7103</v>
      </c>
      <c r="P258" s="370">
        <v>5.6899999999999999E-2</v>
      </c>
      <c r="Q258" s="392">
        <v>490329.08</v>
      </c>
      <c r="R258" s="370" t="s">
        <v>132</v>
      </c>
      <c r="S258" s="370" t="s">
        <v>132</v>
      </c>
      <c r="T258" s="370" t="s">
        <v>132</v>
      </c>
      <c r="U258" s="370" t="s">
        <v>132</v>
      </c>
      <c r="V258" s="386" t="s">
        <v>132</v>
      </c>
      <c r="W258" s="393" t="s">
        <v>132</v>
      </c>
      <c r="X258" s="370">
        <v>1.02</v>
      </c>
      <c r="Y258" s="370" t="s">
        <v>7083</v>
      </c>
      <c r="Z258" s="370">
        <v>4.8419999999999998E-2</v>
      </c>
      <c r="AA258" s="389">
        <v>211793</v>
      </c>
      <c r="AB258" s="370">
        <v>0.99</v>
      </c>
      <c r="AC258" s="370" t="s">
        <v>7103</v>
      </c>
      <c r="AD258" s="370">
        <v>5.2319999999999998E-2</v>
      </c>
      <c r="AE258" s="389">
        <v>74115</v>
      </c>
    </row>
    <row r="259" spans="1:31" ht="15.75">
      <c r="A259" s="377">
        <v>110</v>
      </c>
      <c r="B259" s="378" t="s">
        <v>2132</v>
      </c>
      <c r="C259" s="378">
        <v>8</v>
      </c>
      <c r="D259" s="379">
        <v>95460511</v>
      </c>
      <c r="E259" s="380">
        <v>96460511</v>
      </c>
      <c r="F259" s="378" t="s">
        <v>2639</v>
      </c>
      <c r="G259" s="379">
        <v>95960511</v>
      </c>
      <c r="H259" s="381" t="s">
        <v>3308</v>
      </c>
      <c r="I259" s="379">
        <v>0</v>
      </c>
      <c r="J259" s="378" t="s">
        <v>2452</v>
      </c>
      <c r="K259" s="378" t="s">
        <v>3163</v>
      </c>
      <c r="L259" s="378" t="s">
        <v>3152</v>
      </c>
      <c r="M259" s="390" t="s">
        <v>4437</v>
      </c>
      <c r="N259" s="391">
        <v>1.05</v>
      </c>
      <c r="O259" s="370" t="s">
        <v>7097</v>
      </c>
      <c r="P259" s="394">
        <v>1.008E-19</v>
      </c>
      <c r="Q259" s="392">
        <v>487661.46</v>
      </c>
      <c r="R259" s="370" t="s">
        <v>3152</v>
      </c>
      <c r="S259" s="370" t="s">
        <v>3163</v>
      </c>
      <c r="T259" s="370">
        <v>1.03</v>
      </c>
      <c r="U259" s="370" t="s">
        <v>7220</v>
      </c>
      <c r="V259" s="394">
        <v>1.393E-19</v>
      </c>
      <c r="W259" s="393">
        <v>1335930</v>
      </c>
      <c r="X259" s="370">
        <v>1.04</v>
      </c>
      <c r="Y259" s="370" t="s">
        <v>7097</v>
      </c>
      <c r="Z259" s="370">
        <v>7.5689999999999998E-9</v>
      </c>
      <c r="AA259" s="389">
        <v>211793</v>
      </c>
      <c r="AB259" s="370">
        <v>1.05</v>
      </c>
      <c r="AC259" s="370" t="s">
        <v>7091</v>
      </c>
      <c r="AD259" s="370">
        <v>4.0360000000000001E-15</v>
      </c>
      <c r="AE259" s="389">
        <v>74117</v>
      </c>
    </row>
    <row r="260" spans="1:31" ht="15.75">
      <c r="A260" s="377">
        <v>111</v>
      </c>
      <c r="B260" s="378" t="s">
        <v>2132</v>
      </c>
      <c r="C260" s="378">
        <v>8</v>
      </c>
      <c r="D260" s="379">
        <v>117629021</v>
      </c>
      <c r="E260" s="380">
        <v>118704020</v>
      </c>
      <c r="F260" s="378" t="s">
        <v>2924</v>
      </c>
      <c r="G260" s="379">
        <v>118129021</v>
      </c>
      <c r="H260" s="381" t="s">
        <v>4243</v>
      </c>
      <c r="I260" s="379">
        <v>0</v>
      </c>
      <c r="J260" s="378" t="s">
        <v>2452</v>
      </c>
      <c r="K260" s="378" t="s">
        <v>3151</v>
      </c>
      <c r="L260" s="378" t="s">
        <v>3157</v>
      </c>
      <c r="M260" s="390" t="s">
        <v>1</v>
      </c>
      <c r="N260" s="391" t="s">
        <v>132</v>
      </c>
      <c r="O260" s="370" t="s">
        <v>132</v>
      </c>
      <c r="P260" s="370" t="s">
        <v>132</v>
      </c>
      <c r="Q260" s="392" t="s">
        <v>132</v>
      </c>
      <c r="R260" s="370" t="s">
        <v>3151</v>
      </c>
      <c r="S260" s="370" t="s">
        <v>3157</v>
      </c>
      <c r="T260" s="370">
        <v>1.43</v>
      </c>
      <c r="U260" s="370" t="s">
        <v>7227</v>
      </c>
      <c r="V260" s="394">
        <v>2.3020000000000001E-9</v>
      </c>
      <c r="W260" s="393">
        <v>56150</v>
      </c>
      <c r="X260" s="370" t="s">
        <v>132</v>
      </c>
      <c r="Y260" s="370" t="s">
        <v>132</v>
      </c>
      <c r="Z260" s="370" t="s">
        <v>132</v>
      </c>
      <c r="AA260" s="389" t="s">
        <v>132</v>
      </c>
      <c r="AB260" s="370" t="s">
        <v>132</v>
      </c>
      <c r="AC260" s="370" t="s">
        <v>132</v>
      </c>
      <c r="AD260" s="370" t="s">
        <v>132</v>
      </c>
      <c r="AE260" s="389" t="s">
        <v>132</v>
      </c>
    </row>
    <row r="261" spans="1:31" ht="15.75">
      <c r="A261" s="377">
        <v>111</v>
      </c>
      <c r="B261" s="378" t="s">
        <v>2132</v>
      </c>
      <c r="C261" s="378">
        <v>8</v>
      </c>
      <c r="D261" s="379">
        <v>117629021</v>
      </c>
      <c r="E261" s="380">
        <v>118704020</v>
      </c>
      <c r="F261" s="378" t="s">
        <v>2638</v>
      </c>
      <c r="G261" s="379">
        <v>118184783</v>
      </c>
      <c r="H261" s="381" t="s">
        <v>4243</v>
      </c>
      <c r="I261" s="379">
        <v>0</v>
      </c>
      <c r="J261" s="378" t="s">
        <v>2452</v>
      </c>
      <c r="K261" s="378" t="s">
        <v>3152</v>
      </c>
      <c r="L261" s="378" t="s">
        <v>3163</v>
      </c>
      <c r="M261" s="390" t="s">
        <v>4440</v>
      </c>
      <c r="N261" s="391">
        <v>1.1299999999999999</v>
      </c>
      <c r="O261" s="370" t="s">
        <v>7169</v>
      </c>
      <c r="P261" s="394">
        <v>3.2168999999999998E-115</v>
      </c>
      <c r="Q261" s="392">
        <v>489473.69</v>
      </c>
      <c r="R261" s="370" t="s">
        <v>3152</v>
      </c>
      <c r="S261" s="370" t="s">
        <v>3163</v>
      </c>
      <c r="T261" s="370" t="s">
        <v>132</v>
      </c>
      <c r="U261" s="370" t="s">
        <v>132</v>
      </c>
      <c r="V261" s="386" t="s">
        <v>132</v>
      </c>
      <c r="W261" s="393" t="s">
        <v>132</v>
      </c>
      <c r="X261" s="370">
        <v>1.1200000000000001</v>
      </c>
      <c r="Y261" s="370" t="s">
        <v>7171</v>
      </c>
      <c r="Z261" s="370">
        <v>3.7250000000000001E-67</v>
      </c>
      <c r="AA261" s="389">
        <v>211793</v>
      </c>
      <c r="AB261" s="370">
        <v>1.1100000000000001</v>
      </c>
      <c r="AC261" s="370" t="s">
        <v>7172</v>
      </c>
      <c r="AD261" s="370">
        <v>9.9480000000000002E-55</v>
      </c>
      <c r="AE261" s="389">
        <v>74117</v>
      </c>
    </row>
    <row r="262" spans="1:31" ht="15.75">
      <c r="A262" s="377">
        <v>111</v>
      </c>
      <c r="B262" s="378" t="s">
        <v>2132</v>
      </c>
      <c r="C262" s="378">
        <v>8</v>
      </c>
      <c r="D262" s="379">
        <v>117629021</v>
      </c>
      <c r="E262" s="380">
        <v>118704020</v>
      </c>
      <c r="F262" s="378" t="s">
        <v>2637</v>
      </c>
      <c r="G262" s="379">
        <v>118185733</v>
      </c>
      <c r="H262" s="381" t="s">
        <v>4243</v>
      </c>
      <c r="I262" s="379">
        <v>0</v>
      </c>
      <c r="J262" s="378" t="s">
        <v>122</v>
      </c>
      <c r="K262" s="378" t="s">
        <v>3151</v>
      </c>
      <c r="L262" s="378" t="s">
        <v>3157</v>
      </c>
      <c r="M262" s="390" t="s">
        <v>4437</v>
      </c>
      <c r="N262" s="391">
        <v>1.1200000000000001</v>
      </c>
      <c r="O262" s="370" t="s">
        <v>7172</v>
      </c>
      <c r="P262" s="394">
        <v>4.3768000000000001E-111</v>
      </c>
      <c r="Q262" s="392">
        <v>486963.04</v>
      </c>
      <c r="R262" s="370" t="s">
        <v>3151</v>
      </c>
      <c r="S262" s="370" t="s">
        <v>3157</v>
      </c>
      <c r="T262" s="370">
        <v>1.1100000000000001</v>
      </c>
      <c r="U262" s="370" t="s">
        <v>7228</v>
      </c>
      <c r="V262" s="394">
        <v>3.71E-134</v>
      </c>
      <c r="W262" s="393">
        <v>1335930</v>
      </c>
      <c r="X262" s="370">
        <v>1.1100000000000001</v>
      </c>
      <c r="Y262" s="370" t="s">
        <v>7172</v>
      </c>
      <c r="Z262" s="370">
        <v>1.1490000000000001E-58</v>
      </c>
      <c r="AA262" s="389">
        <v>211793</v>
      </c>
      <c r="AB262" s="370">
        <v>1.1100000000000001</v>
      </c>
      <c r="AC262" s="370" t="s">
        <v>7172</v>
      </c>
      <c r="AD262" s="370">
        <v>1.6349999999999999E-53</v>
      </c>
      <c r="AE262" s="389">
        <v>74117</v>
      </c>
    </row>
    <row r="263" spans="1:31" ht="15.75">
      <c r="A263" s="377">
        <v>111</v>
      </c>
      <c r="B263" s="378" t="s">
        <v>2132</v>
      </c>
      <c r="C263" s="378">
        <v>8</v>
      </c>
      <c r="D263" s="379">
        <v>117629021</v>
      </c>
      <c r="E263" s="380">
        <v>118704020</v>
      </c>
      <c r="F263" s="378" t="s">
        <v>2923</v>
      </c>
      <c r="G263" s="379">
        <v>118191475</v>
      </c>
      <c r="H263" s="381" t="s">
        <v>4243</v>
      </c>
      <c r="I263" s="379">
        <v>2522</v>
      </c>
      <c r="J263" s="378" t="s">
        <v>122</v>
      </c>
      <c r="K263" s="378" t="s">
        <v>3152</v>
      </c>
      <c r="L263" s="378" t="s">
        <v>3163</v>
      </c>
      <c r="M263" s="390" t="s">
        <v>2433</v>
      </c>
      <c r="N263" s="391">
        <v>1.1299999999999999</v>
      </c>
      <c r="O263" s="370" t="s">
        <v>7169</v>
      </c>
      <c r="P263" s="394">
        <v>5.0725999999999998E-113</v>
      </c>
      <c r="Q263" s="392">
        <v>489704.13</v>
      </c>
      <c r="R263" s="370" t="s">
        <v>3152</v>
      </c>
      <c r="S263" s="370" t="s">
        <v>3163</v>
      </c>
      <c r="T263" s="370">
        <v>1.1100000000000001</v>
      </c>
      <c r="U263" s="370" t="s">
        <v>7228</v>
      </c>
      <c r="V263" s="394">
        <v>4.2899999999999998E-129</v>
      </c>
      <c r="W263" s="393">
        <v>1332120</v>
      </c>
      <c r="X263" s="370">
        <v>1.1200000000000001</v>
      </c>
      <c r="Y263" s="370" t="s">
        <v>7172</v>
      </c>
      <c r="Z263" s="370">
        <v>1.113E-60</v>
      </c>
      <c r="AA263" s="389">
        <v>211793</v>
      </c>
      <c r="AB263" s="370">
        <v>1.1100000000000001</v>
      </c>
      <c r="AC263" s="370" t="s">
        <v>7172</v>
      </c>
      <c r="AD263" s="370">
        <v>1.171E-53</v>
      </c>
      <c r="AE263" s="389">
        <v>74117</v>
      </c>
    </row>
    <row r="264" spans="1:31" ht="15.75">
      <c r="A264" s="377">
        <v>111</v>
      </c>
      <c r="B264" s="378" t="s">
        <v>2132</v>
      </c>
      <c r="C264" s="378">
        <v>8</v>
      </c>
      <c r="D264" s="379">
        <v>117629021</v>
      </c>
      <c r="E264" s="380">
        <v>118704020</v>
      </c>
      <c r="F264" s="378" t="s">
        <v>2922</v>
      </c>
      <c r="G264" s="379">
        <v>118204020</v>
      </c>
      <c r="H264" s="381" t="s">
        <v>4243</v>
      </c>
      <c r="I264" s="379">
        <v>15067</v>
      </c>
      <c r="J264" s="378" t="s">
        <v>2452</v>
      </c>
      <c r="K264" s="378" t="s">
        <v>3152</v>
      </c>
      <c r="L264" s="378" t="s">
        <v>3163</v>
      </c>
      <c r="M264" s="390" t="s">
        <v>2432</v>
      </c>
      <c r="N264" s="391">
        <v>1.1299999999999999</v>
      </c>
      <c r="O264" s="370" t="s">
        <v>7172</v>
      </c>
      <c r="P264" s="394">
        <v>5.4649000000000002E-110</v>
      </c>
      <c r="Q264" s="392">
        <v>492214.78</v>
      </c>
      <c r="R264" s="370" t="s">
        <v>3152</v>
      </c>
      <c r="S264" s="370" t="s">
        <v>3163</v>
      </c>
      <c r="T264" s="370">
        <v>1.1100000000000001</v>
      </c>
      <c r="U264" s="370" t="s">
        <v>7228</v>
      </c>
      <c r="V264" s="394">
        <v>2.0900000000000001E-125</v>
      </c>
      <c r="W264" s="393">
        <v>1332120</v>
      </c>
      <c r="X264" s="370">
        <v>1.1200000000000001</v>
      </c>
      <c r="Y264" s="370" t="s">
        <v>7172</v>
      </c>
      <c r="Z264" s="370">
        <v>3.2129999999999999E-58</v>
      </c>
      <c r="AA264" s="389">
        <v>211793</v>
      </c>
      <c r="AB264" s="370">
        <v>1.1100000000000001</v>
      </c>
      <c r="AC264" s="370" t="s">
        <v>7172</v>
      </c>
      <c r="AD264" s="370">
        <v>1.171E-53</v>
      </c>
      <c r="AE264" s="389">
        <v>74117</v>
      </c>
    </row>
    <row r="265" spans="1:31" ht="15.75">
      <c r="A265" s="377">
        <v>112</v>
      </c>
      <c r="B265" s="378" t="s">
        <v>523</v>
      </c>
      <c r="C265" s="378">
        <v>8</v>
      </c>
      <c r="D265" s="379">
        <v>125982077</v>
      </c>
      <c r="E265" s="380">
        <v>126982077</v>
      </c>
      <c r="F265" s="378" t="s">
        <v>2636</v>
      </c>
      <c r="G265" s="379">
        <v>126482077</v>
      </c>
      <c r="H265" s="381" t="s">
        <v>3535</v>
      </c>
      <c r="I265" s="379">
        <v>31430</v>
      </c>
      <c r="J265" s="378" t="s">
        <v>122</v>
      </c>
      <c r="K265" s="378" t="s">
        <v>3157</v>
      </c>
      <c r="L265" s="378" t="s">
        <v>3151</v>
      </c>
      <c r="M265" s="390" t="s">
        <v>4437</v>
      </c>
      <c r="N265" s="391">
        <v>1.02</v>
      </c>
      <c r="O265" s="370" t="s">
        <v>7081</v>
      </c>
      <c r="P265" s="370">
        <v>3.7400000000000003E-2</v>
      </c>
      <c r="Q265" s="392">
        <v>492214.78</v>
      </c>
      <c r="R265" s="370" t="s">
        <v>132</v>
      </c>
      <c r="S265" s="370" t="s">
        <v>132</v>
      </c>
      <c r="T265" s="370" t="s">
        <v>132</v>
      </c>
      <c r="U265" s="370" t="s">
        <v>132</v>
      </c>
      <c r="V265" s="386" t="s">
        <v>132</v>
      </c>
      <c r="W265" s="393" t="s">
        <v>132</v>
      </c>
      <c r="X265" s="370">
        <v>1.03</v>
      </c>
      <c r="Y265" s="370" t="s">
        <v>7087</v>
      </c>
      <c r="Z265" s="370">
        <v>2.5660000000000002E-5</v>
      </c>
      <c r="AA265" s="389">
        <v>211793</v>
      </c>
      <c r="AB265" s="370">
        <v>1</v>
      </c>
      <c r="AC265" s="370" t="s">
        <v>7080</v>
      </c>
      <c r="AD265" s="370">
        <v>0.5595</v>
      </c>
      <c r="AE265" s="389">
        <v>74116</v>
      </c>
    </row>
    <row r="266" spans="1:31" ht="15.75">
      <c r="A266" s="377">
        <v>113</v>
      </c>
      <c r="B266" s="378" t="s">
        <v>2132</v>
      </c>
      <c r="C266" s="378">
        <v>8</v>
      </c>
      <c r="D266" s="379">
        <v>145046036</v>
      </c>
      <c r="E266" s="380">
        <v>146046036</v>
      </c>
      <c r="F266" s="378" t="s">
        <v>2634</v>
      </c>
      <c r="G266" s="379">
        <v>145546036</v>
      </c>
      <c r="H266" s="381" t="s">
        <v>4507</v>
      </c>
      <c r="I266" s="379">
        <v>0</v>
      </c>
      <c r="J266" s="378" t="s">
        <v>2452</v>
      </c>
      <c r="K266" s="378" t="s">
        <v>3157</v>
      </c>
      <c r="L266" s="378" t="s">
        <v>3151</v>
      </c>
      <c r="M266" s="390" t="s">
        <v>3337</v>
      </c>
      <c r="N266" s="391">
        <v>1.06</v>
      </c>
      <c r="O266" s="370" t="s">
        <v>7091</v>
      </c>
      <c r="P266" s="394">
        <v>3.9809999999999998E-18</v>
      </c>
      <c r="Q266" s="392">
        <v>466020.83</v>
      </c>
      <c r="R266" s="370" t="s">
        <v>3151</v>
      </c>
      <c r="S266" s="370" t="s">
        <v>3157</v>
      </c>
      <c r="T266" s="370">
        <v>1.04</v>
      </c>
      <c r="U266" s="370" t="s">
        <v>7093</v>
      </c>
      <c r="V266" s="394">
        <v>9.5249999999999994E-19</v>
      </c>
      <c r="W266" s="393">
        <v>1320530</v>
      </c>
      <c r="X266" s="370">
        <v>1.03</v>
      </c>
      <c r="Y266" s="370" t="s">
        <v>7153</v>
      </c>
      <c r="Z266" s="370">
        <v>3.735E-5</v>
      </c>
      <c r="AA266" s="389">
        <v>207126</v>
      </c>
      <c r="AB266" s="370">
        <v>1.05</v>
      </c>
      <c r="AC266" s="370" t="s">
        <v>7098</v>
      </c>
      <c r="AD266" s="370">
        <v>1.4330000000000001E-13</v>
      </c>
      <c r="AE266" s="389">
        <v>74116</v>
      </c>
    </row>
    <row r="267" spans="1:31" ht="15.75">
      <c r="A267" s="377">
        <v>114</v>
      </c>
      <c r="B267" s="378" t="s">
        <v>2132</v>
      </c>
      <c r="C267" s="378">
        <v>9</v>
      </c>
      <c r="D267" s="379">
        <v>182570</v>
      </c>
      <c r="E267" s="380">
        <v>1182570</v>
      </c>
      <c r="F267" s="378" t="s">
        <v>2633</v>
      </c>
      <c r="G267" s="379">
        <v>682570</v>
      </c>
      <c r="H267" s="381" t="s">
        <v>4508</v>
      </c>
      <c r="I267" s="379">
        <v>0</v>
      </c>
      <c r="J267" s="378" t="s">
        <v>2452</v>
      </c>
      <c r="K267" s="378" t="s">
        <v>3163</v>
      </c>
      <c r="L267" s="378" t="s">
        <v>3157</v>
      </c>
      <c r="M267" s="390" t="s">
        <v>3337</v>
      </c>
      <c r="N267" s="391">
        <v>1.01</v>
      </c>
      <c r="O267" s="370" t="s">
        <v>7081</v>
      </c>
      <c r="P267" s="370">
        <v>8.0199999999999994E-2</v>
      </c>
      <c r="Q267" s="392">
        <v>491489.83</v>
      </c>
      <c r="R267" s="370" t="s">
        <v>132</v>
      </c>
      <c r="S267" s="370" t="s">
        <v>132</v>
      </c>
      <c r="T267" s="370" t="s">
        <v>132</v>
      </c>
      <c r="U267" s="370" t="s">
        <v>132</v>
      </c>
      <c r="V267" s="386" t="s">
        <v>132</v>
      </c>
      <c r="W267" s="393" t="s">
        <v>132</v>
      </c>
      <c r="X267" s="370">
        <v>1.01</v>
      </c>
      <c r="Y267" s="370" t="s">
        <v>7081</v>
      </c>
      <c r="Z267" s="370">
        <v>0.16969999999999999</v>
      </c>
      <c r="AA267" s="389">
        <v>211793</v>
      </c>
      <c r="AB267" s="370">
        <v>1</v>
      </c>
      <c r="AC267" s="370" t="s">
        <v>7177</v>
      </c>
      <c r="AD267" s="370">
        <v>0.75009999999999999</v>
      </c>
      <c r="AE267" s="389">
        <v>74116</v>
      </c>
    </row>
    <row r="268" spans="1:31" ht="15.75">
      <c r="A268" s="377">
        <v>115</v>
      </c>
      <c r="B268" s="378" t="s">
        <v>2132</v>
      </c>
      <c r="C268" s="378">
        <v>9</v>
      </c>
      <c r="D268" s="379">
        <v>3783137</v>
      </c>
      <c r="E268" s="380">
        <v>4795880</v>
      </c>
      <c r="F268" s="378" t="s">
        <v>2632</v>
      </c>
      <c r="G268" s="379">
        <v>4283137</v>
      </c>
      <c r="H268" s="381" t="s">
        <v>4509</v>
      </c>
      <c r="I268" s="379">
        <v>0</v>
      </c>
      <c r="J268" s="378" t="s">
        <v>2452</v>
      </c>
      <c r="K268" s="378" t="s">
        <v>3157</v>
      </c>
      <c r="L268" s="378" t="s">
        <v>3163</v>
      </c>
      <c r="M268" s="390" t="s">
        <v>3337</v>
      </c>
      <c r="N268" s="391">
        <v>1.07</v>
      </c>
      <c r="O268" s="370" t="s">
        <v>7095</v>
      </c>
      <c r="P268" s="394">
        <v>4.1420000000000001E-35</v>
      </c>
      <c r="Q268" s="392">
        <v>486324.4</v>
      </c>
      <c r="R268" s="370" t="s">
        <v>3163</v>
      </c>
      <c r="S268" s="370" t="s">
        <v>3157</v>
      </c>
      <c r="T268" s="370">
        <v>1.04</v>
      </c>
      <c r="U268" s="370" t="s">
        <v>7093</v>
      </c>
      <c r="V268" s="394">
        <v>3.818E-27</v>
      </c>
      <c r="W268" s="393">
        <v>1335930</v>
      </c>
      <c r="X268" s="370">
        <v>1.07</v>
      </c>
      <c r="Y268" s="370" t="s">
        <v>7181</v>
      </c>
      <c r="Z268" s="370">
        <v>1.72E-25</v>
      </c>
      <c r="AA268" s="389">
        <v>211039</v>
      </c>
      <c r="AB268" s="370">
        <v>1.04</v>
      </c>
      <c r="AC268" s="370" t="s">
        <v>7097</v>
      </c>
      <c r="AD268" s="370">
        <v>1.9940000000000001E-11</v>
      </c>
      <c r="AE268" s="389">
        <v>74115</v>
      </c>
    </row>
    <row r="269" spans="1:31" ht="15.75">
      <c r="A269" s="377">
        <v>115</v>
      </c>
      <c r="B269" s="378" t="s">
        <v>2132</v>
      </c>
      <c r="C269" s="378">
        <v>9</v>
      </c>
      <c r="D269" s="379">
        <v>3783137</v>
      </c>
      <c r="E269" s="380">
        <v>4795880</v>
      </c>
      <c r="F269" s="378" t="s">
        <v>2921</v>
      </c>
      <c r="G269" s="379">
        <v>4285119</v>
      </c>
      <c r="H269" s="381" t="s">
        <v>4509</v>
      </c>
      <c r="I269" s="379">
        <v>0</v>
      </c>
      <c r="J269" s="378" t="s">
        <v>2452</v>
      </c>
      <c r="K269" s="378" t="s">
        <v>3157</v>
      </c>
      <c r="L269" s="378" t="s">
        <v>3152</v>
      </c>
      <c r="M269" s="390" t="s">
        <v>2433</v>
      </c>
      <c r="N269" s="391">
        <v>1.06</v>
      </c>
      <c r="O269" s="370" t="s">
        <v>7091</v>
      </c>
      <c r="P269" s="394">
        <v>3.2809999999999997E-30</v>
      </c>
      <c r="Q269" s="392">
        <v>488210.1</v>
      </c>
      <c r="R269" s="370" t="s">
        <v>3152</v>
      </c>
      <c r="S269" s="370" t="s">
        <v>3157</v>
      </c>
      <c r="T269" s="370">
        <v>1.04</v>
      </c>
      <c r="U269" s="370" t="s">
        <v>7093</v>
      </c>
      <c r="V269" s="394">
        <v>9.825E-23</v>
      </c>
      <c r="W269" s="393">
        <v>1332120</v>
      </c>
      <c r="X269" s="370">
        <v>1.07</v>
      </c>
      <c r="Y269" s="370" t="s">
        <v>7181</v>
      </c>
      <c r="Z269" s="370">
        <v>4.7320000000000004E-25</v>
      </c>
      <c r="AA269" s="389">
        <v>211039</v>
      </c>
      <c r="AB269" s="370">
        <v>1.04</v>
      </c>
      <c r="AC269" s="370" t="s">
        <v>7153</v>
      </c>
      <c r="AD269" s="370">
        <v>1.3669999999999999E-8</v>
      </c>
      <c r="AE269" s="389">
        <v>74116</v>
      </c>
    </row>
    <row r="270" spans="1:31" ht="15.75">
      <c r="A270" s="377">
        <v>115</v>
      </c>
      <c r="B270" s="378" t="s">
        <v>2132</v>
      </c>
      <c r="C270" s="378">
        <v>9</v>
      </c>
      <c r="D270" s="379">
        <v>3783137</v>
      </c>
      <c r="E270" s="380">
        <v>4795880</v>
      </c>
      <c r="F270" s="378" t="s">
        <v>2920</v>
      </c>
      <c r="G270" s="379">
        <v>4291928</v>
      </c>
      <c r="H270" s="381" t="s">
        <v>4509</v>
      </c>
      <c r="I270" s="379">
        <v>0</v>
      </c>
      <c r="J270" s="378" t="s">
        <v>2452</v>
      </c>
      <c r="K270" s="378" t="s">
        <v>3152</v>
      </c>
      <c r="L270" s="378" t="s">
        <v>3151</v>
      </c>
      <c r="M270" s="390" t="s">
        <v>2432</v>
      </c>
      <c r="N270" s="391">
        <v>1.07</v>
      </c>
      <c r="O270" s="370" t="s">
        <v>7095</v>
      </c>
      <c r="P270" s="394">
        <v>6.4059999999999997E-36</v>
      </c>
      <c r="Q270" s="392">
        <v>483583.31</v>
      </c>
      <c r="R270" s="370" t="s">
        <v>3151</v>
      </c>
      <c r="S270" s="370" t="s">
        <v>3152</v>
      </c>
      <c r="T270" s="370">
        <v>1.05</v>
      </c>
      <c r="U270" s="370" t="s">
        <v>7091</v>
      </c>
      <c r="V270" s="394">
        <v>1.0259999999999999E-30</v>
      </c>
      <c r="W270" s="393">
        <v>1335930</v>
      </c>
      <c r="X270" s="370">
        <v>1.07</v>
      </c>
      <c r="Y270" s="370" t="s">
        <v>7107</v>
      </c>
      <c r="Z270" s="370">
        <v>1.0539999999999999E-21</v>
      </c>
      <c r="AA270" s="389">
        <v>211039</v>
      </c>
      <c r="AB270" s="370">
        <v>1.05</v>
      </c>
      <c r="AC270" s="370" t="s">
        <v>7098</v>
      </c>
      <c r="AD270" s="370">
        <v>1.6230000000000001E-14</v>
      </c>
      <c r="AE270" s="389">
        <v>74116</v>
      </c>
    </row>
    <row r="271" spans="1:31" ht="15.75">
      <c r="A271" s="377">
        <v>115</v>
      </c>
      <c r="B271" s="378" t="s">
        <v>2132</v>
      </c>
      <c r="C271" s="378">
        <v>9</v>
      </c>
      <c r="D271" s="379">
        <v>3783137</v>
      </c>
      <c r="E271" s="380">
        <v>4795880</v>
      </c>
      <c r="F271" s="378" t="s">
        <v>2631</v>
      </c>
      <c r="G271" s="379">
        <v>4295880</v>
      </c>
      <c r="H271" s="381" t="s">
        <v>4509</v>
      </c>
      <c r="I271" s="379">
        <v>0</v>
      </c>
      <c r="J271" s="378" t="s">
        <v>2445</v>
      </c>
      <c r="K271" s="378" t="s">
        <v>3163</v>
      </c>
      <c r="L271" s="378" t="s">
        <v>3157</v>
      </c>
      <c r="M271" s="390" t="s">
        <v>3337</v>
      </c>
      <c r="N271" s="391">
        <v>0.96</v>
      </c>
      <c r="O271" s="370" t="s">
        <v>7209</v>
      </c>
      <c r="P271" s="394">
        <v>3.0369999999999998E-16</v>
      </c>
      <c r="Q271" s="392">
        <v>487157.19</v>
      </c>
      <c r="R271" s="370" t="s">
        <v>3157</v>
      </c>
      <c r="S271" s="370" t="s">
        <v>3163</v>
      </c>
      <c r="T271" s="370">
        <v>1.03</v>
      </c>
      <c r="U271" s="370" t="s">
        <v>7087</v>
      </c>
      <c r="V271" s="394">
        <v>4.9830000000000001E-17</v>
      </c>
      <c r="W271" s="393">
        <v>1335930</v>
      </c>
      <c r="X271" s="370">
        <v>0.96</v>
      </c>
      <c r="Y271" s="370" t="s">
        <v>7210</v>
      </c>
      <c r="Z271" s="370">
        <v>6.9200000000000004E-11</v>
      </c>
      <c r="AA271" s="389">
        <v>211793</v>
      </c>
      <c r="AB271" s="370">
        <v>0.97</v>
      </c>
      <c r="AC271" s="370" t="s">
        <v>7147</v>
      </c>
      <c r="AD271" s="370">
        <v>1.287E-5</v>
      </c>
      <c r="AE271" s="389">
        <v>74115</v>
      </c>
    </row>
    <row r="272" spans="1:31" ht="15.75">
      <c r="A272" s="377">
        <v>116</v>
      </c>
      <c r="B272" s="378" t="s">
        <v>2132</v>
      </c>
      <c r="C272" s="378">
        <v>9</v>
      </c>
      <c r="D272" s="379">
        <v>21633645</v>
      </c>
      <c r="E272" s="380">
        <v>22634253</v>
      </c>
      <c r="F272" s="378" t="s">
        <v>2919</v>
      </c>
      <c r="G272" s="379">
        <v>22133645</v>
      </c>
      <c r="H272" s="381" t="s">
        <v>4510</v>
      </c>
      <c r="I272" s="379">
        <v>12552</v>
      </c>
      <c r="J272" s="378" t="s">
        <v>2452</v>
      </c>
      <c r="K272" s="378" t="s">
        <v>3152</v>
      </c>
      <c r="L272" s="378" t="s">
        <v>3163</v>
      </c>
      <c r="M272" s="390" t="s">
        <v>2432</v>
      </c>
      <c r="N272" s="391">
        <v>1.01</v>
      </c>
      <c r="O272" s="370" t="s">
        <v>7085</v>
      </c>
      <c r="P272" s="394">
        <v>5.7490000000000003E-16</v>
      </c>
      <c r="Q272" s="392">
        <v>489921.31</v>
      </c>
      <c r="R272" s="370" t="s">
        <v>132</v>
      </c>
      <c r="S272" s="370" t="s">
        <v>132</v>
      </c>
      <c r="T272" s="370" t="s">
        <v>132</v>
      </c>
      <c r="U272" s="370" t="s">
        <v>132</v>
      </c>
      <c r="V272" s="386" t="s">
        <v>132</v>
      </c>
      <c r="W272" s="393" t="s">
        <v>132</v>
      </c>
      <c r="X272" s="370">
        <v>0.94</v>
      </c>
      <c r="Y272" s="370" t="s">
        <v>7104</v>
      </c>
      <c r="Z272" s="370">
        <v>4.3149999999999998E-19</v>
      </c>
      <c r="AA272" s="389">
        <v>211793</v>
      </c>
      <c r="AB272" s="370">
        <v>1.02</v>
      </c>
      <c r="AC272" s="370" t="s">
        <v>7088</v>
      </c>
      <c r="AD272" s="370">
        <v>1.384E-3</v>
      </c>
      <c r="AE272" s="389">
        <v>74115</v>
      </c>
    </row>
    <row r="273" spans="1:31" ht="15.75">
      <c r="A273" s="377">
        <v>116</v>
      </c>
      <c r="B273" s="378" t="s">
        <v>2132</v>
      </c>
      <c r="C273" s="378">
        <v>9</v>
      </c>
      <c r="D273" s="379">
        <v>21633645</v>
      </c>
      <c r="E273" s="380">
        <v>22634253</v>
      </c>
      <c r="F273" s="378" t="s">
        <v>2630</v>
      </c>
      <c r="G273" s="379">
        <v>22134068</v>
      </c>
      <c r="H273" s="381" t="s">
        <v>4510</v>
      </c>
      <c r="I273" s="379">
        <v>12975</v>
      </c>
      <c r="J273" s="378" t="s">
        <v>2452</v>
      </c>
      <c r="K273" s="378" t="s">
        <v>3157</v>
      </c>
      <c r="L273" s="378" t="s">
        <v>3151</v>
      </c>
      <c r="M273" s="390" t="s">
        <v>4437</v>
      </c>
      <c r="N273" s="391">
        <v>1.2</v>
      </c>
      <c r="O273" s="370" t="s">
        <v>7229</v>
      </c>
      <c r="P273" s="394">
        <v>1.0966E-201</v>
      </c>
      <c r="Q273" s="392">
        <v>491489.83</v>
      </c>
      <c r="R273" s="370" t="s">
        <v>3157</v>
      </c>
      <c r="S273" s="370" t="s">
        <v>3151</v>
      </c>
      <c r="T273" s="370">
        <v>1.1599999999999999</v>
      </c>
      <c r="U273" s="370" t="s">
        <v>7230</v>
      </c>
      <c r="V273" s="394">
        <v>4.5899999999999999E-204</v>
      </c>
      <c r="W273" s="393">
        <v>1332120</v>
      </c>
      <c r="X273" s="370">
        <v>1.2</v>
      </c>
      <c r="Y273" s="370" t="s">
        <v>7231</v>
      </c>
      <c r="Z273" s="370">
        <v>7.6400000000000004E-163</v>
      </c>
      <c r="AA273" s="389">
        <v>211793</v>
      </c>
      <c r="AB273" s="370">
        <v>1.17</v>
      </c>
      <c r="AC273" s="370" t="s">
        <v>7232</v>
      </c>
      <c r="AD273" s="370">
        <v>6.5740000000000005E-79</v>
      </c>
      <c r="AE273" s="389">
        <v>74117</v>
      </c>
    </row>
    <row r="274" spans="1:31" ht="15.75">
      <c r="A274" s="377">
        <v>116</v>
      </c>
      <c r="B274" s="378" t="s">
        <v>2132</v>
      </c>
      <c r="C274" s="378">
        <v>9</v>
      </c>
      <c r="D274" s="379">
        <v>21633645</v>
      </c>
      <c r="E274" s="380">
        <v>22634253</v>
      </c>
      <c r="F274" s="378" t="s">
        <v>2918</v>
      </c>
      <c r="G274" s="379">
        <v>22134094</v>
      </c>
      <c r="H274" s="381" t="s">
        <v>4510</v>
      </c>
      <c r="I274" s="379">
        <v>13001</v>
      </c>
      <c r="J274" s="378" t="s">
        <v>122</v>
      </c>
      <c r="K274" s="378" t="s">
        <v>3163</v>
      </c>
      <c r="L274" s="378" t="s">
        <v>3152</v>
      </c>
      <c r="M274" s="390" t="s">
        <v>2432</v>
      </c>
      <c r="N274" s="391">
        <v>1.18</v>
      </c>
      <c r="O274" s="370" t="s">
        <v>7229</v>
      </c>
      <c r="P274" s="394">
        <v>1.0773E-201</v>
      </c>
      <c r="Q274" s="392">
        <v>485984.62</v>
      </c>
      <c r="R274" s="370" t="s">
        <v>3163</v>
      </c>
      <c r="S274" s="370" t="s">
        <v>3152</v>
      </c>
      <c r="T274" s="370">
        <v>1.1599999999999999</v>
      </c>
      <c r="U274" s="370" t="s">
        <v>7230</v>
      </c>
      <c r="V274" s="394">
        <v>9.5900000000000002E-206</v>
      </c>
      <c r="W274" s="393">
        <v>1335930</v>
      </c>
      <c r="X274" s="370">
        <v>1.2</v>
      </c>
      <c r="Y274" s="370" t="s">
        <v>7231</v>
      </c>
      <c r="Z274" s="370">
        <v>5.0900000000000001E-163</v>
      </c>
      <c r="AA274" s="389">
        <v>211793</v>
      </c>
      <c r="AB274" s="370">
        <v>1.17</v>
      </c>
      <c r="AC274" s="370" t="s">
        <v>7232</v>
      </c>
      <c r="AD274" s="370">
        <v>8.1939999999999994E-79</v>
      </c>
      <c r="AE274" s="389">
        <v>74117</v>
      </c>
    </row>
    <row r="275" spans="1:31" ht="15.75">
      <c r="A275" s="377">
        <v>116</v>
      </c>
      <c r="B275" s="378" t="s">
        <v>2132</v>
      </c>
      <c r="C275" s="378">
        <v>9</v>
      </c>
      <c r="D275" s="379">
        <v>21633645</v>
      </c>
      <c r="E275" s="380">
        <v>22634253</v>
      </c>
      <c r="F275" s="378" t="s">
        <v>2629</v>
      </c>
      <c r="G275" s="379">
        <v>22134253</v>
      </c>
      <c r="H275" s="381" t="s">
        <v>4510</v>
      </c>
      <c r="I275" s="379">
        <v>13160</v>
      </c>
      <c r="J275" s="378" t="s">
        <v>122</v>
      </c>
      <c r="K275" s="378" t="s">
        <v>3157</v>
      </c>
      <c r="L275" s="378" t="s">
        <v>3151</v>
      </c>
      <c r="M275" s="390" t="s">
        <v>3337</v>
      </c>
      <c r="N275" s="391">
        <v>1.19</v>
      </c>
      <c r="O275" s="370" t="s">
        <v>7233</v>
      </c>
      <c r="P275" s="394">
        <v>1.3102E-200</v>
      </c>
      <c r="Q275" s="392">
        <v>491489.83</v>
      </c>
      <c r="R275" s="370" t="s">
        <v>3157</v>
      </c>
      <c r="S275" s="370" t="s">
        <v>3151</v>
      </c>
      <c r="T275" s="370">
        <v>1.1499999999999999</v>
      </c>
      <c r="U275" s="370" t="s">
        <v>7194</v>
      </c>
      <c r="V275" s="394">
        <v>2.1800000000000001E-197</v>
      </c>
      <c r="W275" s="393">
        <v>1332120</v>
      </c>
      <c r="X275" s="370">
        <v>1.2</v>
      </c>
      <c r="Y275" s="370" t="s">
        <v>7231</v>
      </c>
      <c r="Z275" s="370">
        <v>2.2599999999999999E-163</v>
      </c>
      <c r="AA275" s="389">
        <v>211793</v>
      </c>
      <c r="AB275" s="370">
        <v>1.17</v>
      </c>
      <c r="AC275" s="370" t="s">
        <v>7232</v>
      </c>
      <c r="AD275" s="370">
        <v>2.4609999999999998E-78</v>
      </c>
      <c r="AE275" s="389">
        <v>74117</v>
      </c>
    </row>
    <row r="276" spans="1:31" ht="15.75">
      <c r="A276" s="377">
        <v>117</v>
      </c>
      <c r="B276" s="378" t="s">
        <v>523</v>
      </c>
      <c r="C276" s="378">
        <v>9</v>
      </c>
      <c r="D276" s="379">
        <v>32844252</v>
      </c>
      <c r="E276" s="380">
        <v>33844252</v>
      </c>
      <c r="F276" s="378" t="s">
        <v>2627</v>
      </c>
      <c r="G276" s="379">
        <v>33344252</v>
      </c>
      <c r="H276" s="381" t="s">
        <v>3313</v>
      </c>
      <c r="I276" s="379">
        <v>0</v>
      </c>
      <c r="J276" s="378" t="s">
        <v>2452</v>
      </c>
      <c r="K276" s="378" t="s">
        <v>3151</v>
      </c>
      <c r="L276" s="378" t="s">
        <v>3163</v>
      </c>
      <c r="M276" s="390" t="s">
        <v>3337</v>
      </c>
      <c r="N276" s="391">
        <v>1</v>
      </c>
      <c r="O276" s="370" t="s">
        <v>7085</v>
      </c>
      <c r="P276" s="370">
        <v>0.12770000000000001</v>
      </c>
      <c r="Q276" s="392">
        <v>487013.06</v>
      </c>
      <c r="R276" s="370" t="s">
        <v>132</v>
      </c>
      <c r="S276" s="370" t="s">
        <v>132</v>
      </c>
      <c r="T276" s="370" t="s">
        <v>132</v>
      </c>
      <c r="U276" s="370" t="s">
        <v>132</v>
      </c>
      <c r="V276" s="386" t="s">
        <v>132</v>
      </c>
      <c r="W276" s="393" t="s">
        <v>132</v>
      </c>
      <c r="X276" s="370">
        <v>0.98</v>
      </c>
      <c r="Y276" s="370" t="s">
        <v>7079</v>
      </c>
      <c r="Z276" s="370">
        <v>8.2100000000000006E-2</v>
      </c>
      <c r="AA276" s="389">
        <v>211039</v>
      </c>
      <c r="AB276" s="370">
        <v>1.01</v>
      </c>
      <c r="AC276" s="370" t="s">
        <v>7101</v>
      </c>
      <c r="AD276" s="370">
        <v>0.3427</v>
      </c>
      <c r="AE276" s="389">
        <v>74115</v>
      </c>
    </row>
    <row r="277" spans="1:31" ht="15.75">
      <c r="A277" s="377">
        <v>118</v>
      </c>
      <c r="B277" s="378" t="s">
        <v>2132</v>
      </c>
      <c r="C277" s="378">
        <v>9</v>
      </c>
      <c r="D277" s="379">
        <v>33581331</v>
      </c>
      <c r="E277" s="380">
        <v>34581331</v>
      </c>
      <c r="F277" s="378" t="s">
        <v>2626</v>
      </c>
      <c r="G277" s="379">
        <v>34081331</v>
      </c>
      <c r="H277" s="381" t="s">
        <v>4511</v>
      </c>
      <c r="I277" s="379">
        <v>5049</v>
      </c>
      <c r="J277" s="378" t="s">
        <v>122</v>
      </c>
      <c r="K277" s="378" t="s">
        <v>3152</v>
      </c>
      <c r="L277" s="378" t="s">
        <v>3163</v>
      </c>
      <c r="M277" s="390" t="s">
        <v>3337</v>
      </c>
      <c r="N277" s="391">
        <v>0.98</v>
      </c>
      <c r="O277" s="370" t="s">
        <v>7147</v>
      </c>
      <c r="P277" s="394">
        <v>2.7717000000000001E-6</v>
      </c>
      <c r="Q277" s="392">
        <v>491489.83</v>
      </c>
      <c r="R277" s="370" t="s">
        <v>3152</v>
      </c>
      <c r="S277" s="370" t="s">
        <v>3163</v>
      </c>
      <c r="T277" s="370">
        <v>1.03</v>
      </c>
      <c r="U277" s="370" t="s">
        <v>7087</v>
      </c>
      <c r="V277" s="394">
        <v>2.8430000000000002E-7</v>
      </c>
      <c r="W277" s="393">
        <v>1332120</v>
      </c>
      <c r="X277" s="370">
        <v>0.98</v>
      </c>
      <c r="Y277" s="370" t="s">
        <v>7115</v>
      </c>
      <c r="Z277" s="370">
        <v>4.908E-4</v>
      </c>
      <c r="AA277" s="389">
        <v>211793</v>
      </c>
      <c r="AB277" s="370">
        <v>0.95</v>
      </c>
      <c r="AC277" s="370" t="s">
        <v>7234</v>
      </c>
      <c r="AD277" s="370">
        <v>4.7380000000000002E-6</v>
      </c>
      <c r="AE277" s="389">
        <v>74117</v>
      </c>
    </row>
    <row r="278" spans="1:31" ht="15.75">
      <c r="A278" s="377">
        <v>119</v>
      </c>
      <c r="B278" s="378" t="s">
        <v>523</v>
      </c>
      <c r="C278" s="378">
        <v>9</v>
      </c>
      <c r="D278" s="379">
        <v>79477312</v>
      </c>
      <c r="E278" s="380">
        <v>80515424</v>
      </c>
      <c r="F278" s="378" t="s">
        <v>2625</v>
      </c>
      <c r="G278" s="379">
        <v>79977312</v>
      </c>
      <c r="H278" s="381" t="s">
        <v>3326</v>
      </c>
      <c r="I278" s="379">
        <v>0</v>
      </c>
      <c r="J278" s="378" t="s">
        <v>122</v>
      </c>
      <c r="K278" s="378" t="s">
        <v>3157</v>
      </c>
      <c r="L278" s="378" t="s">
        <v>3151</v>
      </c>
      <c r="M278" s="390" t="s">
        <v>3337</v>
      </c>
      <c r="N278" s="391">
        <v>1.01</v>
      </c>
      <c r="O278" s="370" t="s">
        <v>7078</v>
      </c>
      <c r="P278" s="370">
        <v>0.32369999999999999</v>
      </c>
      <c r="Q278" s="392">
        <v>491489.83</v>
      </c>
      <c r="R278" s="370" t="s">
        <v>132</v>
      </c>
      <c r="S278" s="370" t="s">
        <v>132</v>
      </c>
      <c r="T278" s="370" t="s">
        <v>132</v>
      </c>
      <c r="U278" s="370" t="s">
        <v>132</v>
      </c>
      <c r="V278" s="386" t="s">
        <v>132</v>
      </c>
      <c r="W278" s="393" t="s">
        <v>132</v>
      </c>
      <c r="X278" s="370">
        <v>1.01</v>
      </c>
      <c r="Y278" s="370" t="s">
        <v>7235</v>
      </c>
      <c r="Z278" s="370">
        <v>0.44319999999999998</v>
      </c>
      <c r="AA278" s="389">
        <v>211793</v>
      </c>
      <c r="AB278" s="370">
        <v>0.99</v>
      </c>
      <c r="AC278" s="370" t="s">
        <v>7078</v>
      </c>
      <c r="AD278" s="370">
        <v>0.44869999999999999</v>
      </c>
      <c r="AE278" s="389">
        <v>74117</v>
      </c>
    </row>
    <row r="279" spans="1:31" ht="15.75">
      <c r="A279" s="377">
        <v>119</v>
      </c>
      <c r="B279" s="378" t="s">
        <v>523</v>
      </c>
      <c r="C279" s="378">
        <v>9</v>
      </c>
      <c r="D279" s="379">
        <v>79477312</v>
      </c>
      <c r="E279" s="380">
        <v>80515424</v>
      </c>
      <c r="F279" s="378" t="s">
        <v>2917</v>
      </c>
      <c r="G279" s="379">
        <v>80015424</v>
      </c>
      <c r="H279" s="381" t="s">
        <v>3326</v>
      </c>
      <c r="I279" s="379">
        <v>0</v>
      </c>
      <c r="J279" s="378" t="s">
        <v>122</v>
      </c>
      <c r="K279" s="378" t="s">
        <v>3152</v>
      </c>
      <c r="L279" s="378" t="s">
        <v>3163</v>
      </c>
      <c r="M279" s="390" t="s">
        <v>2432</v>
      </c>
      <c r="N279" s="391">
        <v>1.01</v>
      </c>
      <c r="O279" s="370" t="s">
        <v>7078</v>
      </c>
      <c r="P279" s="370">
        <v>0.48730000000000001</v>
      </c>
      <c r="Q279" s="392">
        <v>491489.83</v>
      </c>
      <c r="R279" s="370" t="s">
        <v>132</v>
      </c>
      <c r="S279" s="370" t="s">
        <v>132</v>
      </c>
      <c r="T279" s="370" t="s">
        <v>132</v>
      </c>
      <c r="U279" s="370" t="s">
        <v>132</v>
      </c>
      <c r="V279" s="386" t="s">
        <v>132</v>
      </c>
      <c r="W279" s="393" t="s">
        <v>132</v>
      </c>
      <c r="X279" s="370">
        <v>1.01</v>
      </c>
      <c r="Y279" s="370" t="s">
        <v>7235</v>
      </c>
      <c r="Z279" s="370">
        <v>0.4597</v>
      </c>
      <c r="AA279" s="389">
        <v>211793</v>
      </c>
      <c r="AB279" s="370">
        <v>1</v>
      </c>
      <c r="AC279" s="370" t="s">
        <v>7078</v>
      </c>
      <c r="AD279" s="370">
        <v>0.66500000000000004</v>
      </c>
      <c r="AE279" s="389">
        <v>74117</v>
      </c>
    </row>
    <row r="280" spans="1:31" ht="15.75">
      <c r="A280" s="377">
        <v>120</v>
      </c>
      <c r="B280" s="378" t="s">
        <v>2132</v>
      </c>
      <c r="C280" s="378">
        <v>9</v>
      </c>
      <c r="D280" s="379">
        <v>81794364</v>
      </c>
      <c r="E280" s="380">
        <v>82794364</v>
      </c>
      <c r="F280" s="378" t="s">
        <v>2624</v>
      </c>
      <c r="G280" s="379">
        <v>82294364</v>
      </c>
      <c r="H280" s="381" t="s">
        <v>4512</v>
      </c>
      <c r="I280" s="379">
        <v>0</v>
      </c>
      <c r="J280" s="378" t="s">
        <v>2445</v>
      </c>
      <c r="K280" s="378" t="s">
        <v>3152</v>
      </c>
      <c r="L280" s="378" t="s">
        <v>3163</v>
      </c>
      <c r="M280" s="390" t="s">
        <v>3337</v>
      </c>
      <c r="N280" s="391" t="s">
        <v>132</v>
      </c>
      <c r="O280" s="370" t="s">
        <v>132</v>
      </c>
      <c r="P280" s="370" t="s">
        <v>132</v>
      </c>
      <c r="Q280" s="392" t="s">
        <v>132</v>
      </c>
      <c r="R280" s="370" t="s">
        <v>132</v>
      </c>
      <c r="S280" s="370" t="s">
        <v>132</v>
      </c>
      <c r="T280" s="370" t="s">
        <v>132</v>
      </c>
      <c r="U280" s="370" t="s">
        <v>132</v>
      </c>
      <c r="V280" s="386" t="s">
        <v>132</v>
      </c>
      <c r="W280" s="393" t="s">
        <v>132</v>
      </c>
      <c r="X280" s="370">
        <v>1</v>
      </c>
      <c r="Y280" s="370" t="s">
        <v>7080</v>
      </c>
      <c r="Z280" s="370">
        <v>0.67689999999999995</v>
      </c>
      <c r="AA280" s="389">
        <v>211039</v>
      </c>
      <c r="AB280" s="370" t="s">
        <v>132</v>
      </c>
      <c r="AC280" s="370" t="s">
        <v>132</v>
      </c>
      <c r="AD280" s="370" t="s">
        <v>132</v>
      </c>
      <c r="AE280" s="389" t="s">
        <v>132</v>
      </c>
    </row>
    <row r="281" spans="1:31" ht="15.75">
      <c r="A281" s="377">
        <v>121</v>
      </c>
      <c r="B281" s="378" t="s">
        <v>2132</v>
      </c>
      <c r="C281" s="378">
        <v>9</v>
      </c>
      <c r="D281" s="379">
        <v>90995135</v>
      </c>
      <c r="E281" s="380">
        <v>91995135</v>
      </c>
      <c r="F281" s="378" t="s">
        <v>2623</v>
      </c>
      <c r="G281" s="379">
        <v>91495135</v>
      </c>
      <c r="H281" s="381" t="s">
        <v>4513</v>
      </c>
      <c r="I281" s="379">
        <v>110642</v>
      </c>
      <c r="J281" s="378" t="s">
        <v>122</v>
      </c>
      <c r="K281" s="378" t="s">
        <v>3152</v>
      </c>
      <c r="L281" s="378" t="s">
        <v>3163</v>
      </c>
      <c r="M281" s="390" t="s">
        <v>4437</v>
      </c>
      <c r="N281" s="391">
        <v>1.03</v>
      </c>
      <c r="O281" s="370" t="s">
        <v>7128</v>
      </c>
      <c r="P281" s="370">
        <v>0.95309999999999995</v>
      </c>
      <c r="Q281" s="392">
        <v>449870.07</v>
      </c>
      <c r="R281" s="370" t="s">
        <v>132</v>
      </c>
      <c r="S281" s="370" t="s">
        <v>132</v>
      </c>
      <c r="T281" s="370" t="s">
        <v>132</v>
      </c>
      <c r="U281" s="370" t="s">
        <v>132</v>
      </c>
      <c r="V281" s="386" t="s">
        <v>132</v>
      </c>
      <c r="W281" s="393" t="s">
        <v>132</v>
      </c>
      <c r="X281" s="370">
        <v>1.02</v>
      </c>
      <c r="Y281" s="370" t="s">
        <v>7236</v>
      </c>
      <c r="Z281" s="370">
        <v>0.53769999999999996</v>
      </c>
      <c r="AA281" s="389">
        <v>204876</v>
      </c>
      <c r="AB281" s="370">
        <v>1</v>
      </c>
      <c r="AC281" s="370" t="s">
        <v>7128</v>
      </c>
      <c r="AD281" s="370">
        <v>0.85399999999999998</v>
      </c>
      <c r="AE281" s="389">
        <v>74117</v>
      </c>
    </row>
    <row r="282" spans="1:31" ht="15.75">
      <c r="A282" s="377">
        <v>122</v>
      </c>
      <c r="B282" s="378" t="s">
        <v>2132</v>
      </c>
      <c r="C282" s="378">
        <v>9</v>
      </c>
      <c r="D282" s="379">
        <v>110011408</v>
      </c>
      <c r="E282" s="380">
        <v>111036932</v>
      </c>
      <c r="F282" s="378" t="s">
        <v>2916</v>
      </c>
      <c r="G282" s="379">
        <v>110511408</v>
      </c>
      <c r="H282" s="381" t="s">
        <v>4514</v>
      </c>
      <c r="I282" s="379">
        <v>259361</v>
      </c>
      <c r="J282" s="378" t="s">
        <v>122</v>
      </c>
      <c r="K282" s="378" t="s">
        <v>3151</v>
      </c>
      <c r="L282" s="378" t="s">
        <v>3157</v>
      </c>
      <c r="M282" s="390" t="s">
        <v>2432</v>
      </c>
      <c r="N282" s="391">
        <v>1</v>
      </c>
      <c r="O282" s="370" t="s">
        <v>7085</v>
      </c>
      <c r="P282" s="370">
        <v>0.38179999999999997</v>
      </c>
      <c r="Q282" s="392">
        <v>489921.31</v>
      </c>
      <c r="R282" s="370" t="s">
        <v>132</v>
      </c>
      <c r="S282" s="370" t="s">
        <v>132</v>
      </c>
      <c r="T282" s="370" t="s">
        <v>132</v>
      </c>
      <c r="U282" s="370" t="s">
        <v>132</v>
      </c>
      <c r="V282" s="386" t="s">
        <v>132</v>
      </c>
      <c r="W282" s="393" t="s">
        <v>132</v>
      </c>
      <c r="X282" s="370">
        <v>1</v>
      </c>
      <c r="Y282" s="370" t="s">
        <v>7078</v>
      </c>
      <c r="Z282" s="370">
        <v>0.86760000000000004</v>
      </c>
      <c r="AA282" s="389">
        <v>211793</v>
      </c>
      <c r="AB282" s="370">
        <v>1</v>
      </c>
      <c r="AC282" s="370" t="s">
        <v>7085</v>
      </c>
      <c r="AD282" s="370">
        <v>0.75980000000000003</v>
      </c>
      <c r="AE282" s="389">
        <v>74116</v>
      </c>
    </row>
    <row r="283" spans="1:31" ht="15.75">
      <c r="A283" s="377">
        <v>122</v>
      </c>
      <c r="B283" s="378" t="s">
        <v>2132</v>
      </c>
      <c r="C283" s="378">
        <v>9</v>
      </c>
      <c r="D283" s="379">
        <v>110011408</v>
      </c>
      <c r="E283" s="380">
        <v>111036932</v>
      </c>
      <c r="F283" s="378" t="s">
        <v>2622</v>
      </c>
      <c r="G283" s="379">
        <v>110536932</v>
      </c>
      <c r="H283" s="381" t="s">
        <v>4514</v>
      </c>
      <c r="I283" s="379">
        <v>284885</v>
      </c>
      <c r="J283" s="378" t="s">
        <v>122</v>
      </c>
      <c r="K283" s="378" t="s">
        <v>3157</v>
      </c>
      <c r="L283" s="378" t="s">
        <v>3151</v>
      </c>
      <c r="M283" s="390" t="s">
        <v>3337</v>
      </c>
      <c r="N283" s="391">
        <v>1.01</v>
      </c>
      <c r="O283" s="370" t="s">
        <v>7085</v>
      </c>
      <c r="P283" s="370">
        <v>0.87560000000000004</v>
      </c>
      <c r="Q283" s="392">
        <v>485588.67</v>
      </c>
      <c r="R283" s="370" t="s">
        <v>132</v>
      </c>
      <c r="S283" s="370" t="s">
        <v>132</v>
      </c>
      <c r="T283" s="370" t="s">
        <v>132</v>
      </c>
      <c r="U283" s="370" t="s">
        <v>132</v>
      </c>
      <c r="V283" s="386" t="s">
        <v>132</v>
      </c>
      <c r="W283" s="393" t="s">
        <v>132</v>
      </c>
      <c r="X283" s="370">
        <v>1</v>
      </c>
      <c r="Y283" s="370" t="s">
        <v>7080</v>
      </c>
      <c r="Z283" s="370">
        <v>0.53510000000000002</v>
      </c>
      <c r="AA283" s="389">
        <v>211793</v>
      </c>
      <c r="AB283" s="370">
        <v>1</v>
      </c>
      <c r="AC283" s="370" t="s">
        <v>7085</v>
      </c>
      <c r="AD283" s="370">
        <v>0.85880000000000001</v>
      </c>
      <c r="AE283" s="389">
        <v>74117</v>
      </c>
    </row>
    <row r="284" spans="1:31" ht="15.75">
      <c r="A284" s="377">
        <v>123</v>
      </c>
      <c r="B284" s="378" t="s">
        <v>2132</v>
      </c>
      <c r="C284" s="378">
        <v>9</v>
      </c>
      <c r="D284" s="379">
        <v>111180359</v>
      </c>
      <c r="E284" s="380">
        <v>112180359</v>
      </c>
      <c r="F284" s="378" t="s">
        <v>2620</v>
      </c>
      <c r="G284" s="379">
        <v>111680359</v>
      </c>
      <c r="H284" s="381" t="s">
        <v>3321</v>
      </c>
      <c r="I284" s="379">
        <v>0</v>
      </c>
      <c r="J284" s="378" t="s">
        <v>2452</v>
      </c>
      <c r="K284" s="378" t="s">
        <v>3163</v>
      </c>
      <c r="L284" s="378" t="s">
        <v>3157</v>
      </c>
      <c r="M284" s="390" t="s">
        <v>4437</v>
      </c>
      <c r="N284" s="391">
        <v>0.99</v>
      </c>
      <c r="O284" s="370" t="s">
        <v>7157</v>
      </c>
      <c r="P284" s="370">
        <v>0.59660000000000002</v>
      </c>
      <c r="Q284" s="392">
        <v>381595.92</v>
      </c>
      <c r="R284" s="370" t="s">
        <v>132</v>
      </c>
      <c r="S284" s="370" t="s">
        <v>132</v>
      </c>
      <c r="T284" s="370" t="s">
        <v>132</v>
      </c>
      <c r="U284" s="370" t="s">
        <v>132</v>
      </c>
      <c r="V284" s="386" t="s">
        <v>132</v>
      </c>
      <c r="W284" s="393" t="s">
        <v>132</v>
      </c>
      <c r="X284" s="370" t="s">
        <v>132</v>
      </c>
      <c r="Y284" s="370" t="s">
        <v>132</v>
      </c>
      <c r="Z284" s="370" t="s">
        <v>132</v>
      </c>
      <c r="AA284" s="389" t="s">
        <v>132</v>
      </c>
      <c r="AB284" s="370">
        <v>1</v>
      </c>
      <c r="AC284" s="370" t="s">
        <v>7100</v>
      </c>
      <c r="AD284" s="370">
        <v>0.93369999999999997</v>
      </c>
      <c r="AE284" s="389">
        <v>74117</v>
      </c>
    </row>
    <row r="285" spans="1:31" ht="15.75">
      <c r="A285" s="377">
        <v>124</v>
      </c>
      <c r="B285" s="378" t="s">
        <v>2132</v>
      </c>
      <c r="C285" s="378">
        <v>9</v>
      </c>
      <c r="D285" s="379">
        <v>135632954</v>
      </c>
      <c r="E285" s="380">
        <v>136654304</v>
      </c>
      <c r="F285" s="378" t="s">
        <v>2915</v>
      </c>
      <c r="G285" s="379">
        <v>136132954</v>
      </c>
      <c r="H285" s="381" t="s">
        <v>3323</v>
      </c>
      <c r="I285" s="379">
        <v>0</v>
      </c>
      <c r="J285" s="378" t="s">
        <v>2445</v>
      </c>
      <c r="K285" s="378" t="s">
        <v>3152</v>
      </c>
      <c r="L285" s="378" t="s">
        <v>3163</v>
      </c>
      <c r="M285" s="390" t="s">
        <v>2432</v>
      </c>
      <c r="N285" s="391">
        <v>1.04</v>
      </c>
      <c r="O285" s="370" t="s">
        <v>7082</v>
      </c>
      <c r="P285" s="370">
        <v>5.4999999999999997E-3</v>
      </c>
      <c r="Q285" s="392">
        <v>488979.18</v>
      </c>
      <c r="R285" s="370" t="s">
        <v>132</v>
      </c>
      <c r="S285" s="370" t="s">
        <v>132</v>
      </c>
      <c r="T285" s="370" t="s">
        <v>132</v>
      </c>
      <c r="U285" s="370" t="s">
        <v>132</v>
      </c>
      <c r="V285" s="386" t="s">
        <v>132</v>
      </c>
      <c r="W285" s="393" t="s">
        <v>132</v>
      </c>
      <c r="X285" s="370">
        <v>1.03</v>
      </c>
      <c r="Y285" s="370" t="s">
        <v>7082</v>
      </c>
      <c r="Z285" s="370">
        <v>3.3960000000000001E-3</v>
      </c>
      <c r="AA285" s="389">
        <v>211793</v>
      </c>
      <c r="AB285" s="370">
        <v>1.03</v>
      </c>
      <c r="AC285" s="370" t="s">
        <v>7237</v>
      </c>
      <c r="AD285" s="370">
        <v>1.069E-2</v>
      </c>
      <c r="AE285" s="389">
        <v>74117</v>
      </c>
    </row>
    <row r="286" spans="1:31" ht="15.75">
      <c r="A286" s="377">
        <v>124</v>
      </c>
      <c r="B286" s="378" t="s">
        <v>2132</v>
      </c>
      <c r="C286" s="378">
        <v>9</v>
      </c>
      <c r="D286" s="379">
        <v>135632954</v>
      </c>
      <c r="E286" s="380">
        <v>136654304</v>
      </c>
      <c r="F286" s="378" t="s">
        <v>2619</v>
      </c>
      <c r="G286" s="379">
        <v>136137657</v>
      </c>
      <c r="H286" s="381" t="s">
        <v>3323</v>
      </c>
      <c r="I286" s="379">
        <v>0</v>
      </c>
      <c r="J286" s="378" t="s">
        <v>2445</v>
      </c>
      <c r="K286" s="378" t="s">
        <v>3163</v>
      </c>
      <c r="L286" s="378" t="s">
        <v>3152</v>
      </c>
      <c r="M286" s="390" t="s">
        <v>3337</v>
      </c>
      <c r="N286" s="391">
        <v>1.03</v>
      </c>
      <c r="O286" s="370" t="s">
        <v>7082</v>
      </c>
      <c r="P286" s="370">
        <v>2.0000000000000001E-4</v>
      </c>
      <c r="Q286" s="392">
        <v>491489.83</v>
      </c>
      <c r="R286" s="370" t="s">
        <v>132</v>
      </c>
      <c r="S286" s="370" t="s">
        <v>132</v>
      </c>
      <c r="T286" s="370" t="s">
        <v>132</v>
      </c>
      <c r="U286" s="370" t="s">
        <v>132</v>
      </c>
      <c r="V286" s="386" t="s">
        <v>132</v>
      </c>
      <c r="W286" s="393" t="s">
        <v>132</v>
      </c>
      <c r="X286" s="370">
        <v>1.03</v>
      </c>
      <c r="Y286" s="370" t="s">
        <v>7082</v>
      </c>
      <c r="Z286" s="370">
        <v>3.0300000000000001E-3</v>
      </c>
      <c r="AA286" s="389">
        <v>211793</v>
      </c>
      <c r="AB286" s="370">
        <v>1.03</v>
      </c>
      <c r="AC286" s="370" t="s">
        <v>7237</v>
      </c>
      <c r="AD286" s="370">
        <v>5.7990000000000003E-3</v>
      </c>
      <c r="AE286" s="389">
        <v>74117</v>
      </c>
    </row>
    <row r="287" spans="1:31" ht="15.75">
      <c r="A287" s="377">
        <v>124</v>
      </c>
      <c r="B287" s="378" t="s">
        <v>2132</v>
      </c>
      <c r="C287" s="378">
        <v>9</v>
      </c>
      <c r="D287" s="379">
        <v>135632954</v>
      </c>
      <c r="E287" s="380">
        <v>136654304</v>
      </c>
      <c r="F287" s="378" t="s">
        <v>2618</v>
      </c>
      <c r="G287" s="379">
        <v>136146597</v>
      </c>
      <c r="H287" s="381" t="s">
        <v>3323</v>
      </c>
      <c r="I287" s="379">
        <v>0</v>
      </c>
      <c r="J287" s="378" t="s">
        <v>2449</v>
      </c>
      <c r="K287" s="378" t="s">
        <v>3163</v>
      </c>
      <c r="L287" s="378" t="s">
        <v>3152</v>
      </c>
      <c r="M287" s="390" t="s">
        <v>4437</v>
      </c>
      <c r="N287" s="391">
        <v>1.04</v>
      </c>
      <c r="O287" s="370" t="s">
        <v>7093</v>
      </c>
      <c r="P287" s="394">
        <v>4.8750000000000001E-14</v>
      </c>
      <c r="Q287" s="392">
        <v>490791.41</v>
      </c>
      <c r="R287" s="370" t="s">
        <v>132</v>
      </c>
      <c r="S287" s="370" t="s">
        <v>132</v>
      </c>
      <c r="T287" s="370" t="s">
        <v>132</v>
      </c>
      <c r="U287" s="370" t="s">
        <v>132</v>
      </c>
      <c r="V287" s="386" t="s">
        <v>132</v>
      </c>
      <c r="W287" s="393" t="s">
        <v>132</v>
      </c>
      <c r="X287" s="370">
        <v>1.04</v>
      </c>
      <c r="Y287" s="370" t="s">
        <v>7153</v>
      </c>
      <c r="Z287" s="370">
        <v>2.3159999999999999E-6</v>
      </c>
      <c r="AA287" s="389">
        <v>211793</v>
      </c>
      <c r="AB287" s="370">
        <v>1.04</v>
      </c>
      <c r="AC287" s="370" t="s">
        <v>7097</v>
      </c>
      <c r="AD287" s="370">
        <v>8.0160000000000004E-9</v>
      </c>
      <c r="AE287" s="389">
        <v>74116</v>
      </c>
    </row>
    <row r="288" spans="1:31" ht="15.75">
      <c r="A288" s="377">
        <v>124</v>
      </c>
      <c r="B288" s="378" t="s">
        <v>2132</v>
      </c>
      <c r="C288" s="378">
        <v>9</v>
      </c>
      <c r="D288" s="379">
        <v>135632954</v>
      </c>
      <c r="E288" s="380">
        <v>136654304</v>
      </c>
      <c r="F288" s="378" t="s">
        <v>2616</v>
      </c>
      <c r="G288" s="379">
        <v>136149399</v>
      </c>
      <c r="H288" s="381" t="s">
        <v>3323</v>
      </c>
      <c r="I288" s="379">
        <v>0</v>
      </c>
      <c r="J288" s="378" t="s">
        <v>2452</v>
      </c>
      <c r="K288" s="378" t="s">
        <v>3151</v>
      </c>
      <c r="L288" s="378" t="s">
        <v>3157</v>
      </c>
      <c r="M288" s="390" t="s">
        <v>4437</v>
      </c>
      <c r="N288" s="391">
        <v>1.05</v>
      </c>
      <c r="O288" s="370" t="s">
        <v>7091</v>
      </c>
      <c r="P288" s="394">
        <v>2.1669999999999999E-15</v>
      </c>
      <c r="Q288" s="392">
        <v>488748.74</v>
      </c>
      <c r="R288" s="370" t="s">
        <v>132</v>
      </c>
      <c r="S288" s="370" t="s">
        <v>132</v>
      </c>
      <c r="T288" s="370" t="s">
        <v>132</v>
      </c>
      <c r="U288" s="370" t="s">
        <v>132</v>
      </c>
      <c r="V288" s="386" t="s">
        <v>132</v>
      </c>
      <c r="W288" s="393" t="s">
        <v>132</v>
      </c>
      <c r="X288" s="370">
        <v>1.04</v>
      </c>
      <c r="Y288" s="370" t="s">
        <v>7153</v>
      </c>
      <c r="Z288" s="370">
        <v>2.0339999999999999E-6</v>
      </c>
      <c r="AA288" s="389">
        <v>211793</v>
      </c>
      <c r="AB288" s="370">
        <v>1.05</v>
      </c>
      <c r="AC288" s="370" t="s">
        <v>7096</v>
      </c>
      <c r="AD288" s="370">
        <v>9.3120000000000005E-10</v>
      </c>
      <c r="AE288" s="389">
        <v>74116</v>
      </c>
    </row>
    <row r="289" spans="1:31" ht="15.75">
      <c r="A289" s="377">
        <v>124</v>
      </c>
      <c r="B289" s="378" t="s">
        <v>2132</v>
      </c>
      <c r="C289" s="378">
        <v>9</v>
      </c>
      <c r="D289" s="379">
        <v>135632954</v>
      </c>
      <c r="E289" s="380">
        <v>136654304</v>
      </c>
      <c r="F289" s="378" t="s">
        <v>2614</v>
      </c>
      <c r="G289" s="379">
        <v>136154304</v>
      </c>
      <c r="H289" s="381" t="s">
        <v>3323</v>
      </c>
      <c r="I289" s="379">
        <v>3674</v>
      </c>
      <c r="J289" s="378" t="s">
        <v>122</v>
      </c>
      <c r="K289" s="378" t="s">
        <v>3163</v>
      </c>
      <c r="L289" s="378" t="s">
        <v>3152</v>
      </c>
      <c r="M289" s="390" t="s">
        <v>4437</v>
      </c>
      <c r="N289" s="391">
        <v>1.05</v>
      </c>
      <c r="O289" s="370" t="s">
        <v>7097</v>
      </c>
      <c r="P289" s="394">
        <v>2.2360000000000002E-12</v>
      </c>
      <c r="Q289" s="392">
        <v>430749.73</v>
      </c>
      <c r="R289" s="370" t="s">
        <v>132</v>
      </c>
      <c r="S289" s="370" t="s">
        <v>132</v>
      </c>
      <c r="T289" s="370" t="s">
        <v>132</v>
      </c>
      <c r="U289" s="370" t="s">
        <v>132</v>
      </c>
      <c r="V289" s="386" t="s">
        <v>132</v>
      </c>
      <c r="W289" s="393" t="s">
        <v>132</v>
      </c>
      <c r="X289" s="370">
        <v>1.04</v>
      </c>
      <c r="Y289" s="370" t="s">
        <v>7153</v>
      </c>
      <c r="Z289" s="370">
        <v>2.0339999999999999E-6</v>
      </c>
      <c r="AA289" s="389">
        <v>211793</v>
      </c>
      <c r="AB289" s="370">
        <v>1.04</v>
      </c>
      <c r="AC289" s="370" t="s">
        <v>7097</v>
      </c>
      <c r="AD289" s="370">
        <v>6.7729999999999996E-7</v>
      </c>
      <c r="AE289" s="389">
        <v>62669</v>
      </c>
    </row>
    <row r="290" spans="1:31" ht="15.75">
      <c r="A290" s="377">
        <v>125</v>
      </c>
      <c r="B290" s="378" t="s">
        <v>2132</v>
      </c>
      <c r="C290" s="378">
        <v>9</v>
      </c>
      <c r="D290" s="379">
        <v>138756766</v>
      </c>
      <c r="E290" s="380">
        <v>139780766</v>
      </c>
      <c r="F290" s="378" t="s">
        <v>2613</v>
      </c>
      <c r="G290" s="379">
        <v>139256766</v>
      </c>
      <c r="H290" s="381" t="s">
        <v>4264</v>
      </c>
      <c r="I290" s="379">
        <v>0</v>
      </c>
      <c r="J290" s="378" t="s">
        <v>122</v>
      </c>
      <c r="K290" s="378" t="s">
        <v>3157</v>
      </c>
      <c r="L290" s="378" t="s">
        <v>3151</v>
      </c>
      <c r="M290" s="390" t="s">
        <v>4437</v>
      </c>
      <c r="N290" s="391">
        <v>1.07</v>
      </c>
      <c r="O290" s="370" t="s">
        <v>7095</v>
      </c>
      <c r="P290" s="394">
        <v>5.2940000000000001E-24</v>
      </c>
      <c r="Q290" s="392">
        <v>484674.05</v>
      </c>
      <c r="R290" s="370" t="s">
        <v>3157</v>
      </c>
      <c r="S290" s="370" t="s">
        <v>3151</v>
      </c>
      <c r="T290" s="370">
        <v>1.06</v>
      </c>
      <c r="U290" s="370" t="s">
        <v>7095</v>
      </c>
      <c r="V290" s="394">
        <v>7.7400000000000002E-40</v>
      </c>
      <c r="W290" s="393">
        <v>1333220</v>
      </c>
      <c r="X290" s="370">
        <v>1.1399999999999999</v>
      </c>
      <c r="Y290" s="370" t="s">
        <v>7185</v>
      </c>
      <c r="Z290" s="370">
        <v>7.7839999999999994E-23</v>
      </c>
      <c r="AA290" s="389">
        <v>206547</v>
      </c>
      <c r="AB290" s="370">
        <v>1.05</v>
      </c>
      <c r="AC290" s="370" t="s">
        <v>7097</v>
      </c>
      <c r="AD290" s="370">
        <v>1.09E-9</v>
      </c>
      <c r="AE290" s="389">
        <v>74117</v>
      </c>
    </row>
    <row r="291" spans="1:31" ht="15.75">
      <c r="A291" s="377">
        <v>125</v>
      </c>
      <c r="B291" s="378" t="s">
        <v>2132</v>
      </c>
      <c r="C291" s="378">
        <v>9</v>
      </c>
      <c r="D291" s="379">
        <v>138756766</v>
      </c>
      <c r="E291" s="380">
        <v>139780766</v>
      </c>
      <c r="F291" s="378" t="s">
        <v>2613</v>
      </c>
      <c r="G291" s="379">
        <v>139256766</v>
      </c>
      <c r="H291" s="381" t="s">
        <v>4264</v>
      </c>
      <c r="I291" s="379">
        <v>0</v>
      </c>
      <c r="J291" s="378" t="s">
        <v>2452</v>
      </c>
      <c r="K291" s="378" t="s">
        <v>3157</v>
      </c>
      <c r="L291" s="378" t="s">
        <v>3151</v>
      </c>
      <c r="M291" s="390" t="s">
        <v>4437</v>
      </c>
      <c r="N291" s="391">
        <v>1.07</v>
      </c>
      <c r="O291" s="370" t="s">
        <v>7095</v>
      </c>
      <c r="P291" s="394">
        <v>5.2940000000000001E-24</v>
      </c>
      <c r="Q291" s="392">
        <v>484674.05</v>
      </c>
      <c r="R291" s="370" t="s">
        <v>3157</v>
      </c>
      <c r="S291" s="370" t="s">
        <v>3151</v>
      </c>
      <c r="T291" s="370">
        <v>1.06</v>
      </c>
      <c r="U291" s="370" t="s">
        <v>7095</v>
      </c>
      <c r="V291" s="394">
        <v>7.7400000000000002E-40</v>
      </c>
      <c r="W291" s="393">
        <v>1333220</v>
      </c>
      <c r="X291" s="370">
        <v>1.1399999999999999</v>
      </c>
      <c r="Y291" s="370" t="s">
        <v>7185</v>
      </c>
      <c r="Z291" s="370">
        <v>7.7839999999999994E-23</v>
      </c>
      <c r="AA291" s="389">
        <v>206547</v>
      </c>
      <c r="AB291" s="370">
        <v>1.05</v>
      </c>
      <c r="AC291" s="370" t="s">
        <v>7097</v>
      </c>
      <c r="AD291" s="370">
        <v>1.09E-9</v>
      </c>
      <c r="AE291" s="389">
        <v>74117</v>
      </c>
    </row>
    <row r="292" spans="1:31" ht="15.75">
      <c r="A292" s="377">
        <v>125</v>
      </c>
      <c r="B292" s="378" t="s">
        <v>2132</v>
      </c>
      <c r="C292" s="378">
        <v>9</v>
      </c>
      <c r="D292" s="379">
        <v>138756766</v>
      </c>
      <c r="E292" s="380">
        <v>139780766</v>
      </c>
      <c r="F292" s="378" t="s">
        <v>2914</v>
      </c>
      <c r="G292" s="379">
        <v>139280766</v>
      </c>
      <c r="H292" s="381" t="s">
        <v>4515</v>
      </c>
      <c r="I292" s="379">
        <v>0</v>
      </c>
      <c r="J292" s="378" t="s">
        <v>2452</v>
      </c>
      <c r="K292" s="378" t="s">
        <v>3157</v>
      </c>
      <c r="L292" s="378" t="s">
        <v>3151</v>
      </c>
      <c r="M292" s="390" t="s">
        <v>2432</v>
      </c>
      <c r="N292" s="391">
        <v>1.05</v>
      </c>
      <c r="O292" s="370" t="s">
        <v>7153</v>
      </c>
      <c r="P292" s="394">
        <v>1.164E-11</v>
      </c>
      <c r="Q292" s="392">
        <v>484311.2</v>
      </c>
      <c r="R292" s="370" t="s">
        <v>3157</v>
      </c>
      <c r="S292" s="370" t="s">
        <v>3151</v>
      </c>
      <c r="T292" s="370">
        <v>1.04</v>
      </c>
      <c r="U292" s="370" t="s">
        <v>7093</v>
      </c>
      <c r="V292" s="394">
        <v>3.6300000000000001E-20</v>
      </c>
      <c r="W292" s="393">
        <v>1335930</v>
      </c>
      <c r="X292" s="370">
        <v>1.1299999999999999</v>
      </c>
      <c r="Y292" s="370" t="s">
        <v>7114</v>
      </c>
      <c r="Z292" s="370">
        <v>2.1780000000000002E-21</v>
      </c>
      <c r="AA292" s="389">
        <v>207126</v>
      </c>
      <c r="AB292" s="370">
        <v>1.03</v>
      </c>
      <c r="AC292" s="370" t="s">
        <v>7082</v>
      </c>
      <c r="AD292" s="370">
        <v>4.8149999999999999E-4</v>
      </c>
      <c r="AE292" s="389">
        <v>74117</v>
      </c>
    </row>
    <row r="293" spans="1:31" ht="15.75">
      <c r="A293" s="377">
        <v>126</v>
      </c>
      <c r="B293" s="378" t="s">
        <v>2132</v>
      </c>
      <c r="C293" s="378">
        <v>10</v>
      </c>
      <c r="D293" s="379">
        <v>11807894</v>
      </c>
      <c r="E293" s="380">
        <v>12807894</v>
      </c>
      <c r="F293" s="378" t="s">
        <v>2611</v>
      </c>
      <c r="G293" s="379">
        <v>12307894</v>
      </c>
      <c r="H293" s="381" t="s">
        <v>3332</v>
      </c>
      <c r="I293" s="379">
        <v>15305</v>
      </c>
      <c r="J293" s="378" t="s">
        <v>122</v>
      </c>
      <c r="K293" s="378" t="s">
        <v>3163</v>
      </c>
      <c r="L293" s="378" t="s">
        <v>3152</v>
      </c>
      <c r="M293" s="390" t="s">
        <v>4437</v>
      </c>
      <c r="N293" s="391">
        <v>1.1100000000000001</v>
      </c>
      <c r="O293" s="370" t="s">
        <v>7170</v>
      </c>
      <c r="P293" s="394">
        <v>1.177E-91</v>
      </c>
      <c r="Q293" s="392">
        <v>486963.04</v>
      </c>
      <c r="R293" s="370" t="s">
        <v>3152</v>
      </c>
      <c r="S293" s="370" t="s">
        <v>3163</v>
      </c>
      <c r="T293" s="370">
        <v>1.1000000000000001</v>
      </c>
      <c r="U293" s="370" t="s">
        <v>7112</v>
      </c>
      <c r="V293" s="394">
        <v>1.4420000000000001E-63</v>
      </c>
      <c r="W293" s="393">
        <v>1062260</v>
      </c>
      <c r="X293" s="370">
        <v>1.1200000000000001</v>
      </c>
      <c r="Y293" s="370" t="s">
        <v>7171</v>
      </c>
      <c r="Z293" s="370">
        <v>2.5590000000000001E-61</v>
      </c>
      <c r="AA293" s="389">
        <v>211793</v>
      </c>
      <c r="AB293" s="370">
        <v>1.0900000000000001</v>
      </c>
      <c r="AC293" s="370" t="s">
        <v>7150</v>
      </c>
      <c r="AD293" s="370">
        <v>3.6790000000000001E-32</v>
      </c>
      <c r="AE293" s="389">
        <v>74117</v>
      </c>
    </row>
    <row r="294" spans="1:31" ht="15.75">
      <c r="A294" s="377">
        <v>127</v>
      </c>
      <c r="B294" s="378" t="s">
        <v>523</v>
      </c>
      <c r="C294" s="378">
        <v>10</v>
      </c>
      <c r="D294" s="379">
        <v>26005822</v>
      </c>
      <c r="E294" s="380">
        <v>27005822</v>
      </c>
      <c r="F294" s="378" t="s">
        <v>2610</v>
      </c>
      <c r="G294" s="379">
        <v>26505822</v>
      </c>
      <c r="H294" s="381" t="s">
        <v>3536</v>
      </c>
      <c r="I294" s="379">
        <v>0</v>
      </c>
      <c r="J294" s="378" t="s">
        <v>122</v>
      </c>
      <c r="K294" s="378" t="s">
        <v>3157</v>
      </c>
      <c r="L294" s="378" t="s">
        <v>3151</v>
      </c>
      <c r="M294" s="390" t="s">
        <v>3337</v>
      </c>
      <c r="N294" s="391">
        <v>1.05</v>
      </c>
      <c r="O294" s="370" t="s">
        <v>7153</v>
      </c>
      <c r="P294" s="394">
        <v>8.9540000000000003E-9</v>
      </c>
      <c r="Q294" s="392">
        <v>492214.78</v>
      </c>
      <c r="R294" s="370" t="s">
        <v>3157</v>
      </c>
      <c r="S294" s="370" t="s">
        <v>3151</v>
      </c>
      <c r="T294" s="370">
        <v>1.02</v>
      </c>
      <c r="U294" s="370" t="s">
        <v>7088</v>
      </c>
      <c r="V294" s="394">
        <v>5.4089999999999999E-5</v>
      </c>
      <c r="W294" s="393">
        <v>1335930</v>
      </c>
      <c r="X294" s="370">
        <v>1.03</v>
      </c>
      <c r="Y294" s="370" t="s">
        <v>7153</v>
      </c>
      <c r="Z294" s="370">
        <v>6.1799999999999995E-7</v>
      </c>
      <c r="AA294" s="389">
        <v>211793</v>
      </c>
      <c r="AB294" s="370">
        <v>1.03</v>
      </c>
      <c r="AC294" s="370" t="s">
        <v>7082</v>
      </c>
      <c r="AD294" s="370">
        <v>1.9419999999999999E-3</v>
      </c>
      <c r="AE294" s="389">
        <v>74116</v>
      </c>
    </row>
    <row r="295" spans="1:31" ht="15.75">
      <c r="A295" s="377">
        <v>127</v>
      </c>
      <c r="B295" s="378" t="s">
        <v>523</v>
      </c>
      <c r="C295" s="378">
        <v>10</v>
      </c>
      <c r="D295" s="379">
        <v>26005822</v>
      </c>
      <c r="E295" s="380">
        <v>27005822</v>
      </c>
      <c r="F295" s="378" t="s">
        <v>2610</v>
      </c>
      <c r="G295" s="379">
        <v>26505822</v>
      </c>
      <c r="H295" s="381" t="s">
        <v>3536</v>
      </c>
      <c r="I295" s="379">
        <v>0</v>
      </c>
      <c r="J295" s="378" t="s">
        <v>2452</v>
      </c>
      <c r="K295" s="378" t="s">
        <v>3157</v>
      </c>
      <c r="L295" s="378" t="s">
        <v>3151</v>
      </c>
      <c r="M295" s="390" t="s">
        <v>4437</v>
      </c>
      <c r="N295" s="391">
        <v>1.05</v>
      </c>
      <c r="O295" s="370" t="s">
        <v>7153</v>
      </c>
      <c r="P295" s="394">
        <v>8.9540000000000003E-9</v>
      </c>
      <c r="Q295" s="392">
        <v>492214.78</v>
      </c>
      <c r="R295" s="370" t="s">
        <v>3157</v>
      </c>
      <c r="S295" s="370" t="s">
        <v>3151</v>
      </c>
      <c r="T295" s="370">
        <v>1.02</v>
      </c>
      <c r="U295" s="370" t="s">
        <v>7088</v>
      </c>
      <c r="V295" s="394">
        <v>5.4089999999999999E-5</v>
      </c>
      <c r="W295" s="393">
        <v>1335930</v>
      </c>
      <c r="X295" s="370">
        <v>1.03</v>
      </c>
      <c r="Y295" s="370" t="s">
        <v>7153</v>
      </c>
      <c r="Z295" s="370">
        <v>6.1799999999999995E-7</v>
      </c>
      <c r="AA295" s="389">
        <v>211793</v>
      </c>
      <c r="AB295" s="370">
        <v>1.03</v>
      </c>
      <c r="AC295" s="370" t="s">
        <v>7082</v>
      </c>
      <c r="AD295" s="370">
        <v>1.9419999999999999E-3</v>
      </c>
      <c r="AE295" s="389">
        <v>74116</v>
      </c>
    </row>
    <row r="296" spans="1:31" ht="15.75">
      <c r="A296" s="377">
        <v>128</v>
      </c>
      <c r="B296" s="378" t="s">
        <v>523</v>
      </c>
      <c r="C296" s="378">
        <v>10</v>
      </c>
      <c r="D296" s="379">
        <v>64414467</v>
      </c>
      <c r="E296" s="380">
        <v>65684717</v>
      </c>
      <c r="F296" s="378" t="s">
        <v>2608</v>
      </c>
      <c r="G296" s="379">
        <v>64914467</v>
      </c>
      <c r="H296" s="381" t="s">
        <v>3333</v>
      </c>
      <c r="I296" s="379">
        <v>0</v>
      </c>
      <c r="J296" s="378" t="s">
        <v>2452</v>
      </c>
      <c r="K296" s="378" t="s">
        <v>3157</v>
      </c>
      <c r="L296" s="378" t="s">
        <v>3151</v>
      </c>
      <c r="M296" s="390" t="s">
        <v>3337</v>
      </c>
      <c r="N296" s="391">
        <v>1.04</v>
      </c>
      <c r="O296" s="370" t="s">
        <v>7087</v>
      </c>
      <c r="P296" s="394">
        <v>3.6550000000000001E-5</v>
      </c>
      <c r="Q296" s="392">
        <v>488531.46</v>
      </c>
      <c r="R296" s="370" t="s">
        <v>3151</v>
      </c>
      <c r="S296" s="370" t="s">
        <v>3157</v>
      </c>
      <c r="T296" s="370">
        <v>1.03</v>
      </c>
      <c r="U296" s="370" t="s">
        <v>7087</v>
      </c>
      <c r="V296" s="394">
        <v>8.734E-8</v>
      </c>
      <c r="W296" s="393">
        <v>1335930</v>
      </c>
      <c r="X296" s="370">
        <v>1.02</v>
      </c>
      <c r="Y296" s="370" t="s">
        <v>7238</v>
      </c>
      <c r="Z296" s="370">
        <v>0.41839999999999999</v>
      </c>
      <c r="AA296" s="389">
        <v>210874</v>
      </c>
      <c r="AB296" s="370">
        <v>1.03</v>
      </c>
      <c r="AC296" s="370" t="s">
        <v>7153</v>
      </c>
      <c r="AD296" s="370">
        <v>3.304E-6</v>
      </c>
      <c r="AE296" s="389">
        <v>74117</v>
      </c>
    </row>
    <row r="297" spans="1:31" ht="15.75">
      <c r="A297" s="377">
        <v>128</v>
      </c>
      <c r="B297" s="378" t="s">
        <v>523</v>
      </c>
      <c r="C297" s="378">
        <v>10</v>
      </c>
      <c r="D297" s="379">
        <v>64414467</v>
      </c>
      <c r="E297" s="380">
        <v>65684717</v>
      </c>
      <c r="F297" s="378" t="s">
        <v>2607</v>
      </c>
      <c r="G297" s="379">
        <v>65184717</v>
      </c>
      <c r="H297" s="381" t="s">
        <v>3538</v>
      </c>
      <c r="I297" s="379">
        <v>0</v>
      </c>
      <c r="J297" s="378" t="s">
        <v>2445</v>
      </c>
      <c r="K297" s="378" t="s">
        <v>3163</v>
      </c>
      <c r="L297" s="378" t="s">
        <v>3152</v>
      </c>
      <c r="M297" s="390" t="s">
        <v>3337</v>
      </c>
      <c r="N297" s="391">
        <v>1.01</v>
      </c>
      <c r="O297" s="370" t="s">
        <v>7081</v>
      </c>
      <c r="P297" s="370">
        <v>3.0999999999999999E-3</v>
      </c>
      <c r="Q297" s="392">
        <v>492214.78</v>
      </c>
      <c r="R297" s="370" t="s">
        <v>132</v>
      </c>
      <c r="S297" s="370" t="s">
        <v>132</v>
      </c>
      <c r="T297" s="370" t="s">
        <v>132</v>
      </c>
      <c r="U297" s="370" t="s">
        <v>132</v>
      </c>
      <c r="V297" s="386" t="s">
        <v>132</v>
      </c>
      <c r="W297" s="393" t="s">
        <v>132</v>
      </c>
      <c r="X297" s="370">
        <v>0.99</v>
      </c>
      <c r="Y297" s="370" t="s">
        <v>7079</v>
      </c>
      <c r="Z297" s="370">
        <v>4.2369999999999998E-2</v>
      </c>
      <c r="AA297" s="389">
        <v>211793</v>
      </c>
      <c r="AB297" s="370">
        <v>1.02</v>
      </c>
      <c r="AC297" s="370" t="s">
        <v>7088</v>
      </c>
      <c r="AD297" s="370">
        <v>3.901E-3</v>
      </c>
      <c r="AE297" s="389">
        <v>74117</v>
      </c>
    </row>
    <row r="298" spans="1:31" ht="15.75">
      <c r="A298" s="377">
        <v>129</v>
      </c>
      <c r="B298" s="378" t="s">
        <v>2132</v>
      </c>
      <c r="C298" s="378">
        <v>10</v>
      </c>
      <c r="D298" s="379">
        <v>70482136</v>
      </c>
      <c r="E298" s="380">
        <v>71618821</v>
      </c>
      <c r="F298" s="378" t="s">
        <v>2606</v>
      </c>
      <c r="G298" s="379">
        <v>70982136</v>
      </c>
      <c r="H298" s="381" t="s">
        <v>4516</v>
      </c>
      <c r="I298" s="379">
        <v>0</v>
      </c>
      <c r="J298" s="378" t="s">
        <v>2449</v>
      </c>
      <c r="K298" s="378" t="s">
        <v>4419</v>
      </c>
      <c r="L298" s="378" t="s">
        <v>3163</v>
      </c>
      <c r="M298" s="390" t="s">
        <v>3337</v>
      </c>
      <c r="N298" s="391" t="s">
        <v>132</v>
      </c>
      <c r="O298" s="370" t="s">
        <v>132</v>
      </c>
      <c r="P298" s="370" t="s">
        <v>132</v>
      </c>
      <c r="Q298" s="392" t="s">
        <v>132</v>
      </c>
      <c r="R298" s="370" t="s">
        <v>132</v>
      </c>
      <c r="S298" s="370" t="s">
        <v>132</v>
      </c>
      <c r="T298" s="370" t="s">
        <v>132</v>
      </c>
      <c r="U298" s="370" t="s">
        <v>132</v>
      </c>
      <c r="V298" s="386" t="s">
        <v>132</v>
      </c>
      <c r="W298" s="393" t="s">
        <v>132</v>
      </c>
      <c r="X298" s="370">
        <v>1.01</v>
      </c>
      <c r="Y298" s="370" t="s">
        <v>7083</v>
      </c>
      <c r="Z298" s="370">
        <v>7.5899999999999995E-2</v>
      </c>
      <c r="AA298" s="389">
        <v>211793</v>
      </c>
      <c r="AB298" s="370" t="s">
        <v>132</v>
      </c>
      <c r="AC298" s="370" t="s">
        <v>132</v>
      </c>
      <c r="AD298" s="370" t="s">
        <v>132</v>
      </c>
      <c r="AE298" s="389" t="s">
        <v>132</v>
      </c>
    </row>
    <row r="299" spans="1:31" ht="15.75">
      <c r="A299" s="377">
        <v>129</v>
      </c>
      <c r="B299" s="378" t="s">
        <v>2132</v>
      </c>
      <c r="C299" s="378">
        <v>10</v>
      </c>
      <c r="D299" s="379">
        <v>70482136</v>
      </c>
      <c r="E299" s="380">
        <v>71618821</v>
      </c>
      <c r="F299" s="378" t="s">
        <v>2913</v>
      </c>
      <c r="G299" s="379">
        <v>71002040</v>
      </c>
      <c r="H299" s="381" t="s">
        <v>4517</v>
      </c>
      <c r="I299" s="379">
        <v>0</v>
      </c>
      <c r="J299" s="378" t="s">
        <v>122</v>
      </c>
      <c r="K299" s="378" t="s">
        <v>3163</v>
      </c>
      <c r="L299" s="378" t="s">
        <v>4420</v>
      </c>
      <c r="M299" s="390" t="s">
        <v>2432</v>
      </c>
      <c r="N299" s="391" t="s">
        <v>132</v>
      </c>
      <c r="O299" s="370" t="s">
        <v>132</v>
      </c>
      <c r="P299" s="370" t="s">
        <v>132</v>
      </c>
      <c r="Q299" s="392" t="s">
        <v>132</v>
      </c>
      <c r="R299" s="370" t="s">
        <v>132</v>
      </c>
      <c r="S299" s="370" t="s">
        <v>132</v>
      </c>
      <c r="T299" s="370" t="s">
        <v>132</v>
      </c>
      <c r="U299" s="370" t="s">
        <v>132</v>
      </c>
      <c r="V299" s="386" t="s">
        <v>132</v>
      </c>
      <c r="W299" s="393" t="s">
        <v>132</v>
      </c>
      <c r="X299" s="370">
        <v>1.01</v>
      </c>
      <c r="Y299" s="370" t="s">
        <v>7187</v>
      </c>
      <c r="Z299" s="370">
        <v>0.56159999999999999</v>
      </c>
      <c r="AA299" s="389">
        <v>208382</v>
      </c>
      <c r="AB299" s="370" t="s">
        <v>132</v>
      </c>
      <c r="AC299" s="370" t="s">
        <v>132</v>
      </c>
      <c r="AD299" s="370" t="s">
        <v>132</v>
      </c>
      <c r="AE299" s="389" t="s">
        <v>132</v>
      </c>
    </row>
    <row r="300" spans="1:31" ht="15.75">
      <c r="A300" s="377">
        <v>129</v>
      </c>
      <c r="B300" s="378" t="s">
        <v>2132</v>
      </c>
      <c r="C300" s="378">
        <v>10</v>
      </c>
      <c r="D300" s="379">
        <v>70482136</v>
      </c>
      <c r="E300" s="380">
        <v>71618821</v>
      </c>
      <c r="F300" s="378" t="s">
        <v>2912</v>
      </c>
      <c r="G300" s="379">
        <v>71089843</v>
      </c>
      <c r="H300" s="381" t="s">
        <v>4282</v>
      </c>
      <c r="I300" s="379">
        <v>0</v>
      </c>
      <c r="J300" s="378" t="s">
        <v>122</v>
      </c>
      <c r="K300" s="378" t="s">
        <v>3163</v>
      </c>
      <c r="L300" s="378" t="s">
        <v>3157</v>
      </c>
      <c r="M300" s="390" t="s">
        <v>2432</v>
      </c>
      <c r="N300" s="391">
        <v>1.02</v>
      </c>
      <c r="O300" s="370" t="s">
        <v>7152</v>
      </c>
      <c r="P300" s="370">
        <v>3.9E-2</v>
      </c>
      <c r="Q300" s="392">
        <v>352391.09</v>
      </c>
      <c r="R300" s="370" t="s">
        <v>132</v>
      </c>
      <c r="S300" s="370" t="s">
        <v>132</v>
      </c>
      <c r="T300" s="370" t="s">
        <v>132</v>
      </c>
      <c r="U300" s="370" t="s">
        <v>132</v>
      </c>
      <c r="V300" s="386" t="s">
        <v>132</v>
      </c>
      <c r="W300" s="393" t="s">
        <v>132</v>
      </c>
      <c r="X300" s="370" t="s">
        <v>132</v>
      </c>
      <c r="Y300" s="370" t="s">
        <v>132</v>
      </c>
      <c r="Z300" s="370" t="s">
        <v>132</v>
      </c>
      <c r="AA300" s="389" t="s">
        <v>132</v>
      </c>
      <c r="AB300" s="370">
        <v>1.02</v>
      </c>
      <c r="AC300" s="370" t="s">
        <v>7152</v>
      </c>
      <c r="AD300" s="370">
        <v>9.6640000000000004E-2</v>
      </c>
      <c r="AE300" s="389">
        <v>74117</v>
      </c>
    </row>
    <row r="301" spans="1:31" ht="15.75">
      <c r="A301" s="377">
        <v>129</v>
      </c>
      <c r="B301" s="378" t="s">
        <v>2132</v>
      </c>
      <c r="C301" s="378">
        <v>10</v>
      </c>
      <c r="D301" s="379">
        <v>70482136</v>
      </c>
      <c r="E301" s="380">
        <v>71618821</v>
      </c>
      <c r="F301" s="378" t="s">
        <v>2911</v>
      </c>
      <c r="G301" s="379">
        <v>71093216</v>
      </c>
      <c r="H301" s="381" t="s">
        <v>4282</v>
      </c>
      <c r="I301" s="379">
        <v>0</v>
      </c>
      <c r="J301" s="378" t="s">
        <v>122</v>
      </c>
      <c r="K301" s="378" t="s">
        <v>3157</v>
      </c>
      <c r="L301" s="378" t="s">
        <v>3151</v>
      </c>
      <c r="M301" s="390" t="s">
        <v>2432</v>
      </c>
      <c r="N301" s="391">
        <v>1</v>
      </c>
      <c r="O301" s="370" t="s">
        <v>7239</v>
      </c>
      <c r="P301" s="370">
        <v>4.8099999999999997E-2</v>
      </c>
      <c r="Q301" s="392">
        <v>337494.07</v>
      </c>
      <c r="R301" s="370" t="s">
        <v>132</v>
      </c>
      <c r="S301" s="370" t="s">
        <v>132</v>
      </c>
      <c r="T301" s="370" t="s">
        <v>132</v>
      </c>
      <c r="U301" s="370" t="s">
        <v>132</v>
      </c>
      <c r="V301" s="386" t="s">
        <v>132</v>
      </c>
      <c r="W301" s="393" t="s">
        <v>132</v>
      </c>
      <c r="X301" s="370" t="s">
        <v>132</v>
      </c>
      <c r="Y301" s="370" t="s">
        <v>132</v>
      </c>
      <c r="Z301" s="370" t="s">
        <v>132</v>
      </c>
      <c r="AA301" s="389" t="s">
        <v>132</v>
      </c>
      <c r="AB301" s="370">
        <v>0.93</v>
      </c>
      <c r="AC301" s="370" t="s">
        <v>7240</v>
      </c>
      <c r="AD301" s="370">
        <v>1.0970000000000001E-2</v>
      </c>
      <c r="AE301" s="389">
        <v>74117</v>
      </c>
    </row>
    <row r="302" spans="1:31" ht="15.75">
      <c r="A302" s="377">
        <v>129</v>
      </c>
      <c r="B302" s="378" t="s">
        <v>2132</v>
      </c>
      <c r="C302" s="378">
        <v>10</v>
      </c>
      <c r="D302" s="379">
        <v>70482136</v>
      </c>
      <c r="E302" s="380">
        <v>71618821</v>
      </c>
      <c r="F302" s="378" t="s">
        <v>2605</v>
      </c>
      <c r="G302" s="379">
        <v>71094504</v>
      </c>
      <c r="H302" s="381" t="s">
        <v>4282</v>
      </c>
      <c r="I302" s="379">
        <v>0</v>
      </c>
      <c r="J302" s="378" t="s">
        <v>122</v>
      </c>
      <c r="K302" s="378" t="s">
        <v>3163</v>
      </c>
      <c r="L302" s="378" t="s">
        <v>3152</v>
      </c>
      <c r="M302" s="390" t="s">
        <v>4437</v>
      </c>
      <c r="N302" s="391">
        <v>1.03</v>
      </c>
      <c r="O302" s="370" t="s">
        <v>7212</v>
      </c>
      <c r="P302" s="370">
        <v>2.8400000000000002E-2</v>
      </c>
      <c r="Q302" s="392">
        <v>385812.85</v>
      </c>
      <c r="R302" s="370" t="s">
        <v>3163</v>
      </c>
      <c r="S302" s="370" t="s">
        <v>3152</v>
      </c>
      <c r="T302" s="370">
        <v>1.05</v>
      </c>
      <c r="U302" s="370" t="s">
        <v>7096</v>
      </c>
      <c r="V302" s="394">
        <v>2.4340000000000001E-10</v>
      </c>
      <c r="W302" s="393">
        <v>1140350</v>
      </c>
      <c r="X302" s="370" t="s">
        <v>132</v>
      </c>
      <c r="Y302" s="370" t="s">
        <v>132</v>
      </c>
      <c r="Z302" s="370" t="s">
        <v>132</v>
      </c>
      <c r="AA302" s="389" t="s">
        <v>132</v>
      </c>
      <c r="AB302" s="370">
        <v>1.02</v>
      </c>
      <c r="AC302" s="370" t="s">
        <v>7084</v>
      </c>
      <c r="AD302" s="370">
        <v>0.1242</v>
      </c>
      <c r="AE302" s="389">
        <v>74117</v>
      </c>
    </row>
    <row r="303" spans="1:31" ht="15.75">
      <c r="A303" s="377">
        <v>129</v>
      </c>
      <c r="B303" s="378" t="s">
        <v>2132</v>
      </c>
      <c r="C303" s="378">
        <v>10</v>
      </c>
      <c r="D303" s="379">
        <v>70482136</v>
      </c>
      <c r="E303" s="380">
        <v>71618821</v>
      </c>
      <c r="F303" s="378" t="s">
        <v>2910</v>
      </c>
      <c r="G303" s="379">
        <v>71099109</v>
      </c>
      <c r="H303" s="381" t="s">
        <v>4282</v>
      </c>
      <c r="I303" s="379">
        <v>0</v>
      </c>
      <c r="J303" s="378" t="s">
        <v>122</v>
      </c>
      <c r="K303" s="378" t="s">
        <v>3151</v>
      </c>
      <c r="L303" s="378" t="s">
        <v>3157</v>
      </c>
      <c r="M303" s="390" t="s">
        <v>2434</v>
      </c>
      <c r="N303" s="391">
        <v>1.03</v>
      </c>
      <c r="O303" s="370" t="s">
        <v>7212</v>
      </c>
      <c r="P303" s="370">
        <v>4.1099999999999998E-2</v>
      </c>
      <c r="Q303" s="392">
        <v>392249.48</v>
      </c>
      <c r="R303" s="370" t="s">
        <v>3151</v>
      </c>
      <c r="S303" s="370" t="s">
        <v>3157</v>
      </c>
      <c r="T303" s="370">
        <v>1.05</v>
      </c>
      <c r="U303" s="370" t="s">
        <v>7097</v>
      </c>
      <c r="V303" s="394">
        <v>9.0009999999999995E-11</v>
      </c>
      <c r="W303" s="393">
        <v>1140350</v>
      </c>
      <c r="X303" s="370" t="s">
        <v>132</v>
      </c>
      <c r="Y303" s="370" t="s">
        <v>132</v>
      </c>
      <c r="Z303" s="370" t="s">
        <v>132</v>
      </c>
      <c r="AA303" s="389" t="s">
        <v>132</v>
      </c>
      <c r="AB303" s="370">
        <v>1.02</v>
      </c>
      <c r="AC303" s="370" t="s">
        <v>7084</v>
      </c>
      <c r="AD303" s="370">
        <v>7.1540000000000006E-2</v>
      </c>
      <c r="AE303" s="389">
        <v>74117</v>
      </c>
    </row>
    <row r="304" spans="1:31" ht="15.75">
      <c r="A304" s="377">
        <v>129</v>
      </c>
      <c r="B304" s="378" t="s">
        <v>2132</v>
      </c>
      <c r="C304" s="378">
        <v>10</v>
      </c>
      <c r="D304" s="379">
        <v>70482136</v>
      </c>
      <c r="E304" s="380">
        <v>71618821</v>
      </c>
      <c r="F304" s="378" t="s">
        <v>2909</v>
      </c>
      <c r="G304" s="379">
        <v>71118821</v>
      </c>
      <c r="H304" s="381" t="s">
        <v>4282</v>
      </c>
      <c r="I304" s="379">
        <v>0</v>
      </c>
      <c r="J304" s="378" t="s">
        <v>122</v>
      </c>
      <c r="K304" s="378" t="s">
        <v>4421</v>
      </c>
      <c r="L304" s="378" t="s">
        <v>3151</v>
      </c>
      <c r="M304" s="390" t="s">
        <v>2432</v>
      </c>
      <c r="N304" s="391" t="s">
        <v>132</v>
      </c>
      <c r="O304" s="370" t="s">
        <v>132</v>
      </c>
      <c r="P304" s="370" t="s">
        <v>132</v>
      </c>
      <c r="Q304" s="392" t="s">
        <v>132</v>
      </c>
      <c r="R304" s="370" t="s">
        <v>132</v>
      </c>
      <c r="S304" s="370" t="s">
        <v>132</v>
      </c>
      <c r="T304" s="370" t="s">
        <v>132</v>
      </c>
      <c r="U304" s="370" t="s">
        <v>132</v>
      </c>
      <c r="V304" s="386" t="s">
        <v>132</v>
      </c>
      <c r="W304" s="393" t="s">
        <v>132</v>
      </c>
      <c r="X304" s="370" t="s">
        <v>132</v>
      </c>
      <c r="Y304" s="370" t="s">
        <v>132</v>
      </c>
      <c r="Z304" s="370" t="s">
        <v>132</v>
      </c>
      <c r="AA304" s="389" t="s">
        <v>132</v>
      </c>
      <c r="AB304" s="370" t="s">
        <v>132</v>
      </c>
      <c r="AC304" s="370" t="s">
        <v>132</v>
      </c>
      <c r="AD304" s="370" t="s">
        <v>132</v>
      </c>
      <c r="AE304" s="389" t="s">
        <v>132</v>
      </c>
    </row>
    <row r="305" spans="1:31" ht="15.75">
      <c r="A305" s="377">
        <v>130</v>
      </c>
      <c r="B305" s="378" t="s">
        <v>523</v>
      </c>
      <c r="C305" s="378">
        <v>10</v>
      </c>
      <c r="D305" s="379">
        <v>89180631</v>
      </c>
      <c r="E305" s="380">
        <v>90264490</v>
      </c>
      <c r="F305" s="378" t="s">
        <v>2908</v>
      </c>
      <c r="G305" s="379">
        <v>89680631</v>
      </c>
      <c r="H305" s="381" t="s">
        <v>3539</v>
      </c>
      <c r="I305" s="379">
        <v>0</v>
      </c>
      <c r="J305" s="378" t="s">
        <v>2445</v>
      </c>
      <c r="K305" s="378" t="s">
        <v>3152</v>
      </c>
      <c r="L305" s="378" t="s">
        <v>3163</v>
      </c>
      <c r="M305" s="390" t="s">
        <v>2432</v>
      </c>
      <c r="N305" s="391">
        <v>1.07</v>
      </c>
      <c r="O305" s="370" t="s">
        <v>7241</v>
      </c>
      <c r="P305" s="370">
        <v>6.4799999999999996E-2</v>
      </c>
      <c r="Q305" s="392">
        <v>353839.76</v>
      </c>
      <c r="R305" s="370" t="s">
        <v>3163</v>
      </c>
      <c r="S305" s="370" t="s">
        <v>3152</v>
      </c>
      <c r="T305" s="370">
        <v>1.05</v>
      </c>
      <c r="U305" s="370" t="s">
        <v>7149</v>
      </c>
      <c r="V305" s="394">
        <v>9.0270000000000001E-5</v>
      </c>
      <c r="W305" s="393">
        <v>1140350</v>
      </c>
      <c r="X305" s="370" t="s">
        <v>132</v>
      </c>
      <c r="Y305" s="370" t="s">
        <v>132</v>
      </c>
      <c r="Z305" s="370" t="s">
        <v>132</v>
      </c>
      <c r="AA305" s="389" t="s">
        <v>132</v>
      </c>
      <c r="AB305" s="370">
        <v>1.04</v>
      </c>
      <c r="AC305" s="370" t="s">
        <v>7242</v>
      </c>
      <c r="AD305" s="370">
        <v>1.847E-2</v>
      </c>
      <c r="AE305" s="389">
        <v>74117</v>
      </c>
    </row>
    <row r="306" spans="1:31" ht="15.75">
      <c r="A306" s="377">
        <v>130</v>
      </c>
      <c r="B306" s="378" t="s">
        <v>523</v>
      </c>
      <c r="C306" s="378">
        <v>10</v>
      </c>
      <c r="D306" s="379">
        <v>89180631</v>
      </c>
      <c r="E306" s="380">
        <v>90264490</v>
      </c>
      <c r="F306" s="378" t="s">
        <v>2604</v>
      </c>
      <c r="G306" s="379">
        <v>89764490</v>
      </c>
      <c r="H306" s="381" t="s">
        <v>3539</v>
      </c>
      <c r="I306" s="379">
        <v>35958</v>
      </c>
      <c r="J306" s="378" t="s">
        <v>2445</v>
      </c>
      <c r="K306" s="378" t="s">
        <v>3157</v>
      </c>
      <c r="L306" s="378" t="s">
        <v>3163</v>
      </c>
      <c r="M306" s="390" t="s">
        <v>3337</v>
      </c>
      <c r="N306" s="391">
        <v>1.05</v>
      </c>
      <c r="O306" s="370" t="s">
        <v>7093</v>
      </c>
      <c r="P306" s="394">
        <v>3.2400000000000002E-10</v>
      </c>
      <c r="Q306" s="392">
        <v>492214.78</v>
      </c>
      <c r="R306" s="370" t="s">
        <v>3163</v>
      </c>
      <c r="S306" s="370" t="s">
        <v>3157</v>
      </c>
      <c r="T306" s="370">
        <v>1.03</v>
      </c>
      <c r="U306" s="370" t="s">
        <v>7087</v>
      </c>
      <c r="V306" s="394">
        <v>1.2839999999999999E-11</v>
      </c>
      <c r="W306" s="393">
        <v>1335930</v>
      </c>
      <c r="X306" s="370">
        <v>1.04</v>
      </c>
      <c r="Y306" s="370" t="s">
        <v>7093</v>
      </c>
      <c r="Z306" s="370">
        <v>9.5160000000000006E-9</v>
      </c>
      <c r="AA306" s="389">
        <v>211793</v>
      </c>
      <c r="AB306" s="370">
        <v>1.04</v>
      </c>
      <c r="AC306" s="370" t="s">
        <v>7097</v>
      </c>
      <c r="AD306" s="370">
        <v>1.2049999999999999E-6</v>
      </c>
      <c r="AE306" s="389">
        <v>74117</v>
      </c>
    </row>
    <row r="307" spans="1:31" ht="15.75">
      <c r="A307" s="377">
        <v>131</v>
      </c>
      <c r="B307" s="378" t="s">
        <v>2132</v>
      </c>
      <c r="C307" s="378">
        <v>10</v>
      </c>
      <c r="D307" s="379">
        <v>94884152</v>
      </c>
      <c r="E307" s="380">
        <v>95884152</v>
      </c>
      <c r="F307" s="378" t="s">
        <v>2603</v>
      </c>
      <c r="G307" s="379">
        <v>95384152</v>
      </c>
      <c r="H307" s="381" t="s">
        <v>4519</v>
      </c>
      <c r="I307" s="379">
        <v>0</v>
      </c>
      <c r="J307" s="378" t="s">
        <v>2452</v>
      </c>
      <c r="K307" s="378" t="s">
        <v>3152</v>
      </c>
      <c r="L307" s="378" t="s">
        <v>3163</v>
      </c>
      <c r="M307" s="390" t="s">
        <v>4437</v>
      </c>
      <c r="N307" s="391">
        <v>1.02</v>
      </c>
      <c r="O307" s="370" t="s">
        <v>7081</v>
      </c>
      <c r="P307" s="370">
        <v>8.2000000000000007E-3</v>
      </c>
      <c r="Q307" s="392">
        <v>492214.78</v>
      </c>
      <c r="R307" s="370" t="s">
        <v>132</v>
      </c>
      <c r="S307" s="370" t="s">
        <v>132</v>
      </c>
      <c r="T307" s="370" t="s">
        <v>132</v>
      </c>
      <c r="U307" s="370" t="s">
        <v>132</v>
      </c>
      <c r="V307" s="386" t="s">
        <v>132</v>
      </c>
      <c r="W307" s="393" t="s">
        <v>132</v>
      </c>
      <c r="X307" s="370">
        <v>1.01</v>
      </c>
      <c r="Y307" s="370" t="s">
        <v>7083</v>
      </c>
      <c r="Z307" s="370">
        <v>5.0560000000000001E-2</v>
      </c>
      <c r="AA307" s="389">
        <v>211793</v>
      </c>
      <c r="AB307" s="370">
        <v>1.01</v>
      </c>
      <c r="AC307" s="370" t="s">
        <v>7083</v>
      </c>
      <c r="AD307" s="370">
        <v>2.69E-2</v>
      </c>
      <c r="AE307" s="389">
        <v>74117</v>
      </c>
    </row>
    <row r="308" spans="1:31" ht="15.75">
      <c r="A308" s="377">
        <v>132</v>
      </c>
      <c r="B308" s="378" t="s">
        <v>523</v>
      </c>
      <c r="C308" s="378">
        <v>10</v>
      </c>
      <c r="D308" s="379">
        <v>104367686</v>
      </c>
      <c r="E308" s="380">
        <v>105367686</v>
      </c>
      <c r="F308" s="378" t="s">
        <v>2602</v>
      </c>
      <c r="G308" s="379">
        <v>104867686</v>
      </c>
      <c r="H308" s="381" t="s">
        <v>3540</v>
      </c>
      <c r="I308" s="379">
        <v>0</v>
      </c>
      <c r="J308" s="378" t="s">
        <v>2445</v>
      </c>
      <c r="K308" s="378" t="s">
        <v>3152</v>
      </c>
      <c r="L308" s="378" t="s">
        <v>3163</v>
      </c>
      <c r="M308" s="390" t="s">
        <v>3337</v>
      </c>
      <c r="N308" s="391">
        <v>1.01</v>
      </c>
      <c r="O308" s="370" t="s">
        <v>7085</v>
      </c>
      <c r="P308" s="370">
        <v>0.38600000000000001</v>
      </c>
      <c r="Q308" s="392">
        <v>491445.7</v>
      </c>
      <c r="R308" s="370" t="s">
        <v>132</v>
      </c>
      <c r="S308" s="370" t="s">
        <v>132</v>
      </c>
      <c r="T308" s="370" t="s">
        <v>132</v>
      </c>
      <c r="U308" s="370" t="s">
        <v>132</v>
      </c>
      <c r="V308" s="386" t="s">
        <v>132</v>
      </c>
      <c r="W308" s="393" t="s">
        <v>132</v>
      </c>
      <c r="X308" s="370">
        <v>1</v>
      </c>
      <c r="Y308" s="370" t="s">
        <v>7080</v>
      </c>
      <c r="Z308" s="370">
        <v>0.71260000000000001</v>
      </c>
      <c r="AA308" s="389">
        <v>211039</v>
      </c>
      <c r="AB308" s="370">
        <v>1</v>
      </c>
      <c r="AC308" s="370" t="s">
        <v>7128</v>
      </c>
      <c r="AD308" s="370">
        <v>0.75580000000000003</v>
      </c>
      <c r="AE308" s="389">
        <v>74116</v>
      </c>
    </row>
    <row r="309" spans="1:31" ht="15.75">
      <c r="A309" s="377">
        <v>133</v>
      </c>
      <c r="B309" s="378" t="s">
        <v>2132</v>
      </c>
      <c r="C309" s="378">
        <v>10</v>
      </c>
      <c r="D309" s="379">
        <v>112532095</v>
      </c>
      <c r="E309" s="380">
        <v>113617650</v>
      </c>
      <c r="F309" s="378" t="s">
        <v>2601</v>
      </c>
      <c r="G309" s="379">
        <v>113032095</v>
      </c>
      <c r="H309" s="381" t="s">
        <v>4520</v>
      </c>
      <c r="I309" s="379">
        <v>191433</v>
      </c>
      <c r="J309" s="378" t="s">
        <v>2452</v>
      </c>
      <c r="K309" s="378" t="s">
        <v>3152</v>
      </c>
      <c r="L309" s="378" t="s">
        <v>3163</v>
      </c>
      <c r="M309" s="390" t="s">
        <v>3337</v>
      </c>
      <c r="N309" s="391">
        <v>1.05</v>
      </c>
      <c r="O309" s="370" t="s">
        <v>7212</v>
      </c>
      <c r="P309" s="370">
        <v>1E-4</v>
      </c>
      <c r="Q309" s="392">
        <v>492214.78</v>
      </c>
      <c r="R309" s="370" t="s">
        <v>3152</v>
      </c>
      <c r="S309" s="370" t="s">
        <v>3163</v>
      </c>
      <c r="T309" s="370">
        <v>1.03</v>
      </c>
      <c r="U309" s="370" t="s">
        <v>7153</v>
      </c>
      <c r="V309" s="394">
        <v>4.905E-7</v>
      </c>
      <c r="W309" s="393">
        <v>1332120</v>
      </c>
      <c r="X309" s="370">
        <v>1.04</v>
      </c>
      <c r="Y309" s="370" t="s">
        <v>7119</v>
      </c>
      <c r="Z309" s="370">
        <v>1.362E-2</v>
      </c>
      <c r="AA309" s="389">
        <v>211793</v>
      </c>
      <c r="AB309" s="370">
        <v>1.04</v>
      </c>
      <c r="AC309" s="370" t="s">
        <v>7149</v>
      </c>
      <c r="AD309" s="370">
        <v>1.6780000000000001E-4</v>
      </c>
      <c r="AE309" s="389">
        <v>74117</v>
      </c>
    </row>
    <row r="310" spans="1:31" ht="15.75">
      <c r="A310" s="377">
        <v>133</v>
      </c>
      <c r="B310" s="378" t="s">
        <v>2132</v>
      </c>
      <c r="C310" s="378">
        <v>10</v>
      </c>
      <c r="D310" s="379">
        <v>112532095</v>
      </c>
      <c r="E310" s="380">
        <v>113617650</v>
      </c>
      <c r="F310" s="378" t="s">
        <v>2907</v>
      </c>
      <c r="G310" s="379">
        <v>113036354</v>
      </c>
      <c r="H310" s="381" t="s">
        <v>4520</v>
      </c>
      <c r="I310" s="379">
        <v>195692</v>
      </c>
      <c r="J310" s="378" t="s">
        <v>2452</v>
      </c>
      <c r="K310" s="378" t="s">
        <v>3151</v>
      </c>
      <c r="L310" s="378" t="s">
        <v>3157</v>
      </c>
      <c r="M310" s="390" t="s">
        <v>2432</v>
      </c>
      <c r="N310" s="391">
        <v>1.04</v>
      </c>
      <c r="O310" s="370" t="s">
        <v>7153</v>
      </c>
      <c r="P310" s="394">
        <v>5.5009999999999997E-5</v>
      </c>
      <c r="Q310" s="392">
        <v>492214.78</v>
      </c>
      <c r="R310" s="370" t="s">
        <v>3151</v>
      </c>
      <c r="S310" s="370" t="s">
        <v>3157</v>
      </c>
      <c r="T310" s="370">
        <v>1.03</v>
      </c>
      <c r="U310" s="370" t="s">
        <v>7082</v>
      </c>
      <c r="V310" s="394">
        <v>2.175E-5</v>
      </c>
      <c r="W310" s="393">
        <v>1335930</v>
      </c>
      <c r="X310" s="370">
        <v>1.04</v>
      </c>
      <c r="Y310" s="370" t="s">
        <v>7119</v>
      </c>
      <c r="Z310" s="370">
        <v>1.289E-2</v>
      </c>
      <c r="AA310" s="389">
        <v>211793</v>
      </c>
      <c r="AB310" s="370">
        <v>1.04</v>
      </c>
      <c r="AC310" s="370" t="s">
        <v>7149</v>
      </c>
      <c r="AD310" s="370">
        <v>1.225E-4</v>
      </c>
      <c r="AE310" s="389">
        <v>74117</v>
      </c>
    </row>
    <row r="311" spans="1:31" ht="15.75">
      <c r="A311" s="377">
        <v>133</v>
      </c>
      <c r="B311" s="378" t="s">
        <v>2132</v>
      </c>
      <c r="C311" s="378">
        <v>10</v>
      </c>
      <c r="D311" s="379">
        <v>112532095</v>
      </c>
      <c r="E311" s="380">
        <v>113617650</v>
      </c>
      <c r="F311" s="378" t="s">
        <v>2906</v>
      </c>
      <c r="G311" s="379">
        <v>113117650</v>
      </c>
      <c r="H311" s="381" t="s">
        <v>4520</v>
      </c>
      <c r="I311" s="379">
        <v>276988</v>
      </c>
      <c r="J311" s="378" t="s">
        <v>2452</v>
      </c>
      <c r="K311" s="378" t="s">
        <v>3163</v>
      </c>
      <c r="L311" s="378" t="s">
        <v>3152</v>
      </c>
      <c r="M311" s="390" t="s">
        <v>2432</v>
      </c>
      <c r="N311" s="391">
        <v>1.02</v>
      </c>
      <c r="O311" s="370" t="s">
        <v>7084</v>
      </c>
      <c r="P311" s="370">
        <v>0.2616</v>
      </c>
      <c r="Q311" s="392">
        <v>363165.54</v>
      </c>
      <c r="R311" s="370" t="s">
        <v>132</v>
      </c>
      <c r="S311" s="370" t="s">
        <v>132</v>
      </c>
      <c r="T311" s="370" t="s">
        <v>132</v>
      </c>
      <c r="U311" s="370" t="s">
        <v>132</v>
      </c>
      <c r="V311" s="386" t="s">
        <v>132</v>
      </c>
      <c r="W311" s="393" t="s">
        <v>132</v>
      </c>
      <c r="X311" s="370" t="s">
        <v>132</v>
      </c>
      <c r="Y311" s="370" t="s">
        <v>132</v>
      </c>
      <c r="Z311" s="370" t="s">
        <v>132</v>
      </c>
      <c r="AA311" s="389" t="s">
        <v>132</v>
      </c>
      <c r="AB311" s="370">
        <v>1.02</v>
      </c>
      <c r="AC311" s="370" t="s">
        <v>7152</v>
      </c>
      <c r="AD311" s="370">
        <v>5.96E-2</v>
      </c>
      <c r="AE311" s="389">
        <v>74117</v>
      </c>
    </row>
    <row r="312" spans="1:31" ht="15.75">
      <c r="A312" s="377">
        <v>134</v>
      </c>
      <c r="B312" s="378" t="s">
        <v>2132</v>
      </c>
      <c r="C312" s="378">
        <v>10</v>
      </c>
      <c r="D312" s="379">
        <v>114253259</v>
      </c>
      <c r="E312" s="380">
        <v>115258349</v>
      </c>
      <c r="F312" s="378" t="s">
        <v>2905</v>
      </c>
      <c r="G312" s="379">
        <v>114753259</v>
      </c>
      <c r="H312" s="381" t="s">
        <v>4253</v>
      </c>
      <c r="I312" s="379">
        <v>0</v>
      </c>
      <c r="J312" s="378" t="s">
        <v>2452</v>
      </c>
      <c r="K312" s="378" t="s">
        <v>3152</v>
      </c>
      <c r="L312" s="378" t="s">
        <v>3163</v>
      </c>
      <c r="M312" s="390" t="s">
        <v>2435</v>
      </c>
      <c r="N312" s="391">
        <v>1.33</v>
      </c>
      <c r="O312" s="370" t="s">
        <v>7243</v>
      </c>
      <c r="P312" s="370" t="s">
        <v>7244</v>
      </c>
      <c r="Q312" s="392">
        <v>475457.9</v>
      </c>
      <c r="R312" s="370" t="s">
        <v>132</v>
      </c>
      <c r="S312" s="370" t="s">
        <v>132</v>
      </c>
      <c r="T312" s="370" t="s">
        <v>132</v>
      </c>
      <c r="U312" s="370" t="s">
        <v>132</v>
      </c>
      <c r="V312" s="386" t="s">
        <v>132</v>
      </c>
      <c r="W312" s="393" t="s">
        <v>132</v>
      </c>
      <c r="X312" s="370">
        <v>1.3</v>
      </c>
      <c r="Y312" s="370" t="s">
        <v>7245</v>
      </c>
      <c r="Z312" s="370">
        <v>2.1380000000000001E-34</v>
      </c>
      <c r="AA312" s="389">
        <v>211793</v>
      </c>
      <c r="AB312" s="370">
        <v>1.34</v>
      </c>
      <c r="AC312" s="370" t="s">
        <v>7246</v>
      </c>
      <c r="AD312" s="370" t="s">
        <v>7247</v>
      </c>
      <c r="AE312" s="389">
        <v>74117</v>
      </c>
    </row>
    <row r="313" spans="1:31" ht="15.75">
      <c r="A313" s="377">
        <v>134</v>
      </c>
      <c r="B313" s="378" t="s">
        <v>2132</v>
      </c>
      <c r="C313" s="378">
        <v>10</v>
      </c>
      <c r="D313" s="379">
        <v>114253259</v>
      </c>
      <c r="E313" s="380">
        <v>115258349</v>
      </c>
      <c r="F313" s="378" t="s">
        <v>2600</v>
      </c>
      <c r="G313" s="379">
        <v>114754071</v>
      </c>
      <c r="H313" s="381" t="s">
        <v>4253</v>
      </c>
      <c r="I313" s="379">
        <v>0</v>
      </c>
      <c r="J313" s="378" t="s">
        <v>2452</v>
      </c>
      <c r="K313" s="378" t="s">
        <v>3152</v>
      </c>
      <c r="L313" s="378" t="s">
        <v>3163</v>
      </c>
      <c r="M313" s="390" t="s">
        <v>3337</v>
      </c>
      <c r="N313" s="391">
        <v>1.36</v>
      </c>
      <c r="O313" s="370" t="s">
        <v>7246</v>
      </c>
      <c r="P313" s="370" t="s">
        <v>7244</v>
      </c>
      <c r="Q313" s="392">
        <v>487837.55</v>
      </c>
      <c r="R313" s="370" t="s">
        <v>3163</v>
      </c>
      <c r="S313" s="370" t="s">
        <v>3152</v>
      </c>
      <c r="T313" s="370">
        <v>1.31</v>
      </c>
      <c r="U313" s="370" t="s">
        <v>7248</v>
      </c>
      <c r="V313" s="394">
        <v>2E-305</v>
      </c>
      <c r="W313" s="393">
        <v>1332120</v>
      </c>
      <c r="X313" s="370">
        <v>1.32</v>
      </c>
      <c r="Y313" s="370" t="s">
        <v>7249</v>
      </c>
      <c r="Z313" s="370">
        <v>2.7199999999999999E-61</v>
      </c>
      <c r="AA313" s="389">
        <v>209301</v>
      </c>
      <c r="AB313" s="370">
        <v>1.37</v>
      </c>
      <c r="AC313" s="370" t="s">
        <v>7250</v>
      </c>
      <c r="AD313" s="370" t="s">
        <v>7251</v>
      </c>
      <c r="AE313" s="389">
        <v>74116</v>
      </c>
    </row>
    <row r="314" spans="1:31" ht="15.75">
      <c r="A314" s="377">
        <v>134</v>
      </c>
      <c r="B314" s="378" t="s">
        <v>2132</v>
      </c>
      <c r="C314" s="378">
        <v>10</v>
      </c>
      <c r="D314" s="379">
        <v>114253259</v>
      </c>
      <c r="E314" s="380">
        <v>115258349</v>
      </c>
      <c r="F314" s="378" t="s">
        <v>2599</v>
      </c>
      <c r="G314" s="379">
        <v>114758349</v>
      </c>
      <c r="H314" s="381" t="s">
        <v>4253</v>
      </c>
      <c r="I314" s="379">
        <v>0</v>
      </c>
      <c r="J314" s="378" t="s">
        <v>122</v>
      </c>
      <c r="K314" s="378" t="s">
        <v>3163</v>
      </c>
      <c r="L314" s="378" t="s">
        <v>3152</v>
      </c>
      <c r="M314" s="390" t="s">
        <v>4437</v>
      </c>
      <c r="N314" s="391">
        <v>1.35</v>
      </c>
      <c r="O314" s="370" t="s">
        <v>7252</v>
      </c>
      <c r="P314" s="370" t="s">
        <v>7244</v>
      </c>
      <c r="Q314" s="392">
        <v>484471.51</v>
      </c>
      <c r="R314" s="370" t="s">
        <v>3152</v>
      </c>
      <c r="S314" s="370" t="s">
        <v>3163</v>
      </c>
      <c r="T314" s="370">
        <v>1.31</v>
      </c>
      <c r="U314" s="370" t="s">
        <v>7253</v>
      </c>
      <c r="V314" s="394">
        <v>2E-305</v>
      </c>
      <c r="W314" s="393">
        <v>1335930</v>
      </c>
      <c r="X314" s="370">
        <v>1.31</v>
      </c>
      <c r="Y314" s="370" t="s">
        <v>7249</v>
      </c>
      <c r="Z314" s="370">
        <v>1.632E-60</v>
      </c>
      <c r="AA314" s="389">
        <v>209301</v>
      </c>
      <c r="AB314" s="370">
        <v>1.37</v>
      </c>
      <c r="AC314" s="370" t="s">
        <v>7250</v>
      </c>
      <c r="AD314" s="370" t="s">
        <v>7254</v>
      </c>
      <c r="AE314" s="389">
        <v>74117</v>
      </c>
    </row>
    <row r="315" spans="1:31" ht="15.75">
      <c r="A315" s="377">
        <v>134</v>
      </c>
      <c r="B315" s="378" t="s">
        <v>2132</v>
      </c>
      <c r="C315" s="378">
        <v>10</v>
      </c>
      <c r="D315" s="379">
        <v>114253259</v>
      </c>
      <c r="E315" s="380">
        <v>115258349</v>
      </c>
      <c r="F315" s="378" t="s">
        <v>2599</v>
      </c>
      <c r="G315" s="379">
        <v>114758349</v>
      </c>
      <c r="H315" s="381" t="s">
        <v>4253</v>
      </c>
      <c r="I315" s="379">
        <v>0</v>
      </c>
      <c r="J315" s="378" t="s">
        <v>2445</v>
      </c>
      <c r="K315" s="378" t="s">
        <v>3152</v>
      </c>
      <c r="L315" s="378" t="s">
        <v>3163</v>
      </c>
      <c r="M315" s="390" t="s">
        <v>4437</v>
      </c>
      <c r="N315" s="391">
        <v>0.75</v>
      </c>
      <c r="O315" s="370" t="s">
        <v>7255</v>
      </c>
      <c r="P315" s="370" t="s">
        <v>7244</v>
      </c>
      <c r="Q315" s="392">
        <v>484471.51</v>
      </c>
      <c r="R315" s="370" t="s">
        <v>3152</v>
      </c>
      <c r="S315" s="370" t="s">
        <v>3163</v>
      </c>
      <c r="T315" s="370">
        <v>1.31</v>
      </c>
      <c r="U315" s="370" t="s">
        <v>7253</v>
      </c>
      <c r="V315" s="394">
        <v>2E-305</v>
      </c>
      <c r="W315" s="393">
        <v>1335930</v>
      </c>
      <c r="X315" s="370">
        <v>0.76</v>
      </c>
      <c r="Y315" s="370" t="s">
        <v>7256</v>
      </c>
      <c r="Z315" s="370">
        <v>1.632E-60</v>
      </c>
      <c r="AA315" s="389">
        <v>209301</v>
      </c>
      <c r="AB315" s="370">
        <v>0.73</v>
      </c>
      <c r="AC315" s="370" t="s">
        <v>7257</v>
      </c>
      <c r="AD315" s="370" t="s">
        <v>7254</v>
      </c>
      <c r="AE315" s="389">
        <v>74117</v>
      </c>
    </row>
    <row r="316" spans="1:31" ht="15.75">
      <c r="A316" s="377">
        <v>134</v>
      </c>
      <c r="B316" s="378" t="s">
        <v>2132</v>
      </c>
      <c r="C316" s="378">
        <v>10</v>
      </c>
      <c r="D316" s="379">
        <v>114253259</v>
      </c>
      <c r="E316" s="380">
        <v>115258349</v>
      </c>
      <c r="F316" s="378" t="s">
        <v>2599</v>
      </c>
      <c r="G316" s="379">
        <v>114758349</v>
      </c>
      <c r="H316" s="381" t="s">
        <v>4253</v>
      </c>
      <c r="I316" s="379">
        <v>0</v>
      </c>
      <c r="J316" s="378" t="s">
        <v>2449</v>
      </c>
      <c r="K316" s="378" t="s">
        <v>3163</v>
      </c>
      <c r="L316" s="378" t="s">
        <v>3152</v>
      </c>
      <c r="M316" s="390" t="s">
        <v>4437</v>
      </c>
      <c r="N316" s="391">
        <v>1.35</v>
      </c>
      <c r="O316" s="370" t="s">
        <v>7252</v>
      </c>
      <c r="P316" s="370" t="s">
        <v>7244</v>
      </c>
      <c r="Q316" s="392">
        <v>484471.51</v>
      </c>
      <c r="R316" s="370" t="s">
        <v>3152</v>
      </c>
      <c r="S316" s="370" t="s">
        <v>3163</v>
      </c>
      <c r="T316" s="370">
        <v>1.31</v>
      </c>
      <c r="U316" s="370" t="s">
        <v>7253</v>
      </c>
      <c r="V316" s="394">
        <v>2E-305</v>
      </c>
      <c r="W316" s="393">
        <v>1335930</v>
      </c>
      <c r="X316" s="370">
        <v>1.31</v>
      </c>
      <c r="Y316" s="370" t="s">
        <v>7249</v>
      </c>
      <c r="Z316" s="370">
        <v>1.632E-60</v>
      </c>
      <c r="AA316" s="389">
        <v>209301</v>
      </c>
      <c r="AB316" s="370">
        <v>1.37</v>
      </c>
      <c r="AC316" s="370" t="s">
        <v>7250</v>
      </c>
      <c r="AD316" s="370" t="s">
        <v>7254</v>
      </c>
      <c r="AE316" s="389">
        <v>74117</v>
      </c>
    </row>
    <row r="317" spans="1:31" ht="15.75">
      <c r="A317" s="377">
        <v>134</v>
      </c>
      <c r="B317" s="378" t="s">
        <v>2132</v>
      </c>
      <c r="C317" s="378">
        <v>10</v>
      </c>
      <c r="D317" s="379">
        <v>114253259</v>
      </c>
      <c r="E317" s="380">
        <v>115258349</v>
      </c>
      <c r="F317" s="378" t="s">
        <v>2599</v>
      </c>
      <c r="G317" s="379">
        <v>114758349</v>
      </c>
      <c r="H317" s="381" t="s">
        <v>4253</v>
      </c>
      <c r="I317" s="379">
        <v>0</v>
      </c>
      <c r="J317" s="378" t="s">
        <v>2452</v>
      </c>
      <c r="K317" s="378" t="s">
        <v>3163</v>
      </c>
      <c r="L317" s="378" t="s">
        <v>3152</v>
      </c>
      <c r="M317" s="390" t="s">
        <v>2432</v>
      </c>
      <c r="N317" s="391">
        <v>1.35</v>
      </c>
      <c r="O317" s="370" t="s">
        <v>7252</v>
      </c>
      <c r="P317" s="370" t="s">
        <v>7244</v>
      </c>
      <c r="Q317" s="392">
        <v>484471.51</v>
      </c>
      <c r="R317" s="370" t="s">
        <v>3152</v>
      </c>
      <c r="S317" s="370" t="s">
        <v>3163</v>
      </c>
      <c r="T317" s="370">
        <v>1.31</v>
      </c>
      <c r="U317" s="370" t="s">
        <v>7253</v>
      </c>
      <c r="V317" s="394">
        <v>2E-305</v>
      </c>
      <c r="W317" s="393">
        <v>1335930</v>
      </c>
      <c r="X317" s="370">
        <v>1.31</v>
      </c>
      <c r="Y317" s="370" t="s">
        <v>7249</v>
      </c>
      <c r="Z317" s="370">
        <v>1.632E-60</v>
      </c>
      <c r="AA317" s="389">
        <v>209301</v>
      </c>
      <c r="AB317" s="370">
        <v>1.37</v>
      </c>
      <c r="AC317" s="370" t="s">
        <v>7250</v>
      </c>
      <c r="AD317" s="370" t="s">
        <v>7254</v>
      </c>
      <c r="AE317" s="389">
        <v>74117</v>
      </c>
    </row>
    <row r="318" spans="1:31" ht="15.75">
      <c r="A318" s="377">
        <v>135</v>
      </c>
      <c r="B318" s="378" t="s">
        <v>523</v>
      </c>
      <c r="C318" s="378">
        <v>10</v>
      </c>
      <c r="D318" s="379">
        <v>122430612</v>
      </c>
      <c r="E318" s="380">
        <v>123430612</v>
      </c>
      <c r="F318" s="378" t="s">
        <v>2598</v>
      </c>
      <c r="G318" s="379">
        <v>122930612</v>
      </c>
      <c r="H318" s="381" t="s">
        <v>3542</v>
      </c>
      <c r="I318" s="379">
        <v>123754</v>
      </c>
      <c r="J318" s="378" t="s">
        <v>2445</v>
      </c>
      <c r="K318" s="378" t="s">
        <v>3163</v>
      </c>
      <c r="L318" s="378" t="s">
        <v>3152</v>
      </c>
      <c r="M318" s="390" t="s">
        <v>3337</v>
      </c>
      <c r="N318" s="391">
        <v>1.06</v>
      </c>
      <c r="O318" s="370" t="s">
        <v>7107</v>
      </c>
      <c r="P318" s="394">
        <v>4.8970000000000005E-16</v>
      </c>
      <c r="Q318" s="392">
        <v>492214.78</v>
      </c>
      <c r="R318" s="370" t="s">
        <v>3163</v>
      </c>
      <c r="S318" s="370" t="s">
        <v>3152</v>
      </c>
      <c r="T318" s="370">
        <v>1.05</v>
      </c>
      <c r="U318" s="370" t="s">
        <v>7098</v>
      </c>
      <c r="V318" s="394">
        <v>3.0639999999999999E-12</v>
      </c>
      <c r="W318" s="393">
        <v>1333220</v>
      </c>
      <c r="X318" s="370">
        <v>1.06</v>
      </c>
      <c r="Y318" s="370" t="s">
        <v>7107</v>
      </c>
      <c r="Z318" s="370">
        <v>9.5049999999999999E-17</v>
      </c>
      <c r="AA318" s="389">
        <v>211793</v>
      </c>
      <c r="AB318" s="370">
        <v>1.07</v>
      </c>
      <c r="AC318" s="370" t="s">
        <v>7258</v>
      </c>
      <c r="AD318" s="370">
        <v>4.254E-3</v>
      </c>
      <c r="AE318" s="389">
        <v>74117</v>
      </c>
    </row>
    <row r="319" spans="1:31" ht="15.75">
      <c r="A319" s="377">
        <v>136</v>
      </c>
      <c r="B319" s="378" t="s">
        <v>2132</v>
      </c>
      <c r="C319" s="378">
        <v>11</v>
      </c>
      <c r="D319" s="379">
        <v>1</v>
      </c>
      <c r="E319" s="380">
        <v>763042</v>
      </c>
      <c r="F319" s="378" t="s">
        <v>2596</v>
      </c>
      <c r="G319" s="379">
        <v>234451</v>
      </c>
      <c r="H319" s="381" t="s">
        <v>3340</v>
      </c>
      <c r="I319" s="379">
        <v>0</v>
      </c>
      <c r="J319" s="378" t="s">
        <v>122</v>
      </c>
      <c r="K319" s="378" t="s">
        <v>3163</v>
      </c>
      <c r="L319" s="378" t="s">
        <v>3157</v>
      </c>
      <c r="M319" s="390" t="s">
        <v>4437</v>
      </c>
      <c r="N319" s="391">
        <v>1</v>
      </c>
      <c r="O319" s="370" t="s">
        <v>7085</v>
      </c>
      <c r="P319" s="370">
        <v>0.27300000000000002</v>
      </c>
      <c r="Q319" s="392">
        <v>490329.08</v>
      </c>
      <c r="R319" s="370" t="s">
        <v>132</v>
      </c>
      <c r="S319" s="370" t="s">
        <v>132</v>
      </c>
      <c r="T319" s="370" t="s">
        <v>132</v>
      </c>
      <c r="U319" s="370" t="s">
        <v>132</v>
      </c>
      <c r="V319" s="386" t="s">
        <v>132</v>
      </c>
      <c r="W319" s="393" t="s">
        <v>132</v>
      </c>
      <c r="X319" s="370">
        <v>1.01</v>
      </c>
      <c r="Y319" s="370" t="s">
        <v>7081</v>
      </c>
      <c r="Z319" s="370">
        <v>0.1583</v>
      </c>
      <c r="AA319" s="389">
        <v>211793</v>
      </c>
      <c r="AB319" s="370">
        <v>1</v>
      </c>
      <c r="AC319" s="370" t="s">
        <v>7085</v>
      </c>
      <c r="AD319" s="370">
        <v>0.69789999999999996</v>
      </c>
      <c r="AE319" s="389">
        <v>74117</v>
      </c>
    </row>
    <row r="320" spans="1:31" ht="15.75">
      <c r="A320" s="377">
        <v>136</v>
      </c>
      <c r="B320" s="378" t="s">
        <v>2132</v>
      </c>
      <c r="C320" s="378">
        <v>11</v>
      </c>
      <c r="D320" s="379">
        <v>1</v>
      </c>
      <c r="E320" s="380">
        <v>763042</v>
      </c>
      <c r="F320" s="378" t="s">
        <v>2904</v>
      </c>
      <c r="G320" s="379">
        <v>263042</v>
      </c>
      <c r="H320" s="381" t="s">
        <v>4521</v>
      </c>
      <c r="I320" s="379">
        <v>10058</v>
      </c>
      <c r="J320" s="378" t="s">
        <v>122</v>
      </c>
      <c r="K320" s="378" t="s">
        <v>3151</v>
      </c>
      <c r="L320" s="378" t="s">
        <v>3157</v>
      </c>
      <c r="M320" s="390" t="s">
        <v>2433</v>
      </c>
      <c r="N320" s="391">
        <v>1</v>
      </c>
      <c r="O320" s="370" t="s">
        <v>7078</v>
      </c>
      <c r="P320" s="370">
        <v>0.46279999999999999</v>
      </c>
      <c r="Q320" s="392">
        <v>489560</v>
      </c>
      <c r="R320" s="370" t="s">
        <v>132</v>
      </c>
      <c r="S320" s="370" t="s">
        <v>132</v>
      </c>
      <c r="T320" s="370" t="s">
        <v>132</v>
      </c>
      <c r="U320" s="370" t="s">
        <v>132</v>
      </c>
      <c r="V320" s="386" t="s">
        <v>132</v>
      </c>
      <c r="W320" s="393" t="s">
        <v>132</v>
      </c>
      <c r="X320" s="370">
        <v>1.01</v>
      </c>
      <c r="Y320" s="370" t="s">
        <v>7081</v>
      </c>
      <c r="Z320" s="370">
        <v>0.21260000000000001</v>
      </c>
      <c r="AA320" s="389">
        <v>211039</v>
      </c>
      <c r="AB320" s="370">
        <v>0.98</v>
      </c>
      <c r="AC320" s="370" t="s">
        <v>7086</v>
      </c>
      <c r="AD320" s="370">
        <v>0.35580000000000001</v>
      </c>
      <c r="AE320" s="389">
        <v>74117</v>
      </c>
    </row>
    <row r="321" spans="1:31" ht="15.75">
      <c r="A321" s="377">
        <v>137</v>
      </c>
      <c r="B321" s="378" t="s">
        <v>2132</v>
      </c>
      <c r="C321" s="378">
        <v>11</v>
      </c>
      <c r="D321" s="379">
        <v>1681060</v>
      </c>
      <c r="E321" s="380">
        <v>2684848</v>
      </c>
      <c r="F321" s="378" t="s">
        <v>2903</v>
      </c>
      <c r="G321" s="379">
        <v>2181060</v>
      </c>
      <c r="H321" s="381" t="s">
        <v>4522</v>
      </c>
      <c r="I321" s="379">
        <v>0</v>
      </c>
      <c r="J321" s="378" t="s">
        <v>122</v>
      </c>
      <c r="K321" s="378" t="s">
        <v>3163</v>
      </c>
      <c r="L321" s="378" t="s">
        <v>3157</v>
      </c>
      <c r="M321" s="390" t="s">
        <v>2432</v>
      </c>
      <c r="N321" s="391">
        <v>1.05</v>
      </c>
      <c r="O321" s="370" t="s">
        <v>7091</v>
      </c>
      <c r="P321" s="394">
        <v>1.8519999999999999E-18</v>
      </c>
      <c r="Q321" s="392">
        <v>482571.17</v>
      </c>
      <c r="R321" s="370" t="s">
        <v>3157</v>
      </c>
      <c r="S321" s="370" t="s">
        <v>3163</v>
      </c>
      <c r="T321" s="370">
        <v>1.05</v>
      </c>
      <c r="U321" s="370" t="s">
        <v>7091</v>
      </c>
      <c r="V321" s="394">
        <v>4.8900000000000001E-30</v>
      </c>
      <c r="W321" s="393">
        <v>1329410</v>
      </c>
      <c r="X321" s="370">
        <v>1.07</v>
      </c>
      <c r="Y321" s="370" t="s">
        <v>7161</v>
      </c>
      <c r="Z321" s="370">
        <v>1.579E-5</v>
      </c>
      <c r="AA321" s="389">
        <v>206547</v>
      </c>
      <c r="AB321" s="370">
        <v>1.03</v>
      </c>
      <c r="AC321" s="370" t="s">
        <v>7153</v>
      </c>
      <c r="AD321" s="370">
        <v>9.7180000000000008E-6</v>
      </c>
      <c r="AE321" s="389">
        <v>74115</v>
      </c>
    </row>
    <row r="322" spans="1:31" ht="15.75">
      <c r="A322" s="377">
        <v>137</v>
      </c>
      <c r="B322" s="378" t="s">
        <v>2132</v>
      </c>
      <c r="C322" s="378">
        <v>11</v>
      </c>
      <c r="D322" s="379">
        <v>1681060</v>
      </c>
      <c r="E322" s="380">
        <v>2684848</v>
      </c>
      <c r="F322" s="378" t="s">
        <v>2903</v>
      </c>
      <c r="G322" s="379">
        <v>2181060</v>
      </c>
      <c r="H322" s="381" t="s">
        <v>4522</v>
      </c>
      <c r="I322" s="379">
        <v>0</v>
      </c>
      <c r="J322" s="378" t="s">
        <v>2452</v>
      </c>
      <c r="K322" s="378" t="s">
        <v>3163</v>
      </c>
      <c r="L322" s="378" t="s">
        <v>3157</v>
      </c>
      <c r="M322" s="390" t="s">
        <v>2432</v>
      </c>
      <c r="N322" s="391">
        <v>1.05</v>
      </c>
      <c r="O322" s="370" t="s">
        <v>7091</v>
      </c>
      <c r="P322" s="394">
        <v>1.8519999999999999E-18</v>
      </c>
      <c r="Q322" s="392">
        <v>482571.17</v>
      </c>
      <c r="R322" s="370" t="s">
        <v>3157</v>
      </c>
      <c r="S322" s="370" t="s">
        <v>3163</v>
      </c>
      <c r="T322" s="370">
        <v>1.05</v>
      </c>
      <c r="U322" s="370" t="s">
        <v>7091</v>
      </c>
      <c r="V322" s="394">
        <v>4.8900000000000001E-30</v>
      </c>
      <c r="W322" s="393">
        <v>1329410</v>
      </c>
      <c r="X322" s="370">
        <v>1.07</v>
      </c>
      <c r="Y322" s="370" t="s">
        <v>7161</v>
      </c>
      <c r="Z322" s="370">
        <v>1.579E-5</v>
      </c>
      <c r="AA322" s="389">
        <v>206547</v>
      </c>
      <c r="AB322" s="370">
        <v>1.03</v>
      </c>
      <c r="AC322" s="370" t="s">
        <v>7153</v>
      </c>
      <c r="AD322" s="370">
        <v>9.7180000000000008E-6</v>
      </c>
      <c r="AE322" s="389">
        <v>74115</v>
      </c>
    </row>
    <row r="323" spans="1:31" ht="15.75">
      <c r="A323" s="377">
        <v>137</v>
      </c>
      <c r="B323" s="378" t="s">
        <v>2132</v>
      </c>
      <c r="C323" s="378">
        <v>11</v>
      </c>
      <c r="D323" s="379">
        <v>1681060</v>
      </c>
      <c r="E323" s="380">
        <v>2684848</v>
      </c>
      <c r="F323" s="378" t="s">
        <v>2595</v>
      </c>
      <c r="G323" s="379">
        <v>2182224</v>
      </c>
      <c r="H323" s="381" t="s">
        <v>4522</v>
      </c>
      <c r="I323" s="379">
        <v>0</v>
      </c>
      <c r="J323" s="378" t="s">
        <v>2452</v>
      </c>
      <c r="K323" s="378" t="s">
        <v>3151</v>
      </c>
      <c r="L323" s="378" t="s">
        <v>3163</v>
      </c>
      <c r="M323" s="390" t="s">
        <v>3337</v>
      </c>
      <c r="N323" s="391">
        <v>1.05</v>
      </c>
      <c r="O323" s="370" t="s">
        <v>7097</v>
      </c>
      <c r="P323" s="394">
        <v>4.2979999999999998E-17</v>
      </c>
      <c r="Q323" s="392">
        <v>480701.4</v>
      </c>
      <c r="R323" s="370" t="s">
        <v>3151</v>
      </c>
      <c r="S323" s="370" t="s">
        <v>3163</v>
      </c>
      <c r="T323" s="370">
        <v>1.05</v>
      </c>
      <c r="U323" s="370" t="s">
        <v>7091</v>
      </c>
      <c r="V323" s="394">
        <v>7.8980000000000006E-30</v>
      </c>
      <c r="W323" s="393">
        <v>1329410</v>
      </c>
      <c r="X323" s="370">
        <v>1.08</v>
      </c>
      <c r="Y323" s="370" t="s">
        <v>7161</v>
      </c>
      <c r="Z323" s="370">
        <v>1.305E-5</v>
      </c>
      <c r="AA323" s="389">
        <v>206547</v>
      </c>
      <c r="AB323" s="370">
        <v>1.03</v>
      </c>
      <c r="AC323" s="370" t="s">
        <v>7153</v>
      </c>
      <c r="AD323" s="370">
        <v>8.5639999999999997E-6</v>
      </c>
      <c r="AE323" s="389">
        <v>74115</v>
      </c>
    </row>
    <row r="324" spans="1:31" ht="15.75">
      <c r="A324" s="377">
        <v>137</v>
      </c>
      <c r="B324" s="378" t="s">
        <v>2132</v>
      </c>
      <c r="C324" s="378">
        <v>11</v>
      </c>
      <c r="D324" s="379">
        <v>1681060</v>
      </c>
      <c r="E324" s="380">
        <v>2684848</v>
      </c>
      <c r="F324" s="378" t="s">
        <v>2594</v>
      </c>
      <c r="G324" s="379">
        <v>2184848</v>
      </c>
      <c r="H324" s="381" t="s">
        <v>4254</v>
      </c>
      <c r="I324" s="379">
        <v>310</v>
      </c>
      <c r="J324" s="378" t="s">
        <v>122</v>
      </c>
      <c r="K324" s="378" t="s">
        <v>3157</v>
      </c>
      <c r="L324" s="378" t="s">
        <v>3163</v>
      </c>
      <c r="M324" s="390" t="s">
        <v>3337</v>
      </c>
      <c r="N324" s="391">
        <v>1.06</v>
      </c>
      <c r="O324" s="370" t="s">
        <v>7091</v>
      </c>
      <c r="P324" s="394">
        <v>2.4848000000000001E-19</v>
      </c>
      <c r="Q324" s="392">
        <v>486242.57</v>
      </c>
      <c r="R324" s="370" t="s">
        <v>3163</v>
      </c>
      <c r="S324" s="370" t="s">
        <v>3157</v>
      </c>
      <c r="T324" s="370">
        <v>1.05</v>
      </c>
      <c r="U324" s="370" t="s">
        <v>7091</v>
      </c>
      <c r="V324" s="394">
        <v>7.9830000000000002E-30</v>
      </c>
      <c r="W324" s="393">
        <v>1332020</v>
      </c>
      <c r="X324" s="370">
        <v>1.08</v>
      </c>
      <c r="Y324" s="370" t="s">
        <v>7183</v>
      </c>
      <c r="Z324" s="370">
        <v>1.853E-5</v>
      </c>
      <c r="AA324" s="389">
        <v>206547</v>
      </c>
      <c r="AB324" s="370">
        <v>1.04</v>
      </c>
      <c r="AC324" s="370" t="s">
        <v>7153</v>
      </c>
      <c r="AD324" s="370">
        <v>1.6810000000000001E-6</v>
      </c>
      <c r="AE324" s="389">
        <v>74115</v>
      </c>
    </row>
    <row r="325" spans="1:31" ht="15.75">
      <c r="A325" s="377">
        <v>138</v>
      </c>
      <c r="B325" s="378" t="s">
        <v>2132</v>
      </c>
      <c r="C325" s="378">
        <v>11</v>
      </c>
      <c r="D325" s="379">
        <v>2356658</v>
      </c>
      <c r="E325" s="380">
        <v>3358546</v>
      </c>
      <c r="F325" s="378" t="s">
        <v>2902</v>
      </c>
      <c r="G325" s="379">
        <v>2856658</v>
      </c>
      <c r="H325" s="381" t="s">
        <v>4252</v>
      </c>
      <c r="I325" s="379">
        <v>0</v>
      </c>
      <c r="J325" s="378" t="s">
        <v>2452</v>
      </c>
      <c r="K325" s="378" t="s">
        <v>3157</v>
      </c>
      <c r="L325" s="378" t="s">
        <v>3152</v>
      </c>
      <c r="M325" s="390" t="s">
        <v>2432</v>
      </c>
      <c r="N325" s="391">
        <v>1.1399999999999999</v>
      </c>
      <c r="O325" s="370" t="s">
        <v>7192</v>
      </c>
      <c r="P325" s="394">
        <v>2.4635000000000001E-169</v>
      </c>
      <c r="Q325" s="392">
        <v>468205.8</v>
      </c>
      <c r="R325" s="370" t="s">
        <v>132</v>
      </c>
      <c r="S325" s="370" t="s">
        <v>132</v>
      </c>
      <c r="T325" s="370" t="s">
        <v>132</v>
      </c>
      <c r="U325" s="370" t="s">
        <v>132</v>
      </c>
      <c r="V325" s="386" t="s">
        <v>132</v>
      </c>
      <c r="W325" s="393" t="s">
        <v>132</v>
      </c>
      <c r="X325" s="370">
        <v>1.21</v>
      </c>
      <c r="Y325" s="370" t="s">
        <v>7259</v>
      </c>
      <c r="Z325" s="370">
        <v>8.3000000000000001E-150</v>
      </c>
      <c r="AA325" s="389">
        <v>207126</v>
      </c>
      <c r="AB325" s="370">
        <v>1.1000000000000001</v>
      </c>
      <c r="AC325" s="370" t="s">
        <v>7150</v>
      </c>
      <c r="AD325" s="370">
        <v>6.5500000000000002E-43</v>
      </c>
      <c r="AE325" s="389">
        <v>74116</v>
      </c>
    </row>
    <row r="326" spans="1:31" ht="15.75">
      <c r="A326" s="377">
        <v>138</v>
      </c>
      <c r="B326" s="378" t="s">
        <v>2132</v>
      </c>
      <c r="C326" s="378">
        <v>11</v>
      </c>
      <c r="D326" s="379">
        <v>2356658</v>
      </c>
      <c r="E326" s="380">
        <v>3358546</v>
      </c>
      <c r="F326" s="378" t="s">
        <v>2901</v>
      </c>
      <c r="G326" s="379">
        <v>2857297</v>
      </c>
      <c r="H326" s="381" t="s">
        <v>4252</v>
      </c>
      <c r="I326" s="379">
        <v>0</v>
      </c>
      <c r="J326" s="378" t="s">
        <v>122</v>
      </c>
      <c r="K326" s="378" t="s">
        <v>3157</v>
      </c>
      <c r="L326" s="378" t="s">
        <v>3151</v>
      </c>
      <c r="M326" s="390" t="s">
        <v>2433</v>
      </c>
      <c r="N326" s="391">
        <v>1.1499999999999999</v>
      </c>
      <c r="O326" s="370" t="s">
        <v>7173</v>
      </c>
      <c r="P326" s="394">
        <v>7.7102000000000001E-189</v>
      </c>
      <c r="Q326" s="392">
        <v>468205.8</v>
      </c>
      <c r="R326" s="370" t="s">
        <v>3151</v>
      </c>
      <c r="S326" s="370" t="s">
        <v>3157</v>
      </c>
      <c r="T326" s="370">
        <v>1.1000000000000001</v>
      </c>
      <c r="U326" s="370" t="s">
        <v>7260</v>
      </c>
      <c r="V326" s="394">
        <v>3.7800000000000001E-122</v>
      </c>
      <c r="W326" s="393">
        <v>1319140</v>
      </c>
      <c r="X326" s="370">
        <v>1.22</v>
      </c>
      <c r="Y326" s="370" t="s">
        <v>7261</v>
      </c>
      <c r="Z326" s="370">
        <v>1.58E-169</v>
      </c>
      <c r="AA326" s="389">
        <v>207126</v>
      </c>
      <c r="AB326" s="370">
        <v>1.0900000000000001</v>
      </c>
      <c r="AC326" s="370" t="s">
        <v>7150</v>
      </c>
      <c r="AD326" s="370">
        <v>5.0780000000000005E-41</v>
      </c>
      <c r="AE326" s="389">
        <v>74115</v>
      </c>
    </row>
    <row r="327" spans="1:31" ht="15.75">
      <c r="A327" s="377">
        <v>138</v>
      </c>
      <c r="B327" s="378" t="s">
        <v>2132</v>
      </c>
      <c r="C327" s="378">
        <v>11</v>
      </c>
      <c r="D327" s="379">
        <v>2356658</v>
      </c>
      <c r="E327" s="380">
        <v>3358546</v>
      </c>
      <c r="F327" s="378" t="s">
        <v>2593</v>
      </c>
      <c r="G327" s="379">
        <v>2858440</v>
      </c>
      <c r="H327" s="381" t="s">
        <v>4252</v>
      </c>
      <c r="I327" s="379">
        <v>0</v>
      </c>
      <c r="J327" s="378" t="s">
        <v>2452</v>
      </c>
      <c r="K327" s="378" t="s">
        <v>3157</v>
      </c>
      <c r="L327" s="378" t="s">
        <v>3151</v>
      </c>
      <c r="M327" s="390" t="s">
        <v>2433</v>
      </c>
      <c r="N327" s="391">
        <v>1.29</v>
      </c>
      <c r="O327" s="370" t="s">
        <v>7262</v>
      </c>
      <c r="P327" s="394">
        <v>1.0513E-225</v>
      </c>
      <c r="Q327" s="392">
        <v>484337.73</v>
      </c>
      <c r="R327" s="370" t="s">
        <v>3157</v>
      </c>
      <c r="S327" s="370" t="s">
        <v>3151</v>
      </c>
      <c r="T327" s="370">
        <v>1.25</v>
      </c>
      <c r="U327" s="370" t="s">
        <v>7263</v>
      </c>
      <c r="V327" s="394">
        <v>8.9000000000000001E-204</v>
      </c>
      <c r="W327" s="393">
        <v>1312770</v>
      </c>
      <c r="X327" s="370">
        <v>1.27</v>
      </c>
      <c r="Y327" s="370" t="s">
        <v>7262</v>
      </c>
      <c r="Z327" s="370">
        <v>2.06E-229</v>
      </c>
      <c r="AA327" s="389">
        <v>207126</v>
      </c>
      <c r="AB327" s="370">
        <v>1.21</v>
      </c>
      <c r="AC327" s="370" t="s">
        <v>7264</v>
      </c>
      <c r="AD327" s="370">
        <v>1.607E-29</v>
      </c>
      <c r="AE327" s="389">
        <v>74117</v>
      </c>
    </row>
    <row r="328" spans="1:31" ht="15.75">
      <c r="A328" s="377">
        <v>138</v>
      </c>
      <c r="B328" s="378" t="s">
        <v>2132</v>
      </c>
      <c r="C328" s="378">
        <v>11</v>
      </c>
      <c r="D328" s="379">
        <v>2356658</v>
      </c>
      <c r="E328" s="380">
        <v>3358546</v>
      </c>
      <c r="F328" s="378" t="s">
        <v>2593</v>
      </c>
      <c r="G328" s="379">
        <v>2858440</v>
      </c>
      <c r="H328" s="381" t="s">
        <v>4252</v>
      </c>
      <c r="I328" s="379">
        <v>0</v>
      </c>
      <c r="J328" s="378" t="s">
        <v>2449</v>
      </c>
      <c r="K328" s="378" t="s">
        <v>3157</v>
      </c>
      <c r="L328" s="378" t="s">
        <v>3151</v>
      </c>
      <c r="M328" s="390" t="s">
        <v>3337</v>
      </c>
      <c r="N328" s="391">
        <v>1.29</v>
      </c>
      <c r="O328" s="370" t="s">
        <v>7262</v>
      </c>
      <c r="P328" s="394">
        <v>1.0513E-225</v>
      </c>
      <c r="Q328" s="392">
        <v>484337.73</v>
      </c>
      <c r="R328" s="370" t="s">
        <v>3157</v>
      </c>
      <c r="S328" s="370" t="s">
        <v>3151</v>
      </c>
      <c r="T328" s="370">
        <v>1.25</v>
      </c>
      <c r="U328" s="370" t="s">
        <v>7263</v>
      </c>
      <c r="V328" s="394">
        <v>8.9000000000000001E-204</v>
      </c>
      <c r="W328" s="393">
        <v>1312770</v>
      </c>
      <c r="X328" s="370">
        <v>1.27</v>
      </c>
      <c r="Y328" s="370" t="s">
        <v>7262</v>
      </c>
      <c r="Z328" s="370">
        <v>2.06E-229</v>
      </c>
      <c r="AA328" s="389">
        <v>207126</v>
      </c>
      <c r="AB328" s="370">
        <v>1.21</v>
      </c>
      <c r="AC328" s="370" t="s">
        <v>7264</v>
      </c>
      <c r="AD328" s="370">
        <v>1.607E-29</v>
      </c>
      <c r="AE328" s="389">
        <v>74117</v>
      </c>
    </row>
    <row r="329" spans="1:31" ht="15.75">
      <c r="A329" s="377">
        <v>138</v>
      </c>
      <c r="B329" s="378" t="s">
        <v>2132</v>
      </c>
      <c r="C329" s="378">
        <v>11</v>
      </c>
      <c r="D329" s="379">
        <v>2356658</v>
      </c>
      <c r="E329" s="380">
        <v>3358546</v>
      </c>
      <c r="F329" s="378" t="s">
        <v>2593</v>
      </c>
      <c r="G329" s="379">
        <v>2858440</v>
      </c>
      <c r="H329" s="381" t="s">
        <v>4252</v>
      </c>
      <c r="I329" s="379">
        <v>0</v>
      </c>
      <c r="J329" s="378" t="s">
        <v>122</v>
      </c>
      <c r="K329" s="378" t="s">
        <v>3157</v>
      </c>
      <c r="L329" s="378" t="s">
        <v>3151</v>
      </c>
      <c r="M329" s="390" t="s">
        <v>3337</v>
      </c>
      <c r="N329" s="391">
        <v>1.29</v>
      </c>
      <c r="O329" s="370" t="s">
        <v>7262</v>
      </c>
      <c r="P329" s="394">
        <v>1.0513E-225</v>
      </c>
      <c r="Q329" s="392">
        <v>484337.73</v>
      </c>
      <c r="R329" s="370" t="s">
        <v>3157</v>
      </c>
      <c r="S329" s="370" t="s">
        <v>3151</v>
      </c>
      <c r="T329" s="370">
        <v>1.25</v>
      </c>
      <c r="U329" s="370" t="s">
        <v>7263</v>
      </c>
      <c r="V329" s="394">
        <v>8.9000000000000001E-204</v>
      </c>
      <c r="W329" s="393">
        <v>1312770</v>
      </c>
      <c r="X329" s="370">
        <v>1.27</v>
      </c>
      <c r="Y329" s="370" t="s">
        <v>7262</v>
      </c>
      <c r="Z329" s="370">
        <v>2.06E-229</v>
      </c>
      <c r="AA329" s="389">
        <v>207126</v>
      </c>
      <c r="AB329" s="370">
        <v>1.21</v>
      </c>
      <c r="AC329" s="370" t="s">
        <v>7264</v>
      </c>
      <c r="AD329" s="370">
        <v>1.607E-29</v>
      </c>
      <c r="AE329" s="389">
        <v>74117</v>
      </c>
    </row>
    <row r="330" spans="1:31" ht="15.75">
      <c r="A330" s="377">
        <v>138</v>
      </c>
      <c r="B330" s="378" t="s">
        <v>2132</v>
      </c>
      <c r="C330" s="378">
        <v>11</v>
      </c>
      <c r="D330" s="379">
        <v>2356658</v>
      </c>
      <c r="E330" s="380">
        <v>3358546</v>
      </c>
      <c r="F330" s="378" t="s">
        <v>2592</v>
      </c>
      <c r="G330" s="379">
        <v>2858546</v>
      </c>
      <c r="H330" s="381" t="s">
        <v>4252</v>
      </c>
      <c r="I330" s="379">
        <v>0</v>
      </c>
      <c r="J330" s="378" t="s">
        <v>2452</v>
      </c>
      <c r="K330" s="378" t="s">
        <v>3152</v>
      </c>
      <c r="L330" s="378" t="s">
        <v>3163</v>
      </c>
      <c r="M330" s="390" t="s">
        <v>3337</v>
      </c>
      <c r="N330" s="391">
        <v>1.29</v>
      </c>
      <c r="O330" s="370" t="s">
        <v>7262</v>
      </c>
      <c r="P330" s="394">
        <v>5.5324999999999997E-233</v>
      </c>
      <c r="Q330" s="392">
        <v>484795.85</v>
      </c>
      <c r="R330" s="370" t="s">
        <v>3152</v>
      </c>
      <c r="S330" s="370" t="s">
        <v>3163</v>
      </c>
      <c r="T330" s="370">
        <v>1.25</v>
      </c>
      <c r="U330" s="370" t="s">
        <v>7265</v>
      </c>
      <c r="V330" s="394">
        <v>2.1199999999999998E-226</v>
      </c>
      <c r="W330" s="393">
        <v>1333220</v>
      </c>
      <c r="X330" s="370">
        <v>1.28</v>
      </c>
      <c r="Y330" s="370" t="s">
        <v>7266</v>
      </c>
      <c r="Z330" s="370">
        <v>1.8799999999999998E-245</v>
      </c>
      <c r="AA330" s="389">
        <v>207126</v>
      </c>
      <c r="AB330" s="370">
        <v>1.21</v>
      </c>
      <c r="AC330" s="370" t="s">
        <v>7264</v>
      </c>
      <c r="AD330" s="370">
        <v>1.8199999999999999E-31</v>
      </c>
      <c r="AE330" s="389">
        <v>74117</v>
      </c>
    </row>
    <row r="331" spans="1:31" ht="15.75">
      <c r="A331" s="377">
        <v>139</v>
      </c>
      <c r="B331" s="378" t="s">
        <v>523</v>
      </c>
      <c r="C331" s="378">
        <v>11</v>
      </c>
      <c r="D331" s="379">
        <v>4209222</v>
      </c>
      <c r="E331" s="380">
        <v>5209222</v>
      </c>
      <c r="F331" s="378" t="s">
        <v>2591</v>
      </c>
      <c r="G331" s="379">
        <v>4709222</v>
      </c>
      <c r="H331" s="381" t="s">
        <v>3544</v>
      </c>
      <c r="I331" s="379">
        <v>0</v>
      </c>
      <c r="J331" s="378" t="s">
        <v>122</v>
      </c>
      <c r="K331" s="378" t="s">
        <v>3152</v>
      </c>
      <c r="L331" s="378" t="s">
        <v>3163</v>
      </c>
      <c r="M331" s="390" t="s">
        <v>3337</v>
      </c>
      <c r="N331" s="391" t="s">
        <v>132</v>
      </c>
      <c r="O331" s="370" t="s">
        <v>132</v>
      </c>
      <c r="P331" s="370" t="s">
        <v>132</v>
      </c>
      <c r="Q331" s="392" t="s">
        <v>132</v>
      </c>
      <c r="R331" s="370" t="s">
        <v>132</v>
      </c>
      <c r="S331" s="370" t="s">
        <v>132</v>
      </c>
      <c r="T331" s="370" t="s">
        <v>132</v>
      </c>
      <c r="U331" s="370" t="s">
        <v>132</v>
      </c>
      <c r="V331" s="386" t="s">
        <v>132</v>
      </c>
      <c r="W331" s="393" t="s">
        <v>132</v>
      </c>
      <c r="X331" s="370" t="s">
        <v>132</v>
      </c>
      <c r="Y331" s="370" t="s">
        <v>132</v>
      </c>
      <c r="Z331" s="370" t="s">
        <v>132</v>
      </c>
      <c r="AA331" s="389" t="s">
        <v>132</v>
      </c>
      <c r="AB331" s="370">
        <v>0.83</v>
      </c>
      <c r="AC331" s="370" t="s">
        <v>7267</v>
      </c>
      <c r="AD331" s="370">
        <v>0.60699999999999998</v>
      </c>
      <c r="AE331" s="389">
        <v>32666</v>
      </c>
    </row>
    <row r="332" spans="1:31" ht="15.75">
      <c r="A332" s="377">
        <v>140</v>
      </c>
      <c r="B332" s="378" t="s">
        <v>2132</v>
      </c>
      <c r="C332" s="378">
        <v>11</v>
      </c>
      <c r="D332" s="379">
        <v>4748232</v>
      </c>
      <c r="E332" s="380">
        <v>5748232</v>
      </c>
      <c r="F332" s="378" t="s">
        <v>2590</v>
      </c>
      <c r="G332" s="379">
        <v>5248232</v>
      </c>
      <c r="H332" s="381" t="s">
        <v>4523</v>
      </c>
      <c r="I332" s="379">
        <v>0</v>
      </c>
      <c r="J332" s="378" t="s">
        <v>122</v>
      </c>
      <c r="K332" s="378" t="s">
        <v>3163</v>
      </c>
      <c r="L332" s="378" t="s">
        <v>3151</v>
      </c>
      <c r="M332" s="390" t="s">
        <v>4457</v>
      </c>
      <c r="N332" s="391" t="s">
        <v>132</v>
      </c>
      <c r="O332" s="370" t="s">
        <v>132</v>
      </c>
      <c r="P332" s="370" t="s">
        <v>132</v>
      </c>
      <c r="Q332" s="392" t="s">
        <v>132</v>
      </c>
      <c r="R332" s="370" t="s">
        <v>132</v>
      </c>
      <c r="S332" s="370" t="s">
        <v>132</v>
      </c>
      <c r="T332" s="370" t="s">
        <v>132</v>
      </c>
      <c r="U332" s="370" t="s">
        <v>132</v>
      </c>
      <c r="V332" s="386" t="s">
        <v>132</v>
      </c>
      <c r="W332" s="393" t="s">
        <v>132</v>
      </c>
      <c r="X332" s="370" t="s">
        <v>132</v>
      </c>
      <c r="Y332" s="370" t="s">
        <v>132</v>
      </c>
      <c r="Z332" s="370" t="s">
        <v>132</v>
      </c>
      <c r="AA332" s="389" t="s">
        <v>132</v>
      </c>
      <c r="AB332" s="370">
        <v>0.6</v>
      </c>
      <c r="AC332" s="370" t="s">
        <v>7268</v>
      </c>
      <c r="AD332" s="370">
        <v>0.34039999999999998</v>
      </c>
      <c r="AE332" s="389">
        <v>27630</v>
      </c>
    </row>
    <row r="333" spans="1:31" ht="15.75">
      <c r="A333" s="377">
        <v>141</v>
      </c>
      <c r="B333" s="378" t="s">
        <v>523</v>
      </c>
      <c r="C333" s="378">
        <v>11</v>
      </c>
      <c r="D333" s="379">
        <v>5335524</v>
      </c>
      <c r="E333" s="380">
        <v>6335524</v>
      </c>
      <c r="F333" s="378" t="s">
        <v>2589</v>
      </c>
      <c r="G333" s="379">
        <v>5835524</v>
      </c>
      <c r="H333" s="381" t="s">
        <v>3546</v>
      </c>
      <c r="I333" s="379">
        <v>6041</v>
      </c>
      <c r="J333" s="378" t="s">
        <v>122</v>
      </c>
      <c r="K333" s="378" t="s">
        <v>3157</v>
      </c>
      <c r="L333" s="378" t="s">
        <v>3163</v>
      </c>
      <c r="M333" s="390" t="s">
        <v>3337</v>
      </c>
      <c r="N333" s="391" t="s">
        <v>132</v>
      </c>
      <c r="O333" s="370" t="s">
        <v>132</v>
      </c>
      <c r="P333" s="370" t="s">
        <v>132</v>
      </c>
      <c r="Q333" s="392" t="s">
        <v>132</v>
      </c>
      <c r="R333" s="370" t="s">
        <v>132</v>
      </c>
      <c r="S333" s="370" t="s">
        <v>132</v>
      </c>
      <c r="T333" s="370" t="s">
        <v>132</v>
      </c>
      <c r="U333" s="370" t="s">
        <v>132</v>
      </c>
      <c r="V333" s="386" t="s">
        <v>132</v>
      </c>
      <c r="W333" s="393" t="s">
        <v>132</v>
      </c>
      <c r="X333" s="370" t="s">
        <v>132</v>
      </c>
      <c r="Y333" s="370" t="s">
        <v>132</v>
      </c>
      <c r="Z333" s="370" t="s">
        <v>132</v>
      </c>
      <c r="AA333" s="389" t="s">
        <v>132</v>
      </c>
      <c r="AB333" s="370" t="s">
        <v>132</v>
      </c>
      <c r="AC333" s="370" t="s">
        <v>132</v>
      </c>
      <c r="AD333" s="370" t="s">
        <v>132</v>
      </c>
      <c r="AE333" s="389" t="s">
        <v>132</v>
      </c>
    </row>
    <row r="334" spans="1:31" ht="15.75">
      <c r="A334" s="377">
        <v>142</v>
      </c>
      <c r="B334" s="378" t="s">
        <v>523</v>
      </c>
      <c r="C334" s="378">
        <v>11</v>
      </c>
      <c r="D334" s="379">
        <v>7075745</v>
      </c>
      <c r="E334" s="380">
        <v>8075745</v>
      </c>
      <c r="F334" s="378" t="s">
        <v>2588</v>
      </c>
      <c r="G334" s="379">
        <v>7575745</v>
      </c>
      <c r="H334" s="381" t="s">
        <v>3547</v>
      </c>
      <c r="I334" s="379">
        <v>0</v>
      </c>
      <c r="J334" s="378" t="s">
        <v>2452</v>
      </c>
      <c r="K334" s="378" t="s">
        <v>3152</v>
      </c>
      <c r="L334" s="378" t="s">
        <v>3157</v>
      </c>
      <c r="M334" s="390" t="s">
        <v>3337</v>
      </c>
      <c r="N334" s="391">
        <v>0.99</v>
      </c>
      <c r="O334" s="370" t="s">
        <v>7078</v>
      </c>
      <c r="P334" s="370">
        <v>3.7699999999999997E-2</v>
      </c>
      <c r="Q334" s="392">
        <v>492214.78</v>
      </c>
      <c r="R334" s="370" t="s">
        <v>132</v>
      </c>
      <c r="S334" s="370" t="s">
        <v>132</v>
      </c>
      <c r="T334" s="370" t="s">
        <v>132</v>
      </c>
      <c r="U334" s="370" t="s">
        <v>132</v>
      </c>
      <c r="V334" s="386" t="s">
        <v>132</v>
      </c>
      <c r="W334" s="393" t="s">
        <v>132</v>
      </c>
      <c r="X334" s="370">
        <v>1.02</v>
      </c>
      <c r="Y334" s="370" t="s">
        <v>7084</v>
      </c>
      <c r="Z334" s="370">
        <v>4.5499999999999999E-2</v>
      </c>
      <c r="AA334" s="389">
        <v>211793</v>
      </c>
      <c r="AB334" s="370">
        <v>0.99</v>
      </c>
      <c r="AC334" s="370" t="s">
        <v>7078</v>
      </c>
      <c r="AD334" s="370">
        <v>0.2321</v>
      </c>
      <c r="AE334" s="389">
        <v>74117</v>
      </c>
    </row>
    <row r="335" spans="1:31" ht="15.75">
      <c r="A335" s="377">
        <v>143</v>
      </c>
      <c r="B335" s="378" t="s">
        <v>523</v>
      </c>
      <c r="C335" s="378">
        <v>11</v>
      </c>
      <c r="D335" s="379">
        <v>7755408</v>
      </c>
      <c r="E335" s="380">
        <v>8755408</v>
      </c>
      <c r="F335" s="378" t="s">
        <v>2587</v>
      </c>
      <c r="G335" s="379">
        <v>8255408</v>
      </c>
      <c r="H335" s="381" t="s">
        <v>3548</v>
      </c>
      <c r="I335" s="379">
        <v>0</v>
      </c>
      <c r="J335" s="378" t="s">
        <v>2452</v>
      </c>
      <c r="K335" s="378" t="s">
        <v>3152</v>
      </c>
      <c r="L335" s="378" t="s">
        <v>3151</v>
      </c>
      <c r="M335" s="390" t="s">
        <v>4437</v>
      </c>
      <c r="N335" s="391">
        <v>1.04</v>
      </c>
      <c r="O335" s="370" t="s">
        <v>7087</v>
      </c>
      <c r="P335" s="394">
        <v>1.261E-5</v>
      </c>
      <c r="Q335" s="392">
        <v>485661.1</v>
      </c>
      <c r="R335" s="370" t="s">
        <v>132</v>
      </c>
      <c r="S335" s="370" t="s">
        <v>132</v>
      </c>
      <c r="T335" s="370" t="s">
        <v>132</v>
      </c>
      <c r="U335" s="370" t="s">
        <v>132</v>
      </c>
      <c r="V335" s="386" t="s">
        <v>132</v>
      </c>
      <c r="W335" s="393" t="s">
        <v>132</v>
      </c>
      <c r="X335" s="370">
        <v>1.02</v>
      </c>
      <c r="Y335" s="370" t="s">
        <v>7084</v>
      </c>
      <c r="Z335" s="370">
        <v>3.7400000000000003E-2</v>
      </c>
      <c r="AA335" s="389">
        <v>207126</v>
      </c>
      <c r="AB335" s="370">
        <v>1.02</v>
      </c>
      <c r="AC335" s="370" t="s">
        <v>7082</v>
      </c>
      <c r="AD335" s="370">
        <v>3.29E-3</v>
      </c>
      <c r="AE335" s="389">
        <v>74117</v>
      </c>
    </row>
    <row r="336" spans="1:31" ht="15.75">
      <c r="A336" s="377">
        <v>144</v>
      </c>
      <c r="B336" s="378" t="s">
        <v>2132</v>
      </c>
      <c r="C336" s="378">
        <v>11</v>
      </c>
      <c r="D336" s="379">
        <v>9263094</v>
      </c>
      <c r="E336" s="380">
        <v>10276567</v>
      </c>
      <c r="F336" s="378" t="s">
        <v>2586</v>
      </c>
      <c r="G336" s="379">
        <v>9763094</v>
      </c>
      <c r="H336" s="381" t="s">
        <v>4307</v>
      </c>
      <c r="I336" s="379">
        <v>0</v>
      </c>
      <c r="J336" s="378" t="s">
        <v>122</v>
      </c>
      <c r="K336" s="378" t="s">
        <v>3151</v>
      </c>
      <c r="L336" s="378" t="s">
        <v>3152</v>
      </c>
      <c r="M336" s="390" t="s">
        <v>3337</v>
      </c>
      <c r="N336" s="391">
        <v>1.01</v>
      </c>
      <c r="O336" s="370" t="s">
        <v>7081</v>
      </c>
      <c r="P336" s="370">
        <v>1.9E-2</v>
      </c>
      <c r="Q336" s="392">
        <v>490646.26</v>
      </c>
      <c r="R336" s="370" t="s">
        <v>132</v>
      </c>
      <c r="S336" s="370" t="s">
        <v>132</v>
      </c>
      <c r="T336" s="370" t="s">
        <v>132</v>
      </c>
      <c r="U336" s="370" t="s">
        <v>132</v>
      </c>
      <c r="V336" s="386" t="s">
        <v>132</v>
      </c>
      <c r="W336" s="393" t="s">
        <v>132</v>
      </c>
      <c r="X336" s="370">
        <v>0.99</v>
      </c>
      <c r="Y336" s="370" t="s">
        <v>7103</v>
      </c>
      <c r="Z336" s="370">
        <v>0.18240000000000001</v>
      </c>
      <c r="AA336" s="389">
        <v>211793</v>
      </c>
      <c r="AB336" s="370">
        <v>1.02</v>
      </c>
      <c r="AC336" s="370" t="s">
        <v>7083</v>
      </c>
      <c r="AD336" s="370">
        <v>3.116E-2</v>
      </c>
      <c r="AE336" s="389">
        <v>74117</v>
      </c>
    </row>
    <row r="337" spans="1:31" ht="15.75">
      <c r="A337" s="377">
        <v>144</v>
      </c>
      <c r="B337" s="378" t="s">
        <v>2132</v>
      </c>
      <c r="C337" s="378">
        <v>11</v>
      </c>
      <c r="D337" s="379">
        <v>9263094</v>
      </c>
      <c r="E337" s="380">
        <v>10276567</v>
      </c>
      <c r="F337" s="378" t="s">
        <v>2900</v>
      </c>
      <c r="G337" s="379">
        <v>9776567</v>
      </c>
      <c r="H337" s="381" t="s">
        <v>4305</v>
      </c>
      <c r="I337" s="379">
        <v>0</v>
      </c>
      <c r="J337" s="378" t="s">
        <v>122</v>
      </c>
      <c r="K337" s="378" t="s">
        <v>3152</v>
      </c>
      <c r="L337" s="378" t="s">
        <v>3151</v>
      </c>
      <c r="M337" s="390" t="s">
        <v>2432</v>
      </c>
      <c r="N337" s="391">
        <v>1</v>
      </c>
      <c r="O337" s="370" t="s">
        <v>7103</v>
      </c>
      <c r="P337" s="370">
        <v>0.59640000000000004</v>
      </c>
      <c r="Q337" s="392">
        <v>489473.69</v>
      </c>
      <c r="R337" s="370" t="s">
        <v>132</v>
      </c>
      <c r="S337" s="370" t="s">
        <v>132</v>
      </c>
      <c r="T337" s="370" t="s">
        <v>132</v>
      </c>
      <c r="U337" s="370" t="s">
        <v>132</v>
      </c>
      <c r="V337" s="386" t="s">
        <v>132</v>
      </c>
      <c r="W337" s="393" t="s">
        <v>132</v>
      </c>
      <c r="X337" s="370">
        <v>0.98</v>
      </c>
      <c r="Y337" s="370" t="s">
        <v>7079</v>
      </c>
      <c r="Z337" s="370">
        <v>3.4759999999999999E-2</v>
      </c>
      <c r="AA337" s="389">
        <v>211793</v>
      </c>
      <c r="AB337" s="370">
        <v>1</v>
      </c>
      <c r="AC337" s="370" t="s">
        <v>7085</v>
      </c>
      <c r="AD337" s="370">
        <v>0.80100000000000005</v>
      </c>
      <c r="AE337" s="389">
        <v>74117</v>
      </c>
    </row>
    <row r="338" spans="1:31" ht="15.75">
      <c r="A338" s="377">
        <v>145</v>
      </c>
      <c r="B338" s="378" t="s">
        <v>2132</v>
      </c>
      <c r="C338" s="378">
        <v>11</v>
      </c>
      <c r="D338" s="379">
        <v>10008903</v>
      </c>
      <c r="E338" s="380">
        <v>11008903</v>
      </c>
      <c r="F338" s="378" t="s">
        <v>2585</v>
      </c>
      <c r="G338" s="379">
        <v>10508903</v>
      </c>
      <c r="H338" s="381" t="s">
        <v>4269</v>
      </c>
      <c r="I338" s="379">
        <v>0</v>
      </c>
      <c r="J338" s="378" t="s">
        <v>122</v>
      </c>
      <c r="K338" s="378" t="s">
        <v>3163</v>
      </c>
      <c r="L338" s="378" t="s">
        <v>3157</v>
      </c>
      <c r="M338" s="390" t="s">
        <v>3337</v>
      </c>
      <c r="N338" s="391">
        <v>1</v>
      </c>
      <c r="O338" s="370" t="s">
        <v>7269</v>
      </c>
      <c r="P338" s="370">
        <v>0.55800000000000005</v>
      </c>
      <c r="Q338" s="392">
        <v>322433.2</v>
      </c>
      <c r="R338" s="370" t="s">
        <v>132</v>
      </c>
      <c r="S338" s="370" t="s">
        <v>132</v>
      </c>
      <c r="T338" s="370" t="s">
        <v>132</v>
      </c>
      <c r="U338" s="370" t="s">
        <v>132</v>
      </c>
      <c r="V338" s="386" t="s">
        <v>132</v>
      </c>
      <c r="W338" s="393" t="s">
        <v>132</v>
      </c>
      <c r="X338" s="370" t="s">
        <v>132</v>
      </c>
      <c r="Y338" s="370" t="s">
        <v>132</v>
      </c>
      <c r="Z338" s="370" t="s">
        <v>132</v>
      </c>
      <c r="AA338" s="389" t="s">
        <v>132</v>
      </c>
      <c r="AB338" s="370">
        <v>1</v>
      </c>
      <c r="AC338" s="370" t="s">
        <v>7269</v>
      </c>
      <c r="AD338" s="370">
        <v>0.89590000000000003</v>
      </c>
      <c r="AE338" s="389">
        <v>74117</v>
      </c>
    </row>
    <row r="339" spans="1:31" ht="15.75">
      <c r="A339" s="377">
        <v>146</v>
      </c>
      <c r="B339" s="378" t="s">
        <v>2132</v>
      </c>
      <c r="C339" s="378">
        <v>11</v>
      </c>
      <c r="D339" s="379">
        <v>16908404</v>
      </c>
      <c r="E339" s="380">
        <v>17915190</v>
      </c>
      <c r="F339" s="378" t="s">
        <v>2584</v>
      </c>
      <c r="G339" s="379">
        <v>17408404</v>
      </c>
      <c r="H339" s="381" t="s">
        <v>4524</v>
      </c>
      <c r="I339" s="379">
        <v>0</v>
      </c>
      <c r="J339" s="378" t="s">
        <v>2449</v>
      </c>
      <c r="K339" s="378" t="s">
        <v>3152</v>
      </c>
      <c r="L339" s="378" t="s">
        <v>3163</v>
      </c>
      <c r="M339" s="390" t="s">
        <v>3337</v>
      </c>
      <c r="N339" s="391" t="s">
        <v>132</v>
      </c>
      <c r="O339" s="370" t="s">
        <v>132</v>
      </c>
      <c r="P339" s="370" t="s">
        <v>132</v>
      </c>
      <c r="Q339" s="392" t="s">
        <v>132</v>
      </c>
      <c r="R339" s="370" t="s">
        <v>3163</v>
      </c>
      <c r="S339" s="370" t="s">
        <v>3152</v>
      </c>
      <c r="T339" s="370">
        <v>1.07</v>
      </c>
      <c r="U339" s="370" t="s">
        <v>7094</v>
      </c>
      <c r="V339" s="394">
        <v>4.6840000000000003E-47</v>
      </c>
      <c r="W339" s="393">
        <v>1084200</v>
      </c>
      <c r="X339" s="370" t="s">
        <v>132</v>
      </c>
      <c r="Y339" s="370" t="s">
        <v>132</v>
      </c>
      <c r="Z339" s="370" t="s">
        <v>132</v>
      </c>
      <c r="AA339" s="389" t="s">
        <v>132</v>
      </c>
      <c r="AB339" s="370">
        <v>1.07</v>
      </c>
      <c r="AC339" s="370" t="s">
        <v>7181</v>
      </c>
      <c r="AD339" s="370">
        <v>1.879E-26</v>
      </c>
      <c r="AE339" s="389">
        <v>74115</v>
      </c>
    </row>
    <row r="340" spans="1:31" ht="15.75">
      <c r="A340" s="377">
        <v>146</v>
      </c>
      <c r="B340" s="378" t="s">
        <v>2132</v>
      </c>
      <c r="C340" s="378">
        <v>11</v>
      </c>
      <c r="D340" s="379">
        <v>16908404</v>
      </c>
      <c r="E340" s="380">
        <v>17915190</v>
      </c>
      <c r="F340" s="378" t="s">
        <v>2898</v>
      </c>
      <c r="G340" s="379">
        <v>17415190</v>
      </c>
      <c r="H340" s="381" t="s">
        <v>4525</v>
      </c>
      <c r="I340" s="379">
        <v>0</v>
      </c>
      <c r="J340" s="378" t="s">
        <v>2449</v>
      </c>
      <c r="K340" s="378" t="s">
        <v>3152</v>
      </c>
      <c r="L340" s="378" t="s">
        <v>3157</v>
      </c>
      <c r="M340" s="390" t="s">
        <v>2432</v>
      </c>
      <c r="N340" s="391">
        <v>1.08</v>
      </c>
      <c r="O340" s="370" t="s">
        <v>7181</v>
      </c>
      <c r="P340" s="394">
        <v>4.1079999999999997E-52</v>
      </c>
      <c r="Q340" s="392">
        <v>492214.78</v>
      </c>
      <c r="R340" s="370" t="s">
        <v>3152</v>
      </c>
      <c r="S340" s="370" t="s">
        <v>3157</v>
      </c>
      <c r="T340" s="370">
        <v>1.06</v>
      </c>
      <c r="U340" s="370" t="s">
        <v>7095</v>
      </c>
      <c r="V340" s="394">
        <v>3.186E-50</v>
      </c>
      <c r="W340" s="393">
        <v>1332120</v>
      </c>
      <c r="X340" s="370">
        <v>1.08</v>
      </c>
      <c r="Y340" s="370" t="s">
        <v>7181</v>
      </c>
      <c r="Z340" s="370">
        <v>1.703E-26</v>
      </c>
      <c r="AA340" s="389">
        <v>211793</v>
      </c>
      <c r="AB340" s="370">
        <v>1.07</v>
      </c>
      <c r="AC340" s="370" t="s">
        <v>7094</v>
      </c>
      <c r="AD340" s="370">
        <v>1.9140000000000001E-25</v>
      </c>
      <c r="AE340" s="389">
        <v>74117</v>
      </c>
    </row>
    <row r="341" spans="1:31" ht="15.75">
      <c r="A341" s="377">
        <v>147</v>
      </c>
      <c r="B341" s="378" t="s">
        <v>2132</v>
      </c>
      <c r="C341" s="378">
        <v>11</v>
      </c>
      <c r="D341" s="379">
        <v>45370177</v>
      </c>
      <c r="E341" s="380">
        <v>46412013</v>
      </c>
      <c r="F341" s="378" t="s">
        <v>2583</v>
      </c>
      <c r="G341" s="379">
        <v>45870177</v>
      </c>
      <c r="H341" s="381" t="s">
        <v>4526</v>
      </c>
      <c r="I341" s="379">
        <v>0</v>
      </c>
      <c r="J341" s="378" t="s">
        <v>2452</v>
      </c>
      <c r="K341" s="378" t="s">
        <v>3151</v>
      </c>
      <c r="L341" s="378" t="s">
        <v>3157</v>
      </c>
      <c r="M341" s="390" t="s">
        <v>4437</v>
      </c>
      <c r="N341" s="391">
        <v>1.03</v>
      </c>
      <c r="O341" s="370" t="s">
        <v>7087</v>
      </c>
      <c r="P341" s="394">
        <v>2.4210000000000002E-10</v>
      </c>
      <c r="Q341" s="392">
        <v>490646.26</v>
      </c>
      <c r="R341" s="370" t="s">
        <v>3151</v>
      </c>
      <c r="S341" s="370" t="s">
        <v>3157</v>
      </c>
      <c r="T341" s="370">
        <v>1.03</v>
      </c>
      <c r="U341" s="370" t="s">
        <v>7087</v>
      </c>
      <c r="V341" s="394">
        <v>1.054E-11</v>
      </c>
      <c r="W341" s="393">
        <v>1335930</v>
      </c>
      <c r="X341" s="370">
        <v>1.03</v>
      </c>
      <c r="Y341" s="370" t="s">
        <v>7212</v>
      </c>
      <c r="Z341" s="370">
        <v>7.4220000000000004E-4</v>
      </c>
      <c r="AA341" s="389">
        <v>211793</v>
      </c>
      <c r="AB341" s="370">
        <v>1.04</v>
      </c>
      <c r="AC341" s="370" t="s">
        <v>7093</v>
      </c>
      <c r="AD341" s="370">
        <v>7.0159999999999998E-9</v>
      </c>
      <c r="AE341" s="389">
        <v>74116</v>
      </c>
    </row>
    <row r="342" spans="1:31" ht="15.75">
      <c r="A342" s="377">
        <v>147</v>
      </c>
      <c r="B342" s="378" t="s">
        <v>2132</v>
      </c>
      <c r="C342" s="378">
        <v>11</v>
      </c>
      <c r="D342" s="379">
        <v>45370177</v>
      </c>
      <c r="E342" s="380">
        <v>46412013</v>
      </c>
      <c r="F342" s="378" t="s">
        <v>2897</v>
      </c>
      <c r="G342" s="379">
        <v>45912013</v>
      </c>
      <c r="H342" s="381" t="s">
        <v>4527</v>
      </c>
      <c r="I342" s="379">
        <v>0</v>
      </c>
      <c r="J342" s="378" t="s">
        <v>2452</v>
      </c>
      <c r="K342" s="378" t="s">
        <v>3151</v>
      </c>
      <c r="L342" s="378" t="s">
        <v>3157</v>
      </c>
      <c r="M342" s="390" t="s">
        <v>2433</v>
      </c>
      <c r="N342" s="391">
        <v>1.03</v>
      </c>
      <c r="O342" s="370" t="s">
        <v>7087</v>
      </c>
      <c r="P342" s="394">
        <v>6.9759999999999999E-9</v>
      </c>
      <c r="Q342" s="392">
        <v>490329.08</v>
      </c>
      <c r="R342" s="370" t="s">
        <v>3151</v>
      </c>
      <c r="S342" s="370" t="s">
        <v>3157</v>
      </c>
      <c r="T342" s="370">
        <v>1.03</v>
      </c>
      <c r="U342" s="370" t="s">
        <v>7087</v>
      </c>
      <c r="V342" s="394">
        <v>3.2530000000000001E-8</v>
      </c>
      <c r="W342" s="393">
        <v>1058440</v>
      </c>
      <c r="X342" s="370">
        <v>1.03</v>
      </c>
      <c r="Y342" s="370" t="s">
        <v>7082</v>
      </c>
      <c r="Z342" s="370">
        <v>2.1180000000000001E-3</v>
      </c>
      <c r="AA342" s="389">
        <v>211793</v>
      </c>
      <c r="AB342" s="370">
        <v>1.04</v>
      </c>
      <c r="AC342" s="370" t="s">
        <v>7093</v>
      </c>
      <c r="AD342" s="370">
        <v>4.838E-9</v>
      </c>
      <c r="AE342" s="389">
        <v>74115</v>
      </c>
    </row>
    <row r="343" spans="1:31" ht="15.75">
      <c r="A343" s="377">
        <v>148</v>
      </c>
      <c r="B343" s="378" t="s">
        <v>523</v>
      </c>
      <c r="C343" s="378">
        <v>11</v>
      </c>
      <c r="D343" s="379">
        <v>46199124</v>
      </c>
      <c r="E343" s="380">
        <v>47199124</v>
      </c>
      <c r="F343" s="378" t="s">
        <v>2582</v>
      </c>
      <c r="G343" s="379">
        <v>46699124</v>
      </c>
      <c r="H343" s="381" t="s">
        <v>3549</v>
      </c>
      <c r="I343" s="379">
        <v>0</v>
      </c>
      <c r="J343" s="378" t="s">
        <v>2452</v>
      </c>
      <c r="K343" s="378" t="s">
        <v>3157</v>
      </c>
      <c r="L343" s="378" t="s">
        <v>3151</v>
      </c>
      <c r="M343" s="390" t="s">
        <v>3337</v>
      </c>
      <c r="N343" s="391">
        <v>1.06</v>
      </c>
      <c r="O343" s="370" t="s">
        <v>7166</v>
      </c>
      <c r="P343" s="370">
        <v>5.9999999999999995E-4</v>
      </c>
      <c r="Q343" s="392">
        <v>344159.67</v>
      </c>
      <c r="R343" s="370" t="s">
        <v>3157</v>
      </c>
      <c r="S343" s="370" t="s">
        <v>3151</v>
      </c>
      <c r="T343" s="370">
        <v>1.03</v>
      </c>
      <c r="U343" s="370" t="s">
        <v>7153</v>
      </c>
      <c r="V343" s="394">
        <v>5.7849999999999997E-6</v>
      </c>
      <c r="W343" s="393">
        <v>1144160</v>
      </c>
      <c r="X343" s="370" t="s">
        <v>132</v>
      </c>
      <c r="Y343" s="370" t="s">
        <v>132</v>
      </c>
      <c r="Z343" s="370" t="s">
        <v>132</v>
      </c>
      <c r="AA343" s="389" t="s">
        <v>132</v>
      </c>
      <c r="AB343" s="370">
        <v>1.03</v>
      </c>
      <c r="AC343" s="370" t="s">
        <v>7212</v>
      </c>
      <c r="AD343" s="370">
        <v>1.843E-3</v>
      </c>
      <c r="AE343" s="389">
        <v>74038</v>
      </c>
    </row>
    <row r="344" spans="1:31" ht="15.75">
      <c r="A344" s="377">
        <v>149</v>
      </c>
      <c r="B344" s="378" t="s">
        <v>2132</v>
      </c>
      <c r="C344" s="378">
        <v>11</v>
      </c>
      <c r="D344" s="379">
        <v>46778502</v>
      </c>
      <c r="E344" s="380">
        <v>48320241</v>
      </c>
      <c r="F344" s="378" t="s">
        <v>2581</v>
      </c>
      <c r="G344" s="379">
        <v>47278502</v>
      </c>
      <c r="H344" s="381" t="s">
        <v>4258</v>
      </c>
      <c r="I344" s="379">
        <v>0</v>
      </c>
      <c r="J344" s="378" t="s">
        <v>122</v>
      </c>
      <c r="K344" s="378" t="s">
        <v>3152</v>
      </c>
      <c r="L344" s="378" t="s">
        <v>3163</v>
      </c>
      <c r="M344" s="390" t="s">
        <v>3337</v>
      </c>
      <c r="N344" s="391">
        <v>1.04</v>
      </c>
      <c r="O344" s="370" t="s">
        <v>7082</v>
      </c>
      <c r="P344" s="370">
        <v>7.4000000000000003E-3</v>
      </c>
      <c r="Q344" s="392">
        <v>492115.79</v>
      </c>
      <c r="R344" s="370" t="s">
        <v>3152</v>
      </c>
      <c r="S344" s="370" t="s">
        <v>3163</v>
      </c>
      <c r="T344" s="370">
        <v>1.02</v>
      </c>
      <c r="U344" s="370" t="s">
        <v>7211</v>
      </c>
      <c r="V344" s="394">
        <v>4.9480000000000001E-7</v>
      </c>
      <c r="W344" s="393">
        <v>1332120</v>
      </c>
      <c r="X344" s="370">
        <v>0.96</v>
      </c>
      <c r="Y344" s="370" t="s">
        <v>7270</v>
      </c>
      <c r="Z344" s="370">
        <v>0.14230000000000001</v>
      </c>
      <c r="AA344" s="389">
        <v>211694</v>
      </c>
      <c r="AB344" s="370">
        <v>1.02</v>
      </c>
      <c r="AC344" s="370" t="s">
        <v>7082</v>
      </c>
      <c r="AD344" s="370">
        <v>8.3949999999999997E-4</v>
      </c>
      <c r="AE344" s="389">
        <v>74038</v>
      </c>
    </row>
    <row r="345" spans="1:31" ht="15.75">
      <c r="A345" s="377">
        <v>149</v>
      </c>
      <c r="B345" s="378" t="s">
        <v>2132</v>
      </c>
      <c r="C345" s="378">
        <v>11</v>
      </c>
      <c r="D345" s="379">
        <v>46778502</v>
      </c>
      <c r="E345" s="380">
        <v>48320241</v>
      </c>
      <c r="F345" s="378" t="s">
        <v>2579</v>
      </c>
      <c r="G345" s="379">
        <v>47293799</v>
      </c>
      <c r="H345" s="381" t="s">
        <v>3345</v>
      </c>
      <c r="I345" s="379">
        <v>0</v>
      </c>
      <c r="J345" s="378" t="s">
        <v>2452</v>
      </c>
      <c r="K345" s="378" t="s">
        <v>3157</v>
      </c>
      <c r="L345" s="378" t="s">
        <v>3152</v>
      </c>
      <c r="M345" s="390" t="s">
        <v>4437</v>
      </c>
      <c r="N345" s="391">
        <v>1.04</v>
      </c>
      <c r="O345" s="370" t="s">
        <v>7082</v>
      </c>
      <c r="P345" s="370">
        <v>3.0000000000000001E-3</v>
      </c>
      <c r="Q345" s="392">
        <v>445254.8</v>
      </c>
      <c r="R345" s="370" t="s">
        <v>3157</v>
      </c>
      <c r="S345" s="370" t="s">
        <v>3152</v>
      </c>
      <c r="T345" s="370">
        <v>1.03</v>
      </c>
      <c r="U345" s="370" t="s">
        <v>7087</v>
      </c>
      <c r="V345" s="394">
        <v>1.208E-7</v>
      </c>
      <c r="W345" s="393">
        <v>1335930</v>
      </c>
      <c r="X345" s="370">
        <v>1.08</v>
      </c>
      <c r="Y345" s="370" t="s">
        <v>7271</v>
      </c>
      <c r="Z345" s="370">
        <v>0.44690000000000002</v>
      </c>
      <c r="AA345" s="389">
        <v>204595</v>
      </c>
      <c r="AB345" s="370">
        <v>1.02</v>
      </c>
      <c r="AC345" s="370" t="s">
        <v>7082</v>
      </c>
      <c r="AD345" s="370">
        <v>1.0380000000000001E-3</v>
      </c>
      <c r="AE345" s="389">
        <v>74038</v>
      </c>
    </row>
    <row r="346" spans="1:31" ht="15.75">
      <c r="A346" s="377">
        <v>149</v>
      </c>
      <c r="B346" s="378" t="s">
        <v>2132</v>
      </c>
      <c r="C346" s="378">
        <v>11</v>
      </c>
      <c r="D346" s="379">
        <v>46778502</v>
      </c>
      <c r="E346" s="380">
        <v>48320241</v>
      </c>
      <c r="F346" s="378" t="s">
        <v>2896</v>
      </c>
      <c r="G346" s="379">
        <v>47340680</v>
      </c>
      <c r="H346" s="381" t="s">
        <v>3345</v>
      </c>
      <c r="I346" s="379">
        <v>0</v>
      </c>
      <c r="J346" s="378" t="s">
        <v>2452</v>
      </c>
      <c r="K346" s="378" t="s">
        <v>3151</v>
      </c>
      <c r="L346" s="378" t="s">
        <v>3224</v>
      </c>
      <c r="M346" s="390" t="s">
        <v>2432</v>
      </c>
      <c r="N346" s="391" t="s">
        <v>132</v>
      </c>
      <c r="O346" s="370" t="s">
        <v>132</v>
      </c>
      <c r="P346" s="370" t="s">
        <v>132</v>
      </c>
      <c r="Q346" s="392" t="s">
        <v>132</v>
      </c>
      <c r="R346" s="370" t="s">
        <v>132</v>
      </c>
      <c r="S346" s="370" t="s">
        <v>132</v>
      </c>
      <c r="T346" s="370" t="s">
        <v>132</v>
      </c>
      <c r="U346" s="370" t="s">
        <v>132</v>
      </c>
      <c r="V346" s="386" t="s">
        <v>132</v>
      </c>
      <c r="W346" s="393" t="s">
        <v>132</v>
      </c>
      <c r="X346" s="370" t="s">
        <v>132</v>
      </c>
      <c r="Y346" s="370" t="s">
        <v>132</v>
      </c>
      <c r="Z346" s="370" t="s">
        <v>132</v>
      </c>
      <c r="AA346" s="389" t="s">
        <v>132</v>
      </c>
      <c r="AB346" s="370" t="s">
        <v>132</v>
      </c>
      <c r="AC346" s="370" t="s">
        <v>132</v>
      </c>
      <c r="AD346" s="370" t="s">
        <v>132</v>
      </c>
      <c r="AE346" s="389" t="s">
        <v>132</v>
      </c>
    </row>
    <row r="347" spans="1:31" ht="15.75">
      <c r="A347" s="377">
        <v>149</v>
      </c>
      <c r="B347" s="378" t="s">
        <v>2132</v>
      </c>
      <c r="C347" s="378">
        <v>11</v>
      </c>
      <c r="D347" s="379">
        <v>46778502</v>
      </c>
      <c r="E347" s="380">
        <v>48320241</v>
      </c>
      <c r="F347" s="378" t="s">
        <v>2895</v>
      </c>
      <c r="G347" s="379">
        <v>47363285</v>
      </c>
      <c r="H347" s="381" t="s">
        <v>4324</v>
      </c>
      <c r="I347" s="379">
        <v>0</v>
      </c>
      <c r="J347" s="378" t="s">
        <v>122</v>
      </c>
      <c r="K347" s="378" t="s">
        <v>3157</v>
      </c>
      <c r="L347" s="378" t="s">
        <v>3151</v>
      </c>
      <c r="M347" s="390" t="s">
        <v>2432</v>
      </c>
      <c r="N347" s="391">
        <v>1.02</v>
      </c>
      <c r="O347" s="370" t="s">
        <v>7081</v>
      </c>
      <c r="P347" s="370">
        <v>0.49580000000000002</v>
      </c>
      <c r="Q347" s="392">
        <v>489595.38</v>
      </c>
      <c r="R347" s="370" t="s">
        <v>132</v>
      </c>
      <c r="S347" s="370" t="s">
        <v>132</v>
      </c>
      <c r="T347" s="370" t="s">
        <v>132</v>
      </c>
      <c r="U347" s="370" t="s">
        <v>132</v>
      </c>
      <c r="V347" s="386" t="s">
        <v>132</v>
      </c>
      <c r="W347" s="393" t="s">
        <v>132</v>
      </c>
      <c r="X347" s="370">
        <v>0.97</v>
      </c>
      <c r="Y347" s="370" t="s">
        <v>7186</v>
      </c>
      <c r="Z347" s="370">
        <v>0.23649999999999999</v>
      </c>
      <c r="AA347" s="389">
        <v>211694</v>
      </c>
      <c r="AB347" s="370">
        <v>1.01</v>
      </c>
      <c r="AC347" s="370" t="s">
        <v>7083</v>
      </c>
      <c r="AD347" s="370">
        <v>8.0149999999999999E-2</v>
      </c>
      <c r="AE347" s="389">
        <v>74037</v>
      </c>
    </row>
    <row r="348" spans="1:31" ht="15.75">
      <c r="A348" s="377">
        <v>149</v>
      </c>
      <c r="B348" s="378" t="s">
        <v>2132</v>
      </c>
      <c r="C348" s="378">
        <v>11</v>
      </c>
      <c r="D348" s="379">
        <v>46778502</v>
      </c>
      <c r="E348" s="380">
        <v>48320241</v>
      </c>
      <c r="F348" s="378" t="s">
        <v>2578</v>
      </c>
      <c r="G348" s="379">
        <v>47820241</v>
      </c>
      <c r="H348" s="381" t="s">
        <v>4528</v>
      </c>
      <c r="I348" s="379">
        <v>0</v>
      </c>
      <c r="J348" s="378" t="s">
        <v>2452</v>
      </c>
      <c r="K348" s="378" t="s">
        <v>3157</v>
      </c>
      <c r="L348" s="378" t="s">
        <v>3151</v>
      </c>
      <c r="M348" s="390" t="s">
        <v>3337</v>
      </c>
      <c r="N348" s="391">
        <v>1.05</v>
      </c>
      <c r="O348" s="370" t="s">
        <v>7153</v>
      </c>
      <c r="P348" s="370">
        <v>2.9999999999999997E-4</v>
      </c>
      <c r="Q348" s="392">
        <v>395503.13</v>
      </c>
      <c r="R348" s="370" t="s">
        <v>3157</v>
      </c>
      <c r="S348" s="370" t="s">
        <v>3151</v>
      </c>
      <c r="T348" s="370">
        <v>1.03</v>
      </c>
      <c r="U348" s="370" t="s">
        <v>7087</v>
      </c>
      <c r="V348" s="394">
        <v>3.4999999999999997E-5</v>
      </c>
      <c r="W348" s="393">
        <v>866682</v>
      </c>
      <c r="X348" s="370" t="s">
        <v>132</v>
      </c>
      <c r="Y348" s="370" t="s">
        <v>132</v>
      </c>
      <c r="Z348" s="370" t="s">
        <v>132</v>
      </c>
      <c r="AA348" s="389" t="s">
        <v>132</v>
      </c>
      <c r="AB348" s="370">
        <v>1.03</v>
      </c>
      <c r="AC348" s="370" t="s">
        <v>7212</v>
      </c>
      <c r="AD348" s="370">
        <v>1.2789999999999999E-4</v>
      </c>
      <c r="AE348" s="389">
        <v>74036</v>
      </c>
    </row>
    <row r="349" spans="1:31" ht="15.75">
      <c r="A349" s="377">
        <v>150</v>
      </c>
      <c r="B349" s="378" t="s">
        <v>2132</v>
      </c>
      <c r="C349" s="378">
        <v>11</v>
      </c>
      <c r="D349" s="379">
        <v>47833360</v>
      </c>
      <c r="E349" s="380">
        <v>48833360</v>
      </c>
      <c r="F349" s="378" t="s">
        <v>2577</v>
      </c>
      <c r="G349" s="379">
        <v>48333360</v>
      </c>
      <c r="H349" s="381" t="s">
        <v>4529</v>
      </c>
      <c r="I349" s="379">
        <v>4656</v>
      </c>
      <c r="J349" s="378" t="s">
        <v>2452</v>
      </c>
      <c r="K349" s="378" t="s">
        <v>3157</v>
      </c>
      <c r="L349" s="378" t="s">
        <v>3151</v>
      </c>
      <c r="M349" s="390" t="s">
        <v>3337</v>
      </c>
      <c r="N349" s="391">
        <v>1.04</v>
      </c>
      <c r="O349" s="370" t="s">
        <v>7084</v>
      </c>
      <c r="P349" s="370">
        <v>5.1299999999999998E-2</v>
      </c>
      <c r="Q349" s="392">
        <v>401415.43</v>
      </c>
      <c r="R349" s="370" t="s">
        <v>132</v>
      </c>
      <c r="S349" s="370" t="s">
        <v>132</v>
      </c>
      <c r="T349" s="370" t="s">
        <v>132</v>
      </c>
      <c r="U349" s="370" t="s">
        <v>132</v>
      </c>
      <c r="V349" s="386" t="s">
        <v>132</v>
      </c>
      <c r="W349" s="393" t="s">
        <v>132</v>
      </c>
      <c r="X349" s="370" t="s">
        <v>132</v>
      </c>
      <c r="Y349" s="370" t="s">
        <v>132</v>
      </c>
      <c r="Z349" s="370" t="s">
        <v>132</v>
      </c>
      <c r="AA349" s="389" t="s">
        <v>132</v>
      </c>
      <c r="AB349" s="370">
        <v>1.02</v>
      </c>
      <c r="AC349" s="370" t="s">
        <v>7084</v>
      </c>
      <c r="AD349" s="370">
        <v>2.1860000000000001E-2</v>
      </c>
      <c r="AE349" s="389">
        <v>74038</v>
      </c>
    </row>
    <row r="350" spans="1:31" ht="15.75">
      <c r="A350" s="377">
        <v>151</v>
      </c>
      <c r="B350" s="378" t="s">
        <v>523</v>
      </c>
      <c r="C350" s="378">
        <v>11</v>
      </c>
      <c r="D350" s="379">
        <v>48813235</v>
      </c>
      <c r="E350" s="380">
        <v>49813235</v>
      </c>
      <c r="F350" s="378" t="s">
        <v>2576</v>
      </c>
      <c r="G350" s="379">
        <v>49313235</v>
      </c>
      <c r="H350" s="381" t="s">
        <v>3550</v>
      </c>
      <c r="I350" s="379">
        <v>83013</v>
      </c>
      <c r="J350" s="378" t="s">
        <v>2452</v>
      </c>
      <c r="K350" s="378" t="s">
        <v>3151</v>
      </c>
      <c r="L350" s="378" t="s">
        <v>3157</v>
      </c>
      <c r="M350" s="390" t="s">
        <v>3337</v>
      </c>
      <c r="N350" s="391">
        <v>1.02</v>
      </c>
      <c r="O350" s="370" t="s">
        <v>7088</v>
      </c>
      <c r="P350" s="370">
        <v>2.0000000000000001E-4</v>
      </c>
      <c r="Q350" s="392">
        <v>490329.08</v>
      </c>
      <c r="R350" s="370" t="s">
        <v>3157</v>
      </c>
      <c r="S350" s="370" t="s">
        <v>3151</v>
      </c>
      <c r="T350" s="370">
        <v>1.02</v>
      </c>
      <c r="U350" s="370" t="s">
        <v>7088</v>
      </c>
      <c r="V350" s="394">
        <v>6.3880000000000005E-5</v>
      </c>
      <c r="W350" s="393">
        <v>1335930</v>
      </c>
      <c r="X350" s="370">
        <v>1.02</v>
      </c>
      <c r="Y350" s="370" t="s">
        <v>7088</v>
      </c>
      <c r="Z350" s="370">
        <v>8.1969999999999994E-3</v>
      </c>
      <c r="AA350" s="389">
        <v>211793</v>
      </c>
      <c r="AB350" s="370">
        <v>1.02</v>
      </c>
      <c r="AC350" s="370" t="s">
        <v>7083</v>
      </c>
      <c r="AD350" s="370">
        <v>3.3890000000000003E-2</v>
      </c>
      <c r="AE350" s="389">
        <v>74037</v>
      </c>
    </row>
    <row r="351" spans="1:31" ht="15.75">
      <c r="A351" s="377">
        <v>152</v>
      </c>
      <c r="B351" s="378" t="s">
        <v>523</v>
      </c>
      <c r="C351" s="378">
        <v>11</v>
      </c>
      <c r="D351" s="379">
        <v>50831325</v>
      </c>
      <c r="E351" s="380">
        <v>51831325</v>
      </c>
      <c r="F351" s="378" t="s">
        <v>2575</v>
      </c>
      <c r="G351" s="379">
        <v>51331325</v>
      </c>
      <c r="H351" s="381" t="s">
        <v>3551</v>
      </c>
      <c r="I351" s="379">
        <v>80052</v>
      </c>
      <c r="J351" s="378" t="s">
        <v>2452</v>
      </c>
      <c r="K351" s="378" t="s">
        <v>3151</v>
      </c>
      <c r="L351" s="378" t="s">
        <v>3157</v>
      </c>
      <c r="M351" s="390" t="s">
        <v>3337</v>
      </c>
      <c r="N351" s="391" t="s">
        <v>132</v>
      </c>
      <c r="O351" s="370" t="s">
        <v>132</v>
      </c>
      <c r="P351" s="370" t="s">
        <v>132</v>
      </c>
      <c r="Q351" s="392" t="s">
        <v>132</v>
      </c>
      <c r="R351" s="370" t="s">
        <v>132</v>
      </c>
      <c r="S351" s="370" t="s">
        <v>132</v>
      </c>
      <c r="T351" s="370" t="s">
        <v>132</v>
      </c>
      <c r="U351" s="370" t="s">
        <v>132</v>
      </c>
      <c r="V351" s="386" t="s">
        <v>132</v>
      </c>
      <c r="W351" s="393" t="s">
        <v>132</v>
      </c>
      <c r="X351" s="370">
        <v>1.03</v>
      </c>
      <c r="Y351" s="370" t="s">
        <v>7153</v>
      </c>
      <c r="Z351" s="370">
        <v>1.499E-5</v>
      </c>
      <c r="AA351" s="389">
        <v>211039</v>
      </c>
      <c r="AB351" s="370" t="s">
        <v>132</v>
      </c>
      <c r="AC351" s="370" t="s">
        <v>132</v>
      </c>
      <c r="AD351" s="370" t="s">
        <v>132</v>
      </c>
      <c r="AE351" s="389" t="s">
        <v>132</v>
      </c>
    </row>
    <row r="352" spans="1:31" ht="15.75">
      <c r="A352" s="377">
        <v>153</v>
      </c>
      <c r="B352" s="378" t="s">
        <v>2132</v>
      </c>
      <c r="C352" s="378">
        <v>11</v>
      </c>
      <c r="D352" s="379">
        <v>61081656</v>
      </c>
      <c r="E352" s="380">
        <v>62154092</v>
      </c>
      <c r="F352" s="378" t="s">
        <v>2893</v>
      </c>
      <c r="G352" s="379">
        <v>61581656</v>
      </c>
      <c r="H352" s="381" t="s">
        <v>3351</v>
      </c>
      <c r="I352" s="379">
        <v>0</v>
      </c>
      <c r="J352" s="378" t="s">
        <v>122</v>
      </c>
      <c r="K352" s="378" t="s">
        <v>3157</v>
      </c>
      <c r="L352" s="378" t="s">
        <v>3151</v>
      </c>
      <c r="M352" s="390" t="s">
        <v>2432</v>
      </c>
      <c r="N352" s="391">
        <v>1.03</v>
      </c>
      <c r="O352" s="370" t="s">
        <v>7088</v>
      </c>
      <c r="P352" s="370">
        <v>1.8E-3</v>
      </c>
      <c r="Q352" s="392">
        <v>447370.36</v>
      </c>
      <c r="R352" s="370" t="s">
        <v>3157</v>
      </c>
      <c r="S352" s="370" t="s">
        <v>3151</v>
      </c>
      <c r="T352" s="370">
        <v>1.02</v>
      </c>
      <c r="U352" s="370" t="s">
        <v>7211</v>
      </c>
      <c r="V352" s="394">
        <v>3.9190000000000002E-8</v>
      </c>
      <c r="W352" s="393">
        <v>1309220</v>
      </c>
      <c r="X352" s="370">
        <v>1.03</v>
      </c>
      <c r="Y352" s="370" t="s">
        <v>7212</v>
      </c>
      <c r="Z352" s="370">
        <v>6.223E-4</v>
      </c>
      <c r="AA352" s="389">
        <v>153435</v>
      </c>
      <c r="AB352" s="370">
        <v>1.02</v>
      </c>
      <c r="AC352" s="370" t="s">
        <v>7082</v>
      </c>
      <c r="AD352" s="370">
        <v>1.168E-3</v>
      </c>
      <c r="AE352" s="389">
        <v>74116</v>
      </c>
    </row>
    <row r="353" spans="1:31" ht="15.75">
      <c r="A353" s="377">
        <v>153</v>
      </c>
      <c r="B353" s="378" t="s">
        <v>2132</v>
      </c>
      <c r="C353" s="378">
        <v>11</v>
      </c>
      <c r="D353" s="379">
        <v>61081656</v>
      </c>
      <c r="E353" s="380">
        <v>62154092</v>
      </c>
      <c r="F353" s="378" t="s">
        <v>2574</v>
      </c>
      <c r="G353" s="379">
        <v>61609750</v>
      </c>
      <c r="H353" s="381" t="s">
        <v>3352</v>
      </c>
      <c r="I353" s="379">
        <v>0</v>
      </c>
      <c r="J353" s="378" t="s">
        <v>2452</v>
      </c>
      <c r="K353" s="378" t="s">
        <v>3152</v>
      </c>
      <c r="L353" s="378" t="s">
        <v>3163</v>
      </c>
      <c r="M353" s="390" t="s">
        <v>4437</v>
      </c>
      <c r="N353" s="391">
        <v>1.03</v>
      </c>
      <c r="O353" s="370" t="s">
        <v>7088</v>
      </c>
      <c r="P353" s="370">
        <v>4.0000000000000002E-4</v>
      </c>
      <c r="Q353" s="392">
        <v>442528.82</v>
      </c>
      <c r="R353" s="370" t="s">
        <v>3152</v>
      </c>
      <c r="S353" s="370" t="s">
        <v>3163</v>
      </c>
      <c r="T353" s="370">
        <v>1.02</v>
      </c>
      <c r="U353" s="370" t="s">
        <v>7211</v>
      </c>
      <c r="V353" s="394">
        <v>3.5699999999999999E-9</v>
      </c>
      <c r="W353" s="393">
        <v>1313030</v>
      </c>
      <c r="X353" s="370">
        <v>1.03</v>
      </c>
      <c r="Y353" s="370" t="s">
        <v>7212</v>
      </c>
      <c r="Z353" s="370">
        <v>6.3389999999999996E-4</v>
      </c>
      <c r="AA353" s="389">
        <v>154014</v>
      </c>
      <c r="AB353" s="370">
        <v>1.03</v>
      </c>
      <c r="AC353" s="370" t="s">
        <v>7082</v>
      </c>
      <c r="AD353" s="370">
        <v>9.6620000000000007E-5</v>
      </c>
      <c r="AE353" s="389">
        <v>74117</v>
      </c>
    </row>
    <row r="354" spans="1:31" ht="15.75">
      <c r="A354" s="377">
        <v>153</v>
      </c>
      <c r="B354" s="378" t="s">
        <v>2132</v>
      </c>
      <c r="C354" s="378">
        <v>11</v>
      </c>
      <c r="D354" s="379">
        <v>61081656</v>
      </c>
      <c r="E354" s="380">
        <v>62154092</v>
      </c>
      <c r="F354" s="378" t="s">
        <v>2572</v>
      </c>
      <c r="G354" s="379">
        <v>61610750</v>
      </c>
      <c r="H354" s="381" t="s">
        <v>3352</v>
      </c>
      <c r="I354" s="379">
        <v>0</v>
      </c>
      <c r="J354" s="378" t="s">
        <v>122</v>
      </c>
      <c r="K354" s="378" t="s">
        <v>3157</v>
      </c>
      <c r="L354" s="378" t="s">
        <v>3151</v>
      </c>
      <c r="M354" s="390" t="s">
        <v>3337</v>
      </c>
      <c r="N354" s="391">
        <v>1.03</v>
      </c>
      <c r="O354" s="370" t="s">
        <v>7088</v>
      </c>
      <c r="P354" s="370">
        <v>6.9999999999999999E-4</v>
      </c>
      <c r="Q354" s="392">
        <v>444492.75</v>
      </c>
      <c r="R354" s="370" t="s">
        <v>3157</v>
      </c>
      <c r="S354" s="370" t="s">
        <v>3151</v>
      </c>
      <c r="T354" s="370">
        <v>1.02</v>
      </c>
      <c r="U354" s="370" t="s">
        <v>7211</v>
      </c>
      <c r="V354" s="394">
        <v>3.7840000000000002E-9</v>
      </c>
      <c r="W354" s="393">
        <v>1329660</v>
      </c>
      <c r="X354" s="370">
        <v>1.03</v>
      </c>
      <c r="Y354" s="370" t="s">
        <v>7212</v>
      </c>
      <c r="Z354" s="370">
        <v>7.0339999999999997E-4</v>
      </c>
      <c r="AA354" s="389">
        <v>152458</v>
      </c>
      <c r="AB354" s="370">
        <v>1.03</v>
      </c>
      <c r="AC354" s="370" t="s">
        <v>7082</v>
      </c>
      <c r="AD354" s="370">
        <v>7.5220000000000001E-5</v>
      </c>
      <c r="AE354" s="389">
        <v>74117</v>
      </c>
    </row>
    <row r="355" spans="1:31" ht="15.75">
      <c r="A355" s="377">
        <v>153</v>
      </c>
      <c r="B355" s="378" t="s">
        <v>2132</v>
      </c>
      <c r="C355" s="378">
        <v>11</v>
      </c>
      <c r="D355" s="379">
        <v>61081656</v>
      </c>
      <c r="E355" s="380">
        <v>62154092</v>
      </c>
      <c r="F355" s="378" t="s">
        <v>2892</v>
      </c>
      <c r="G355" s="379">
        <v>61654092</v>
      </c>
      <c r="H355" s="381" t="s">
        <v>4261</v>
      </c>
      <c r="I355" s="379">
        <v>0</v>
      </c>
      <c r="J355" s="378" t="s">
        <v>122</v>
      </c>
      <c r="K355" s="378" t="s">
        <v>3151</v>
      </c>
      <c r="L355" s="378" t="s">
        <v>3152</v>
      </c>
      <c r="M355" s="390" t="s">
        <v>2433</v>
      </c>
      <c r="N355" s="391">
        <v>1.03</v>
      </c>
      <c r="O355" s="370" t="s">
        <v>7212</v>
      </c>
      <c r="P355" s="370">
        <v>3.5499999999999997E-2</v>
      </c>
      <c r="Q355" s="392">
        <v>448034.17</v>
      </c>
      <c r="R355" s="370" t="s">
        <v>132</v>
      </c>
      <c r="S355" s="370" t="s">
        <v>132</v>
      </c>
      <c r="T355" s="370" t="s">
        <v>132</v>
      </c>
      <c r="U355" s="370" t="s">
        <v>132</v>
      </c>
      <c r="V355" s="386" t="s">
        <v>132</v>
      </c>
      <c r="W355" s="393" t="s">
        <v>132</v>
      </c>
      <c r="X355" s="370">
        <v>1.03</v>
      </c>
      <c r="Y355" s="370" t="s">
        <v>7153</v>
      </c>
      <c r="Z355" s="370">
        <v>5.9960000000000002E-5</v>
      </c>
      <c r="AA355" s="389">
        <v>194027</v>
      </c>
      <c r="AB355" s="370">
        <v>1.1499999999999999</v>
      </c>
      <c r="AC355" s="370" t="s">
        <v>7272</v>
      </c>
      <c r="AD355" s="370">
        <v>0.28089999999999998</v>
      </c>
      <c r="AE355" s="389">
        <v>67029</v>
      </c>
    </row>
    <row r="356" spans="1:31" ht="15.75">
      <c r="A356" s="377">
        <v>154</v>
      </c>
      <c r="B356" s="378" t="s">
        <v>2132</v>
      </c>
      <c r="C356" s="378">
        <v>11</v>
      </c>
      <c r="D356" s="379">
        <v>63369062</v>
      </c>
      <c r="E356" s="380">
        <v>64369062</v>
      </c>
      <c r="F356" s="378" t="s">
        <v>2819</v>
      </c>
      <c r="G356" s="379">
        <v>63869062</v>
      </c>
      <c r="H356" s="381" t="s">
        <v>4530</v>
      </c>
      <c r="I356" s="379">
        <v>0</v>
      </c>
      <c r="J356" s="378" t="s">
        <v>2445</v>
      </c>
      <c r="K356" s="378" t="s">
        <v>3152</v>
      </c>
      <c r="L356" s="378" t="s">
        <v>3163</v>
      </c>
      <c r="M356" s="390" t="s">
        <v>2432</v>
      </c>
      <c r="N356" s="391">
        <v>1.03</v>
      </c>
      <c r="O356" s="370" t="s">
        <v>7083</v>
      </c>
      <c r="P356" s="370">
        <v>3.8999999999999998E-3</v>
      </c>
      <c r="Q356" s="392">
        <v>484552.24</v>
      </c>
      <c r="R356" s="370" t="s">
        <v>132</v>
      </c>
      <c r="S356" s="370" t="s">
        <v>132</v>
      </c>
      <c r="T356" s="370" t="s">
        <v>132</v>
      </c>
      <c r="U356" s="370" t="s">
        <v>132</v>
      </c>
      <c r="V356" s="386" t="s">
        <v>132</v>
      </c>
      <c r="W356" s="393" t="s">
        <v>132</v>
      </c>
      <c r="X356" s="370">
        <v>1</v>
      </c>
      <c r="Y356" s="370" t="s">
        <v>7080</v>
      </c>
      <c r="Z356" s="370">
        <v>0.83499999999999996</v>
      </c>
      <c r="AA356" s="389">
        <v>207126</v>
      </c>
      <c r="AB356" s="370">
        <v>1.06</v>
      </c>
      <c r="AC356" s="370" t="s">
        <v>7201</v>
      </c>
      <c r="AD356" s="370">
        <v>3.3869999999999999E-5</v>
      </c>
      <c r="AE356" s="389">
        <v>74115</v>
      </c>
    </row>
    <row r="357" spans="1:31" ht="15.75">
      <c r="A357" s="377">
        <v>155</v>
      </c>
      <c r="B357" s="378" t="s">
        <v>2132</v>
      </c>
      <c r="C357" s="378">
        <v>11</v>
      </c>
      <c r="D357" s="379">
        <v>71850595</v>
      </c>
      <c r="E357" s="380">
        <v>72960694</v>
      </c>
      <c r="F357" s="378" t="s">
        <v>2571</v>
      </c>
      <c r="G357" s="379">
        <v>72350595</v>
      </c>
      <c r="H357" s="381" t="s">
        <v>4531</v>
      </c>
      <c r="I357" s="379">
        <v>0</v>
      </c>
      <c r="J357" s="378" t="s">
        <v>2445</v>
      </c>
      <c r="K357" s="378" t="s">
        <v>3163</v>
      </c>
      <c r="L357" s="378" t="s">
        <v>3152</v>
      </c>
      <c r="M357" s="390" t="s">
        <v>3337</v>
      </c>
      <c r="N357" s="391">
        <v>0.98</v>
      </c>
      <c r="O357" s="370" t="s">
        <v>7146</v>
      </c>
      <c r="P357" s="370">
        <v>1.3299999999999999E-2</v>
      </c>
      <c r="Q357" s="392">
        <v>489473.69</v>
      </c>
      <c r="R357" s="370" t="s">
        <v>3152</v>
      </c>
      <c r="S357" s="370" t="s">
        <v>3163</v>
      </c>
      <c r="T357" s="370">
        <v>1.02</v>
      </c>
      <c r="U357" s="370" t="s">
        <v>7088</v>
      </c>
      <c r="V357" s="394">
        <v>9.9000000000000001E-6</v>
      </c>
      <c r="W357" s="393">
        <v>1335930</v>
      </c>
      <c r="X357" s="370">
        <v>0.98</v>
      </c>
      <c r="Y357" s="370" t="s">
        <v>7146</v>
      </c>
      <c r="Z357" s="370">
        <v>7.2370000000000004E-3</v>
      </c>
      <c r="AA357" s="389">
        <v>211793</v>
      </c>
      <c r="AB357" s="370">
        <v>0.98</v>
      </c>
      <c r="AC357" s="370" t="s">
        <v>7079</v>
      </c>
      <c r="AD357" s="370">
        <v>9.3019999999999995E-3</v>
      </c>
      <c r="AE357" s="389">
        <v>74117</v>
      </c>
    </row>
    <row r="358" spans="1:31" ht="15.75">
      <c r="A358" s="377">
        <v>155</v>
      </c>
      <c r="B358" s="378" t="s">
        <v>2132</v>
      </c>
      <c r="C358" s="378">
        <v>11</v>
      </c>
      <c r="D358" s="379">
        <v>71850595</v>
      </c>
      <c r="E358" s="380">
        <v>72960694</v>
      </c>
      <c r="F358" s="378" t="s">
        <v>2569</v>
      </c>
      <c r="G358" s="379">
        <v>72460398</v>
      </c>
      <c r="H358" s="381" t="s">
        <v>4532</v>
      </c>
      <c r="I358" s="379">
        <v>0</v>
      </c>
      <c r="J358" s="378" t="s">
        <v>2452</v>
      </c>
      <c r="K358" s="378" t="s">
        <v>3151</v>
      </c>
      <c r="L358" s="378" t="s">
        <v>3152</v>
      </c>
      <c r="M358" s="390" t="s">
        <v>3337</v>
      </c>
      <c r="N358" s="391">
        <v>1.1100000000000001</v>
      </c>
      <c r="O358" s="370" t="s">
        <v>7155</v>
      </c>
      <c r="P358" s="394">
        <v>3.5620000000000002E-49</v>
      </c>
      <c r="Q358" s="392">
        <v>489704.13</v>
      </c>
      <c r="R358" s="370" t="s">
        <v>3151</v>
      </c>
      <c r="S358" s="370" t="s">
        <v>3152</v>
      </c>
      <c r="T358" s="370">
        <v>1.1000000000000001</v>
      </c>
      <c r="U358" s="370" t="s">
        <v>7273</v>
      </c>
      <c r="V358" s="394">
        <v>5.792E-62</v>
      </c>
      <c r="W358" s="393">
        <v>1332120</v>
      </c>
      <c r="X358" s="370">
        <v>1.1499999999999999</v>
      </c>
      <c r="Y358" s="370" t="s">
        <v>7274</v>
      </c>
      <c r="Z358" s="370">
        <v>1.093E-20</v>
      </c>
      <c r="AA358" s="389">
        <v>211793</v>
      </c>
      <c r="AB358" s="370">
        <v>1.1100000000000001</v>
      </c>
      <c r="AC358" s="370" t="s">
        <v>7155</v>
      </c>
      <c r="AD358" s="370">
        <v>2.2749999999999999E-33</v>
      </c>
      <c r="AE358" s="389">
        <v>74116</v>
      </c>
    </row>
    <row r="359" spans="1:31" ht="15.75">
      <c r="A359" s="377">
        <v>155</v>
      </c>
      <c r="B359" s="378" t="s">
        <v>2132</v>
      </c>
      <c r="C359" s="378">
        <v>11</v>
      </c>
      <c r="D359" s="379">
        <v>71850595</v>
      </c>
      <c r="E359" s="380">
        <v>72960694</v>
      </c>
      <c r="F359" s="378" t="s">
        <v>2891</v>
      </c>
      <c r="G359" s="379">
        <v>72460694</v>
      </c>
      <c r="H359" s="381" t="s">
        <v>4532</v>
      </c>
      <c r="I359" s="379">
        <v>0</v>
      </c>
      <c r="J359" s="378" t="s">
        <v>2452</v>
      </c>
      <c r="K359" s="378" t="s">
        <v>3163</v>
      </c>
      <c r="L359" s="378" t="s">
        <v>3152</v>
      </c>
      <c r="M359" s="390" t="s">
        <v>2432</v>
      </c>
      <c r="N359" s="391">
        <v>1.1100000000000001</v>
      </c>
      <c r="O359" s="370" t="s">
        <v>7155</v>
      </c>
      <c r="P359" s="394">
        <v>6.6699999999999997E-49</v>
      </c>
      <c r="Q359" s="392">
        <v>489330.23</v>
      </c>
      <c r="R359" s="370" t="s">
        <v>3163</v>
      </c>
      <c r="S359" s="370" t="s">
        <v>3152</v>
      </c>
      <c r="T359" s="370">
        <v>1.1000000000000001</v>
      </c>
      <c r="U359" s="370" t="s">
        <v>7112</v>
      </c>
      <c r="V359" s="394">
        <v>2.0699999999999999E-60</v>
      </c>
      <c r="W359" s="393">
        <v>1332120</v>
      </c>
      <c r="X359" s="370">
        <v>1.1499999999999999</v>
      </c>
      <c r="Y359" s="370" t="s">
        <v>7274</v>
      </c>
      <c r="Z359" s="370">
        <v>1.0259999999999999E-20</v>
      </c>
      <c r="AA359" s="389">
        <v>211793</v>
      </c>
      <c r="AB359" s="370">
        <v>1.1100000000000001</v>
      </c>
      <c r="AC359" s="370" t="s">
        <v>7155</v>
      </c>
      <c r="AD359" s="370">
        <v>2.6130000000000001E-33</v>
      </c>
      <c r="AE359" s="389">
        <v>74117</v>
      </c>
    </row>
    <row r="360" spans="1:31" ht="15.75">
      <c r="A360" s="377">
        <v>156</v>
      </c>
      <c r="B360" s="378" t="s">
        <v>2132</v>
      </c>
      <c r="C360" s="378">
        <v>11</v>
      </c>
      <c r="D360" s="379">
        <v>92171744</v>
      </c>
      <c r="E360" s="380">
        <v>93208961</v>
      </c>
      <c r="F360" s="378" t="s">
        <v>2890</v>
      </c>
      <c r="G360" s="379">
        <v>92671744</v>
      </c>
      <c r="H360" s="381" t="s">
        <v>4244</v>
      </c>
      <c r="I360" s="379">
        <v>31044</v>
      </c>
      <c r="J360" s="378" t="s">
        <v>2452</v>
      </c>
      <c r="K360" s="378" t="s">
        <v>3163</v>
      </c>
      <c r="L360" s="378" t="s">
        <v>3152</v>
      </c>
      <c r="M360" s="390" t="s">
        <v>2432</v>
      </c>
      <c r="N360" s="391" t="s">
        <v>132</v>
      </c>
      <c r="O360" s="370" t="s">
        <v>132</v>
      </c>
      <c r="P360" s="370" t="s">
        <v>132</v>
      </c>
      <c r="Q360" s="392" t="s">
        <v>132</v>
      </c>
      <c r="R360" s="370" t="s">
        <v>132</v>
      </c>
      <c r="S360" s="370" t="s">
        <v>132</v>
      </c>
      <c r="T360" s="370" t="s">
        <v>132</v>
      </c>
      <c r="U360" s="370" t="s">
        <v>132</v>
      </c>
      <c r="V360" s="386" t="s">
        <v>132</v>
      </c>
      <c r="W360" s="393" t="s">
        <v>132</v>
      </c>
      <c r="X360" s="370" t="s">
        <v>132</v>
      </c>
      <c r="Y360" s="370" t="s">
        <v>132</v>
      </c>
      <c r="Z360" s="370" t="s">
        <v>132</v>
      </c>
      <c r="AA360" s="389" t="s">
        <v>132</v>
      </c>
      <c r="AB360" s="370" t="s">
        <v>132</v>
      </c>
      <c r="AC360" s="370" t="s">
        <v>132</v>
      </c>
      <c r="AD360" s="370" t="s">
        <v>132</v>
      </c>
      <c r="AE360" s="389" t="s">
        <v>132</v>
      </c>
    </row>
    <row r="361" spans="1:31" ht="15.75">
      <c r="A361" s="377">
        <v>156</v>
      </c>
      <c r="B361" s="378" t="s">
        <v>2132</v>
      </c>
      <c r="C361" s="378">
        <v>11</v>
      </c>
      <c r="D361" s="379">
        <v>92171744</v>
      </c>
      <c r="E361" s="380">
        <v>93208961</v>
      </c>
      <c r="F361" s="378" t="s">
        <v>2889</v>
      </c>
      <c r="G361" s="379">
        <v>92679778</v>
      </c>
      <c r="H361" s="381" t="s">
        <v>4244</v>
      </c>
      <c r="I361" s="379">
        <v>23010</v>
      </c>
      <c r="J361" s="378" t="s">
        <v>2452</v>
      </c>
      <c r="K361" s="378" t="s">
        <v>3163</v>
      </c>
      <c r="L361" s="378" t="s">
        <v>3152</v>
      </c>
      <c r="M361" s="390" t="s">
        <v>2432</v>
      </c>
      <c r="N361" s="391">
        <v>1.06</v>
      </c>
      <c r="O361" s="370" t="s">
        <v>7107</v>
      </c>
      <c r="P361" s="394">
        <v>3.6959999999999997E-43</v>
      </c>
      <c r="Q361" s="392">
        <v>490392.79</v>
      </c>
      <c r="R361" s="370" t="s">
        <v>3152</v>
      </c>
      <c r="S361" s="370" t="s">
        <v>3163</v>
      </c>
      <c r="T361" s="370">
        <v>1.06</v>
      </c>
      <c r="U361" s="370" t="s">
        <v>7095</v>
      </c>
      <c r="V361" s="394">
        <v>8.2180000000000002E-44</v>
      </c>
      <c r="W361" s="393">
        <v>1335930</v>
      </c>
      <c r="X361" s="370">
        <v>1.04</v>
      </c>
      <c r="Y361" s="370" t="s">
        <v>7153</v>
      </c>
      <c r="Z361" s="370">
        <v>5.3340000000000005E-7</v>
      </c>
      <c r="AA361" s="389">
        <v>211793</v>
      </c>
      <c r="AB361" s="370">
        <v>1.08</v>
      </c>
      <c r="AC361" s="370" t="s">
        <v>7118</v>
      </c>
      <c r="AD361" s="370">
        <v>1.5139999999999999E-31</v>
      </c>
      <c r="AE361" s="389">
        <v>74115</v>
      </c>
    </row>
    <row r="362" spans="1:31" ht="15.75">
      <c r="A362" s="377">
        <v>156</v>
      </c>
      <c r="B362" s="378" t="s">
        <v>2132</v>
      </c>
      <c r="C362" s="378">
        <v>11</v>
      </c>
      <c r="D362" s="379">
        <v>92171744</v>
      </c>
      <c r="E362" s="380">
        <v>93208961</v>
      </c>
      <c r="F362" s="378" t="s">
        <v>2888</v>
      </c>
      <c r="G362" s="379">
        <v>92697981</v>
      </c>
      <c r="H362" s="381" t="s">
        <v>4244</v>
      </c>
      <c r="I362" s="379">
        <v>4807</v>
      </c>
      <c r="J362" s="378" t="s">
        <v>122</v>
      </c>
      <c r="K362" s="378" t="s">
        <v>3163</v>
      </c>
      <c r="L362" s="378" t="s">
        <v>3152</v>
      </c>
      <c r="M362" s="390" t="s">
        <v>2433</v>
      </c>
      <c r="N362" s="391">
        <v>1.07</v>
      </c>
      <c r="O362" s="370" t="s">
        <v>7094</v>
      </c>
      <c r="P362" s="394">
        <v>1.6560000000000001E-44</v>
      </c>
      <c r="Q362" s="392">
        <v>487120.01</v>
      </c>
      <c r="R362" s="370" t="s">
        <v>3152</v>
      </c>
      <c r="S362" s="370" t="s">
        <v>3163</v>
      </c>
      <c r="T362" s="370">
        <v>1.06</v>
      </c>
      <c r="U362" s="370" t="s">
        <v>7095</v>
      </c>
      <c r="V362" s="394">
        <v>1.5889999999999999E-26</v>
      </c>
      <c r="W362" s="393">
        <v>1058440</v>
      </c>
      <c r="X362" s="370">
        <v>1.04</v>
      </c>
      <c r="Y362" s="370" t="s">
        <v>7153</v>
      </c>
      <c r="Z362" s="370">
        <v>1.158E-7</v>
      </c>
      <c r="AA362" s="389">
        <v>211793</v>
      </c>
      <c r="AB362" s="370">
        <v>1.08</v>
      </c>
      <c r="AC362" s="370" t="s">
        <v>7181</v>
      </c>
      <c r="AD362" s="370">
        <v>3.3920000000000001E-30</v>
      </c>
      <c r="AE362" s="389">
        <v>74117</v>
      </c>
    </row>
    <row r="363" spans="1:31" ht="15.75">
      <c r="A363" s="377">
        <v>156</v>
      </c>
      <c r="B363" s="378" t="s">
        <v>2132</v>
      </c>
      <c r="C363" s="378">
        <v>11</v>
      </c>
      <c r="D363" s="379">
        <v>92171744</v>
      </c>
      <c r="E363" s="380">
        <v>93208961</v>
      </c>
      <c r="F363" s="378" t="s">
        <v>2888</v>
      </c>
      <c r="G363" s="379">
        <v>92697981</v>
      </c>
      <c r="H363" s="381" t="s">
        <v>4244</v>
      </c>
      <c r="I363" s="379">
        <v>4807</v>
      </c>
      <c r="J363" s="378" t="s">
        <v>2452</v>
      </c>
      <c r="K363" s="378" t="s">
        <v>3163</v>
      </c>
      <c r="L363" s="378" t="s">
        <v>3152</v>
      </c>
      <c r="M363" s="390" t="s">
        <v>2432</v>
      </c>
      <c r="N363" s="391">
        <v>1.07</v>
      </c>
      <c r="O363" s="370" t="s">
        <v>7094</v>
      </c>
      <c r="P363" s="394">
        <v>1.6560000000000001E-44</v>
      </c>
      <c r="Q363" s="392">
        <v>487120.01</v>
      </c>
      <c r="R363" s="370" t="s">
        <v>3152</v>
      </c>
      <c r="S363" s="370" t="s">
        <v>3163</v>
      </c>
      <c r="T363" s="370">
        <v>1.06</v>
      </c>
      <c r="U363" s="370" t="s">
        <v>7095</v>
      </c>
      <c r="V363" s="394">
        <v>1.5889999999999999E-26</v>
      </c>
      <c r="W363" s="393">
        <v>1058440</v>
      </c>
      <c r="X363" s="370">
        <v>1.04</v>
      </c>
      <c r="Y363" s="370" t="s">
        <v>7153</v>
      </c>
      <c r="Z363" s="370">
        <v>1.158E-7</v>
      </c>
      <c r="AA363" s="389">
        <v>211793</v>
      </c>
      <c r="AB363" s="370">
        <v>1.08</v>
      </c>
      <c r="AC363" s="370" t="s">
        <v>7181</v>
      </c>
      <c r="AD363" s="370">
        <v>3.3920000000000001E-30</v>
      </c>
      <c r="AE363" s="389">
        <v>74117</v>
      </c>
    </row>
    <row r="364" spans="1:31" ht="15.75">
      <c r="A364" s="377">
        <v>156</v>
      </c>
      <c r="B364" s="378" t="s">
        <v>2132</v>
      </c>
      <c r="C364" s="378">
        <v>11</v>
      </c>
      <c r="D364" s="379">
        <v>92171744</v>
      </c>
      <c r="E364" s="380">
        <v>93208961</v>
      </c>
      <c r="F364" s="378" t="s">
        <v>2887</v>
      </c>
      <c r="G364" s="379">
        <v>92698427</v>
      </c>
      <c r="H364" s="381" t="s">
        <v>4244</v>
      </c>
      <c r="I364" s="379">
        <v>4361</v>
      </c>
      <c r="J364" s="378" t="s">
        <v>2452</v>
      </c>
      <c r="K364" s="378" t="s">
        <v>3157</v>
      </c>
      <c r="L364" s="378" t="s">
        <v>3152</v>
      </c>
      <c r="M364" s="390" t="s">
        <v>2432</v>
      </c>
      <c r="N364" s="391">
        <v>1.08</v>
      </c>
      <c r="O364" s="370" t="s">
        <v>7094</v>
      </c>
      <c r="P364" s="394">
        <v>1.9899999999999999E-42</v>
      </c>
      <c r="Q364" s="392">
        <v>484823.87</v>
      </c>
      <c r="R364" s="370" t="s">
        <v>3152</v>
      </c>
      <c r="S364" s="370" t="s">
        <v>3157</v>
      </c>
      <c r="T364" s="370">
        <v>1.05</v>
      </c>
      <c r="U364" s="370" t="s">
        <v>7092</v>
      </c>
      <c r="V364" s="394">
        <v>5.9610000000000006E-42</v>
      </c>
      <c r="W364" s="393">
        <v>1335930</v>
      </c>
      <c r="X364" s="370">
        <v>1.04</v>
      </c>
      <c r="Y364" s="370" t="s">
        <v>7153</v>
      </c>
      <c r="Z364" s="370">
        <v>1.3540000000000001E-7</v>
      </c>
      <c r="AA364" s="389">
        <v>211793</v>
      </c>
      <c r="AB364" s="370">
        <v>1.08</v>
      </c>
      <c r="AC364" s="370" t="s">
        <v>7181</v>
      </c>
      <c r="AD364" s="370">
        <v>2.314E-29</v>
      </c>
      <c r="AE364" s="389">
        <v>74116</v>
      </c>
    </row>
    <row r="365" spans="1:31" ht="15.75">
      <c r="A365" s="377">
        <v>156</v>
      </c>
      <c r="B365" s="378" t="s">
        <v>2132</v>
      </c>
      <c r="C365" s="378">
        <v>11</v>
      </c>
      <c r="D365" s="379">
        <v>92171744</v>
      </c>
      <c r="E365" s="380">
        <v>93208961</v>
      </c>
      <c r="F365" s="378" t="s">
        <v>2568</v>
      </c>
      <c r="G365" s="379">
        <v>92708710</v>
      </c>
      <c r="H365" s="381" t="s">
        <v>4244</v>
      </c>
      <c r="I365" s="379">
        <v>0</v>
      </c>
      <c r="J365" s="378" t="s">
        <v>2452</v>
      </c>
      <c r="K365" s="378" t="s">
        <v>3157</v>
      </c>
      <c r="L365" s="378" t="s">
        <v>3152</v>
      </c>
      <c r="M365" s="390" t="s">
        <v>4533</v>
      </c>
      <c r="N365" s="391">
        <v>1.1000000000000001</v>
      </c>
      <c r="O365" s="370" t="s">
        <v>7275</v>
      </c>
      <c r="P365" s="394">
        <v>6.0970000000000002E-66</v>
      </c>
      <c r="Q365" s="392">
        <v>484443.85</v>
      </c>
      <c r="R365" s="370" t="s">
        <v>3152</v>
      </c>
      <c r="S365" s="370" t="s">
        <v>3157</v>
      </c>
      <c r="T365" s="370">
        <v>1.08</v>
      </c>
      <c r="U365" s="370" t="s">
        <v>7213</v>
      </c>
      <c r="V365" s="394">
        <v>1.294E-66</v>
      </c>
      <c r="W365" s="393">
        <v>1326880</v>
      </c>
      <c r="X365" s="370">
        <v>1.04</v>
      </c>
      <c r="Y365" s="370" t="s">
        <v>7153</v>
      </c>
      <c r="Z365" s="370">
        <v>4.4850000000000001E-8</v>
      </c>
      <c r="AA365" s="389">
        <v>211793</v>
      </c>
      <c r="AB365" s="370">
        <v>1.1000000000000001</v>
      </c>
      <c r="AC365" s="370" t="s">
        <v>7273</v>
      </c>
      <c r="AD365" s="370">
        <v>1.4670000000000001E-43</v>
      </c>
      <c r="AE365" s="389">
        <v>74117</v>
      </c>
    </row>
    <row r="366" spans="1:31" ht="15.75">
      <c r="A366" s="377">
        <v>156</v>
      </c>
      <c r="B366" s="378" t="s">
        <v>2132</v>
      </c>
      <c r="C366" s="378">
        <v>11</v>
      </c>
      <c r="D366" s="379">
        <v>92171744</v>
      </c>
      <c r="E366" s="380">
        <v>93208961</v>
      </c>
      <c r="F366" s="378" t="s">
        <v>2568</v>
      </c>
      <c r="G366" s="379">
        <v>92708710</v>
      </c>
      <c r="H366" s="381" t="s">
        <v>4244</v>
      </c>
      <c r="I366" s="379">
        <v>0</v>
      </c>
      <c r="J366" s="378" t="s">
        <v>122</v>
      </c>
      <c r="K366" s="378" t="s">
        <v>3157</v>
      </c>
      <c r="L366" s="378" t="s">
        <v>3152</v>
      </c>
      <c r="M366" s="390" t="s">
        <v>4437</v>
      </c>
      <c r="N366" s="391">
        <v>1.1000000000000001</v>
      </c>
      <c r="O366" s="370" t="s">
        <v>7275</v>
      </c>
      <c r="P366" s="394">
        <v>6.0970000000000002E-66</v>
      </c>
      <c r="Q366" s="392">
        <v>484443.85</v>
      </c>
      <c r="R366" s="370" t="s">
        <v>3152</v>
      </c>
      <c r="S366" s="370" t="s">
        <v>3157</v>
      </c>
      <c r="T366" s="370">
        <v>1.08</v>
      </c>
      <c r="U366" s="370" t="s">
        <v>7213</v>
      </c>
      <c r="V366" s="394">
        <v>1.294E-66</v>
      </c>
      <c r="W366" s="393">
        <v>1326880</v>
      </c>
      <c r="X366" s="370">
        <v>1.04</v>
      </c>
      <c r="Y366" s="370" t="s">
        <v>7153</v>
      </c>
      <c r="Z366" s="370">
        <v>4.4850000000000001E-8</v>
      </c>
      <c r="AA366" s="389">
        <v>211793</v>
      </c>
      <c r="AB366" s="370">
        <v>1.1000000000000001</v>
      </c>
      <c r="AC366" s="370" t="s">
        <v>7273</v>
      </c>
      <c r="AD366" s="370">
        <v>1.4670000000000001E-43</v>
      </c>
      <c r="AE366" s="389">
        <v>74117</v>
      </c>
    </row>
    <row r="367" spans="1:31" ht="15.75">
      <c r="A367" s="377">
        <v>156</v>
      </c>
      <c r="B367" s="378" t="s">
        <v>2132</v>
      </c>
      <c r="C367" s="378">
        <v>11</v>
      </c>
      <c r="D367" s="379">
        <v>92171744</v>
      </c>
      <c r="E367" s="380">
        <v>93208961</v>
      </c>
      <c r="F367" s="378" t="s">
        <v>2886</v>
      </c>
      <c r="G367" s="379">
        <v>92708961</v>
      </c>
      <c r="H367" s="381" t="s">
        <v>4244</v>
      </c>
      <c r="I367" s="379">
        <v>0</v>
      </c>
      <c r="J367" s="378" t="s">
        <v>2452</v>
      </c>
      <c r="K367" s="378" t="s">
        <v>3152</v>
      </c>
      <c r="L367" s="378" t="s">
        <v>3163</v>
      </c>
      <c r="M367" s="390" t="s">
        <v>2432</v>
      </c>
      <c r="N367" s="391">
        <v>1.1000000000000001</v>
      </c>
      <c r="O367" s="370" t="s">
        <v>7276</v>
      </c>
      <c r="P367" s="370">
        <v>8.0000000000000004E-4</v>
      </c>
      <c r="Q367" s="392">
        <v>348009.86</v>
      </c>
      <c r="R367" s="370" t="s">
        <v>3163</v>
      </c>
      <c r="S367" s="370" t="s">
        <v>3152</v>
      </c>
      <c r="T367" s="370">
        <v>1.06</v>
      </c>
      <c r="U367" s="370" t="s">
        <v>7222</v>
      </c>
      <c r="V367" s="394">
        <v>1.9420000000000002E-6</v>
      </c>
      <c r="W367" s="393">
        <v>1135000</v>
      </c>
      <c r="X367" s="370" t="s">
        <v>132</v>
      </c>
      <c r="Y367" s="370" t="s">
        <v>132</v>
      </c>
      <c r="Z367" s="370" t="s">
        <v>132</v>
      </c>
      <c r="AA367" s="389" t="s">
        <v>132</v>
      </c>
      <c r="AB367" s="370">
        <v>1.05</v>
      </c>
      <c r="AC367" s="370" t="s">
        <v>7277</v>
      </c>
      <c r="AD367" s="370">
        <v>2.0209999999999998E-3</v>
      </c>
      <c r="AE367" s="389">
        <v>74117</v>
      </c>
    </row>
    <row r="368" spans="1:31" ht="15.75">
      <c r="A368" s="377">
        <v>157</v>
      </c>
      <c r="B368" s="378" t="s">
        <v>2132</v>
      </c>
      <c r="C368" s="378">
        <v>11</v>
      </c>
      <c r="D368" s="379">
        <v>99956604</v>
      </c>
      <c r="E368" s="380">
        <v>100956604</v>
      </c>
      <c r="F368" s="378" t="s">
        <v>2567</v>
      </c>
      <c r="G368" s="379">
        <v>100456604</v>
      </c>
      <c r="H368" s="381" t="s">
        <v>4535</v>
      </c>
      <c r="I368" s="379">
        <v>101802</v>
      </c>
      <c r="J368" s="378" t="s">
        <v>122</v>
      </c>
      <c r="K368" s="378" t="s">
        <v>3152</v>
      </c>
      <c r="L368" s="378" t="s">
        <v>3163</v>
      </c>
      <c r="M368" s="390" t="s">
        <v>4437</v>
      </c>
      <c r="N368" s="391">
        <v>1.02</v>
      </c>
      <c r="O368" s="370" t="s">
        <v>7080</v>
      </c>
      <c r="P368" s="370">
        <v>0.87570000000000003</v>
      </c>
      <c r="Q368" s="392">
        <v>489473.69</v>
      </c>
      <c r="R368" s="370" t="s">
        <v>132</v>
      </c>
      <c r="S368" s="370" t="s">
        <v>132</v>
      </c>
      <c r="T368" s="370" t="s">
        <v>132</v>
      </c>
      <c r="U368" s="370" t="s">
        <v>132</v>
      </c>
      <c r="V368" s="386" t="s">
        <v>132</v>
      </c>
      <c r="W368" s="393" t="s">
        <v>132</v>
      </c>
      <c r="X368" s="370">
        <v>1.01</v>
      </c>
      <c r="Y368" s="370" t="s">
        <v>7080</v>
      </c>
      <c r="Z368" s="370">
        <v>0.47720000000000001</v>
      </c>
      <c r="AA368" s="389">
        <v>211793</v>
      </c>
      <c r="AB368" s="370">
        <v>1</v>
      </c>
      <c r="AC368" s="370" t="s">
        <v>7089</v>
      </c>
      <c r="AD368" s="370">
        <v>0.97740000000000005</v>
      </c>
      <c r="AE368" s="389">
        <v>74117</v>
      </c>
    </row>
    <row r="369" spans="1:31" ht="15.75">
      <c r="A369" s="377">
        <v>158</v>
      </c>
      <c r="B369" s="378" t="s">
        <v>2132</v>
      </c>
      <c r="C369" s="378">
        <v>11</v>
      </c>
      <c r="D369" s="379">
        <v>118481025</v>
      </c>
      <c r="E369" s="380">
        <v>119481025</v>
      </c>
      <c r="F369" s="378" t="s">
        <v>2565</v>
      </c>
      <c r="G369" s="379">
        <v>118981025</v>
      </c>
      <c r="H369" s="381" t="s">
        <v>3359</v>
      </c>
      <c r="I369" s="379">
        <v>0</v>
      </c>
      <c r="J369" s="378" t="s">
        <v>122</v>
      </c>
      <c r="K369" s="378" t="s">
        <v>3157</v>
      </c>
      <c r="L369" s="378" t="s">
        <v>3151</v>
      </c>
      <c r="M369" s="390" t="s">
        <v>3337</v>
      </c>
      <c r="N369" s="391">
        <v>1.01</v>
      </c>
      <c r="O369" s="370" t="s">
        <v>7085</v>
      </c>
      <c r="P369" s="370">
        <v>4.6199999999999998E-2</v>
      </c>
      <c r="Q369" s="392">
        <v>490392.79</v>
      </c>
      <c r="R369" s="370" t="s">
        <v>132</v>
      </c>
      <c r="S369" s="370" t="s">
        <v>132</v>
      </c>
      <c r="T369" s="370" t="s">
        <v>132</v>
      </c>
      <c r="U369" s="370" t="s">
        <v>132</v>
      </c>
      <c r="V369" s="386" t="s">
        <v>132</v>
      </c>
      <c r="W369" s="393" t="s">
        <v>132</v>
      </c>
      <c r="X369" s="370">
        <v>0.97</v>
      </c>
      <c r="Y369" s="370" t="s">
        <v>7197</v>
      </c>
      <c r="Z369" s="370">
        <v>5.6059999999999999E-3</v>
      </c>
      <c r="AA369" s="389">
        <v>211793</v>
      </c>
      <c r="AB369" s="370">
        <v>1</v>
      </c>
      <c r="AC369" s="370" t="s">
        <v>7080</v>
      </c>
      <c r="AD369" s="370">
        <v>0.61380000000000001</v>
      </c>
      <c r="AE369" s="389">
        <v>74117</v>
      </c>
    </row>
    <row r="370" spans="1:31" ht="15.75">
      <c r="A370" s="377">
        <v>159</v>
      </c>
      <c r="B370" s="378" t="s">
        <v>523</v>
      </c>
      <c r="C370" s="378">
        <v>11</v>
      </c>
      <c r="D370" s="379">
        <v>127534794</v>
      </c>
      <c r="E370" s="380">
        <v>128534794</v>
      </c>
      <c r="F370" s="378" t="s">
        <v>2818</v>
      </c>
      <c r="G370" s="379">
        <v>128034794</v>
      </c>
      <c r="H370" s="381" t="s">
        <v>3590</v>
      </c>
      <c r="I370" s="379">
        <v>293861</v>
      </c>
      <c r="J370" s="378" t="s">
        <v>2452</v>
      </c>
      <c r="K370" s="378" t="s">
        <v>3151</v>
      </c>
      <c r="L370" s="378" t="s">
        <v>3152</v>
      </c>
      <c r="M370" s="390" t="s">
        <v>1</v>
      </c>
      <c r="N370" s="391">
        <v>1</v>
      </c>
      <c r="O370" s="370" t="s">
        <v>7078</v>
      </c>
      <c r="P370" s="370">
        <v>0.4294</v>
      </c>
      <c r="Q370" s="392">
        <v>491445.7</v>
      </c>
      <c r="R370" s="370" t="s">
        <v>132</v>
      </c>
      <c r="S370" s="370" t="s">
        <v>132</v>
      </c>
      <c r="T370" s="370" t="s">
        <v>132</v>
      </c>
      <c r="U370" s="370" t="s">
        <v>132</v>
      </c>
      <c r="V370" s="386" t="s">
        <v>132</v>
      </c>
      <c r="W370" s="393" t="s">
        <v>132</v>
      </c>
      <c r="X370" s="370">
        <v>1</v>
      </c>
      <c r="Y370" s="370" t="s">
        <v>7080</v>
      </c>
      <c r="Z370" s="370">
        <v>0.68140000000000001</v>
      </c>
      <c r="AA370" s="389">
        <v>211039</v>
      </c>
      <c r="AB370" s="370">
        <v>0.98</v>
      </c>
      <c r="AC370" s="370" t="s">
        <v>7143</v>
      </c>
      <c r="AD370" s="370">
        <v>9.3960000000000002E-2</v>
      </c>
      <c r="AE370" s="389">
        <v>74117</v>
      </c>
    </row>
    <row r="371" spans="1:31" ht="15.75">
      <c r="A371" s="377">
        <v>160</v>
      </c>
      <c r="B371" s="378" t="s">
        <v>2132</v>
      </c>
      <c r="C371" s="378">
        <v>12</v>
      </c>
      <c r="D371" s="379">
        <v>3828521</v>
      </c>
      <c r="E371" s="380">
        <v>4828521</v>
      </c>
      <c r="F371" s="378" t="s">
        <v>2564</v>
      </c>
      <c r="G371" s="379">
        <v>4328521</v>
      </c>
      <c r="H371" s="381" t="s">
        <v>4536</v>
      </c>
      <c r="I371" s="379">
        <v>29411</v>
      </c>
      <c r="J371" s="378" t="s">
        <v>122</v>
      </c>
      <c r="K371" s="378" t="s">
        <v>3157</v>
      </c>
      <c r="L371" s="378" t="s">
        <v>3151</v>
      </c>
      <c r="M371" s="390" t="s">
        <v>4437</v>
      </c>
      <c r="N371" s="391">
        <v>1.49</v>
      </c>
      <c r="O371" s="370" t="s">
        <v>7278</v>
      </c>
      <c r="P371" s="394">
        <v>2.2559999999999999E-34</v>
      </c>
      <c r="Q371" s="392">
        <v>340630.63</v>
      </c>
      <c r="R371" s="370" t="s">
        <v>3157</v>
      </c>
      <c r="S371" s="370" t="s">
        <v>3151</v>
      </c>
      <c r="T371" s="370">
        <v>1.38</v>
      </c>
      <c r="U371" s="370" t="s">
        <v>7279</v>
      </c>
      <c r="V371" s="394">
        <v>5.7550000000000001E-57</v>
      </c>
      <c r="W371" s="393">
        <v>1125950</v>
      </c>
      <c r="X371" s="370" t="s">
        <v>132</v>
      </c>
      <c r="Y371" s="370" t="s">
        <v>132</v>
      </c>
      <c r="Z371" s="370" t="s">
        <v>132</v>
      </c>
      <c r="AA371" s="389" t="s">
        <v>132</v>
      </c>
      <c r="AB371" s="370">
        <v>1.42</v>
      </c>
      <c r="AC371" s="370" t="s">
        <v>7280</v>
      </c>
      <c r="AD371" s="370">
        <v>9.5490000000000004E-34</v>
      </c>
      <c r="AE371" s="389">
        <v>74117</v>
      </c>
    </row>
    <row r="372" spans="1:31" ht="15.75">
      <c r="A372" s="377">
        <v>161</v>
      </c>
      <c r="B372" s="378" t="s">
        <v>2132</v>
      </c>
      <c r="C372" s="378">
        <v>12</v>
      </c>
      <c r="D372" s="379">
        <v>6575882</v>
      </c>
      <c r="E372" s="380">
        <v>7575882</v>
      </c>
      <c r="F372" s="378" t="s">
        <v>2562</v>
      </c>
      <c r="G372" s="379">
        <v>7075882</v>
      </c>
      <c r="H372" s="381" t="s">
        <v>4301</v>
      </c>
      <c r="I372" s="379">
        <v>0</v>
      </c>
      <c r="J372" s="378" t="s">
        <v>122</v>
      </c>
      <c r="K372" s="378" t="s">
        <v>3163</v>
      </c>
      <c r="L372" s="378" t="s">
        <v>3152</v>
      </c>
      <c r="M372" s="390" t="s">
        <v>4437</v>
      </c>
      <c r="N372" s="391">
        <v>1</v>
      </c>
      <c r="O372" s="370" t="s">
        <v>7078</v>
      </c>
      <c r="P372" s="370">
        <v>0.67889999999999995</v>
      </c>
      <c r="Q372" s="392">
        <v>485390.61</v>
      </c>
      <c r="R372" s="370" t="s">
        <v>132</v>
      </c>
      <c r="S372" s="370" t="s">
        <v>132</v>
      </c>
      <c r="T372" s="370" t="s">
        <v>132</v>
      </c>
      <c r="U372" s="370" t="s">
        <v>132</v>
      </c>
      <c r="V372" s="386" t="s">
        <v>132</v>
      </c>
      <c r="W372" s="393" t="s">
        <v>132</v>
      </c>
      <c r="X372" s="370">
        <v>1.01</v>
      </c>
      <c r="Y372" s="370" t="s">
        <v>7128</v>
      </c>
      <c r="Z372" s="370">
        <v>0.55969999999999998</v>
      </c>
      <c r="AA372" s="389">
        <v>209301</v>
      </c>
      <c r="AB372" s="370">
        <v>1.01</v>
      </c>
      <c r="AC372" s="370" t="s">
        <v>7128</v>
      </c>
      <c r="AD372" s="370">
        <v>0.58099999999999996</v>
      </c>
      <c r="AE372" s="389">
        <v>74117</v>
      </c>
    </row>
    <row r="373" spans="1:31" ht="15.75">
      <c r="A373" s="377">
        <v>162</v>
      </c>
      <c r="B373" s="378" t="s">
        <v>523</v>
      </c>
      <c r="C373" s="378">
        <v>12</v>
      </c>
      <c r="D373" s="379">
        <v>18177238</v>
      </c>
      <c r="E373" s="380">
        <v>19177238</v>
      </c>
      <c r="F373" s="378" t="s">
        <v>2817</v>
      </c>
      <c r="G373" s="379">
        <v>18677238</v>
      </c>
      <c r="H373" s="381" t="s">
        <v>3591</v>
      </c>
      <c r="I373" s="379">
        <v>0</v>
      </c>
      <c r="J373" s="378" t="s">
        <v>2452</v>
      </c>
      <c r="K373" s="378" t="s">
        <v>3163</v>
      </c>
      <c r="L373" s="378" t="s">
        <v>3152</v>
      </c>
      <c r="M373" s="390" t="s">
        <v>2434</v>
      </c>
      <c r="N373" s="391">
        <v>1</v>
      </c>
      <c r="O373" s="370" t="s">
        <v>7080</v>
      </c>
      <c r="P373" s="370">
        <v>0.57850000000000001</v>
      </c>
      <c r="Q373" s="392">
        <v>485178.36</v>
      </c>
      <c r="R373" s="370" t="s">
        <v>132</v>
      </c>
      <c r="S373" s="370" t="s">
        <v>132</v>
      </c>
      <c r="T373" s="370" t="s">
        <v>132</v>
      </c>
      <c r="U373" s="370" t="s">
        <v>132</v>
      </c>
      <c r="V373" s="386" t="s">
        <v>132</v>
      </c>
      <c r="W373" s="393" t="s">
        <v>132</v>
      </c>
      <c r="X373" s="370">
        <v>0.99</v>
      </c>
      <c r="Y373" s="370" t="s">
        <v>7102</v>
      </c>
      <c r="Z373" s="370">
        <v>0.1852</v>
      </c>
      <c r="AA373" s="389">
        <v>211039</v>
      </c>
      <c r="AB373" s="370">
        <v>1.01</v>
      </c>
      <c r="AC373" s="370" t="s">
        <v>7101</v>
      </c>
      <c r="AD373" s="370">
        <v>0.158</v>
      </c>
      <c r="AE373" s="389">
        <v>74117</v>
      </c>
    </row>
    <row r="374" spans="1:31" ht="15.75">
      <c r="A374" s="377">
        <v>163</v>
      </c>
      <c r="B374" s="378" t="s">
        <v>523</v>
      </c>
      <c r="C374" s="378">
        <v>12</v>
      </c>
      <c r="D374" s="379">
        <v>20082651</v>
      </c>
      <c r="E374" s="380">
        <v>21082651</v>
      </c>
      <c r="F374" s="378" t="s">
        <v>2560</v>
      </c>
      <c r="G374" s="379">
        <v>20582651</v>
      </c>
      <c r="H374" s="381" t="s">
        <v>3370</v>
      </c>
      <c r="I374" s="379">
        <v>0</v>
      </c>
      <c r="J374" s="378" t="s">
        <v>2445</v>
      </c>
      <c r="K374" s="378" t="s">
        <v>3151</v>
      </c>
      <c r="L374" s="378" t="s">
        <v>3157</v>
      </c>
      <c r="M374" s="390" t="s">
        <v>3337</v>
      </c>
      <c r="N374" s="391">
        <v>1.03</v>
      </c>
      <c r="O374" s="370" t="s">
        <v>7153</v>
      </c>
      <c r="P374" s="394">
        <v>2.9550000000000001E-6</v>
      </c>
      <c r="Q374" s="392">
        <v>486818.91</v>
      </c>
      <c r="R374" s="370" t="s">
        <v>3151</v>
      </c>
      <c r="S374" s="370" t="s">
        <v>3157</v>
      </c>
      <c r="T374" s="370">
        <v>1.03</v>
      </c>
      <c r="U374" s="370" t="s">
        <v>7087</v>
      </c>
      <c r="V374" s="394">
        <v>3.425E-7</v>
      </c>
      <c r="W374" s="393">
        <v>1335930</v>
      </c>
      <c r="X374" s="370">
        <v>1.02</v>
      </c>
      <c r="Y374" s="370" t="s">
        <v>7110</v>
      </c>
      <c r="Z374" s="370">
        <v>0.18090000000000001</v>
      </c>
      <c r="AA374" s="389">
        <v>211039</v>
      </c>
      <c r="AB374" s="370">
        <v>1.03</v>
      </c>
      <c r="AC374" s="370" t="s">
        <v>7212</v>
      </c>
      <c r="AD374" s="370">
        <v>1.471E-4</v>
      </c>
      <c r="AE374" s="389">
        <v>74117</v>
      </c>
    </row>
    <row r="375" spans="1:31" ht="15.75">
      <c r="A375" s="377">
        <v>164</v>
      </c>
      <c r="B375" s="378" t="s">
        <v>523</v>
      </c>
      <c r="C375" s="378">
        <v>12</v>
      </c>
      <c r="D375" s="379">
        <v>21196684</v>
      </c>
      <c r="E375" s="380">
        <v>22199928</v>
      </c>
      <c r="F375" s="378" t="s">
        <v>2558</v>
      </c>
      <c r="G375" s="379">
        <v>21696684</v>
      </c>
      <c r="H375" s="381" t="s">
        <v>3553</v>
      </c>
      <c r="I375" s="379">
        <v>0</v>
      </c>
      <c r="J375" s="378" t="s">
        <v>2445</v>
      </c>
      <c r="K375" s="378" t="s">
        <v>3157</v>
      </c>
      <c r="L375" s="378" t="s">
        <v>3151</v>
      </c>
      <c r="M375" s="390" t="s">
        <v>3337</v>
      </c>
      <c r="N375" s="391">
        <v>1.01</v>
      </c>
      <c r="O375" s="370" t="s">
        <v>7078</v>
      </c>
      <c r="P375" s="370">
        <v>0.24329999999999999</v>
      </c>
      <c r="Q375" s="392">
        <v>492214.78</v>
      </c>
      <c r="R375" s="370" t="s">
        <v>132</v>
      </c>
      <c r="S375" s="370" t="s">
        <v>132</v>
      </c>
      <c r="T375" s="370" t="s">
        <v>132</v>
      </c>
      <c r="U375" s="370" t="s">
        <v>132</v>
      </c>
      <c r="V375" s="386" t="s">
        <v>132</v>
      </c>
      <c r="W375" s="393" t="s">
        <v>132</v>
      </c>
      <c r="X375" s="370">
        <v>1</v>
      </c>
      <c r="Y375" s="370" t="s">
        <v>7078</v>
      </c>
      <c r="Z375" s="370">
        <v>0.58540000000000003</v>
      </c>
      <c r="AA375" s="389">
        <v>211793</v>
      </c>
      <c r="AB375" s="370">
        <v>0.99</v>
      </c>
      <c r="AC375" s="370" t="s">
        <v>7078</v>
      </c>
      <c r="AD375" s="370">
        <v>0.36520000000000002</v>
      </c>
      <c r="AE375" s="389">
        <v>74116</v>
      </c>
    </row>
    <row r="376" spans="1:31" ht="15.75">
      <c r="A376" s="377">
        <v>164</v>
      </c>
      <c r="B376" s="378" t="s">
        <v>523</v>
      </c>
      <c r="C376" s="378">
        <v>12</v>
      </c>
      <c r="D376" s="379">
        <v>21196684</v>
      </c>
      <c r="E376" s="380">
        <v>22199928</v>
      </c>
      <c r="F376" s="378" t="s">
        <v>2885</v>
      </c>
      <c r="G376" s="379">
        <v>21699928</v>
      </c>
      <c r="H376" s="381" t="s">
        <v>3553</v>
      </c>
      <c r="I376" s="379">
        <v>0</v>
      </c>
      <c r="J376" s="378" t="s">
        <v>2445</v>
      </c>
      <c r="K376" s="378" t="s">
        <v>3151</v>
      </c>
      <c r="L376" s="378" t="s">
        <v>3152</v>
      </c>
      <c r="M376" s="390" t="s">
        <v>2432</v>
      </c>
      <c r="N376" s="391">
        <v>0.99</v>
      </c>
      <c r="O376" s="370" t="s">
        <v>7103</v>
      </c>
      <c r="P376" s="370">
        <v>0.28699999999999998</v>
      </c>
      <c r="Q376" s="392">
        <v>490646.26</v>
      </c>
      <c r="R376" s="370" t="s">
        <v>132</v>
      </c>
      <c r="S376" s="370" t="s">
        <v>132</v>
      </c>
      <c r="T376" s="370" t="s">
        <v>132</v>
      </c>
      <c r="U376" s="370" t="s">
        <v>132</v>
      </c>
      <c r="V376" s="386" t="s">
        <v>132</v>
      </c>
      <c r="W376" s="393" t="s">
        <v>132</v>
      </c>
      <c r="X376" s="370">
        <v>1</v>
      </c>
      <c r="Y376" s="370" t="s">
        <v>7078</v>
      </c>
      <c r="Z376" s="370">
        <v>0.6129</v>
      </c>
      <c r="AA376" s="389">
        <v>211793</v>
      </c>
      <c r="AB376" s="370">
        <v>0.99</v>
      </c>
      <c r="AC376" s="370" t="s">
        <v>7078</v>
      </c>
      <c r="AD376" s="370">
        <v>0.37190000000000001</v>
      </c>
      <c r="AE376" s="389">
        <v>74116</v>
      </c>
    </row>
    <row r="377" spans="1:31" ht="15.75">
      <c r="A377" s="377">
        <v>165</v>
      </c>
      <c r="B377" s="378" t="s">
        <v>2132</v>
      </c>
      <c r="C377" s="378">
        <v>12</v>
      </c>
      <c r="D377" s="379">
        <v>25974867</v>
      </c>
      <c r="E377" s="380">
        <v>26974867</v>
      </c>
      <c r="F377" s="378" t="s">
        <v>2557</v>
      </c>
      <c r="G377" s="379">
        <v>26474867</v>
      </c>
      <c r="H377" s="381" t="s">
        <v>4537</v>
      </c>
      <c r="I377" s="379">
        <v>13417</v>
      </c>
      <c r="J377" s="378" t="s">
        <v>2445</v>
      </c>
      <c r="K377" s="378" t="s">
        <v>3157</v>
      </c>
      <c r="L377" s="378" t="s">
        <v>3151</v>
      </c>
      <c r="M377" s="390" t="s">
        <v>3337</v>
      </c>
      <c r="N377" s="391">
        <v>1.05</v>
      </c>
      <c r="O377" s="370" t="s">
        <v>7093</v>
      </c>
      <c r="P377" s="394">
        <v>5.4630000000000003E-14</v>
      </c>
      <c r="Q377" s="392">
        <v>487882.14</v>
      </c>
      <c r="R377" s="370" t="s">
        <v>3151</v>
      </c>
      <c r="S377" s="370" t="s">
        <v>3157</v>
      </c>
      <c r="T377" s="370">
        <v>1.04</v>
      </c>
      <c r="U377" s="370" t="s">
        <v>7093</v>
      </c>
      <c r="V377" s="394">
        <v>6.3560000000000001E-19</v>
      </c>
      <c r="W377" s="393">
        <v>1335930</v>
      </c>
      <c r="X377" s="370">
        <v>1.02</v>
      </c>
      <c r="Y377" s="370" t="s">
        <v>7082</v>
      </c>
      <c r="Z377" s="370">
        <v>2.1649999999999998E-3</v>
      </c>
      <c r="AA377" s="389">
        <v>211793</v>
      </c>
      <c r="AB377" s="370">
        <v>1.05</v>
      </c>
      <c r="AC377" s="370" t="s">
        <v>7097</v>
      </c>
      <c r="AD377" s="370">
        <v>1.7339999999999999E-10</v>
      </c>
      <c r="AE377" s="389">
        <v>74115</v>
      </c>
    </row>
    <row r="378" spans="1:31" ht="15.75">
      <c r="A378" s="377">
        <v>166</v>
      </c>
      <c r="B378" s="378" t="s">
        <v>2132</v>
      </c>
      <c r="C378" s="378">
        <v>12</v>
      </c>
      <c r="D378" s="379">
        <v>47702696</v>
      </c>
      <c r="E378" s="380">
        <v>49012285</v>
      </c>
      <c r="F378" s="378" t="s">
        <v>2556</v>
      </c>
      <c r="G378" s="379">
        <v>48202696</v>
      </c>
      <c r="H378" s="381" t="s">
        <v>4538</v>
      </c>
      <c r="I378" s="379">
        <v>0</v>
      </c>
      <c r="J378" s="378" t="s">
        <v>2445</v>
      </c>
      <c r="K378" s="378" t="s">
        <v>3152</v>
      </c>
      <c r="L378" s="378" t="s">
        <v>3157</v>
      </c>
      <c r="M378" s="390" t="s">
        <v>4437</v>
      </c>
      <c r="N378" s="391">
        <v>1.04</v>
      </c>
      <c r="O378" s="370" t="s">
        <v>7281</v>
      </c>
      <c r="P378" s="370">
        <v>0.30819999999999997</v>
      </c>
      <c r="Q378" s="392">
        <v>341210.66</v>
      </c>
      <c r="R378" s="370" t="s">
        <v>132</v>
      </c>
      <c r="S378" s="370" t="s">
        <v>132</v>
      </c>
      <c r="T378" s="370" t="s">
        <v>132</v>
      </c>
      <c r="U378" s="370" t="s">
        <v>132</v>
      </c>
      <c r="V378" s="386" t="s">
        <v>132</v>
      </c>
      <c r="W378" s="393" t="s">
        <v>132</v>
      </c>
      <c r="X378" s="370" t="s">
        <v>132</v>
      </c>
      <c r="Y378" s="370" t="s">
        <v>132</v>
      </c>
      <c r="Z378" s="370" t="s">
        <v>132</v>
      </c>
      <c r="AA378" s="389" t="s">
        <v>132</v>
      </c>
      <c r="AB378" s="370">
        <v>1.01</v>
      </c>
      <c r="AC378" s="370" t="s">
        <v>7215</v>
      </c>
      <c r="AD378" s="370">
        <v>0.6351</v>
      </c>
      <c r="AE378" s="389">
        <v>74117</v>
      </c>
    </row>
    <row r="379" spans="1:31" ht="15.75">
      <c r="A379" s="377">
        <v>166</v>
      </c>
      <c r="B379" s="378" t="s">
        <v>2132</v>
      </c>
      <c r="C379" s="378">
        <v>12</v>
      </c>
      <c r="D379" s="379">
        <v>47702696</v>
      </c>
      <c r="E379" s="380">
        <v>49012285</v>
      </c>
      <c r="F379" s="378" t="s">
        <v>2884</v>
      </c>
      <c r="G379" s="379">
        <v>48486696</v>
      </c>
      <c r="H379" s="381" t="s">
        <v>4292</v>
      </c>
      <c r="I379" s="379">
        <v>0</v>
      </c>
      <c r="J379" s="378" t="s">
        <v>122</v>
      </c>
      <c r="K379" s="378" t="s">
        <v>3151</v>
      </c>
      <c r="L379" s="378" t="s">
        <v>3163</v>
      </c>
      <c r="M379" s="390" t="s">
        <v>2432</v>
      </c>
      <c r="N379" s="391">
        <v>1.03</v>
      </c>
      <c r="O379" s="370" t="s">
        <v>7212</v>
      </c>
      <c r="P379" s="370">
        <v>5.96E-2</v>
      </c>
      <c r="Q379" s="392">
        <v>364167.95</v>
      </c>
      <c r="R379" s="370" t="s">
        <v>132</v>
      </c>
      <c r="S379" s="370" t="s">
        <v>132</v>
      </c>
      <c r="T379" s="370" t="s">
        <v>132</v>
      </c>
      <c r="U379" s="370" t="s">
        <v>132</v>
      </c>
      <c r="V379" s="386" t="s">
        <v>132</v>
      </c>
      <c r="W379" s="393" t="s">
        <v>132</v>
      </c>
      <c r="X379" s="370" t="s">
        <v>132</v>
      </c>
      <c r="Y379" s="370" t="s">
        <v>132</v>
      </c>
      <c r="Z379" s="370" t="s">
        <v>132</v>
      </c>
      <c r="AA379" s="389" t="s">
        <v>132</v>
      </c>
      <c r="AB379" s="370">
        <v>1.03</v>
      </c>
      <c r="AC379" s="370" t="s">
        <v>7212</v>
      </c>
      <c r="AD379" s="370">
        <v>1.2500000000000001E-2</v>
      </c>
      <c r="AE379" s="389">
        <v>74116</v>
      </c>
    </row>
    <row r="380" spans="1:31" ht="15.75">
      <c r="A380" s="377">
        <v>166</v>
      </c>
      <c r="B380" s="378" t="s">
        <v>2132</v>
      </c>
      <c r="C380" s="378">
        <v>12</v>
      </c>
      <c r="D380" s="379">
        <v>47702696</v>
      </c>
      <c r="E380" s="380">
        <v>49012285</v>
      </c>
      <c r="F380" s="378" t="s">
        <v>2555</v>
      </c>
      <c r="G380" s="379">
        <v>48512285</v>
      </c>
      <c r="H380" s="381" t="s">
        <v>4285</v>
      </c>
      <c r="I380" s="379">
        <v>0</v>
      </c>
      <c r="J380" s="378" t="s">
        <v>122</v>
      </c>
      <c r="K380" s="378" t="s">
        <v>3151</v>
      </c>
      <c r="L380" s="378" t="s">
        <v>3152</v>
      </c>
      <c r="M380" s="390" t="s">
        <v>4437</v>
      </c>
      <c r="N380" s="391">
        <v>1.03</v>
      </c>
      <c r="O380" s="370" t="s">
        <v>7153</v>
      </c>
      <c r="P380" s="370">
        <v>2.0000000000000001E-4</v>
      </c>
      <c r="Q380" s="392">
        <v>436938.7</v>
      </c>
      <c r="R380" s="370" t="s">
        <v>3151</v>
      </c>
      <c r="S380" s="370" t="s">
        <v>3152</v>
      </c>
      <c r="T380" s="370">
        <v>1.03</v>
      </c>
      <c r="U380" s="370" t="s">
        <v>7087</v>
      </c>
      <c r="V380" s="394">
        <v>1.429E-6</v>
      </c>
      <c r="W380" s="393">
        <v>1137640</v>
      </c>
      <c r="X380" s="370" t="s">
        <v>132</v>
      </c>
      <c r="Y380" s="370" t="s">
        <v>132</v>
      </c>
      <c r="Z380" s="370" t="s">
        <v>132</v>
      </c>
      <c r="AA380" s="389" t="s">
        <v>132</v>
      </c>
      <c r="AB380" s="370">
        <v>1.03</v>
      </c>
      <c r="AC380" s="370" t="s">
        <v>7212</v>
      </c>
      <c r="AD380" s="370">
        <v>2.019E-4</v>
      </c>
      <c r="AE380" s="389">
        <v>74115</v>
      </c>
    </row>
    <row r="381" spans="1:31" ht="15.75">
      <c r="A381" s="377">
        <v>167</v>
      </c>
      <c r="B381" s="378" t="s">
        <v>2132</v>
      </c>
      <c r="C381" s="378">
        <v>12</v>
      </c>
      <c r="D381" s="379">
        <v>56365338</v>
      </c>
      <c r="E381" s="380">
        <v>57365338</v>
      </c>
      <c r="F381" s="378" t="s">
        <v>2553</v>
      </c>
      <c r="G381" s="379">
        <v>56865338</v>
      </c>
      <c r="H381" s="381" t="s">
        <v>3381</v>
      </c>
      <c r="I381" s="379">
        <v>0</v>
      </c>
      <c r="J381" s="378" t="s">
        <v>2452</v>
      </c>
      <c r="K381" s="378" t="s">
        <v>3157</v>
      </c>
      <c r="L381" s="378" t="s">
        <v>3151</v>
      </c>
      <c r="M381" s="390" t="s">
        <v>4437</v>
      </c>
      <c r="N381" s="391">
        <v>1</v>
      </c>
      <c r="O381" s="370" t="s">
        <v>7103</v>
      </c>
      <c r="P381" s="370">
        <v>0.152</v>
      </c>
      <c r="Q381" s="392">
        <v>486963.04</v>
      </c>
      <c r="R381" s="370" t="s">
        <v>132</v>
      </c>
      <c r="S381" s="370" t="s">
        <v>132</v>
      </c>
      <c r="T381" s="370" t="s">
        <v>132</v>
      </c>
      <c r="U381" s="370" t="s">
        <v>132</v>
      </c>
      <c r="V381" s="386" t="s">
        <v>132</v>
      </c>
      <c r="W381" s="393" t="s">
        <v>132</v>
      </c>
      <c r="X381" s="370">
        <v>0.99</v>
      </c>
      <c r="Y381" s="370" t="s">
        <v>7177</v>
      </c>
      <c r="Z381" s="370">
        <v>0.65239999999999998</v>
      </c>
      <c r="AA381" s="389">
        <v>211793</v>
      </c>
      <c r="AB381" s="370">
        <v>0.99</v>
      </c>
      <c r="AC381" s="370" t="s">
        <v>7078</v>
      </c>
      <c r="AD381" s="370">
        <v>0.4239</v>
      </c>
      <c r="AE381" s="389">
        <v>74117</v>
      </c>
    </row>
    <row r="382" spans="1:31" ht="15.75">
      <c r="A382" s="377">
        <v>168</v>
      </c>
      <c r="B382" s="378" t="s">
        <v>523</v>
      </c>
      <c r="C382" s="378">
        <v>12</v>
      </c>
      <c r="D382" s="379">
        <v>57145789</v>
      </c>
      <c r="E382" s="380">
        <v>58280936</v>
      </c>
      <c r="F382" s="378" t="s">
        <v>2552</v>
      </c>
      <c r="G382" s="379">
        <v>57645789</v>
      </c>
      <c r="H382" s="381" t="s">
        <v>3554</v>
      </c>
      <c r="I382" s="379">
        <v>813</v>
      </c>
      <c r="J382" s="378" t="s">
        <v>122</v>
      </c>
      <c r="K382" s="378" t="s">
        <v>3163</v>
      </c>
      <c r="L382" s="378" t="s">
        <v>3151</v>
      </c>
      <c r="M382" s="390" t="s">
        <v>3337</v>
      </c>
      <c r="N382" s="391">
        <v>1.02</v>
      </c>
      <c r="O382" s="370" t="s">
        <v>7081</v>
      </c>
      <c r="P382" s="370">
        <v>5.5100000000000003E-2</v>
      </c>
      <c r="Q382" s="392">
        <v>486979.28</v>
      </c>
      <c r="R382" s="370" t="s">
        <v>132</v>
      </c>
      <c r="S382" s="370" t="s">
        <v>132</v>
      </c>
      <c r="T382" s="370" t="s">
        <v>132</v>
      </c>
      <c r="U382" s="370" t="s">
        <v>132</v>
      </c>
      <c r="V382" s="386" t="s">
        <v>132</v>
      </c>
      <c r="W382" s="393" t="s">
        <v>132</v>
      </c>
      <c r="X382" s="370">
        <v>1.01</v>
      </c>
      <c r="Y382" s="370" t="s">
        <v>7101</v>
      </c>
      <c r="Z382" s="370">
        <v>0.33510000000000001</v>
      </c>
      <c r="AA382" s="389">
        <v>211039</v>
      </c>
      <c r="AB382" s="370">
        <v>1.01</v>
      </c>
      <c r="AC382" s="370" t="s">
        <v>7101</v>
      </c>
      <c r="AD382" s="370">
        <v>0.22620000000000001</v>
      </c>
      <c r="AE382" s="389">
        <v>74116</v>
      </c>
    </row>
    <row r="383" spans="1:31" ht="15.75">
      <c r="A383" s="377">
        <v>168</v>
      </c>
      <c r="B383" s="378" t="s">
        <v>523</v>
      </c>
      <c r="C383" s="378">
        <v>12</v>
      </c>
      <c r="D383" s="379">
        <v>57145789</v>
      </c>
      <c r="E383" s="380">
        <v>58280936</v>
      </c>
      <c r="F383" s="378" t="s">
        <v>2551</v>
      </c>
      <c r="G383" s="379">
        <v>57780936</v>
      </c>
      <c r="H383" s="381" t="s">
        <v>3555</v>
      </c>
      <c r="I383" s="379">
        <v>47531</v>
      </c>
      <c r="J383" s="378" t="s">
        <v>2452</v>
      </c>
      <c r="K383" s="378" t="s">
        <v>3151</v>
      </c>
      <c r="L383" s="378" t="s">
        <v>3152</v>
      </c>
      <c r="M383" s="390" t="s">
        <v>3337</v>
      </c>
      <c r="N383" s="391">
        <v>1.01</v>
      </c>
      <c r="O383" s="370" t="s">
        <v>7081</v>
      </c>
      <c r="P383" s="370">
        <v>4.3499999999999997E-2</v>
      </c>
      <c r="Q383" s="392">
        <v>481002.78</v>
      </c>
      <c r="R383" s="370" t="s">
        <v>132</v>
      </c>
      <c r="S383" s="370" t="s">
        <v>132</v>
      </c>
      <c r="T383" s="370" t="s">
        <v>132</v>
      </c>
      <c r="U383" s="370" t="s">
        <v>132</v>
      </c>
      <c r="V383" s="386" t="s">
        <v>132</v>
      </c>
      <c r="W383" s="393" t="s">
        <v>132</v>
      </c>
      <c r="X383" s="370">
        <v>1.02</v>
      </c>
      <c r="Y383" s="370" t="s">
        <v>7108</v>
      </c>
      <c r="Z383" s="370">
        <v>0.15240000000000001</v>
      </c>
      <c r="AA383" s="389">
        <v>211039</v>
      </c>
      <c r="AB383" s="370">
        <v>1.01</v>
      </c>
      <c r="AC383" s="370" t="s">
        <v>7080</v>
      </c>
      <c r="AD383" s="370">
        <v>0.29559999999999997</v>
      </c>
      <c r="AE383" s="389">
        <v>74116</v>
      </c>
    </row>
    <row r="384" spans="1:31" ht="15.75">
      <c r="A384" s="377">
        <v>169</v>
      </c>
      <c r="B384" s="378" t="s">
        <v>2132</v>
      </c>
      <c r="C384" s="378">
        <v>12</v>
      </c>
      <c r="D384" s="379">
        <v>65851826</v>
      </c>
      <c r="E384" s="380">
        <v>66871880</v>
      </c>
      <c r="F384" s="378" t="s">
        <v>2883</v>
      </c>
      <c r="G384" s="379">
        <v>66351826</v>
      </c>
      <c r="H384" s="381" t="s">
        <v>4539</v>
      </c>
      <c r="I384" s="379">
        <v>0</v>
      </c>
      <c r="J384" s="378" t="s">
        <v>2445</v>
      </c>
      <c r="K384" s="378" t="s">
        <v>3152</v>
      </c>
      <c r="L384" s="378" t="s">
        <v>3163</v>
      </c>
      <c r="M384" s="390" t="s">
        <v>2432</v>
      </c>
      <c r="N384" s="391">
        <v>1.06</v>
      </c>
      <c r="O384" s="370" t="s">
        <v>7091</v>
      </c>
      <c r="P384" s="394">
        <v>2.0569999999999999E-19</v>
      </c>
      <c r="Q384" s="392">
        <v>487661.46</v>
      </c>
      <c r="R384" s="370" t="s">
        <v>3152</v>
      </c>
      <c r="S384" s="370" t="s">
        <v>3163</v>
      </c>
      <c r="T384" s="370">
        <v>1.03</v>
      </c>
      <c r="U384" s="370" t="s">
        <v>7220</v>
      </c>
      <c r="V384" s="394">
        <v>2.6220000000000001E-17</v>
      </c>
      <c r="W384" s="393">
        <v>1335930</v>
      </c>
      <c r="X384" s="370">
        <v>1.04</v>
      </c>
      <c r="Y384" s="370" t="s">
        <v>7166</v>
      </c>
      <c r="Z384" s="370">
        <v>1.189E-4</v>
      </c>
      <c r="AA384" s="389">
        <v>211793</v>
      </c>
      <c r="AB384" s="370">
        <v>1.05</v>
      </c>
      <c r="AC384" s="370" t="s">
        <v>7098</v>
      </c>
      <c r="AD384" s="370">
        <v>1.61E-16</v>
      </c>
      <c r="AE384" s="389">
        <v>74117</v>
      </c>
    </row>
    <row r="385" spans="1:31" ht="15.75">
      <c r="A385" s="377">
        <v>169</v>
      </c>
      <c r="B385" s="378" t="s">
        <v>2132</v>
      </c>
      <c r="C385" s="378">
        <v>12</v>
      </c>
      <c r="D385" s="379">
        <v>65851826</v>
      </c>
      <c r="E385" s="380">
        <v>66871880</v>
      </c>
      <c r="F385" s="378" t="s">
        <v>2550</v>
      </c>
      <c r="G385" s="379">
        <v>66371880</v>
      </c>
      <c r="H385" s="381" t="s">
        <v>4539</v>
      </c>
      <c r="I385" s="379">
        <v>11809</v>
      </c>
      <c r="J385" s="378" t="s">
        <v>2445</v>
      </c>
      <c r="K385" s="378" t="s">
        <v>3163</v>
      </c>
      <c r="L385" s="378" t="s">
        <v>3157</v>
      </c>
      <c r="M385" s="390" t="s">
        <v>3337</v>
      </c>
      <c r="N385" s="391">
        <v>1.05</v>
      </c>
      <c r="O385" s="370" t="s">
        <v>7091</v>
      </c>
      <c r="P385" s="394">
        <v>1.0139999999999999E-20</v>
      </c>
      <c r="Q385" s="392">
        <v>486011.15</v>
      </c>
      <c r="R385" s="370" t="s">
        <v>3163</v>
      </c>
      <c r="S385" s="370" t="s">
        <v>3157</v>
      </c>
      <c r="T385" s="370">
        <v>1.04</v>
      </c>
      <c r="U385" s="370" t="s">
        <v>7220</v>
      </c>
      <c r="V385" s="394">
        <v>3.5479999999999998E-19</v>
      </c>
      <c r="W385" s="393">
        <v>1335930</v>
      </c>
      <c r="X385" s="370">
        <v>1.05</v>
      </c>
      <c r="Y385" s="370" t="s">
        <v>7096</v>
      </c>
      <c r="Z385" s="370">
        <v>1.367E-5</v>
      </c>
      <c r="AA385" s="389">
        <v>211793</v>
      </c>
      <c r="AB385" s="370">
        <v>1.05</v>
      </c>
      <c r="AC385" s="370" t="s">
        <v>7098</v>
      </c>
      <c r="AD385" s="370">
        <v>1.1330000000000001E-16</v>
      </c>
      <c r="AE385" s="389">
        <v>74116</v>
      </c>
    </row>
    <row r="386" spans="1:31" ht="15.75">
      <c r="A386" s="377">
        <v>170</v>
      </c>
      <c r="B386" s="378" t="s">
        <v>523</v>
      </c>
      <c r="C386" s="378">
        <v>12</v>
      </c>
      <c r="D386" s="379">
        <v>78657553</v>
      </c>
      <c r="E386" s="380">
        <v>79657553</v>
      </c>
      <c r="F386" s="378" t="s">
        <v>2549</v>
      </c>
      <c r="G386" s="379">
        <v>79157553</v>
      </c>
      <c r="H386" s="381" t="s">
        <v>3557</v>
      </c>
      <c r="I386" s="379">
        <v>100219</v>
      </c>
      <c r="J386" s="378" t="s">
        <v>2445</v>
      </c>
      <c r="K386" s="378" t="s">
        <v>3157</v>
      </c>
      <c r="L386" s="378" t="s">
        <v>3151</v>
      </c>
      <c r="M386" s="390" t="s">
        <v>3337</v>
      </c>
      <c r="N386" s="391" t="s">
        <v>132</v>
      </c>
      <c r="O386" s="370" t="s">
        <v>132</v>
      </c>
      <c r="P386" s="370" t="s">
        <v>132</v>
      </c>
      <c r="Q386" s="392" t="s">
        <v>132</v>
      </c>
      <c r="R386" s="370" t="s">
        <v>132</v>
      </c>
      <c r="S386" s="370" t="s">
        <v>132</v>
      </c>
      <c r="T386" s="370" t="s">
        <v>132</v>
      </c>
      <c r="U386" s="370" t="s">
        <v>132</v>
      </c>
      <c r="V386" s="386" t="s">
        <v>132</v>
      </c>
      <c r="W386" s="393" t="s">
        <v>132</v>
      </c>
      <c r="X386" s="370" t="s">
        <v>132</v>
      </c>
      <c r="Y386" s="370" t="s">
        <v>132</v>
      </c>
      <c r="Z386" s="370" t="s">
        <v>132</v>
      </c>
      <c r="AA386" s="389" t="s">
        <v>132</v>
      </c>
      <c r="AB386" s="370" t="s">
        <v>132</v>
      </c>
      <c r="AC386" s="370" t="s">
        <v>132</v>
      </c>
      <c r="AD386" s="370" t="s">
        <v>132</v>
      </c>
      <c r="AE386" s="389" t="s">
        <v>132</v>
      </c>
    </row>
    <row r="387" spans="1:31" ht="15.75">
      <c r="A387" s="377">
        <v>171</v>
      </c>
      <c r="B387" s="378" t="s">
        <v>2132</v>
      </c>
      <c r="C387" s="378">
        <v>12</v>
      </c>
      <c r="D387" s="379">
        <v>97348910</v>
      </c>
      <c r="E387" s="380">
        <v>98348910</v>
      </c>
      <c r="F387" s="378" t="s">
        <v>2548</v>
      </c>
      <c r="G387" s="379">
        <v>97848910</v>
      </c>
      <c r="H387" s="381" t="s">
        <v>4540</v>
      </c>
      <c r="I387" s="379">
        <v>9888</v>
      </c>
      <c r="J387" s="378" t="s">
        <v>2452</v>
      </c>
      <c r="K387" s="378" t="s">
        <v>3152</v>
      </c>
      <c r="L387" s="378" t="s">
        <v>3157</v>
      </c>
      <c r="M387" s="390" t="s">
        <v>4437</v>
      </c>
      <c r="N387" s="391">
        <v>1.03</v>
      </c>
      <c r="O387" s="370" t="s">
        <v>7087</v>
      </c>
      <c r="P387" s="394">
        <v>1.581E-10</v>
      </c>
      <c r="Q387" s="392">
        <v>490329.08</v>
      </c>
      <c r="R387" s="370" t="s">
        <v>3152</v>
      </c>
      <c r="S387" s="370" t="s">
        <v>3157</v>
      </c>
      <c r="T387" s="370">
        <v>1.03</v>
      </c>
      <c r="U387" s="370" t="s">
        <v>7153</v>
      </c>
      <c r="V387" s="394">
        <v>1.123E-11</v>
      </c>
      <c r="W387" s="393">
        <v>1062260</v>
      </c>
      <c r="X387" s="370">
        <v>1.03</v>
      </c>
      <c r="Y387" s="370" t="s">
        <v>7153</v>
      </c>
      <c r="Z387" s="370">
        <v>5.9379999999999997E-6</v>
      </c>
      <c r="AA387" s="389">
        <v>211793</v>
      </c>
      <c r="AB387" s="370">
        <v>1.03</v>
      </c>
      <c r="AC387" s="370" t="s">
        <v>7153</v>
      </c>
      <c r="AD387" s="370">
        <v>4.5550000000000002E-7</v>
      </c>
      <c r="AE387" s="389">
        <v>74115</v>
      </c>
    </row>
    <row r="388" spans="1:31" ht="15.75">
      <c r="A388" s="377">
        <v>172</v>
      </c>
      <c r="B388" s="378" t="s">
        <v>2132</v>
      </c>
      <c r="C388" s="378">
        <v>12</v>
      </c>
      <c r="D388" s="379">
        <v>102240822</v>
      </c>
      <c r="E388" s="380">
        <v>103412558</v>
      </c>
      <c r="F388" s="378" t="s">
        <v>2882</v>
      </c>
      <c r="G388" s="379">
        <v>102740822</v>
      </c>
      <c r="H388" s="381" t="s">
        <v>4541</v>
      </c>
      <c r="I388" s="379">
        <v>48822</v>
      </c>
      <c r="J388" s="378" t="s">
        <v>2445</v>
      </c>
      <c r="K388" s="378" t="s">
        <v>3157</v>
      </c>
      <c r="L388" s="378" t="s">
        <v>3151</v>
      </c>
      <c r="M388" s="390" t="s">
        <v>2432</v>
      </c>
      <c r="N388" s="391">
        <v>1.01</v>
      </c>
      <c r="O388" s="370" t="s">
        <v>7085</v>
      </c>
      <c r="P388" s="370">
        <v>0.2666</v>
      </c>
      <c r="Q388" s="392">
        <v>492214.78</v>
      </c>
      <c r="R388" s="370" t="s">
        <v>132</v>
      </c>
      <c r="S388" s="370" t="s">
        <v>132</v>
      </c>
      <c r="T388" s="370" t="s">
        <v>132</v>
      </c>
      <c r="U388" s="370" t="s">
        <v>132</v>
      </c>
      <c r="V388" s="386" t="s">
        <v>132</v>
      </c>
      <c r="W388" s="393" t="s">
        <v>132</v>
      </c>
      <c r="X388" s="370">
        <v>1</v>
      </c>
      <c r="Y388" s="370" t="s">
        <v>7078</v>
      </c>
      <c r="Z388" s="370">
        <v>0.63290000000000002</v>
      </c>
      <c r="AA388" s="389">
        <v>211793</v>
      </c>
      <c r="AB388" s="370">
        <v>1.01</v>
      </c>
      <c r="AC388" s="370" t="s">
        <v>7081</v>
      </c>
      <c r="AD388" s="370">
        <v>0.14419999999999999</v>
      </c>
      <c r="AE388" s="389">
        <v>74116</v>
      </c>
    </row>
    <row r="389" spans="1:31" ht="15.75">
      <c r="A389" s="377">
        <v>172</v>
      </c>
      <c r="B389" s="378" t="s">
        <v>2132</v>
      </c>
      <c r="C389" s="378">
        <v>12</v>
      </c>
      <c r="D389" s="379">
        <v>102240822</v>
      </c>
      <c r="E389" s="380">
        <v>103412558</v>
      </c>
      <c r="F389" s="378" t="s">
        <v>2881</v>
      </c>
      <c r="G389" s="379">
        <v>102898446</v>
      </c>
      <c r="H389" s="381" t="s">
        <v>4541</v>
      </c>
      <c r="I389" s="379">
        <v>24068</v>
      </c>
      <c r="J389" s="378" t="s">
        <v>2445</v>
      </c>
      <c r="K389" s="378" t="s">
        <v>3151</v>
      </c>
      <c r="L389" s="378" t="s">
        <v>3157</v>
      </c>
      <c r="M389" s="390" t="s">
        <v>2432</v>
      </c>
      <c r="N389" s="391">
        <v>1.01</v>
      </c>
      <c r="O389" s="370" t="s">
        <v>7081</v>
      </c>
      <c r="P389" s="370">
        <v>0.39739999999999998</v>
      </c>
      <c r="Q389" s="392">
        <v>487113.06</v>
      </c>
      <c r="R389" s="370" t="s">
        <v>132</v>
      </c>
      <c r="S389" s="370" t="s">
        <v>132</v>
      </c>
      <c r="T389" s="370" t="s">
        <v>132</v>
      </c>
      <c r="U389" s="370" t="s">
        <v>132</v>
      </c>
      <c r="V389" s="386" t="s">
        <v>132</v>
      </c>
      <c r="W389" s="393" t="s">
        <v>132</v>
      </c>
      <c r="X389" s="370">
        <v>1.01</v>
      </c>
      <c r="Y389" s="370" t="s">
        <v>7081</v>
      </c>
      <c r="Z389" s="370">
        <v>0.1719</v>
      </c>
      <c r="AA389" s="389">
        <v>211039</v>
      </c>
      <c r="AB389" s="370">
        <v>1.02</v>
      </c>
      <c r="AC389" s="370" t="s">
        <v>7083</v>
      </c>
      <c r="AD389" s="370">
        <v>6.1269999999999998E-2</v>
      </c>
      <c r="AE389" s="389">
        <v>74116</v>
      </c>
    </row>
    <row r="390" spans="1:31" ht="15.75">
      <c r="A390" s="377">
        <v>172</v>
      </c>
      <c r="B390" s="378" t="s">
        <v>2132</v>
      </c>
      <c r="C390" s="378">
        <v>12</v>
      </c>
      <c r="D390" s="379">
        <v>102240822</v>
      </c>
      <c r="E390" s="380">
        <v>103412558</v>
      </c>
      <c r="F390" s="378" t="s">
        <v>2547</v>
      </c>
      <c r="G390" s="379">
        <v>102912558</v>
      </c>
      <c r="H390" s="381" t="s">
        <v>4541</v>
      </c>
      <c r="I390" s="379">
        <v>38180</v>
      </c>
      <c r="J390" s="378" t="s">
        <v>2445</v>
      </c>
      <c r="K390" s="378" t="s">
        <v>3151</v>
      </c>
      <c r="L390" s="378" t="s">
        <v>3157</v>
      </c>
      <c r="M390" s="390" t="s">
        <v>3337</v>
      </c>
      <c r="N390" s="391">
        <v>1.01</v>
      </c>
      <c r="O390" s="370" t="s">
        <v>7081</v>
      </c>
      <c r="P390" s="370">
        <v>0.58750000000000002</v>
      </c>
      <c r="Q390" s="392">
        <v>486193.96</v>
      </c>
      <c r="R390" s="370" t="s">
        <v>132</v>
      </c>
      <c r="S390" s="370" t="s">
        <v>132</v>
      </c>
      <c r="T390" s="370" t="s">
        <v>132</v>
      </c>
      <c r="U390" s="370" t="s">
        <v>132</v>
      </c>
      <c r="V390" s="386" t="s">
        <v>132</v>
      </c>
      <c r="W390" s="393" t="s">
        <v>132</v>
      </c>
      <c r="X390" s="370">
        <v>1.01</v>
      </c>
      <c r="Y390" s="370" t="s">
        <v>7080</v>
      </c>
      <c r="Z390" s="370">
        <v>0.22040000000000001</v>
      </c>
      <c r="AA390" s="389">
        <v>211039</v>
      </c>
      <c r="AB390" s="370">
        <v>1.01</v>
      </c>
      <c r="AC390" s="370" t="s">
        <v>7083</v>
      </c>
      <c r="AD390" s="370">
        <v>9.3200000000000005E-2</v>
      </c>
      <c r="AE390" s="389">
        <v>74117</v>
      </c>
    </row>
    <row r="391" spans="1:31" ht="15.75">
      <c r="A391" s="377">
        <v>173</v>
      </c>
      <c r="B391" s="378" t="s">
        <v>2132</v>
      </c>
      <c r="C391" s="378">
        <v>12</v>
      </c>
      <c r="D391" s="379">
        <v>111333788</v>
      </c>
      <c r="E391" s="380">
        <v>112333788</v>
      </c>
      <c r="F391" s="378" t="s">
        <v>2546</v>
      </c>
      <c r="G391" s="379">
        <v>111833788</v>
      </c>
      <c r="H391" s="381" t="s">
        <v>4542</v>
      </c>
      <c r="I391" s="379">
        <v>9963</v>
      </c>
      <c r="J391" s="378" t="s">
        <v>122</v>
      </c>
      <c r="K391" s="378" t="s">
        <v>3151</v>
      </c>
      <c r="L391" s="378" t="s">
        <v>3157</v>
      </c>
      <c r="M391" s="390" t="s">
        <v>4437</v>
      </c>
      <c r="N391" s="391">
        <v>0.98</v>
      </c>
      <c r="O391" s="370" t="s">
        <v>7146</v>
      </c>
      <c r="P391" s="370">
        <v>1.7000000000000001E-2</v>
      </c>
      <c r="Q391" s="392">
        <v>399495.36</v>
      </c>
      <c r="R391" s="370" t="s">
        <v>132</v>
      </c>
      <c r="S391" s="370" t="s">
        <v>132</v>
      </c>
      <c r="T391" s="370" t="s">
        <v>132</v>
      </c>
      <c r="U391" s="370" t="s">
        <v>132</v>
      </c>
      <c r="V391" s="386" t="s">
        <v>132</v>
      </c>
      <c r="W391" s="393" t="s">
        <v>132</v>
      </c>
      <c r="X391" s="370" t="s">
        <v>132</v>
      </c>
      <c r="Y391" s="370" t="s">
        <v>132</v>
      </c>
      <c r="Z391" s="370" t="s">
        <v>132</v>
      </c>
      <c r="AA391" s="389" t="s">
        <v>132</v>
      </c>
      <c r="AB391" s="370">
        <v>0.98</v>
      </c>
      <c r="AC391" s="370" t="s">
        <v>7146</v>
      </c>
      <c r="AD391" s="370">
        <v>2.6020000000000001E-3</v>
      </c>
      <c r="AE391" s="389">
        <v>74036</v>
      </c>
    </row>
    <row r="392" spans="1:31" ht="15.75">
      <c r="A392" s="377">
        <v>174</v>
      </c>
      <c r="B392" s="378" t="s">
        <v>2132</v>
      </c>
      <c r="C392" s="378">
        <v>12</v>
      </c>
      <c r="D392" s="379">
        <v>111986818</v>
      </c>
      <c r="E392" s="380">
        <v>112986818</v>
      </c>
      <c r="F392" s="378" t="s">
        <v>2545</v>
      </c>
      <c r="G392" s="379">
        <v>112486818</v>
      </c>
      <c r="H392" s="381" t="s">
        <v>3385</v>
      </c>
      <c r="I392" s="379">
        <v>0</v>
      </c>
      <c r="J392" s="378" t="s">
        <v>122</v>
      </c>
      <c r="K392" s="378" t="s">
        <v>3151</v>
      </c>
      <c r="L392" s="378" t="s">
        <v>3157</v>
      </c>
      <c r="M392" s="390" t="s">
        <v>3337</v>
      </c>
      <c r="N392" s="391">
        <v>0.99</v>
      </c>
      <c r="O392" s="370" t="s">
        <v>7103</v>
      </c>
      <c r="P392" s="370">
        <v>0.1013</v>
      </c>
      <c r="Q392" s="392">
        <v>425521.54</v>
      </c>
      <c r="R392" s="370" t="s">
        <v>132</v>
      </c>
      <c r="S392" s="370" t="s">
        <v>132</v>
      </c>
      <c r="T392" s="370" t="s">
        <v>132</v>
      </c>
      <c r="U392" s="370" t="s">
        <v>132</v>
      </c>
      <c r="V392" s="386" t="s">
        <v>132</v>
      </c>
      <c r="W392" s="393" t="s">
        <v>132</v>
      </c>
      <c r="X392" s="370" t="s">
        <v>132</v>
      </c>
      <c r="Y392" s="370" t="s">
        <v>132</v>
      </c>
      <c r="Z392" s="370" t="s">
        <v>132</v>
      </c>
      <c r="AA392" s="389" t="s">
        <v>132</v>
      </c>
      <c r="AB392" s="370">
        <v>0.99</v>
      </c>
      <c r="AC392" s="370" t="s">
        <v>7079</v>
      </c>
      <c r="AD392" s="370">
        <v>2.4379999999999999E-2</v>
      </c>
      <c r="AE392" s="389">
        <v>74038</v>
      </c>
    </row>
    <row r="393" spans="1:31" ht="15.75">
      <c r="A393" s="377">
        <v>175</v>
      </c>
      <c r="B393" s="378" t="s">
        <v>2132</v>
      </c>
      <c r="C393" s="378">
        <v>12</v>
      </c>
      <c r="D393" s="379">
        <v>112518479</v>
      </c>
      <c r="E393" s="380">
        <v>113518479</v>
      </c>
      <c r="F393" s="378" t="s">
        <v>2543</v>
      </c>
      <c r="G393" s="379">
        <v>113018479</v>
      </c>
      <c r="H393" s="381" t="s">
        <v>4543</v>
      </c>
      <c r="I393" s="379">
        <v>70762</v>
      </c>
      <c r="J393" s="378" t="s">
        <v>122</v>
      </c>
      <c r="K393" s="378" t="s">
        <v>3151</v>
      </c>
      <c r="L393" s="378" t="s">
        <v>3157</v>
      </c>
      <c r="M393" s="390" t="s">
        <v>3337</v>
      </c>
      <c r="N393" s="391">
        <v>0.98</v>
      </c>
      <c r="O393" s="370" t="s">
        <v>7079</v>
      </c>
      <c r="P393" s="370">
        <v>7.7000000000000002E-3</v>
      </c>
      <c r="Q393" s="392">
        <v>490329.08</v>
      </c>
      <c r="R393" s="370" t="s">
        <v>132</v>
      </c>
      <c r="S393" s="370" t="s">
        <v>132</v>
      </c>
      <c r="T393" s="370" t="s">
        <v>132</v>
      </c>
      <c r="U393" s="370" t="s">
        <v>132</v>
      </c>
      <c r="V393" s="386" t="s">
        <v>132</v>
      </c>
      <c r="W393" s="393" t="s">
        <v>132</v>
      </c>
      <c r="X393" s="370">
        <v>0.97</v>
      </c>
      <c r="Y393" s="370" t="s">
        <v>7197</v>
      </c>
      <c r="Z393" s="370">
        <v>5.9190000000000002E-4</v>
      </c>
      <c r="AA393" s="389">
        <v>211793</v>
      </c>
      <c r="AB393" s="370">
        <v>0.99</v>
      </c>
      <c r="AC393" s="370" t="s">
        <v>7102</v>
      </c>
      <c r="AD393" s="370">
        <v>0.47389999999999999</v>
      </c>
      <c r="AE393" s="389">
        <v>74038</v>
      </c>
    </row>
    <row r="394" spans="1:31" ht="15.75">
      <c r="A394" s="377">
        <v>176</v>
      </c>
      <c r="B394" s="378" t="s">
        <v>2132</v>
      </c>
      <c r="C394" s="378">
        <v>12</v>
      </c>
      <c r="D394" s="379">
        <v>120880544</v>
      </c>
      <c r="E394" s="380">
        <v>121880544</v>
      </c>
      <c r="F394" s="378" t="s">
        <v>2542</v>
      </c>
      <c r="G394" s="379">
        <v>121380544</v>
      </c>
      <c r="H394" s="381" t="s">
        <v>4544</v>
      </c>
      <c r="I394" s="379">
        <v>27096</v>
      </c>
      <c r="J394" s="378" t="s">
        <v>2449</v>
      </c>
      <c r="K394" s="378" t="s">
        <v>3163</v>
      </c>
      <c r="L394" s="378" t="s">
        <v>3152</v>
      </c>
      <c r="M394" s="390" t="s">
        <v>4437</v>
      </c>
      <c r="N394" s="391">
        <v>1.03</v>
      </c>
      <c r="O394" s="370" t="s">
        <v>7087</v>
      </c>
      <c r="P394" s="394">
        <v>4.2320000000000002E-11</v>
      </c>
      <c r="Q394" s="392">
        <v>490329.08</v>
      </c>
      <c r="R394" s="370" t="s">
        <v>132</v>
      </c>
      <c r="S394" s="370" t="s">
        <v>132</v>
      </c>
      <c r="T394" s="370" t="s">
        <v>132</v>
      </c>
      <c r="U394" s="370" t="s">
        <v>132</v>
      </c>
      <c r="V394" s="386" t="s">
        <v>132</v>
      </c>
      <c r="W394" s="393" t="s">
        <v>132</v>
      </c>
      <c r="X394" s="370">
        <v>0.99</v>
      </c>
      <c r="Y394" s="370" t="s">
        <v>7079</v>
      </c>
      <c r="Z394" s="370">
        <v>5.3780000000000001E-2</v>
      </c>
      <c r="AA394" s="389">
        <v>211793</v>
      </c>
      <c r="AB394" s="370">
        <v>1.05</v>
      </c>
      <c r="AC394" s="370" t="s">
        <v>7097</v>
      </c>
      <c r="AD394" s="370">
        <v>8.738E-11</v>
      </c>
      <c r="AE394" s="389">
        <v>74115</v>
      </c>
    </row>
    <row r="395" spans="1:31" ht="15.75">
      <c r="A395" s="377">
        <v>177</v>
      </c>
      <c r="B395" s="378" t="s">
        <v>2132</v>
      </c>
      <c r="C395" s="378">
        <v>12</v>
      </c>
      <c r="D395" s="379">
        <v>121393626</v>
      </c>
      <c r="E395" s="380">
        <v>122407336</v>
      </c>
      <c r="F395" s="378" t="s">
        <v>2880</v>
      </c>
      <c r="G395" s="379">
        <v>121893626</v>
      </c>
      <c r="H395" s="381" t="s">
        <v>4545</v>
      </c>
      <c r="I395" s="379">
        <v>0</v>
      </c>
      <c r="J395" s="378" t="s">
        <v>2452</v>
      </c>
      <c r="K395" s="378" t="s">
        <v>3157</v>
      </c>
      <c r="L395" s="378" t="s">
        <v>3151</v>
      </c>
      <c r="M395" s="390" t="s">
        <v>2432</v>
      </c>
      <c r="N395" s="391">
        <v>1.02</v>
      </c>
      <c r="O395" s="370" t="s">
        <v>7081</v>
      </c>
      <c r="P395" s="370">
        <v>1.0699999999999999E-2</v>
      </c>
      <c r="Q395" s="392">
        <v>489694.37</v>
      </c>
      <c r="R395" s="370" t="s">
        <v>132</v>
      </c>
      <c r="S395" s="370" t="s">
        <v>132</v>
      </c>
      <c r="T395" s="370" t="s">
        <v>132</v>
      </c>
      <c r="U395" s="370" t="s">
        <v>132</v>
      </c>
      <c r="V395" s="386" t="s">
        <v>132</v>
      </c>
      <c r="W395" s="393" t="s">
        <v>132</v>
      </c>
      <c r="X395" s="370">
        <v>1.01</v>
      </c>
      <c r="Y395" s="370" t="s">
        <v>7083</v>
      </c>
      <c r="Z395" s="370">
        <v>7.3660000000000003E-2</v>
      </c>
      <c r="AA395" s="389">
        <v>211793</v>
      </c>
      <c r="AB395" s="370">
        <v>1.01</v>
      </c>
      <c r="AC395" s="370" t="s">
        <v>7083</v>
      </c>
      <c r="AD395" s="370">
        <v>2.6169999999999999E-2</v>
      </c>
      <c r="AE395" s="389">
        <v>74117</v>
      </c>
    </row>
    <row r="396" spans="1:31" ht="15.75">
      <c r="A396" s="377">
        <v>177</v>
      </c>
      <c r="B396" s="378" t="s">
        <v>2132</v>
      </c>
      <c r="C396" s="378">
        <v>12</v>
      </c>
      <c r="D396" s="379">
        <v>121393626</v>
      </c>
      <c r="E396" s="380">
        <v>122407336</v>
      </c>
      <c r="F396" s="378" t="s">
        <v>2541</v>
      </c>
      <c r="G396" s="379">
        <v>121907336</v>
      </c>
      <c r="H396" s="381" t="s">
        <v>4545</v>
      </c>
      <c r="I396" s="379">
        <v>0</v>
      </c>
      <c r="J396" s="378" t="s">
        <v>2452</v>
      </c>
      <c r="K396" s="378" t="s">
        <v>3157</v>
      </c>
      <c r="L396" s="378" t="s">
        <v>3151</v>
      </c>
      <c r="M396" s="390" t="s">
        <v>3337</v>
      </c>
      <c r="N396" s="391">
        <v>1.03</v>
      </c>
      <c r="O396" s="370" t="s">
        <v>7088</v>
      </c>
      <c r="P396" s="370">
        <v>2.8E-3</v>
      </c>
      <c r="Q396" s="392">
        <v>488835.05</v>
      </c>
      <c r="R396" s="370" t="s">
        <v>132</v>
      </c>
      <c r="S396" s="370" t="s">
        <v>132</v>
      </c>
      <c r="T396" s="370" t="s">
        <v>132</v>
      </c>
      <c r="U396" s="370" t="s">
        <v>132</v>
      </c>
      <c r="V396" s="386" t="s">
        <v>132</v>
      </c>
      <c r="W396" s="393" t="s">
        <v>132</v>
      </c>
      <c r="X396" s="370">
        <v>1.01</v>
      </c>
      <c r="Y396" s="370" t="s">
        <v>7101</v>
      </c>
      <c r="Z396" s="370">
        <v>0.2545</v>
      </c>
      <c r="AA396" s="389">
        <v>211039</v>
      </c>
      <c r="AB396" s="370">
        <v>1.02</v>
      </c>
      <c r="AC396" s="370" t="s">
        <v>7088</v>
      </c>
      <c r="AD396" s="370">
        <v>2.006E-3</v>
      </c>
      <c r="AE396" s="389">
        <v>74116</v>
      </c>
    </row>
    <row r="397" spans="1:31" ht="15.75">
      <c r="A397" s="377">
        <v>178</v>
      </c>
      <c r="B397" s="378" t="s">
        <v>523</v>
      </c>
      <c r="C397" s="378">
        <v>12</v>
      </c>
      <c r="D397" s="379">
        <v>123909502</v>
      </c>
      <c r="E397" s="380">
        <v>124981690</v>
      </c>
      <c r="F397" s="378" t="s">
        <v>2878</v>
      </c>
      <c r="G397" s="379">
        <v>124409502</v>
      </c>
      <c r="H397" s="381" t="s">
        <v>4546</v>
      </c>
      <c r="I397" s="379">
        <v>0</v>
      </c>
      <c r="J397" s="378" t="s">
        <v>2445</v>
      </c>
      <c r="K397" s="378" t="s">
        <v>3157</v>
      </c>
      <c r="L397" s="378" t="s">
        <v>3151</v>
      </c>
      <c r="M397" s="390" t="s">
        <v>2432</v>
      </c>
      <c r="N397" s="391">
        <v>1.04</v>
      </c>
      <c r="O397" s="370" t="s">
        <v>7087</v>
      </c>
      <c r="P397" s="394">
        <v>4.2940000000000002E-7</v>
      </c>
      <c r="Q397" s="392">
        <v>486963.04</v>
      </c>
      <c r="R397" s="370" t="s">
        <v>3157</v>
      </c>
      <c r="S397" s="370" t="s">
        <v>3151</v>
      </c>
      <c r="T397" s="370">
        <v>1.03</v>
      </c>
      <c r="U397" s="370" t="s">
        <v>7220</v>
      </c>
      <c r="V397" s="394">
        <v>2.4679999999999999E-16</v>
      </c>
      <c r="W397" s="393">
        <v>1335930</v>
      </c>
      <c r="X397" s="370">
        <v>1.02</v>
      </c>
      <c r="Y397" s="370" t="s">
        <v>7082</v>
      </c>
      <c r="Z397" s="370">
        <v>1.315E-2</v>
      </c>
      <c r="AA397" s="389">
        <v>211793</v>
      </c>
      <c r="AB397" s="370">
        <v>1.03</v>
      </c>
      <c r="AC397" s="370" t="s">
        <v>7153</v>
      </c>
      <c r="AD397" s="370">
        <v>8.4819999999999999E-7</v>
      </c>
      <c r="AE397" s="389">
        <v>74116</v>
      </c>
    </row>
    <row r="398" spans="1:31" ht="15.75">
      <c r="A398" s="377">
        <v>178</v>
      </c>
      <c r="B398" s="378" t="s">
        <v>523</v>
      </c>
      <c r="C398" s="378">
        <v>12</v>
      </c>
      <c r="D398" s="379">
        <v>123909502</v>
      </c>
      <c r="E398" s="380">
        <v>124981690</v>
      </c>
      <c r="F398" s="378" t="s">
        <v>2540</v>
      </c>
      <c r="G398" s="379">
        <v>124481690</v>
      </c>
      <c r="H398" s="381" t="s">
        <v>4547</v>
      </c>
      <c r="I398" s="379">
        <v>0</v>
      </c>
      <c r="J398" s="378" t="s">
        <v>2445</v>
      </c>
      <c r="K398" s="378" t="s">
        <v>3151</v>
      </c>
      <c r="L398" s="378" t="s">
        <v>3157</v>
      </c>
      <c r="M398" s="390" t="s">
        <v>3337</v>
      </c>
      <c r="N398" s="391">
        <v>1.03</v>
      </c>
      <c r="O398" s="370" t="s">
        <v>7087</v>
      </c>
      <c r="P398" s="394">
        <v>2.272E-7</v>
      </c>
      <c r="Q398" s="392">
        <v>489623.71</v>
      </c>
      <c r="R398" s="370" t="s">
        <v>3151</v>
      </c>
      <c r="S398" s="370" t="s">
        <v>3157</v>
      </c>
      <c r="T398" s="370">
        <v>1.04</v>
      </c>
      <c r="U398" s="370" t="s">
        <v>7220</v>
      </c>
      <c r="V398" s="394">
        <v>9.1959999999999994E-17</v>
      </c>
      <c r="W398" s="393">
        <v>1335930</v>
      </c>
      <c r="X398" s="370">
        <v>1.03</v>
      </c>
      <c r="Y398" s="370" t="s">
        <v>7212</v>
      </c>
      <c r="Z398" s="370">
        <v>9.8080000000000007E-3</v>
      </c>
      <c r="AA398" s="389">
        <v>211039</v>
      </c>
      <c r="AB398" s="370">
        <v>1.03</v>
      </c>
      <c r="AC398" s="370" t="s">
        <v>7153</v>
      </c>
      <c r="AD398" s="370">
        <v>1.0669999999999999E-6</v>
      </c>
      <c r="AE398" s="389">
        <v>74117</v>
      </c>
    </row>
    <row r="399" spans="1:31" ht="15.75">
      <c r="A399" s="377">
        <v>179</v>
      </c>
      <c r="B399" s="378" t="s">
        <v>2132</v>
      </c>
      <c r="C399" s="378">
        <v>12</v>
      </c>
      <c r="D399" s="379">
        <v>132563768</v>
      </c>
      <c r="E399" s="380">
        <v>133563768</v>
      </c>
      <c r="F399" s="378" t="s">
        <v>2539</v>
      </c>
      <c r="G399" s="379">
        <v>133063768</v>
      </c>
      <c r="H399" s="381" t="s">
        <v>4548</v>
      </c>
      <c r="I399" s="379">
        <v>3388</v>
      </c>
      <c r="J399" s="378" t="s">
        <v>2452</v>
      </c>
      <c r="K399" s="378" t="s">
        <v>3151</v>
      </c>
      <c r="L399" s="378" t="s">
        <v>3157</v>
      </c>
      <c r="M399" s="390" t="s">
        <v>4437</v>
      </c>
      <c r="N399" s="391">
        <v>1.04</v>
      </c>
      <c r="O399" s="370" t="s">
        <v>7153</v>
      </c>
      <c r="P399" s="394">
        <v>3.1649999999999999E-10</v>
      </c>
      <c r="Q399" s="392">
        <v>475657.98</v>
      </c>
      <c r="R399" s="370" t="s">
        <v>3157</v>
      </c>
      <c r="S399" s="370" t="s">
        <v>3151</v>
      </c>
      <c r="T399" s="370">
        <v>1.03</v>
      </c>
      <c r="U399" s="370" t="s">
        <v>7087</v>
      </c>
      <c r="V399" s="394">
        <v>1.088E-10</v>
      </c>
      <c r="W399" s="393">
        <v>1329410</v>
      </c>
      <c r="X399" s="370">
        <v>1.05</v>
      </c>
      <c r="Y399" s="370" t="s">
        <v>7096</v>
      </c>
      <c r="Z399" s="370">
        <v>3.5159999999999999E-6</v>
      </c>
      <c r="AA399" s="389">
        <v>203301</v>
      </c>
      <c r="AB399" s="370">
        <v>1.03</v>
      </c>
      <c r="AC399" s="370" t="s">
        <v>7153</v>
      </c>
      <c r="AD399" s="370">
        <v>5.7970000000000004E-7</v>
      </c>
      <c r="AE399" s="389">
        <v>74115</v>
      </c>
    </row>
    <row r="400" spans="1:31" ht="15.75">
      <c r="A400" s="377">
        <v>180</v>
      </c>
      <c r="B400" s="378" t="s">
        <v>2132</v>
      </c>
      <c r="C400" s="378">
        <v>13</v>
      </c>
      <c r="D400" s="379">
        <v>27987599</v>
      </c>
      <c r="E400" s="380">
        <v>28987599</v>
      </c>
      <c r="F400" s="378" t="s">
        <v>2538</v>
      </c>
      <c r="G400" s="379">
        <v>28487599</v>
      </c>
      <c r="H400" s="381" t="s">
        <v>4259</v>
      </c>
      <c r="I400" s="379">
        <v>0</v>
      </c>
      <c r="J400" s="378" t="s">
        <v>122</v>
      </c>
      <c r="K400" s="378" t="s">
        <v>3157</v>
      </c>
      <c r="L400" s="378" t="s">
        <v>3151</v>
      </c>
      <c r="M400" s="390" t="s">
        <v>3337</v>
      </c>
      <c r="N400" s="391">
        <v>1.02</v>
      </c>
      <c r="O400" s="370" t="s">
        <v>7081</v>
      </c>
      <c r="P400" s="370">
        <v>1.6999999999999999E-3</v>
      </c>
      <c r="Q400" s="392">
        <v>486963.04</v>
      </c>
      <c r="R400" s="370" t="s">
        <v>132</v>
      </c>
      <c r="S400" s="370" t="s">
        <v>132</v>
      </c>
      <c r="T400" s="370" t="s">
        <v>132</v>
      </c>
      <c r="U400" s="370" t="s">
        <v>132</v>
      </c>
      <c r="V400" s="386" t="s">
        <v>132</v>
      </c>
      <c r="W400" s="393" t="s">
        <v>132</v>
      </c>
      <c r="X400" s="370">
        <v>1.01</v>
      </c>
      <c r="Y400" s="370" t="s">
        <v>7083</v>
      </c>
      <c r="Z400" s="370">
        <v>2.5930000000000002E-2</v>
      </c>
      <c r="AA400" s="389">
        <v>211793</v>
      </c>
      <c r="AB400" s="370">
        <v>1</v>
      </c>
      <c r="AC400" s="370" t="s">
        <v>7078</v>
      </c>
      <c r="AD400" s="370">
        <v>0.78369999999999995</v>
      </c>
      <c r="AE400" s="389">
        <v>74116</v>
      </c>
    </row>
    <row r="401" spans="1:31" ht="15.75">
      <c r="A401" s="377">
        <v>180</v>
      </c>
      <c r="B401" s="378" t="s">
        <v>2132</v>
      </c>
      <c r="C401" s="378">
        <v>13</v>
      </c>
      <c r="D401" s="379">
        <v>27987599</v>
      </c>
      <c r="E401" s="380">
        <v>28987599</v>
      </c>
      <c r="F401" s="378" t="s">
        <v>2538</v>
      </c>
      <c r="G401" s="379">
        <v>28487599</v>
      </c>
      <c r="H401" s="381" t="s">
        <v>4259</v>
      </c>
      <c r="I401" s="379">
        <v>0</v>
      </c>
      <c r="J401" s="378" t="s">
        <v>2452</v>
      </c>
      <c r="K401" s="378" t="s">
        <v>3157</v>
      </c>
      <c r="L401" s="378" t="s">
        <v>3151</v>
      </c>
      <c r="M401" s="390" t="s">
        <v>4437</v>
      </c>
      <c r="N401" s="391">
        <v>1.02</v>
      </c>
      <c r="O401" s="370" t="s">
        <v>7081</v>
      </c>
      <c r="P401" s="370">
        <v>1.6999999999999999E-3</v>
      </c>
      <c r="Q401" s="392">
        <v>486963.04</v>
      </c>
      <c r="R401" s="370" t="s">
        <v>132</v>
      </c>
      <c r="S401" s="370" t="s">
        <v>132</v>
      </c>
      <c r="T401" s="370" t="s">
        <v>132</v>
      </c>
      <c r="U401" s="370" t="s">
        <v>132</v>
      </c>
      <c r="V401" s="386" t="s">
        <v>132</v>
      </c>
      <c r="W401" s="393" t="s">
        <v>132</v>
      </c>
      <c r="X401" s="370">
        <v>1.01</v>
      </c>
      <c r="Y401" s="370" t="s">
        <v>7083</v>
      </c>
      <c r="Z401" s="370">
        <v>2.5930000000000002E-2</v>
      </c>
      <c r="AA401" s="389">
        <v>211793</v>
      </c>
      <c r="AB401" s="370">
        <v>1</v>
      </c>
      <c r="AC401" s="370" t="s">
        <v>7078</v>
      </c>
      <c r="AD401" s="370">
        <v>0.78369999999999995</v>
      </c>
      <c r="AE401" s="389">
        <v>74116</v>
      </c>
    </row>
    <row r="402" spans="1:31" ht="15.75">
      <c r="A402" s="377">
        <v>181</v>
      </c>
      <c r="B402" s="378" t="s">
        <v>2132</v>
      </c>
      <c r="C402" s="378">
        <v>13</v>
      </c>
      <c r="D402" s="379">
        <v>33054302</v>
      </c>
      <c r="E402" s="380">
        <v>34054302</v>
      </c>
      <c r="F402" s="378" t="s">
        <v>2537</v>
      </c>
      <c r="G402" s="379">
        <v>33554302</v>
      </c>
      <c r="H402" s="381" t="s">
        <v>4549</v>
      </c>
      <c r="I402" s="379">
        <v>36268</v>
      </c>
      <c r="J402" s="378" t="s">
        <v>2452</v>
      </c>
      <c r="K402" s="378" t="s">
        <v>3157</v>
      </c>
      <c r="L402" s="378" t="s">
        <v>3151</v>
      </c>
      <c r="M402" s="390" t="s">
        <v>4437</v>
      </c>
      <c r="N402" s="391">
        <v>1.07</v>
      </c>
      <c r="O402" s="370" t="s">
        <v>7095</v>
      </c>
      <c r="P402" s="394">
        <v>8.2050000000000002E-22</v>
      </c>
      <c r="Q402" s="392">
        <v>486193.96</v>
      </c>
      <c r="R402" s="370" t="s">
        <v>3151</v>
      </c>
      <c r="S402" s="370" t="s">
        <v>3157</v>
      </c>
      <c r="T402" s="370">
        <v>1.06</v>
      </c>
      <c r="U402" s="370" t="s">
        <v>7095</v>
      </c>
      <c r="V402" s="394">
        <v>4.7330000000000003E-33</v>
      </c>
      <c r="W402" s="393">
        <v>1335930</v>
      </c>
      <c r="X402" s="370">
        <v>1.08</v>
      </c>
      <c r="Y402" s="370" t="s">
        <v>7111</v>
      </c>
      <c r="Z402" s="370">
        <v>1.6450000000000001E-17</v>
      </c>
      <c r="AA402" s="389">
        <v>211039</v>
      </c>
      <c r="AB402" s="370">
        <v>1.05</v>
      </c>
      <c r="AC402" s="370" t="s">
        <v>7098</v>
      </c>
      <c r="AD402" s="370">
        <v>6.7549999999999999E-10</v>
      </c>
      <c r="AE402" s="389">
        <v>74117</v>
      </c>
    </row>
    <row r="403" spans="1:31" ht="15.75">
      <c r="A403" s="377">
        <v>181</v>
      </c>
      <c r="B403" s="378" t="s">
        <v>2132</v>
      </c>
      <c r="C403" s="378">
        <v>13</v>
      </c>
      <c r="D403" s="379">
        <v>33054302</v>
      </c>
      <c r="E403" s="380">
        <v>34054302</v>
      </c>
      <c r="F403" s="378" t="s">
        <v>2537</v>
      </c>
      <c r="G403" s="379">
        <v>33554302</v>
      </c>
      <c r="H403" s="381" t="s">
        <v>4549</v>
      </c>
      <c r="I403" s="379">
        <v>36268</v>
      </c>
      <c r="J403" s="378" t="s">
        <v>122</v>
      </c>
      <c r="K403" s="378" t="s">
        <v>3157</v>
      </c>
      <c r="L403" s="378" t="s">
        <v>3151</v>
      </c>
      <c r="M403" s="390" t="s">
        <v>3337</v>
      </c>
      <c r="N403" s="391">
        <v>1.07</v>
      </c>
      <c r="O403" s="370" t="s">
        <v>7095</v>
      </c>
      <c r="P403" s="394">
        <v>8.2050000000000002E-22</v>
      </c>
      <c r="Q403" s="392">
        <v>486193.96</v>
      </c>
      <c r="R403" s="370" t="s">
        <v>3151</v>
      </c>
      <c r="S403" s="370" t="s">
        <v>3157</v>
      </c>
      <c r="T403" s="370">
        <v>1.06</v>
      </c>
      <c r="U403" s="370" t="s">
        <v>7095</v>
      </c>
      <c r="V403" s="394">
        <v>4.7330000000000003E-33</v>
      </c>
      <c r="W403" s="393">
        <v>1335930</v>
      </c>
      <c r="X403" s="370">
        <v>1.08</v>
      </c>
      <c r="Y403" s="370" t="s">
        <v>7111</v>
      </c>
      <c r="Z403" s="370">
        <v>1.6450000000000001E-17</v>
      </c>
      <c r="AA403" s="389">
        <v>211039</v>
      </c>
      <c r="AB403" s="370">
        <v>1.05</v>
      </c>
      <c r="AC403" s="370" t="s">
        <v>7098</v>
      </c>
      <c r="AD403" s="370">
        <v>6.7549999999999999E-10</v>
      </c>
      <c r="AE403" s="389">
        <v>74117</v>
      </c>
    </row>
    <row r="404" spans="1:31" ht="15.75">
      <c r="A404" s="377">
        <v>182</v>
      </c>
      <c r="B404" s="378" t="s">
        <v>523</v>
      </c>
      <c r="C404" s="378">
        <v>13</v>
      </c>
      <c r="D404" s="379">
        <v>56628454</v>
      </c>
      <c r="E404" s="380">
        <v>57628454</v>
      </c>
      <c r="F404" s="378" t="s">
        <v>2536</v>
      </c>
      <c r="G404" s="379">
        <v>57128454</v>
      </c>
      <c r="H404" s="381" t="s">
        <v>132</v>
      </c>
      <c r="I404" s="379"/>
      <c r="J404" s="378" t="s">
        <v>2452</v>
      </c>
      <c r="K404" s="378" t="s">
        <v>3152</v>
      </c>
      <c r="L404" s="378" t="s">
        <v>3163</v>
      </c>
      <c r="M404" s="390" t="s">
        <v>3337</v>
      </c>
      <c r="N404" s="391" t="s">
        <v>132</v>
      </c>
      <c r="O404" s="370" t="s">
        <v>132</v>
      </c>
      <c r="P404" s="370" t="s">
        <v>132</v>
      </c>
      <c r="Q404" s="392" t="s">
        <v>132</v>
      </c>
      <c r="R404" s="370" t="s">
        <v>132</v>
      </c>
      <c r="S404" s="370" t="s">
        <v>132</v>
      </c>
      <c r="T404" s="370" t="s">
        <v>132</v>
      </c>
      <c r="U404" s="370" t="s">
        <v>132</v>
      </c>
      <c r="V404" s="386" t="s">
        <v>132</v>
      </c>
      <c r="W404" s="393" t="s">
        <v>132</v>
      </c>
      <c r="X404" s="370" t="s">
        <v>132</v>
      </c>
      <c r="Y404" s="370" t="s">
        <v>132</v>
      </c>
      <c r="Z404" s="370" t="s">
        <v>132</v>
      </c>
      <c r="AA404" s="389" t="s">
        <v>132</v>
      </c>
      <c r="AB404" s="370" t="s">
        <v>132</v>
      </c>
      <c r="AC404" s="370" t="s">
        <v>132</v>
      </c>
      <c r="AD404" s="370" t="s">
        <v>132</v>
      </c>
      <c r="AE404" s="389" t="s">
        <v>132</v>
      </c>
    </row>
    <row r="405" spans="1:31" ht="15.75">
      <c r="A405" s="377">
        <v>183</v>
      </c>
      <c r="B405" s="378" t="s">
        <v>523</v>
      </c>
      <c r="C405" s="378">
        <v>13</v>
      </c>
      <c r="D405" s="379">
        <v>110531180</v>
      </c>
      <c r="E405" s="380">
        <v>111531180</v>
      </c>
      <c r="F405" s="378" t="s">
        <v>2535</v>
      </c>
      <c r="G405" s="379">
        <v>111031180</v>
      </c>
      <c r="H405" s="381" t="s">
        <v>3560</v>
      </c>
      <c r="I405" s="379">
        <v>0</v>
      </c>
      <c r="J405" s="378" t="s">
        <v>2445</v>
      </c>
      <c r="K405" s="378" t="s">
        <v>3157</v>
      </c>
      <c r="L405" s="378" t="s">
        <v>3151</v>
      </c>
      <c r="M405" s="390" t="s">
        <v>3337</v>
      </c>
      <c r="N405" s="391">
        <v>1.02</v>
      </c>
      <c r="O405" s="370" t="s">
        <v>7081</v>
      </c>
      <c r="P405" s="370">
        <v>0.10299999999999999</v>
      </c>
      <c r="Q405" s="392">
        <v>489630.66</v>
      </c>
      <c r="R405" s="370" t="s">
        <v>132</v>
      </c>
      <c r="S405" s="370" t="s">
        <v>132</v>
      </c>
      <c r="T405" s="370" t="s">
        <v>132</v>
      </c>
      <c r="U405" s="370" t="s">
        <v>132</v>
      </c>
      <c r="V405" s="386" t="s">
        <v>132</v>
      </c>
      <c r="W405" s="393" t="s">
        <v>132</v>
      </c>
      <c r="X405" s="370">
        <v>1.01</v>
      </c>
      <c r="Y405" s="370" t="s">
        <v>7080</v>
      </c>
      <c r="Z405" s="370">
        <v>0.3785</v>
      </c>
      <c r="AA405" s="389">
        <v>211793</v>
      </c>
      <c r="AB405" s="370">
        <v>1.01</v>
      </c>
      <c r="AC405" s="370" t="s">
        <v>7083</v>
      </c>
      <c r="AD405" s="370">
        <v>3.0380000000000001E-2</v>
      </c>
      <c r="AE405" s="389">
        <v>74116</v>
      </c>
    </row>
    <row r="406" spans="1:31" ht="15.75">
      <c r="A406" s="377">
        <v>184</v>
      </c>
      <c r="B406" s="378" t="s">
        <v>2132</v>
      </c>
      <c r="C406" s="378">
        <v>13</v>
      </c>
      <c r="D406" s="379">
        <v>112852916</v>
      </c>
      <c r="E406" s="380">
        <v>114036627</v>
      </c>
      <c r="F406" s="378" t="s">
        <v>2534</v>
      </c>
      <c r="G406" s="379">
        <v>113352916</v>
      </c>
      <c r="H406" s="381" t="s">
        <v>4281</v>
      </c>
      <c r="I406" s="379">
        <v>0</v>
      </c>
      <c r="J406" s="378" t="s">
        <v>122</v>
      </c>
      <c r="K406" s="378" t="s">
        <v>3157</v>
      </c>
      <c r="L406" s="378" t="s">
        <v>3151</v>
      </c>
      <c r="M406" s="390" t="s">
        <v>4437</v>
      </c>
      <c r="N406" s="391">
        <v>1.04</v>
      </c>
      <c r="O406" s="370" t="s">
        <v>7084</v>
      </c>
      <c r="P406" s="370">
        <v>0.17230000000000001</v>
      </c>
      <c r="Q406" s="392">
        <v>489749.8</v>
      </c>
      <c r="R406" s="370" t="s">
        <v>132</v>
      </c>
      <c r="S406" s="370" t="s">
        <v>132</v>
      </c>
      <c r="T406" s="370" t="s">
        <v>132</v>
      </c>
      <c r="U406" s="370" t="s">
        <v>132</v>
      </c>
      <c r="V406" s="386" t="s">
        <v>132</v>
      </c>
      <c r="W406" s="393" t="s">
        <v>132</v>
      </c>
      <c r="X406" s="370">
        <v>1</v>
      </c>
      <c r="Y406" s="370" t="s">
        <v>7100</v>
      </c>
      <c r="Z406" s="370">
        <v>0.96220000000000006</v>
      </c>
      <c r="AA406" s="389">
        <v>211214</v>
      </c>
      <c r="AB406" s="370">
        <v>1.02</v>
      </c>
      <c r="AC406" s="370" t="s">
        <v>7152</v>
      </c>
      <c r="AD406" s="370">
        <v>4.9910000000000003E-2</v>
      </c>
      <c r="AE406" s="389">
        <v>74117</v>
      </c>
    </row>
    <row r="407" spans="1:31" ht="15.75">
      <c r="A407" s="377">
        <v>184</v>
      </c>
      <c r="B407" s="378" t="s">
        <v>2132</v>
      </c>
      <c r="C407" s="378">
        <v>13</v>
      </c>
      <c r="D407" s="379">
        <v>112852916</v>
      </c>
      <c r="E407" s="380">
        <v>114036627</v>
      </c>
      <c r="F407" s="378" t="s">
        <v>2877</v>
      </c>
      <c r="G407" s="379">
        <v>113536627</v>
      </c>
      <c r="H407" s="381" t="s">
        <v>4281</v>
      </c>
      <c r="I407" s="379">
        <v>0</v>
      </c>
      <c r="J407" s="378" t="s">
        <v>122</v>
      </c>
      <c r="K407" s="378" t="s">
        <v>3157</v>
      </c>
      <c r="L407" s="378" t="s">
        <v>3151</v>
      </c>
      <c r="M407" s="390" t="s">
        <v>2432</v>
      </c>
      <c r="N407" s="391">
        <v>1.01</v>
      </c>
      <c r="O407" s="370" t="s">
        <v>7085</v>
      </c>
      <c r="P407" s="370">
        <v>0.83050000000000002</v>
      </c>
      <c r="Q407" s="392">
        <v>482983.72</v>
      </c>
      <c r="R407" s="370" t="s">
        <v>132</v>
      </c>
      <c r="S407" s="370" t="s">
        <v>132</v>
      </c>
      <c r="T407" s="370" t="s">
        <v>132</v>
      </c>
      <c r="U407" s="370" t="s">
        <v>132</v>
      </c>
      <c r="V407" s="386" t="s">
        <v>132</v>
      </c>
      <c r="W407" s="393" t="s">
        <v>132</v>
      </c>
      <c r="X407" s="370">
        <v>1</v>
      </c>
      <c r="Y407" s="370" t="s">
        <v>7078</v>
      </c>
      <c r="Z407" s="370">
        <v>0.65669999999999995</v>
      </c>
      <c r="AA407" s="389">
        <v>207126</v>
      </c>
      <c r="AB407" s="370">
        <v>1</v>
      </c>
      <c r="AC407" s="370" t="s">
        <v>7085</v>
      </c>
      <c r="AD407" s="370">
        <v>0.97889999999999999</v>
      </c>
      <c r="AE407" s="389">
        <v>74117</v>
      </c>
    </row>
    <row r="408" spans="1:31" ht="15.75">
      <c r="A408" s="377">
        <v>185</v>
      </c>
      <c r="B408" s="378" t="s">
        <v>2132</v>
      </c>
      <c r="C408" s="378">
        <v>13</v>
      </c>
      <c r="D408" s="379">
        <v>114053134</v>
      </c>
      <c r="E408" s="380">
        <v>115053134</v>
      </c>
      <c r="F408" s="378" t="s">
        <v>2533</v>
      </c>
      <c r="G408" s="379">
        <v>114553134</v>
      </c>
      <c r="H408" s="381" t="s">
        <v>4280</v>
      </c>
      <c r="I408" s="379">
        <v>0</v>
      </c>
      <c r="J408" s="378" t="s">
        <v>122</v>
      </c>
      <c r="K408" s="378" t="s">
        <v>3163</v>
      </c>
      <c r="L408" s="378" t="s">
        <v>3152</v>
      </c>
      <c r="M408" s="390" t="s">
        <v>4437</v>
      </c>
      <c r="N408" s="391">
        <v>1.01</v>
      </c>
      <c r="O408" s="370" t="s">
        <v>7081</v>
      </c>
      <c r="P408" s="370">
        <v>0.37180000000000002</v>
      </c>
      <c r="Q408" s="392">
        <v>469657.32</v>
      </c>
      <c r="R408" s="370" t="s">
        <v>132</v>
      </c>
      <c r="S408" s="370" t="s">
        <v>132</v>
      </c>
      <c r="T408" s="370" t="s">
        <v>132</v>
      </c>
      <c r="U408" s="370" t="s">
        <v>132</v>
      </c>
      <c r="V408" s="386" t="s">
        <v>132</v>
      </c>
      <c r="W408" s="393" t="s">
        <v>132</v>
      </c>
      <c r="X408" s="370">
        <v>1</v>
      </c>
      <c r="Y408" s="370" t="s">
        <v>7080</v>
      </c>
      <c r="Z408" s="370">
        <v>0.70509999999999995</v>
      </c>
      <c r="AA408" s="389">
        <v>204055</v>
      </c>
      <c r="AB408" s="370">
        <v>1</v>
      </c>
      <c r="AC408" s="370" t="s">
        <v>7078</v>
      </c>
      <c r="AD408" s="370">
        <v>0.75749999999999995</v>
      </c>
      <c r="AE408" s="389">
        <v>74117</v>
      </c>
    </row>
    <row r="409" spans="1:31" ht="15.75">
      <c r="A409" s="377">
        <v>186</v>
      </c>
      <c r="B409" s="378" t="s">
        <v>523</v>
      </c>
      <c r="C409" s="378">
        <v>14</v>
      </c>
      <c r="D409" s="379">
        <v>38342759</v>
      </c>
      <c r="E409" s="380">
        <v>39342759</v>
      </c>
      <c r="F409" s="378" t="s">
        <v>2532</v>
      </c>
      <c r="G409" s="379">
        <v>38842759</v>
      </c>
      <c r="H409" s="381" t="s">
        <v>3561</v>
      </c>
      <c r="I409" s="379">
        <v>117184</v>
      </c>
      <c r="J409" s="378" t="s">
        <v>2449</v>
      </c>
      <c r="K409" s="378" t="s">
        <v>3157</v>
      </c>
      <c r="L409" s="378" t="s">
        <v>3151</v>
      </c>
      <c r="M409" s="390" t="s">
        <v>4437</v>
      </c>
      <c r="N409" s="391" t="s">
        <v>132</v>
      </c>
      <c r="O409" s="370" t="s">
        <v>132</v>
      </c>
      <c r="P409" s="370" t="s">
        <v>132</v>
      </c>
      <c r="Q409" s="392" t="s">
        <v>132</v>
      </c>
      <c r="R409" s="370" t="s">
        <v>132</v>
      </c>
      <c r="S409" s="370" t="s">
        <v>132</v>
      </c>
      <c r="T409" s="370" t="s">
        <v>132</v>
      </c>
      <c r="U409" s="370" t="s">
        <v>132</v>
      </c>
      <c r="V409" s="386" t="s">
        <v>132</v>
      </c>
      <c r="W409" s="393" t="s">
        <v>132</v>
      </c>
      <c r="X409" s="370">
        <v>1.03</v>
      </c>
      <c r="Y409" s="370" t="s">
        <v>7153</v>
      </c>
      <c r="Z409" s="370">
        <v>1.438E-5</v>
      </c>
      <c r="AA409" s="389">
        <v>211793</v>
      </c>
      <c r="AB409" s="370" t="s">
        <v>132</v>
      </c>
      <c r="AC409" s="370" t="s">
        <v>132</v>
      </c>
      <c r="AD409" s="370" t="s">
        <v>132</v>
      </c>
      <c r="AE409" s="389" t="s">
        <v>132</v>
      </c>
    </row>
    <row r="410" spans="1:31" ht="15.75">
      <c r="A410" s="377">
        <v>187</v>
      </c>
      <c r="B410" s="378" t="s">
        <v>523</v>
      </c>
      <c r="C410" s="378">
        <v>14</v>
      </c>
      <c r="D410" s="379">
        <v>52221579</v>
      </c>
      <c r="E410" s="380">
        <v>53221579</v>
      </c>
      <c r="F410" s="378" t="s">
        <v>2531</v>
      </c>
      <c r="G410" s="379">
        <v>52721579</v>
      </c>
      <c r="H410" s="381" t="s">
        <v>3563</v>
      </c>
      <c r="I410" s="379">
        <v>12851</v>
      </c>
      <c r="J410" s="378" t="s">
        <v>2452</v>
      </c>
      <c r="K410" s="378" t="s">
        <v>3163</v>
      </c>
      <c r="L410" s="378" t="s">
        <v>3152</v>
      </c>
      <c r="M410" s="390" t="s">
        <v>3337</v>
      </c>
      <c r="N410" s="391" t="s">
        <v>132</v>
      </c>
      <c r="O410" s="370" t="s">
        <v>132</v>
      </c>
      <c r="P410" s="370" t="s">
        <v>132</v>
      </c>
      <c r="Q410" s="392" t="s">
        <v>132</v>
      </c>
      <c r="R410" s="370" t="s">
        <v>132</v>
      </c>
      <c r="S410" s="370" t="s">
        <v>132</v>
      </c>
      <c r="T410" s="370" t="s">
        <v>132</v>
      </c>
      <c r="U410" s="370" t="s">
        <v>132</v>
      </c>
      <c r="V410" s="386" t="s">
        <v>132</v>
      </c>
      <c r="W410" s="393" t="s">
        <v>132</v>
      </c>
      <c r="X410" s="370" t="s">
        <v>132</v>
      </c>
      <c r="Y410" s="370" t="s">
        <v>132</v>
      </c>
      <c r="Z410" s="370" t="s">
        <v>132</v>
      </c>
      <c r="AA410" s="389" t="s">
        <v>132</v>
      </c>
      <c r="AB410" s="370" t="s">
        <v>132</v>
      </c>
      <c r="AC410" s="370" t="s">
        <v>132</v>
      </c>
      <c r="AD410" s="370" t="s">
        <v>132</v>
      </c>
      <c r="AE410" s="389" t="s">
        <v>132</v>
      </c>
    </row>
    <row r="411" spans="1:31" ht="15.75">
      <c r="A411" s="377">
        <v>188</v>
      </c>
      <c r="B411" s="378" t="s">
        <v>2132</v>
      </c>
      <c r="C411" s="378">
        <v>14</v>
      </c>
      <c r="D411" s="379">
        <v>64732989</v>
      </c>
      <c r="E411" s="380">
        <v>65768605</v>
      </c>
      <c r="F411" s="378" t="s">
        <v>2529</v>
      </c>
      <c r="G411" s="379">
        <v>65232989</v>
      </c>
      <c r="H411" s="381" t="s">
        <v>4291</v>
      </c>
      <c r="I411" s="379">
        <v>0</v>
      </c>
      <c r="J411" s="378" t="s">
        <v>122</v>
      </c>
      <c r="K411" s="378" t="s">
        <v>3151</v>
      </c>
      <c r="L411" s="378" t="s">
        <v>3163</v>
      </c>
      <c r="M411" s="390" t="s">
        <v>3337</v>
      </c>
      <c r="N411" s="391">
        <v>1.01</v>
      </c>
      <c r="O411" s="370" t="s">
        <v>7101</v>
      </c>
      <c r="P411" s="370">
        <v>0.63290000000000002</v>
      </c>
      <c r="Q411" s="392">
        <v>475457.9</v>
      </c>
      <c r="R411" s="370" t="s">
        <v>132</v>
      </c>
      <c r="S411" s="370" t="s">
        <v>132</v>
      </c>
      <c r="T411" s="370" t="s">
        <v>132</v>
      </c>
      <c r="U411" s="370" t="s">
        <v>132</v>
      </c>
      <c r="V411" s="386" t="s">
        <v>132</v>
      </c>
      <c r="W411" s="393" t="s">
        <v>132</v>
      </c>
      <c r="X411" s="370">
        <v>1</v>
      </c>
      <c r="Y411" s="370" t="s">
        <v>7180</v>
      </c>
      <c r="Z411" s="370">
        <v>0.78890000000000005</v>
      </c>
      <c r="AA411" s="389">
        <v>211793</v>
      </c>
      <c r="AB411" s="370">
        <v>1.02</v>
      </c>
      <c r="AC411" s="370" t="s">
        <v>7084</v>
      </c>
      <c r="AD411" s="370">
        <v>9.7119999999999998E-2</v>
      </c>
      <c r="AE411" s="389">
        <v>74117</v>
      </c>
    </row>
    <row r="412" spans="1:31" ht="15.75">
      <c r="A412" s="377">
        <v>188</v>
      </c>
      <c r="B412" s="378" t="s">
        <v>2132</v>
      </c>
      <c r="C412" s="378">
        <v>14</v>
      </c>
      <c r="D412" s="379">
        <v>64732989</v>
      </c>
      <c r="E412" s="380">
        <v>65768605</v>
      </c>
      <c r="F412" s="378" t="s">
        <v>2876</v>
      </c>
      <c r="G412" s="379">
        <v>65268605</v>
      </c>
      <c r="H412" s="381" t="s">
        <v>4291</v>
      </c>
      <c r="I412" s="379">
        <v>0</v>
      </c>
      <c r="J412" s="378" t="s">
        <v>122</v>
      </c>
      <c r="K412" s="378" t="s">
        <v>3157</v>
      </c>
      <c r="L412" s="378" t="s">
        <v>3151</v>
      </c>
      <c r="M412" s="390" t="s">
        <v>2432</v>
      </c>
      <c r="N412" s="391">
        <v>1.02</v>
      </c>
      <c r="O412" s="370" t="s">
        <v>7080</v>
      </c>
      <c r="P412" s="370">
        <v>0.74980000000000002</v>
      </c>
      <c r="Q412" s="392">
        <v>489694.37</v>
      </c>
      <c r="R412" s="370" t="s">
        <v>132</v>
      </c>
      <c r="S412" s="370" t="s">
        <v>132</v>
      </c>
      <c r="T412" s="370" t="s">
        <v>132</v>
      </c>
      <c r="U412" s="370" t="s">
        <v>132</v>
      </c>
      <c r="V412" s="386" t="s">
        <v>132</v>
      </c>
      <c r="W412" s="393" t="s">
        <v>132</v>
      </c>
      <c r="X412" s="370">
        <v>1</v>
      </c>
      <c r="Y412" s="370" t="s">
        <v>7180</v>
      </c>
      <c r="Z412" s="370">
        <v>0.83440000000000003</v>
      </c>
      <c r="AA412" s="389">
        <v>211793</v>
      </c>
      <c r="AB412" s="370">
        <v>1.01</v>
      </c>
      <c r="AC412" s="370" t="s">
        <v>7101</v>
      </c>
      <c r="AD412" s="370">
        <v>0.4844</v>
      </c>
      <c r="AE412" s="389">
        <v>74117</v>
      </c>
    </row>
    <row r="413" spans="1:31" ht="15.75">
      <c r="A413" s="377">
        <v>189</v>
      </c>
      <c r="B413" s="378" t="s">
        <v>523</v>
      </c>
      <c r="C413" s="378">
        <v>14</v>
      </c>
      <c r="D413" s="379">
        <v>73101025</v>
      </c>
      <c r="E413" s="380">
        <v>74116095</v>
      </c>
      <c r="F413" s="378" t="s">
        <v>2528</v>
      </c>
      <c r="G413" s="379">
        <v>73601025</v>
      </c>
      <c r="H413" s="381" t="s">
        <v>3564</v>
      </c>
      <c r="I413" s="379">
        <v>2117</v>
      </c>
      <c r="J413" s="378" t="s">
        <v>122</v>
      </c>
      <c r="K413" s="378" t="s">
        <v>3157</v>
      </c>
      <c r="L413" s="378" t="s">
        <v>3151</v>
      </c>
      <c r="M413" s="390" t="s">
        <v>3337</v>
      </c>
      <c r="N413" s="391">
        <v>1.02</v>
      </c>
      <c r="O413" s="370" t="s">
        <v>7177</v>
      </c>
      <c r="P413" s="370">
        <v>0.62129999999999996</v>
      </c>
      <c r="Q413" s="392">
        <v>490837.56</v>
      </c>
      <c r="R413" s="370" t="s">
        <v>132</v>
      </c>
      <c r="S413" s="370" t="s">
        <v>132</v>
      </c>
      <c r="T413" s="370" t="s">
        <v>132</v>
      </c>
      <c r="U413" s="370" t="s">
        <v>132</v>
      </c>
      <c r="V413" s="386" t="s">
        <v>132</v>
      </c>
      <c r="W413" s="393" t="s">
        <v>132</v>
      </c>
      <c r="X413" s="370">
        <v>1.03</v>
      </c>
      <c r="Y413" s="370" t="s">
        <v>7282</v>
      </c>
      <c r="Z413" s="370">
        <v>0.45739999999999997</v>
      </c>
      <c r="AA413" s="389">
        <v>210439</v>
      </c>
      <c r="AB413" s="370">
        <v>0.99</v>
      </c>
      <c r="AC413" s="370" t="s">
        <v>7102</v>
      </c>
      <c r="AD413" s="370">
        <v>0.35189999999999999</v>
      </c>
      <c r="AE413" s="389">
        <v>74117</v>
      </c>
    </row>
    <row r="414" spans="1:31" ht="15.75">
      <c r="A414" s="377">
        <v>189</v>
      </c>
      <c r="B414" s="378" t="s">
        <v>523</v>
      </c>
      <c r="C414" s="378">
        <v>14</v>
      </c>
      <c r="D414" s="379">
        <v>73101025</v>
      </c>
      <c r="E414" s="380">
        <v>74116095</v>
      </c>
      <c r="F414" s="378" t="s">
        <v>2874</v>
      </c>
      <c r="G414" s="379">
        <v>73616095</v>
      </c>
      <c r="H414" s="381" t="s">
        <v>3564</v>
      </c>
      <c r="I414" s="379">
        <v>0</v>
      </c>
      <c r="J414" s="378" t="s">
        <v>122</v>
      </c>
      <c r="K414" s="378" t="s">
        <v>3151</v>
      </c>
      <c r="L414" s="378" t="s">
        <v>3163</v>
      </c>
      <c r="M414" s="390" t="s">
        <v>2432</v>
      </c>
      <c r="N414" s="391">
        <v>1</v>
      </c>
      <c r="O414" s="370" t="s">
        <v>7080</v>
      </c>
      <c r="P414" s="370">
        <v>0.68279999999999996</v>
      </c>
      <c r="Q414" s="392">
        <v>489604.13</v>
      </c>
      <c r="R414" s="370" t="s">
        <v>132</v>
      </c>
      <c r="S414" s="370" t="s">
        <v>132</v>
      </c>
      <c r="T414" s="370" t="s">
        <v>132</v>
      </c>
      <c r="U414" s="370" t="s">
        <v>132</v>
      </c>
      <c r="V414" s="386" t="s">
        <v>132</v>
      </c>
      <c r="W414" s="393" t="s">
        <v>132</v>
      </c>
      <c r="X414" s="370">
        <v>0.99</v>
      </c>
      <c r="Y414" s="370" t="s">
        <v>7157</v>
      </c>
      <c r="Z414" s="370">
        <v>0.56769999999999998</v>
      </c>
      <c r="AA414" s="389">
        <v>211793</v>
      </c>
      <c r="AB414" s="370">
        <v>1</v>
      </c>
      <c r="AC414" s="370" t="s">
        <v>7089</v>
      </c>
      <c r="AD414" s="370">
        <v>0.9224</v>
      </c>
      <c r="AE414" s="389">
        <v>74116</v>
      </c>
    </row>
    <row r="415" spans="1:31" ht="15.75">
      <c r="A415" s="377">
        <v>190</v>
      </c>
      <c r="B415" s="378" t="s">
        <v>523</v>
      </c>
      <c r="C415" s="378">
        <v>14</v>
      </c>
      <c r="D415" s="379">
        <v>89538821</v>
      </c>
      <c r="E415" s="380">
        <v>90566451</v>
      </c>
      <c r="F415" s="378" t="s">
        <v>2527</v>
      </c>
      <c r="G415" s="379">
        <v>90038821</v>
      </c>
      <c r="H415" s="381" t="s">
        <v>3565</v>
      </c>
      <c r="I415" s="379">
        <v>0</v>
      </c>
      <c r="J415" s="378" t="s">
        <v>2452</v>
      </c>
      <c r="K415" s="378" t="s">
        <v>3157</v>
      </c>
      <c r="L415" s="378" t="s">
        <v>3151</v>
      </c>
      <c r="M415" s="390" t="s">
        <v>3337</v>
      </c>
      <c r="N415" s="391">
        <v>1.03</v>
      </c>
      <c r="O415" s="370" t="s">
        <v>7088</v>
      </c>
      <c r="P415" s="394">
        <v>1.254E-5</v>
      </c>
      <c r="Q415" s="392">
        <v>489473.69</v>
      </c>
      <c r="R415" s="370" t="s">
        <v>132</v>
      </c>
      <c r="S415" s="370" t="s">
        <v>132</v>
      </c>
      <c r="T415" s="370" t="s">
        <v>132</v>
      </c>
      <c r="U415" s="370" t="s">
        <v>132</v>
      </c>
      <c r="V415" s="386" t="s">
        <v>132</v>
      </c>
      <c r="W415" s="393" t="s">
        <v>132</v>
      </c>
      <c r="X415" s="370">
        <v>1</v>
      </c>
      <c r="Y415" s="370" t="s">
        <v>7128</v>
      </c>
      <c r="Z415" s="370">
        <v>0.73019999999999996</v>
      </c>
      <c r="AA415" s="389">
        <v>211793</v>
      </c>
      <c r="AB415" s="370">
        <v>1.02</v>
      </c>
      <c r="AC415" s="370" t="s">
        <v>7088</v>
      </c>
      <c r="AD415" s="370">
        <v>1.193E-3</v>
      </c>
      <c r="AE415" s="389">
        <v>74117</v>
      </c>
    </row>
    <row r="416" spans="1:31" ht="15.75">
      <c r="A416" s="377">
        <v>190</v>
      </c>
      <c r="B416" s="378" t="s">
        <v>523</v>
      </c>
      <c r="C416" s="378">
        <v>14</v>
      </c>
      <c r="D416" s="379">
        <v>89538821</v>
      </c>
      <c r="E416" s="380">
        <v>90566451</v>
      </c>
      <c r="F416" s="378" t="s">
        <v>2873</v>
      </c>
      <c r="G416" s="379">
        <v>90055468</v>
      </c>
      <c r="H416" s="381" t="s">
        <v>3565</v>
      </c>
      <c r="I416" s="379">
        <v>0</v>
      </c>
      <c r="J416" s="378" t="s">
        <v>2452</v>
      </c>
      <c r="K416" s="378" t="s">
        <v>3157</v>
      </c>
      <c r="L416" s="378" t="s">
        <v>3163</v>
      </c>
      <c r="M416" s="390" t="s">
        <v>2432</v>
      </c>
      <c r="N416" s="391">
        <v>1.04</v>
      </c>
      <c r="O416" s="370" t="s">
        <v>7082</v>
      </c>
      <c r="P416" s="394">
        <v>1.23E-7</v>
      </c>
      <c r="Q416" s="392">
        <v>490329.08</v>
      </c>
      <c r="R416" s="370" t="s">
        <v>132</v>
      </c>
      <c r="S416" s="370" t="s">
        <v>132</v>
      </c>
      <c r="T416" s="370" t="s">
        <v>132</v>
      </c>
      <c r="U416" s="370" t="s">
        <v>132</v>
      </c>
      <c r="V416" s="386" t="s">
        <v>132</v>
      </c>
      <c r="W416" s="393" t="s">
        <v>132</v>
      </c>
      <c r="X416" s="370">
        <v>1.01</v>
      </c>
      <c r="Y416" s="370" t="s">
        <v>7101</v>
      </c>
      <c r="Z416" s="370">
        <v>0.38219999999999998</v>
      </c>
      <c r="AA416" s="389">
        <v>211793</v>
      </c>
      <c r="AB416" s="370">
        <v>1.02</v>
      </c>
      <c r="AC416" s="370" t="s">
        <v>7088</v>
      </c>
      <c r="AD416" s="370">
        <v>1.3439999999999999E-3</v>
      </c>
      <c r="AE416" s="389">
        <v>74115</v>
      </c>
    </row>
    <row r="417" spans="1:31" ht="15.75">
      <c r="A417" s="377">
        <v>190</v>
      </c>
      <c r="B417" s="378" t="s">
        <v>523</v>
      </c>
      <c r="C417" s="378">
        <v>14</v>
      </c>
      <c r="D417" s="379">
        <v>89538821</v>
      </c>
      <c r="E417" s="380">
        <v>90566451</v>
      </c>
      <c r="F417" s="378" t="s">
        <v>2526</v>
      </c>
      <c r="G417" s="379">
        <v>90066451</v>
      </c>
      <c r="H417" s="381" t="s">
        <v>3565</v>
      </c>
      <c r="I417" s="379">
        <v>0</v>
      </c>
      <c r="J417" s="378" t="s">
        <v>122</v>
      </c>
      <c r="K417" s="378" t="s">
        <v>3151</v>
      </c>
      <c r="L417" s="378" t="s">
        <v>3152</v>
      </c>
      <c r="M417" s="390" t="s">
        <v>3337</v>
      </c>
      <c r="N417" s="391">
        <v>1.02</v>
      </c>
      <c r="O417" s="370" t="s">
        <v>7088</v>
      </c>
      <c r="P417" s="394">
        <v>1.821E-5</v>
      </c>
      <c r="Q417" s="392">
        <v>483953.77</v>
      </c>
      <c r="R417" s="370" t="s">
        <v>3152</v>
      </c>
      <c r="S417" s="370" t="s">
        <v>3151</v>
      </c>
      <c r="T417" s="370">
        <v>1.02</v>
      </c>
      <c r="U417" s="370" t="s">
        <v>7088</v>
      </c>
      <c r="V417" s="394">
        <v>1.0339999999999999E-5</v>
      </c>
      <c r="W417" s="393">
        <v>1335930</v>
      </c>
      <c r="X417" s="370">
        <v>1.01</v>
      </c>
      <c r="Y417" s="370" t="s">
        <v>7101</v>
      </c>
      <c r="Z417" s="370">
        <v>0.60670000000000002</v>
      </c>
      <c r="AA417" s="389">
        <v>211793</v>
      </c>
      <c r="AB417" s="370">
        <v>1.02</v>
      </c>
      <c r="AC417" s="370" t="s">
        <v>7083</v>
      </c>
      <c r="AD417" s="370">
        <v>6.8199999999999997E-3</v>
      </c>
      <c r="AE417" s="389">
        <v>74116</v>
      </c>
    </row>
    <row r="418" spans="1:31" ht="15.75">
      <c r="A418" s="377">
        <v>191</v>
      </c>
      <c r="B418" s="378" t="s">
        <v>2132</v>
      </c>
      <c r="C418" s="378">
        <v>14</v>
      </c>
      <c r="D418" s="379">
        <v>100293431</v>
      </c>
      <c r="E418" s="380">
        <v>101330818</v>
      </c>
      <c r="F418" s="378" t="s">
        <v>2525</v>
      </c>
      <c r="G418" s="379">
        <v>100793431</v>
      </c>
      <c r="H418" s="381" t="s">
        <v>4245</v>
      </c>
      <c r="I418" s="379">
        <v>0</v>
      </c>
      <c r="J418" s="378" t="s">
        <v>122</v>
      </c>
      <c r="K418" s="378" t="s">
        <v>3157</v>
      </c>
      <c r="L418" s="378" t="s">
        <v>3151</v>
      </c>
      <c r="M418" s="390" t="s">
        <v>3337</v>
      </c>
      <c r="N418" s="391">
        <v>1.03</v>
      </c>
      <c r="O418" s="370" t="s">
        <v>7083</v>
      </c>
      <c r="P418" s="370">
        <v>1.3299999999999999E-2</v>
      </c>
      <c r="Q418" s="392">
        <v>492214.78</v>
      </c>
      <c r="R418" s="370" t="s">
        <v>132</v>
      </c>
      <c r="S418" s="370" t="s">
        <v>132</v>
      </c>
      <c r="T418" s="370" t="s">
        <v>132</v>
      </c>
      <c r="U418" s="370" t="s">
        <v>132</v>
      </c>
      <c r="V418" s="386" t="s">
        <v>132</v>
      </c>
      <c r="W418" s="393" t="s">
        <v>132</v>
      </c>
      <c r="X418" s="370">
        <v>1</v>
      </c>
      <c r="Y418" s="370" t="s">
        <v>7089</v>
      </c>
      <c r="Z418" s="370">
        <v>0.91069999999999995</v>
      </c>
      <c r="AA418" s="389">
        <v>211793</v>
      </c>
      <c r="AB418" s="370">
        <v>1.02</v>
      </c>
      <c r="AC418" s="370" t="s">
        <v>7083</v>
      </c>
      <c r="AD418" s="370">
        <v>2.8830000000000001E-2</v>
      </c>
      <c r="AE418" s="389">
        <v>74116</v>
      </c>
    </row>
    <row r="419" spans="1:31" ht="15.75">
      <c r="A419" s="377">
        <v>191</v>
      </c>
      <c r="B419" s="378" t="s">
        <v>2132</v>
      </c>
      <c r="C419" s="378">
        <v>14</v>
      </c>
      <c r="D419" s="379">
        <v>100293431</v>
      </c>
      <c r="E419" s="380">
        <v>101330818</v>
      </c>
      <c r="F419" s="378" t="s">
        <v>2872</v>
      </c>
      <c r="G419" s="379">
        <v>100798141</v>
      </c>
      <c r="H419" s="381" t="s">
        <v>4245</v>
      </c>
      <c r="I419" s="379">
        <v>1426</v>
      </c>
      <c r="J419" s="378" t="s">
        <v>122</v>
      </c>
      <c r="K419" s="378" t="s">
        <v>3152</v>
      </c>
      <c r="L419" s="378" t="s">
        <v>4334</v>
      </c>
      <c r="M419" s="390" t="s">
        <v>2432</v>
      </c>
      <c r="N419" s="391" t="s">
        <v>132</v>
      </c>
      <c r="O419" s="370" t="s">
        <v>132</v>
      </c>
      <c r="P419" s="370" t="s">
        <v>132</v>
      </c>
      <c r="Q419" s="392" t="s">
        <v>132</v>
      </c>
      <c r="R419" s="370" t="s">
        <v>132</v>
      </c>
      <c r="S419" s="370" t="s">
        <v>132</v>
      </c>
      <c r="T419" s="370" t="s">
        <v>132</v>
      </c>
      <c r="U419" s="370" t="s">
        <v>132</v>
      </c>
      <c r="V419" s="386" t="s">
        <v>132</v>
      </c>
      <c r="W419" s="393" t="s">
        <v>132</v>
      </c>
      <c r="X419" s="370">
        <v>0.99</v>
      </c>
      <c r="Y419" s="370" t="s">
        <v>7102</v>
      </c>
      <c r="Z419" s="370">
        <v>0.23200000000000001</v>
      </c>
      <c r="AA419" s="389">
        <v>211793</v>
      </c>
      <c r="AB419" s="370" t="s">
        <v>132</v>
      </c>
      <c r="AC419" s="370" t="s">
        <v>132</v>
      </c>
      <c r="AD419" s="370" t="s">
        <v>132</v>
      </c>
      <c r="AE419" s="389" t="s">
        <v>132</v>
      </c>
    </row>
    <row r="420" spans="1:31" ht="15.75">
      <c r="A420" s="377">
        <v>191</v>
      </c>
      <c r="B420" s="378" t="s">
        <v>2132</v>
      </c>
      <c r="C420" s="378">
        <v>14</v>
      </c>
      <c r="D420" s="379">
        <v>100293431</v>
      </c>
      <c r="E420" s="380">
        <v>101330818</v>
      </c>
      <c r="F420" s="378" t="s">
        <v>2523</v>
      </c>
      <c r="G420" s="379">
        <v>100830818</v>
      </c>
      <c r="H420" s="381" t="s">
        <v>3402</v>
      </c>
      <c r="I420" s="379">
        <v>0</v>
      </c>
      <c r="J420" s="378" t="s">
        <v>2452</v>
      </c>
      <c r="K420" s="378" t="s">
        <v>3152</v>
      </c>
      <c r="L420" s="378" t="s">
        <v>3151</v>
      </c>
      <c r="M420" s="390" t="s">
        <v>4437</v>
      </c>
      <c r="N420" s="391">
        <v>1.03</v>
      </c>
      <c r="O420" s="370" t="s">
        <v>7083</v>
      </c>
      <c r="P420" s="370">
        <v>1.6500000000000001E-2</v>
      </c>
      <c r="Q420" s="392">
        <v>492214.78</v>
      </c>
      <c r="R420" s="370" t="s">
        <v>3152</v>
      </c>
      <c r="S420" s="370" t="s">
        <v>3151</v>
      </c>
      <c r="T420" s="370">
        <v>1.02</v>
      </c>
      <c r="U420" s="370" t="s">
        <v>7088</v>
      </c>
      <c r="V420" s="394">
        <v>2.499E-5</v>
      </c>
      <c r="W420" s="393">
        <v>1335930</v>
      </c>
      <c r="X420" s="370">
        <v>1</v>
      </c>
      <c r="Y420" s="370" t="s">
        <v>7089</v>
      </c>
      <c r="Z420" s="370">
        <v>0.93810000000000004</v>
      </c>
      <c r="AA420" s="389">
        <v>211793</v>
      </c>
      <c r="AB420" s="370">
        <v>1.02</v>
      </c>
      <c r="AC420" s="370" t="s">
        <v>7083</v>
      </c>
      <c r="AD420" s="370">
        <v>4.691E-2</v>
      </c>
      <c r="AE420" s="389">
        <v>74117</v>
      </c>
    </row>
    <row r="421" spans="1:31" ht="15.75">
      <c r="A421" s="377">
        <v>192</v>
      </c>
      <c r="B421" s="378" t="s">
        <v>2132</v>
      </c>
      <c r="C421" s="378">
        <v>15</v>
      </c>
      <c r="D421" s="379">
        <v>61830633</v>
      </c>
      <c r="E421" s="380">
        <v>62891608</v>
      </c>
      <c r="F421" s="378" t="s">
        <v>2522</v>
      </c>
      <c r="G421" s="379">
        <v>62330633</v>
      </c>
      <c r="H421" s="381" t="s">
        <v>4550</v>
      </c>
      <c r="I421" s="379">
        <v>0</v>
      </c>
      <c r="J421" s="378" t="s">
        <v>2449</v>
      </c>
      <c r="K421" s="378" t="s">
        <v>3163</v>
      </c>
      <c r="L421" s="378" t="s">
        <v>3152</v>
      </c>
      <c r="M421" s="390" t="s">
        <v>3337</v>
      </c>
      <c r="N421" s="391">
        <v>0.99</v>
      </c>
      <c r="O421" s="370" t="s">
        <v>7103</v>
      </c>
      <c r="P421" s="370">
        <v>6.3E-3</v>
      </c>
      <c r="Q421" s="392">
        <v>492214.78</v>
      </c>
      <c r="R421" s="370" t="s">
        <v>132</v>
      </c>
      <c r="S421" s="370" t="s">
        <v>132</v>
      </c>
      <c r="T421" s="370" t="s">
        <v>132</v>
      </c>
      <c r="U421" s="370" t="s">
        <v>132</v>
      </c>
      <c r="V421" s="386" t="s">
        <v>132</v>
      </c>
      <c r="W421" s="393" t="s">
        <v>132</v>
      </c>
      <c r="X421" s="370">
        <v>1.01</v>
      </c>
      <c r="Y421" s="370" t="s">
        <v>7101</v>
      </c>
      <c r="Z421" s="370">
        <v>0.1847</v>
      </c>
      <c r="AA421" s="389">
        <v>211793</v>
      </c>
      <c r="AB421" s="370">
        <v>0.98</v>
      </c>
      <c r="AC421" s="370" t="s">
        <v>7146</v>
      </c>
      <c r="AD421" s="370">
        <v>4.2579999999999996E-3</v>
      </c>
      <c r="AE421" s="389">
        <v>74116</v>
      </c>
    </row>
    <row r="422" spans="1:31" ht="15.75">
      <c r="A422" s="377">
        <v>192</v>
      </c>
      <c r="B422" s="378" t="s">
        <v>2132</v>
      </c>
      <c r="C422" s="378">
        <v>15</v>
      </c>
      <c r="D422" s="379">
        <v>61830633</v>
      </c>
      <c r="E422" s="380">
        <v>62891608</v>
      </c>
      <c r="F422" s="378" t="s">
        <v>2871</v>
      </c>
      <c r="G422" s="379">
        <v>62332980</v>
      </c>
      <c r="H422" s="381" t="s">
        <v>4550</v>
      </c>
      <c r="I422" s="379">
        <v>0</v>
      </c>
      <c r="J422" s="378" t="s">
        <v>2449</v>
      </c>
      <c r="K422" s="378" t="s">
        <v>3157</v>
      </c>
      <c r="L422" s="378" t="s">
        <v>3151</v>
      </c>
      <c r="M422" s="390" t="s">
        <v>2432</v>
      </c>
      <c r="N422" s="391">
        <v>1</v>
      </c>
      <c r="O422" s="370" t="s">
        <v>7103</v>
      </c>
      <c r="P422" s="370">
        <v>6.1999999999999998E-3</v>
      </c>
      <c r="Q422" s="392">
        <v>489473.69</v>
      </c>
      <c r="R422" s="370" t="s">
        <v>132</v>
      </c>
      <c r="S422" s="370" t="s">
        <v>132</v>
      </c>
      <c r="T422" s="370" t="s">
        <v>132</v>
      </c>
      <c r="U422" s="370" t="s">
        <v>132</v>
      </c>
      <c r="V422" s="386" t="s">
        <v>132</v>
      </c>
      <c r="W422" s="393" t="s">
        <v>132</v>
      </c>
      <c r="X422" s="370">
        <v>1.01</v>
      </c>
      <c r="Y422" s="370" t="s">
        <v>7101</v>
      </c>
      <c r="Z422" s="370">
        <v>0.18809999999999999</v>
      </c>
      <c r="AA422" s="389">
        <v>211793</v>
      </c>
      <c r="AB422" s="370">
        <v>0.98</v>
      </c>
      <c r="AC422" s="370" t="s">
        <v>7146</v>
      </c>
      <c r="AD422" s="370">
        <v>3.6819999999999999E-3</v>
      </c>
      <c r="AE422" s="389">
        <v>74116</v>
      </c>
    </row>
    <row r="423" spans="1:31" ht="15.75">
      <c r="A423" s="377">
        <v>192</v>
      </c>
      <c r="B423" s="378" t="s">
        <v>2132</v>
      </c>
      <c r="C423" s="378">
        <v>15</v>
      </c>
      <c r="D423" s="379">
        <v>61830633</v>
      </c>
      <c r="E423" s="380">
        <v>62891608</v>
      </c>
      <c r="F423" s="378" t="s">
        <v>2521</v>
      </c>
      <c r="G423" s="379">
        <v>62391608</v>
      </c>
      <c r="H423" s="381" t="s">
        <v>4551</v>
      </c>
      <c r="I423" s="379">
        <v>28492</v>
      </c>
      <c r="J423" s="378" t="s">
        <v>2452</v>
      </c>
      <c r="K423" s="378" t="s">
        <v>3152</v>
      </c>
      <c r="L423" s="378" t="s">
        <v>3163</v>
      </c>
      <c r="M423" s="390" t="s">
        <v>4437</v>
      </c>
      <c r="N423" s="391">
        <v>1.07</v>
      </c>
      <c r="O423" s="370" t="s">
        <v>7095</v>
      </c>
      <c r="P423" s="394">
        <v>2.404E-37</v>
      </c>
      <c r="Q423" s="392">
        <v>486963.04</v>
      </c>
      <c r="R423" s="370" t="s">
        <v>3152</v>
      </c>
      <c r="S423" s="370" t="s">
        <v>3163</v>
      </c>
      <c r="T423" s="370">
        <v>1.04</v>
      </c>
      <c r="U423" s="370" t="s">
        <v>7167</v>
      </c>
      <c r="V423" s="394">
        <v>6.082E-30</v>
      </c>
      <c r="W423" s="393">
        <v>1335930</v>
      </c>
      <c r="X423" s="370">
        <v>1.08</v>
      </c>
      <c r="Y423" s="370" t="s">
        <v>7118</v>
      </c>
      <c r="Z423" s="370">
        <v>4.1860000000000003E-32</v>
      </c>
      <c r="AA423" s="389">
        <v>211793</v>
      </c>
      <c r="AB423" s="370">
        <v>1.05</v>
      </c>
      <c r="AC423" s="370" t="s">
        <v>7097</v>
      </c>
      <c r="AD423" s="370">
        <v>4.6789999999999996E-13</v>
      </c>
      <c r="AE423" s="389">
        <v>74117</v>
      </c>
    </row>
    <row r="424" spans="1:31" ht="15.75">
      <c r="A424" s="377">
        <v>193</v>
      </c>
      <c r="B424" s="378" t="s">
        <v>523</v>
      </c>
      <c r="C424" s="378">
        <v>15</v>
      </c>
      <c r="D424" s="379">
        <v>65322777</v>
      </c>
      <c r="E424" s="380">
        <v>66349552</v>
      </c>
      <c r="F424" s="378" t="s">
        <v>2869</v>
      </c>
      <c r="G424" s="379">
        <v>65822777</v>
      </c>
      <c r="H424" s="381" t="s">
        <v>3566</v>
      </c>
      <c r="I424" s="379">
        <v>49</v>
      </c>
      <c r="J424" s="378" t="s">
        <v>122</v>
      </c>
      <c r="K424" s="378" t="s">
        <v>3152</v>
      </c>
      <c r="L424" s="378" t="s">
        <v>3163</v>
      </c>
      <c r="M424" s="390" t="s">
        <v>2432</v>
      </c>
      <c r="N424" s="391">
        <v>1.01</v>
      </c>
      <c r="O424" s="370" t="s">
        <v>7085</v>
      </c>
      <c r="P424" s="370">
        <v>5.4000000000000003E-3</v>
      </c>
      <c r="Q424" s="392">
        <v>489560</v>
      </c>
      <c r="R424" s="370" t="s">
        <v>132</v>
      </c>
      <c r="S424" s="370" t="s">
        <v>132</v>
      </c>
      <c r="T424" s="370" t="s">
        <v>132</v>
      </c>
      <c r="U424" s="370" t="s">
        <v>132</v>
      </c>
      <c r="V424" s="386" t="s">
        <v>132</v>
      </c>
      <c r="W424" s="393" t="s">
        <v>132</v>
      </c>
      <c r="X424" s="370">
        <v>0.99</v>
      </c>
      <c r="Y424" s="370" t="s">
        <v>7079</v>
      </c>
      <c r="Z424" s="370">
        <v>0.109</v>
      </c>
      <c r="AA424" s="389">
        <v>211039</v>
      </c>
      <c r="AB424" s="370">
        <v>1.02</v>
      </c>
      <c r="AC424" s="370" t="s">
        <v>7083</v>
      </c>
      <c r="AD424" s="370">
        <v>1.244E-2</v>
      </c>
      <c r="AE424" s="389">
        <v>74115</v>
      </c>
    </row>
    <row r="425" spans="1:31" ht="15.75">
      <c r="A425" s="377">
        <v>193</v>
      </c>
      <c r="B425" s="378" t="s">
        <v>523</v>
      </c>
      <c r="C425" s="378">
        <v>15</v>
      </c>
      <c r="D425" s="379">
        <v>65322777</v>
      </c>
      <c r="E425" s="380">
        <v>66349552</v>
      </c>
      <c r="F425" s="378" t="s">
        <v>2520</v>
      </c>
      <c r="G425" s="379">
        <v>65849552</v>
      </c>
      <c r="H425" s="381" t="s">
        <v>3566</v>
      </c>
      <c r="I425" s="379">
        <v>0</v>
      </c>
      <c r="J425" s="378" t="s">
        <v>122</v>
      </c>
      <c r="K425" s="378" t="s">
        <v>3157</v>
      </c>
      <c r="L425" s="378" t="s">
        <v>3151</v>
      </c>
      <c r="M425" s="390" t="s">
        <v>3337</v>
      </c>
      <c r="N425" s="391">
        <v>1.01</v>
      </c>
      <c r="O425" s="370" t="s">
        <v>7085</v>
      </c>
      <c r="P425" s="370">
        <v>7.9000000000000008E-3</v>
      </c>
      <c r="Q425" s="392">
        <v>491445.7</v>
      </c>
      <c r="R425" s="370" t="s">
        <v>132</v>
      </c>
      <c r="S425" s="370" t="s">
        <v>132</v>
      </c>
      <c r="T425" s="370" t="s">
        <v>132</v>
      </c>
      <c r="U425" s="370" t="s">
        <v>132</v>
      </c>
      <c r="V425" s="386" t="s">
        <v>132</v>
      </c>
      <c r="W425" s="393" t="s">
        <v>132</v>
      </c>
      <c r="X425" s="370">
        <v>0.99</v>
      </c>
      <c r="Y425" s="370" t="s">
        <v>7079</v>
      </c>
      <c r="Z425" s="370">
        <v>0.1386</v>
      </c>
      <c r="AA425" s="389">
        <v>211039</v>
      </c>
      <c r="AB425" s="370">
        <v>1.02</v>
      </c>
      <c r="AC425" s="370" t="s">
        <v>7083</v>
      </c>
      <c r="AD425" s="370">
        <v>1.6119999999999999E-2</v>
      </c>
      <c r="AE425" s="389">
        <v>74116</v>
      </c>
    </row>
    <row r="426" spans="1:31" ht="15.75">
      <c r="A426" s="377">
        <v>194</v>
      </c>
      <c r="B426" s="378" t="s">
        <v>523</v>
      </c>
      <c r="C426" s="378">
        <v>15</v>
      </c>
      <c r="D426" s="379">
        <v>74602851</v>
      </c>
      <c r="E426" s="380">
        <v>75602923</v>
      </c>
      <c r="F426" s="378" t="s">
        <v>2867</v>
      </c>
      <c r="G426" s="379">
        <v>75102851</v>
      </c>
      <c r="H426" s="381" t="s">
        <v>3567</v>
      </c>
      <c r="I426" s="379">
        <v>2342</v>
      </c>
      <c r="J426" s="378" t="s">
        <v>2452</v>
      </c>
      <c r="K426" s="378" t="s">
        <v>3163</v>
      </c>
      <c r="L426" s="378" t="s">
        <v>3152</v>
      </c>
      <c r="M426" s="390" t="s">
        <v>2432</v>
      </c>
      <c r="N426" s="391">
        <v>1</v>
      </c>
      <c r="O426" s="370" t="s">
        <v>7085</v>
      </c>
      <c r="P426" s="370">
        <v>0.41349999999999998</v>
      </c>
      <c r="Q426" s="392">
        <v>492214.78</v>
      </c>
      <c r="R426" s="370" t="s">
        <v>132</v>
      </c>
      <c r="S426" s="370" t="s">
        <v>132</v>
      </c>
      <c r="T426" s="370" t="s">
        <v>132</v>
      </c>
      <c r="U426" s="370" t="s">
        <v>132</v>
      </c>
      <c r="V426" s="386" t="s">
        <v>132</v>
      </c>
      <c r="W426" s="393" t="s">
        <v>132</v>
      </c>
      <c r="X426" s="370">
        <v>1</v>
      </c>
      <c r="Y426" s="370" t="s">
        <v>7080</v>
      </c>
      <c r="Z426" s="370">
        <v>0.77629999999999999</v>
      </c>
      <c r="AA426" s="389">
        <v>211793</v>
      </c>
      <c r="AB426" s="370">
        <v>1.01</v>
      </c>
      <c r="AC426" s="370" t="s">
        <v>7080</v>
      </c>
      <c r="AD426" s="370">
        <v>0.42330000000000001</v>
      </c>
      <c r="AE426" s="389">
        <v>74115</v>
      </c>
    </row>
    <row r="427" spans="1:31" ht="15.75">
      <c r="A427" s="377">
        <v>194</v>
      </c>
      <c r="B427" s="378" t="s">
        <v>523</v>
      </c>
      <c r="C427" s="378">
        <v>15</v>
      </c>
      <c r="D427" s="379">
        <v>74602851</v>
      </c>
      <c r="E427" s="380">
        <v>75602923</v>
      </c>
      <c r="F427" s="378" t="s">
        <v>2519</v>
      </c>
      <c r="G427" s="379">
        <v>75102923</v>
      </c>
      <c r="H427" s="381" t="s">
        <v>3567</v>
      </c>
      <c r="I427" s="379">
        <v>2270</v>
      </c>
      <c r="J427" s="378" t="s">
        <v>2452</v>
      </c>
      <c r="K427" s="378" t="s">
        <v>3157</v>
      </c>
      <c r="L427" s="378" t="s">
        <v>3163</v>
      </c>
      <c r="M427" s="390" t="s">
        <v>3337</v>
      </c>
      <c r="N427" s="391">
        <v>1.01</v>
      </c>
      <c r="O427" s="370" t="s">
        <v>7085</v>
      </c>
      <c r="P427" s="370">
        <v>0.4194</v>
      </c>
      <c r="Q427" s="392">
        <v>492214.78</v>
      </c>
      <c r="R427" s="370" t="s">
        <v>132</v>
      </c>
      <c r="S427" s="370" t="s">
        <v>132</v>
      </c>
      <c r="T427" s="370" t="s">
        <v>132</v>
      </c>
      <c r="U427" s="370" t="s">
        <v>132</v>
      </c>
      <c r="V427" s="386" t="s">
        <v>132</v>
      </c>
      <c r="W427" s="393" t="s">
        <v>132</v>
      </c>
      <c r="X427" s="370">
        <v>1</v>
      </c>
      <c r="Y427" s="370" t="s">
        <v>7080</v>
      </c>
      <c r="Z427" s="370">
        <v>0.78510000000000002</v>
      </c>
      <c r="AA427" s="389">
        <v>211793</v>
      </c>
      <c r="AB427" s="370">
        <v>1.01</v>
      </c>
      <c r="AC427" s="370" t="s">
        <v>7080</v>
      </c>
      <c r="AD427" s="370">
        <v>0.44059999999999999</v>
      </c>
      <c r="AE427" s="389">
        <v>74115</v>
      </c>
    </row>
    <row r="428" spans="1:31" ht="15.75">
      <c r="A428" s="377">
        <v>195</v>
      </c>
      <c r="B428" s="378" t="s">
        <v>2132</v>
      </c>
      <c r="C428" s="378">
        <v>15</v>
      </c>
      <c r="D428" s="379">
        <v>77247190</v>
      </c>
      <c r="E428" s="380">
        <v>78332762</v>
      </c>
      <c r="F428" s="378" t="s">
        <v>2866</v>
      </c>
      <c r="G428" s="379">
        <v>77747190</v>
      </c>
      <c r="H428" s="381" t="s">
        <v>4552</v>
      </c>
      <c r="I428" s="379">
        <v>0</v>
      </c>
      <c r="J428" s="378" t="s">
        <v>2452</v>
      </c>
      <c r="K428" s="378" t="s">
        <v>3157</v>
      </c>
      <c r="L428" s="378" t="s">
        <v>3151</v>
      </c>
      <c r="M428" s="390" t="s">
        <v>2432</v>
      </c>
      <c r="N428" s="391">
        <v>1.0900000000000001</v>
      </c>
      <c r="O428" s="370" t="s">
        <v>7148</v>
      </c>
      <c r="P428" s="394">
        <v>4.9839999999999998E-56</v>
      </c>
      <c r="Q428" s="392">
        <v>487762.48</v>
      </c>
      <c r="R428" s="370" t="s">
        <v>3157</v>
      </c>
      <c r="S428" s="370" t="s">
        <v>3151</v>
      </c>
      <c r="T428" s="370">
        <v>1.07</v>
      </c>
      <c r="U428" s="370" t="s">
        <v>7094</v>
      </c>
      <c r="V428" s="394">
        <v>3.0690000000000002E-41</v>
      </c>
      <c r="W428" s="393">
        <v>1062260</v>
      </c>
      <c r="X428" s="370">
        <v>1.07</v>
      </c>
      <c r="Y428" s="370" t="s">
        <v>7181</v>
      </c>
      <c r="Z428" s="370">
        <v>2.7160000000000001E-25</v>
      </c>
      <c r="AA428" s="389">
        <v>211039</v>
      </c>
      <c r="AB428" s="370">
        <v>1.08</v>
      </c>
      <c r="AC428" s="370" t="s">
        <v>7118</v>
      </c>
      <c r="AD428" s="370">
        <v>9.1890000000000002E-29</v>
      </c>
      <c r="AE428" s="389">
        <v>74117</v>
      </c>
    </row>
    <row r="429" spans="1:31" ht="15.75">
      <c r="A429" s="377">
        <v>195</v>
      </c>
      <c r="B429" s="378" t="s">
        <v>2132</v>
      </c>
      <c r="C429" s="378">
        <v>15</v>
      </c>
      <c r="D429" s="379">
        <v>77247190</v>
      </c>
      <c r="E429" s="380">
        <v>78332762</v>
      </c>
      <c r="F429" s="378" t="s">
        <v>2518</v>
      </c>
      <c r="G429" s="379">
        <v>77747276</v>
      </c>
      <c r="H429" s="381" t="s">
        <v>4552</v>
      </c>
      <c r="I429" s="379">
        <v>0</v>
      </c>
      <c r="J429" s="378" t="s">
        <v>2452</v>
      </c>
      <c r="K429" s="378" t="s">
        <v>3157</v>
      </c>
      <c r="L429" s="378" t="s">
        <v>3151</v>
      </c>
      <c r="M429" s="390" t="s">
        <v>3337</v>
      </c>
      <c r="N429" s="391">
        <v>1.0900000000000001</v>
      </c>
      <c r="O429" s="370" t="s">
        <v>7148</v>
      </c>
      <c r="P429" s="394">
        <v>1.9140000000000001E-55</v>
      </c>
      <c r="Q429" s="392">
        <v>488935.05</v>
      </c>
      <c r="R429" s="370" t="s">
        <v>3157</v>
      </c>
      <c r="S429" s="370" t="s">
        <v>3151</v>
      </c>
      <c r="T429" s="370">
        <v>1.07</v>
      </c>
      <c r="U429" s="370" t="s">
        <v>7094</v>
      </c>
      <c r="V429" s="394">
        <v>5.5859999999999997E-41</v>
      </c>
      <c r="W429" s="393">
        <v>1062260</v>
      </c>
      <c r="X429" s="370">
        <v>1.07</v>
      </c>
      <c r="Y429" s="370" t="s">
        <v>7181</v>
      </c>
      <c r="Z429" s="370">
        <v>2.3329999999999998E-25</v>
      </c>
      <c r="AA429" s="389">
        <v>211039</v>
      </c>
      <c r="AB429" s="370">
        <v>1.08</v>
      </c>
      <c r="AC429" s="370" t="s">
        <v>7118</v>
      </c>
      <c r="AD429" s="370">
        <v>9.1890000000000002E-29</v>
      </c>
      <c r="AE429" s="389">
        <v>74116</v>
      </c>
    </row>
    <row r="430" spans="1:31" ht="15.75">
      <c r="A430" s="377">
        <v>195</v>
      </c>
      <c r="B430" s="378" t="s">
        <v>2132</v>
      </c>
      <c r="C430" s="378">
        <v>15</v>
      </c>
      <c r="D430" s="379">
        <v>77247190</v>
      </c>
      <c r="E430" s="380">
        <v>78332762</v>
      </c>
      <c r="F430" s="378" t="s">
        <v>2517</v>
      </c>
      <c r="G430" s="379">
        <v>77832762</v>
      </c>
      <c r="H430" s="381" t="s">
        <v>4552</v>
      </c>
      <c r="I430" s="379">
        <v>54816</v>
      </c>
      <c r="J430" s="378" t="s">
        <v>122</v>
      </c>
      <c r="K430" s="378" t="s">
        <v>3151</v>
      </c>
      <c r="L430" s="378" t="s">
        <v>3157</v>
      </c>
      <c r="M430" s="390" t="s">
        <v>3337</v>
      </c>
      <c r="N430" s="391">
        <v>1.07</v>
      </c>
      <c r="O430" s="370" t="s">
        <v>7094</v>
      </c>
      <c r="P430" s="394">
        <v>1.198E-46</v>
      </c>
      <c r="Q430" s="392">
        <v>485141.05</v>
      </c>
      <c r="R430" s="370" t="s">
        <v>3151</v>
      </c>
      <c r="S430" s="370" t="s">
        <v>3157</v>
      </c>
      <c r="T430" s="370">
        <v>1.06</v>
      </c>
      <c r="U430" s="370" t="s">
        <v>7095</v>
      </c>
      <c r="V430" s="394">
        <v>7.0229999999999998E-50</v>
      </c>
      <c r="W430" s="393">
        <v>1335930</v>
      </c>
      <c r="X430" s="370">
        <v>1.06</v>
      </c>
      <c r="Y430" s="370" t="s">
        <v>7107</v>
      </c>
      <c r="Z430" s="370">
        <v>2.066E-18</v>
      </c>
      <c r="AA430" s="389">
        <v>211793</v>
      </c>
      <c r="AB430" s="370">
        <v>1.08</v>
      </c>
      <c r="AC430" s="370" t="s">
        <v>7118</v>
      </c>
      <c r="AD430" s="370">
        <v>3.82E-28</v>
      </c>
      <c r="AE430" s="389">
        <v>74117</v>
      </c>
    </row>
    <row r="431" spans="1:31" ht="15.75">
      <c r="A431" s="377">
        <v>196</v>
      </c>
      <c r="B431" s="378" t="s">
        <v>523</v>
      </c>
      <c r="C431" s="378">
        <v>15</v>
      </c>
      <c r="D431" s="379">
        <v>78595958</v>
      </c>
      <c r="E431" s="380">
        <v>79595958</v>
      </c>
      <c r="F431" s="378" t="s">
        <v>2516</v>
      </c>
      <c r="G431" s="379">
        <v>79095958</v>
      </c>
      <c r="H431" s="381" t="s">
        <v>3569</v>
      </c>
      <c r="I431" s="379">
        <v>0</v>
      </c>
      <c r="J431" s="378" t="s">
        <v>122</v>
      </c>
      <c r="K431" s="378" t="s">
        <v>3152</v>
      </c>
      <c r="L431" s="378" t="s">
        <v>3163</v>
      </c>
      <c r="M431" s="390" t="s">
        <v>3337</v>
      </c>
      <c r="N431" s="391" t="s">
        <v>132</v>
      </c>
      <c r="O431" s="370" t="s">
        <v>132</v>
      </c>
      <c r="P431" s="370" t="s">
        <v>132</v>
      </c>
      <c r="Q431" s="392" t="s">
        <v>132</v>
      </c>
      <c r="R431" s="370" t="s">
        <v>132</v>
      </c>
      <c r="S431" s="370" t="s">
        <v>132</v>
      </c>
      <c r="T431" s="370" t="s">
        <v>132</v>
      </c>
      <c r="U431" s="370" t="s">
        <v>132</v>
      </c>
      <c r="V431" s="386" t="s">
        <v>132</v>
      </c>
      <c r="W431" s="393" t="s">
        <v>132</v>
      </c>
      <c r="X431" s="370" t="s">
        <v>132</v>
      </c>
      <c r="Y431" s="370" t="s">
        <v>132</v>
      </c>
      <c r="Z431" s="370" t="s">
        <v>132</v>
      </c>
      <c r="AA431" s="389" t="s">
        <v>132</v>
      </c>
      <c r="AB431" s="370" t="s">
        <v>132</v>
      </c>
      <c r="AC431" s="370" t="s">
        <v>132</v>
      </c>
      <c r="AD431" s="370" t="s">
        <v>132</v>
      </c>
      <c r="AE431" s="389" t="s">
        <v>132</v>
      </c>
    </row>
    <row r="432" spans="1:31" ht="15.75">
      <c r="A432" s="377">
        <v>197</v>
      </c>
      <c r="B432" s="378" t="s">
        <v>523</v>
      </c>
      <c r="C432" s="378">
        <v>15</v>
      </c>
      <c r="D432" s="379">
        <v>80866859</v>
      </c>
      <c r="E432" s="380">
        <v>81866859</v>
      </c>
      <c r="F432" s="378" t="s">
        <v>2515</v>
      </c>
      <c r="G432" s="379">
        <v>81366859</v>
      </c>
      <c r="H432" s="381" t="s">
        <v>3570</v>
      </c>
      <c r="I432" s="379">
        <v>59784</v>
      </c>
      <c r="J432" s="378" t="s">
        <v>122</v>
      </c>
      <c r="K432" s="378" t="s">
        <v>3152</v>
      </c>
      <c r="L432" s="378" t="s">
        <v>3157</v>
      </c>
      <c r="M432" s="390" t="s">
        <v>3337</v>
      </c>
      <c r="N432" s="391">
        <v>1.01</v>
      </c>
      <c r="O432" s="370" t="s">
        <v>7080</v>
      </c>
      <c r="P432" s="370">
        <v>0.9244</v>
      </c>
      <c r="Q432" s="392">
        <v>489667.84000000003</v>
      </c>
      <c r="R432" s="370" t="s">
        <v>132</v>
      </c>
      <c r="S432" s="370" t="s">
        <v>132</v>
      </c>
      <c r="T432" s="370" t="s">
        <v>132</v>
      </c>
      <c r="U432" s="370" t="s">
        <v>132</v>
      </c>
      <c r="V432" s="386" t="s">
        <v>132</v>
      </c>
      <c r="W432" s="393" t="s">
        <v>132</v>
      </c>
      <c r="X432" s="370">
        <v>1.01</v>
      </c>
      <c r="Y432" s="370" t="s">
        <v>7083</v>
      </c>
      <c r="Z432" s="370">
        <v>0.13009999999999999</v>
      </c>
      <c r="AA432" s="389">
        <v>211793</v>
      </c>
      <c r="AB432" s="370">
        <v>1.01</v>
      </c>
      <c r="AC432" s="370" t="s">
        <v>7101</v>
      </c>
      <c r="AD432" s="370">
        <v>0.29110000000000003</v>
      </c>
      <c r="AE432" s="389">
        <v>74117</v>
      </c>
    </row>
    <row r="433" spans="1:31" ht="15.75">
      <c r="A433" s="377">
        <v>198</v>
      </c>
      <c r="B433" s="378" t="s">
        <v>2132</v>
      </c>
      <c r="C433" s="378">
        <v>15</v>
      </c>
      <c r="D433" s="379">
        <v>89730712</v>
      </c>
      <c r="E433" s="380">
        <v>90730712</v>
      </c>
      <c r="F433" s="378" t="s">
        <v>2514</v>
      </c>
      <c r="G433" s="379">
        <v>90230712</v>
      </c>
      <c r="H433" s="381" t="s">
        <v>4553</v>
      </c>
      <c r="I433" s="379">
        <v>0</v>
      </c>
      <c r="J433" s="378" t="s">
        <v>2449</v>
      </c>
      <c r="K433" s="378" t="s">
        <v>3151</v>
      </c>
      <c r="L433" s="378" t="s">
        <v>3157</v>
      </c>
      <c r="M433" s="390" t="s">
        <v>3337</v>
      </c>
      <c r="N433" s="391" t="s">
        <v>132</v>
      </c>
      <c r="O433" s="370" t="s">
        <v>132</v>
      </c>
      <c r="P433" s="370" t="s">
        <v>132</v>
      </c>
      <c r="Q433" s="392" t="s">
        <v>132</v>
      </c>
      <c r="R433" s="370" t="s">
        <v>132</v>
      </c>
      <c r="S433" s="370" t="s">
        <v>132</v>
      </c>
      <c r="T433" s="370" t="s">
        <v>132</v>
      </c>
      <c r="U433" s="370" t="s">
        <v>132</v>
      </c>
      <c r="V433" s="386" t="s">
        <v>132</v>
      </c>
      <c r="W433" s="393" t="s">
        <v>132</v>
      </c>
      <c r="X433" s="370" t="s">
        <v>132</v>
      </c>
      <c r="Y433" s="370" t="s">
        <v>132</v>
      </c>
      <c r="Z433" s="370" t="s">
        <v>132</v>
      </c>
      <c r="AA433" s="389" t="s">
        <v>132</v>
      </c>
      <c r="AB433" s="370" t="s">
        <v>132</v>
      </c>
      <c r="AC433" s="370" t="s">
        <v>132</v>
      </c>
      <c r="AD433" s="370" t="s">
        <v>132</v>
      </c>
      <c r="AE433" s="389" t="s">
        <v>132</v>
      </c>
    </row>
    <row r="434" spans="1:31" ht="15.75">
      <c r="A434" s="377">
        <v>199</v>
      </c>
      <c r="B434" s="378" t="s">
        <v>2132</v>
      </c>
      <c r="C434" s="378">
        <v>15</v>
      </c>
      <c r="D434" s="379">
        <v>98771135</v>
      </c>
      <c r="E434" s="380">
        <v>99771135</v>
      </c>
      <c r="F434" s="378" t="s">
        <v>2512</v>
      </c>
      <c r="G434" s="379">
        <v>99271135</v>
      </c>
      <c r="H434" s="381" t="s">
        <v>4554</v>
      </c>
      <c r="I434" s="379">
        <v>0</v>
      </c>
      <c r="J434" s="378" t="s">
        <v>2452</v>
      </c>
      <c r="K434" s="378" t="s">
        <v>3151</v>
      </c>
      <c r="L434" s="378" t="s">
        <v>3157</v>
      </c>
      <c r="M434" s="390" t="s">
        <v>4437</v>
      </c>
      <c r="N434" s="391">
        <v>1.01</v>
      </c>
      <c r="O434" s="370" t="s">
        <v>7081</v>
      </c>
      <c r="P434" s="370">
        <v>0.25340000000000001</v>
      </c>
      <c r="Q434" s="392">
        <v>485749.86</v>
      </c>
      <c r="R434" s="370" t="s">
        <v>3157</v>
      </c>
      <c r="S434" s="370" t="s">
        <v>3151</v>
      </c>
      <c r="T434" s="370">
        <v>1.02</v>
      </c>
      <c r="U434" s="370" t="s">
        <v>7088</v>
      </c>
      <c r="V434" s="394">
        <v>5.9230000000000002E-8</v>
      </c>
      <c r="W434" s="393">
        <v>1335930</v>
      </c>
      <c r="X434" s="370">
        <v>1.02</v>
      </c>
      <c r="Y434" s="370" t="s">
        <v>7088</v>
      </c>
      <c r="Z434" s="370">
        <v>1.637E-3</v>
      </c>
      <c r="AA434" s="389">
        <v>211793</v>
      </c>
      <c r="AB434" s="370">
        <v>1.01</v>
      </c>
      <c r="AC434" s="370" t="s">
        <v>7081</v>
      </c>
      <c r="AD434" s="370">
        <v>0.1615</v>
      </c>
      <c r="AE434" s="389">
        <v>74116</v>
      </c>
    </row>
    <row r="435" spans="1:31" ht="15.75">
      <c r="A435" s="377">
        <v>200</v>
      </c>
      <c r="B435" s="378" t="s">
        <v>2132</v>
      </c>
      <c r="C435" s="378">
        <v>16</v>
      </c>
      <c r="D435" s="379">
        <v>1</v>
      </c>
      <c r="E435" s="380">
        <v>824479</v>
      </c>
      <c r="F435" s="378" t="s">
        <v>2865</v>
      </c>
      <c r="G435" s="379">
        <v>223447</v>
      </c>
      <c r="H435" s="381" t="s">
        <v>4555</v>
      </c>
      <c r="I435" s="379">
        <v>0</v>
      </c>
      <c r="J435" s="378" t="s">
        <v>122</v>
      </c>
      <c r="K435" s="378" t="s">
        <v>3157</v>
      </c>
      <c r="L435" s="378" t="s">
        <v>4422</v>
      </c>
      <c r="M435" s="390" t="s">
        <v>2832</v>
      </c>
      <c r="N435" s="391" t="s">
        <v>132</v>
      </c>
      <c r="O435" s="370" t="s">
        <v>132</v>
      </c>
      <c r="P435" s="370" t="s">
        <v>132</v>
      </c>
      <c r="Q435" s="392" t="s">
        <v>132</v>
      </c>
      <c r="R435" s="370" t="s">
        <v>132</v>
      </c>
      <c r="S435" s="370" t="s">
        <v>132</v>
      </c>
      <c r="T435" s="370" t="s">
        <v>132</v>
      </c>
      <c r="U435" s="370" t="s">
        <v>132</v>
      </c>
      <c r="V435" s="386" t="s">
        <v>132</v>
      </c>
      <c r="W435" s="393" t="s">
        <v>132</v>
      </c>
      <c r="X435" s="370" t="s">
        <v>132</v>
      </c>
      <c r="Y435" s="370" t="s">
        <v>132</v>
      </c>
      <c r="Z435" s="370" t="s">
        <v>132</v>
      </c>
      <c r="AA435" s="389" t="s">
        <v>132</v>
      </c>
      <c r="AB435" s="370" t="s">
        <v>132</v>
      </c>
      <c r="AC435" s="370" t="s">
        <v>132</v>
      </c>
      <c r="AD435" s="370" t="s">
        <v>132</v>
      </c>
      <c r="AE435" s="389" t="s">
        <v>132</v>
      </c>
    </row>
    <row r="436" spans="1:31" ht="15.75">
      <c r="A436" s="377">
        <v>200</v>
      </c>
      <c r="B436" s="378" t="s">
        <v>2132</v>
      </c>
      <c r="C436" s="378">
        <v>16</v>
      </c>
      <c r="D436" s="379">
        <v>1</v>
      </c>
      <c r="E436" s="380">
        <v>824479</v>
      </c>
      <c r="F436" s="378" t="s">
        <v>2864</v>
      </c>
      <c r="G436" s="379">
        <v>293562</v>
      </c>
      <c r="H436" s="381" t="s">
        <v>4275</v>
      </c>
      <c r="I436" s="379">
        <v>0</v>
      </c>
      <c r="J436" s="378" t="s">
        <v>122</v>
      </c>
      <c r="K436" s="378" t="s">
        <v>3163</v>
      </c>
      <c r="L436" s="378" t="s">
        <v>3152</v>
      </c>
      <c r="M436" s="390" t="s">
        <v>2432</v>
      </c>
      <c r="N436" s="391">
        <v>1.03</v>
      </c>
      <c r="O436" s="370" t="s">
        <v>7087</v>
      </c>
      <c r="P436" s="394">
        <v>1.5510000000000001E-10</v>
      </c>
      <c r="Q436" s="392">
        <v>482983.72</v>
      </c>
      <c r="R436" s="370" t="s">
        <v>3163</v>
      </c>
      <c r="S436" s="370" t="s">
        <v>3152</v>
      </c>
      <c r="T436" s="370">
        <v>1.03</v>
      </c>
      <c r="U436" s="370" t="s">
        <v>7087</v>
      </c>
      <c r="V436" s="394">
        <v>2.2750000000000001E-9</v>
      </c>
      <c r="W436" s="393">
        <v>1062260</v>
      </c>
      <c r="X436" s="370">
        <v>1.03</v>
      </c>
      <c r="Y436" s="370" t="s">
        <v>7082</v>
      </c>
      <c r="Z436" s="370">
        <v>1.239E-4</v>
      </c>
      <c r="AA436" s="389">
        <v>207126</v>
      </c>
      <c r="AB436" s="370">
        <v>1.04</v>
      </c>
      <c r="AC436" s="370" t="s">
        <v>7093</v>
      </c>
      <c r="AD436" s="370">
        <v>7.8630000000000007E-9</v>
      </c>
      <c r="AE436" s="389">
        <v>74117</v>
      </c>
    </row>
    <row r="437" spans="1:31" ht="15.75">
      <c r="A437" s="377">
        <v>200</v>
      </c>
      <c r="B437" s="378" t="s">
        <v>2132</v>
      </c>
      <c r="C437" s="378">
        <v>16</v>
      </c>
      <c r="D437" s="379">
        <v>1</v>
      </c>
      <c r="E437" s="380">
        <v>824479</v>
      </c>
      <c r="F437" s="378" t="s">
        <v>2511</v>
      </c>
      <c r="G437" s="379">
        <v>300641</v>
      </c>
      <c r="H437" s="381" t="s">
        <v>4275</v>
      </c>
      <c r="I437" s="379">
        <v>0</v>
      </c>
      <c r="J437" s="378" t="s">
        <v>2452</v>
      </c>
      <c r="K437" s="378" t="s">
        <v>3157</v>
      </c>
      <c r="L437" s="378" t="s">
        <v>3151</v>
      </c>
      <c r="M437" s="390" t="s">
        <v>3337</v>
      </c>
      <c r="N437" s="391">
        <v>1.05</v>
      </c>
      <c r="O437" s="370" t="s">
        <v>7093</v>
      </c>
      <c r="P437" s="394">
        <v>4.7140000000000002E-14</v>
      </c>
      <c r="Q437" s="392">
        <v>487882.14</v>
      </c>
      <c r="R437" s="370" t="s">
        <v>3157</v>
      </c>
      <c r="S437" s="370" t="s">
        <v>3151</v>
      </c>
      <c r="T437" s="370">
        <v>1.04</v>
      </c>
      <c r="U437" s="370" t="s">
        <v>7093</v>
      </c>
      <c r="V437" s="394">
        <v>6.0440000000000002E-16</v>
      </c>
      <c r="W437" s="393">
        <v>1335930</v>
      </c>
      <c r="X437" s="370">
        <v>1.03</v>
      </c>
      <c r="Y437" s="370" t="s">
        <v>7082</v>
      </c>
      <c r="Z437" s="370">
        <v>8.5099999999999995E-5</v>
      </c>
      <c r="AA437" s="389">
        <v>211793</v>
      </c>
      <c r="AB437" s="370">
        <v>1.06</v>
      </c>
      <c r="AC437" s="370" t="s">
        <v>7154</v>
      </c>
      <c r="AD437" s="370">
        <v>6.8210000000000001E-12</v>
      </c>
      <c r="AE437" s="389">
        <v>74117</v>
      </c>
    </row>
    <row r="438" spans="1:31" ht="15.75">
      <c r="A438" s="377">
        <v>200</v>
      </c>
      <c r="B438" s="378" t="s">
        <v>2132</v>
      </c>
      <c r="C438" s="378">
        <v>16</v>
      </c>
      <c r="D438" s="379">
        <v>1</v>
      </c>
      <c r="E438" s="380">
        <v>824479</v>
      </c>
      <c r="F438" s="378" t="s">
        <v>2510</v>
      </c>
      <c r="G438" s="379">
        <v>324479</v>
      </c>
      <c r="H438" s="381" t="s">
        <v>4274</v>
      </c>
      <c r="I438" s="379">
        <v>0</v>
      </c>
      <c r="J438" s="378" t="s">
        <v>122</v>
      </c>
      <c r="K438" s="378" t="s">
        <v>3157</v>
      </c>
      <c r="L438" s="378" t="s">
        <v>3152</v>
      </c>
      <c r="M438" s="390" t="s">
        <v>4457</v>
      </c>
      <c r="N438" s="391">
        <v>1.01</v>
      </c>
      <c r="O438" s="370" t="s">
        <v>7078</v>
      </c>
      <c r="P438" s="370">
        <v>3.4000000000000002E-2</v>
      </c>
      <c r="Q438" s="392">
        <v>445309.11</v>
      </c>
      <c r="R438" s="370" t="s">
        <v>132</v>
      </c>
      <c r="S438" s="370" t="s">
        <v>132</v>
      </c>
      <c r="T438" s="370" t="s">
        <v>132</v>
      </c>
      <c r="U438" s="370" t="s">
        <v>132</v>
      </c>
      <c r="V438" s="386" t="s">
        <v>132</v>
      </c>
      <c r="W438" s="393" t="s">
        <v>132</v>
      </c>
      <c r="X438" s="370">
        <v>1.02</v>
      </c>
      <c r="Y438" s="370" t="s">
        <v>7084</v>
      </c>
      <c r="Z438" s="370">
        <v>7.8090000000000007E-2</v>
      </c>
      <c r="AA438" s="389">
        <v>205445</v>
      </c>
      <c r="AB438" s="370">
        <v>0.97</v>
      </c>
      <c r="AC438" s="370" t="s">
        <v>7197</v>
      </c>
      <c r="AD438" s="370">
        <v>1.0710000000000001E-2</v>
      </c>
      <c r="AE438" s="389">
        <v>74117</v>
      </c>
    </row>
    <row r="439" spans="1:31" ht="15.75">
      <c r="A439" s="377">
        <v>201</v>
      </c>
      <c r="B439" s="378" t="s">
        <v>523</v>
      </c>
      <c r="C439" s="378">
        <v>16</v>
      </c>
      <c r="D439" s="379">
        <v>3514282</v>
      </c>
      <c r="E439" s="380">
        <v>4514282</v>
      </c>
      <c r="F439" s="378" t="s">
        <v>2509</v>
      </c>
      <c r="G439" s="379">
        <v>4014282</v>
      </c>
      <c r="H439" s="381" t="s">
        <v>3571</v>
      </c>
      <c r="I439" s="379">
        <v>0</v>
      </c>
      <c r="J439" s="378" t="s">
        <v>2452</v>
      </c>
      <c r="K439" s="378" t="s">
        <v>3152</v>
      </c>
      <c r="L439" s="378" t="s">
        <v>3157</v>
      </c>
      <c r="M439" s="390" t="s">
        <v>4437</v>
      </c>
      <c r="N439" s="391">
        <v>0.99</v>
      </c>
      <c r="O439" s="370" t="s">
        <v>7103</v>
      </c>
      <c r="P439" s="370">
        <v>1.0500000000000001E-2</v>
      </c>
      <c r="Q439" s="392">
        <v>484267.07</v>
      </c>
      <c r="R439" s="370" t="s">
        <v>132</v>
      </c>
      <c r="S439" s="370" t="s">
        <v>132</v>
      </c>
      <c r="T439" s="370" t="s">
        <v>132</v>
      </c>
      <c r="U439" s="370" t="s">
        <v>132</v>
      </c>
      <c r="V439" s="386" t="s">
        <v>132</v>
      </c>
      <c r="W439" s="393" t="s">
        <v>132</v>
      </c>
      <c r="X439" s="370">
        <v>0.97</v>
      </c>
      <c r="Y439" s="370" t="s">
        <v>7115</v>
      </c>
      <c r="Z439" s="370">
        <v>7.5469999999999994E-5</v>
      </c>
      <c r="AA439" s="389">
        <v>206372</v>
      </c>
      <c r="AB439" s="370">
        <v>1</v>
      </c>
      <c r="AC439" s="370" t="s">
        <v>7085</v>
      </c>
      <c r="AD439" s="370">
        <v>1</v>
      </c>
      <c r="AE439" s="389">
        <v>74116</v>
      </c>
    </row>
    <row r="440" spans="1:31" ht="15.75">
      <c r="A440" s="377">
        <v>202</v>
      </c>
      <c r="B440" s="378" t="s">
        <v>523</v>
      </c>
      <c r="C440" s="378">
        <v>16</v>
      </c>
      <c r="D440" s="379">
        <v>10937607</v>
      </c>
      <c r="E440" s="380">
        <v>11943183</v>
      </c>
      <c r="F440" s="378" t="s">
        <v>2508</v>
      </c>
      <c r="G440" s="379">
        <v>11437607</v>
      </c>
      <c r="H440" s="381" t="s">
        <v>3572</v>
      </c>
      <c r="I440" s="379">
        <v>1687</v>
      </c>
      <c r="J440" s="378" t="s">
        <v>122</v>
      </c>
      <c r="K440" s="378" t="s">
        <v>3151</v>
      </c>
      <c r="L440" s="378" t="s">
        <v>3152</v>
      </c>
      <c r="M440" s="390" t="s">
        <v>3337</v>
      </c>
      <c r="N440" s="391">
        <v>1</v>
      </c>
      <c r="O440" s="370" t="s">
        <v>7080</v>
      </c>
      <c r="P440" s="370">
        <v>0.43230000000000002</v>
      </c>
      <c r="Q440" s="392">
        <v>485790.78</v>
      </c>
      <c r="R440" s="370" t="s">
        <v>132</v>
      </c>
      <c r="S440" s="370" t="s">
        <v>132</v>
      </c>
      <c r="T440" s="370" t="s">
        <v>132</v>
      </c>
      <c r="U440" s="370" t="s">
        <v>132</v>
      </c>
      <c r="V440" s="386" t="s">
        <v>132</v>
      </c>
      <c r="W440" s="393" t="s">
        <v>132</v>
      </c>
      <c r="X440" s="370">
        <v>1.01</v>
      </c>
      <c r="Y440" s="370" t="s">
        <v>7080</v>
      </c>
      <c r="Z440" s="370">
        <v>0.23730000000000001</v>
      </c>
      <c r="AA440" s="389">
        <v>211039</v>
      </c>
      <c r="AB440" s="370">
        <v>1</v>
      </c>
      <c r="AC440" s="370" t="s">
        <v>7080</v>
      </c>
      <c r="AD440" s="370">
        <v>0.83140000000000003</v>
      </c>
      <c r="AE440" s="389">
        <v>74115</v>
      </c>
    </row>
    <row r="441" spans="1:31" ht="15.75">
      <c r="A441" s="377">
        <v>202</v>
      </c>
      <c r="B441" s="378" t="s">
        <v>523</v>
      </c>
      <c r="C441" s="378">
        <v>16</v>
      </c>
      <c r="D441" s="379">
        <v>10937607</v>
      </c>
      <c r="E441" s="380">
        <v>11943183</v>
      </c>
      <c r="F441" s="378" t="s">
        <v>2862</v>
      </c>
      <c r="G441" s="379">
        <v>11443183</v>
      </c>
      <c r="H441" s="381" t="s">
        <v>3572</v>
      </c>
      <c r="I441" s="379">
        <v>0</v>
      </c>
      <c r="J441" s="378" t="s">
        <v>122</v>
      </c>
      <c r="K441" s="378" t="s">
        <v>3151</v>
      </c>
      <c r="L441" s="378" t="s">
        <v>3157</v>
      </c>
      <c r="M441" s="390" t="s">
        <v>2432</v>
      </c>
      <c r="N441" s="391">
        <v>1.01</v>
      </c>
      <c r="O441" s="370" t="s">
        <v>7081</v>
      </c>
      <c r="P441" s="370">
        <v>0.22170000000000001</v>
      </c>
      <c r="Q441" s="392">
        <v>483380.38</v>
      </c>
      <c r="R441" s="370" t="s">
        <v>132</v>
      </c>
      <c r="S441" s="370" t="s">
        <v>132</v>
      </c>
      <c r="T441" s="370" t="s">
        <v>132</v>
      </c>
      <c r="U441" s="370" t="s">
        <v>132</v>
      </c>
      <c r="V441" s="386" t="s">
        <v>132</v>
      </c>
      <c r="W441" s="393" t="s">
        <v>132</v>
      </c>
      <c r="X441" s="370">
        <v>1.01</v>
      </c>
      <c r="Y441" s="370" t="s">
        <v>7083</v>
      </c>
      <c r="Z441" s="370">
        <v>9.3869999999999995E-2</v>
      </c>
      <c r="AA441" s="389">
        <v>211039</v>
      </c>
      <c r="AB441" s="370">
        <v>1</v>
      </c>
      <c r="AC441" s="370" t="s">
        <v>7085</v>
      </c>
      <c r="AD441" s="370">
        <v>0.95340000000000003</v>
      </c>
      <c r="AE441" s="389">
        <v>74115</v>
      </c>
    </row>
    <row r="442" spans="1:31" ht="15.75">
      <c r="A442" s="377">
        <v>203</v>
      </c>
      <c r="B442" s="378" t="s">
        <v>523</v>
      </c>
      <c r="C442" s="378">
        <v>16</v>
      </c>
      <c r="D442" s="379">
        <v>28031287</v>
      </c>
      <c r="E442" s="380">
        <v>29090030</v>
      </c>
      <c r="F442" s="378" t="s">
        <v>2507</v>
      </c>
      <c r="G442" s="379">
        <v>28531287</v>
      </c>
      <c r="H442" s="381" t="s">
        <v>3573</v>
      </c>
      <c r="I442" s="379">
        <v>13132</v>
      </c>
      <c r="J442" s="378" t="s">
        <v>122</v>
      </c>
      <c r="K442" s="378" t="s">
        <v>3157</v>
      </c>
      <c r="L442" s="378" t="s">
        <v>3151</v>
      </c>
      <c r="M442" s="390" t="s">
        <v>3337</v>
      </c>
      <c r="N442" s="391">
        <v>1.03</v>
      </c>
      <c r="O442" s="370" t="s">
        <v>7088</v>
      </c>
      <c r="P442" s="370">
        <v>6.3E-3</v>
      </c>
      <c r="Q442" s="392">
        <v>489704.13</v>
      </c>
      <c r="R442" s="370" t="s">
        <v>3151</v>
      </c>
      <c r="S442" s="370" t="s">
        <v>3157</v>
      </c>
      <c r="T442" s="370">
        <v>1.02</v>
      </c>
      <c r="U442" s="370" t="s">
        <v>7088</v>
      </c>
      <c r="V442" s="394">
        <v>4.1300000000000001E-7</v>
      </c>
      <c r="W442" s="393">
        <v>1332120</v>
      </c>
      <c r="X442" s="370">
        <v>1.02</v>
      </c>
      <c r="Y442" s="370" t="s">
        <v>7108</v>
      </c>
      <c r="Z442" s="370">
        <v>0.1421</v>
      </c>
      <c r="AA442" s="389">
        <v>211793</v>
      </c>
      <c r="AB442" s="370">
        <v>1.02</v>
      </c>
      <c r="AC442" s="370" t="s">
        <v>7088</v>
      </c>
      <c r="AD442" s="370">
        <v>2.3519999999999999E-3</v>
      </c>
      <c r="AE442" s="389">
        <v>74117</v>
      </c>
    </row>
    <row r="443" spans="1:31" ht="15.75">
      <c r="A443" s="377">
        <v>203</v>
      </c>
      <c r="B443" s="378" t="s">
        <v>523</v>
      </c>
      <c r="C443" s="378">
        <v>16</v>
      </c>
      <c r="D443" s="379">
        <v>28031287</v>
      </c>
      <c r="E443" s="380">
        <v>29090030</v>
      </c>
      <c r="F443" s="378" t="s">
        <v>2860</v>
      </c>
      <c r="G443" s="379">
        <v>28590030</v>
      </c>
      <c r="H443" s="381" t="s">
        <v>4304</v>
      </c>
      <c r="I443" s="379">
        <v>0</v>
      </c>
      <c r="J443" s="378" t="s">
        <v>122</v>
      </c>
      <c r="K443" s="378" t="s">
        <v>3151</v>
      </c>
      <c r="L443" s="378" t="s">
        <v>3157</v>
      </c>
      <c r="M443" s="390" t="s">
        <v>2432</v>
      </c>
      <c r="N443" s="391" t="s">
        <v>132</v>
      </c>
      <c r="O443" s="370" t="s">
        <v>132</v>
      </c>
      <c r="P443" s="370" t="s">
        <v>132</v>
      </c>
      <c r="Q443" s="392" t="s">
        <v>132</v>
      </c>
      <c r="R443" s="370" t="s">
        <v>132</v>
      </c>
      <c r="S443" s="370" t="s">
        <v>132</v>
      </c>
      <c r="T443" s="370" t="s">
        <v>132</v>
      </c>
      <c r="U443" s="370" t="s">
        <v>132</v>
      </c>
      <c r="V443" s="386" t="s">
        <v>132</v>
      </c>
      <c r="W443" s="393" t="s">
        <v>132</v>
      </c>
      <c r="X443" s="370">
        <v>1.02</v>
      </c>
      <c r="Y443" s="370" t="s">
        <v>7084</v>
      </c>
      <c r="Z443" s="370">
        <v>5.6579999999999998E-2</v>
      </c>
      <c r="AA443" s="389">
        <v>211793</v>
      </c>
      <c r="AB443" s="370" t="s">
        <v>132</v>
      </c>
      <c r="AC443" s="370" t="s">
        <v>132</v>
      </c>
      <c r="AD443" s="370" t="s">
        <v>132</v>
      </c>
      <c r="AE443" s="389" t="s">
        <v>132</v>
      </c>
    </row>
    <row r="444" spans="1:31" ht="15.75">
      <c r="A444" s="377">
        <v>204</v>
      </c>
      <c r="B444" s="378" t="s">
        <v>523</v>
      </c>
      <c r="C444" s="378">
        <v>16</v>
      </c>
      <c r="D444" s="379">
        <v>30904571</v>
      </c>
      <c r="E444" s="380">
        <v>31904571</v>
      </c>
      <c r="F444" s="378" t="s">
        <v>2505</v>
      </c>
      <c r="G444" s="379">
        <v>31404571</v>
      </c>
      <c r="H444" s="381" t="s">
        <v>3435</v>
      </c>
      <c r="I444" s="379">
        <v>61</v>
      </c>
      <c r="J444" s="378" t="s">
        <v>122</v>
      </c>
      <c r="K444" s="378" t="s">
        <v>3163</v>
      </c>
      <c r="L444" s="378" t="s">
        <v>3152</v>
      </c>
      <c r="M444" s="390" t="s">
        <v>3337</v>
      </c>
      <c r="N444" s="391">
        <v>1</v>
      </c>
      <c r="O444" s="370" t="s">
        <v>7085</v>
      </c>
      <c r="P444" s="370">
        <v>0.2606</v>
      </c>
      <c r="Q444" s="392">
        <v>482452.03</v>
      </c>
      <c r="R444" s="370" t="s">
        <v>132</v>
      </c>
      <c r="S444" s="370" t="s">
        <v>132</v>
      </c>
      <c r="T444" s="370" t="s">
        <v>132</v>
      </c>
      <c r="U444" s="370" t="s">
        <v>132</v>
      </c>
      <c r="V444" s="386" t="s">
        <v>132</v>
      </c>
      <c r="W444" s="393" t="s">
        <v>132</v>
      </c>
      <c r="X444" s="370">
        <v>1</v>
      </c>
      <c r="Y444" s="370" t="s">
        <v>7078</v>
      </c>
      <c r="Z444" s="370">
        <v>0.79190000000000005</v>
      </c>
      <c r="AA444" s="389">
        <v>207126</v>
      </c>
      <c r="AB444" s="370">
        <v>1.01</v>
      </c>
      <c r="AC444" s="370" t="s">
        <v>7080</v>
      </c>
      <c r="AD444" s="370">
        <v>0.30580000000000002</v>
      </c>
      <c r="AE444" s="389">
        <v>74115</v>
      </c>
    </row>
    <row r="445" spans="1:31" ht="15.75">
      <c r="A445" s="377">
        <v>205</v>
      </c>
      <c r="B445" s="378" t="s">
        <v>2132</v>
      </c>
      <c r="C445" s="378">
        <v>16</v>
      </c>
      <c r="D445" s="379">
        <v>52994617</v>
      </c>
      <c r="E445" s="380">
        <v>54325905</v>
      </c>
      <c r="F445" s="378" t="s">
        <v>2503</v>
      </c>
      <c r="G445" s="379">
        <v>53494617</v>
      </c>
      <c r="H445" s="381" t="s">
        <v>3436</v>
      </c>
      <c r="I445" s="379">
        <v>0</v>
      </c>
      <c r="J445" s="378" t="s">
        <v>2445</v>
      </c>
      <c r="K445" s="378" t="s">
        <v>3163</v>
      </c>
      <c r="L445" s="378" t="s">
        <v>3152</v>
      </c>
      <c r="M445" s="390" t="s">
        <v>3337</v>
      </c>
      <c r="N445" s="391">
        <v>1.02</v>
      </c>
      <c r="O445" s="370" t="s">
        <v>7088</v>
      </c>
      <c r="P445" s="370">
        <v>1E-4</v>
      </c>
      <c r="Q445" s="392">
        <v>492214.78</v>
      </c>
      <c r="R445" s="370" t="s">
        <v>3163</v>
      </c>
      <c r="S445" s="370" t="s">
        <v>3152</v>
      </c>
      <c r="T445" s="370">
        <v>1.03</v>
      </c>
      <c r="U445" s="370" t="s">
        <v>7211</v>
      </c>
      <c r="V445" s="394">
        <v>3.5339999999999999E-10</v>
      </c>
      <c r="W445" s="393">
        <v>1335930</v>
      </c>
      <c r="X445" s="370">
        <v>1</v>
      </c>
      <c r="Y445" s="370" t="s">
        <v>7089</v>
      </c>
      <c r="Z445" s="370">
        <v>0.84319999999999995</v>
      </c>
      <c r="AA445" s="389">
        <v>211793</v>
      </c>
      <c r="AB445" s="370">
        <v>1.03</v>
      </c>
      <c r="AC445" s="370" t="s">
        <v>7153</v>
      </c>
      <c r="AD445" s="370">
        <v>8.6020000000000004E-7</v>
      </c>
      <c r="AE445" s="389">
        <v>74117</v>
      </c>
    </row>
    <row r="446" spans="1:31" ht="15.75">
      <c r="A446" s="377">
        <v>205</v>
      </c>
      <c r="B446" s="378" t="s">
        <v>2132</v>
      </c>
      <c r="C446" s="378">
        <v>16</v>
      </c>
      <c r="D446" s="379">
        <v>52994617</v>
      </c>
      <c r="E446" s="380">
        <v>54325905</v>
      </c>
      <c r="F446" s="378" t="s">
        <v>2502</v>
      </c>
      <c r="G446" s="379">
        <v>53825905</v>
      </c>
      <c r="H446" s="381" t="s">
        <v>4316</v>
      </c>
      <c r="I446" s="379">
        <v>0</v>
      </c>
      <c r="J446" s="378" t="s">
        <v>122</v>
      </c>
      <c r="K446" s="378" t="s">
        <v>3151</v>
      </c>
      <c r="L446" s="378" t="s">
        <v>3157</v>
      </c>
      <c r="M446" s="390" t="s">
        <v>3337</v>
      </c>
      <c r="N446" s="391" t="s">
        <v>132</v>
      </c>
      <c r="O446" s="370" t="s">
        <v>132</v>
      </c>
      <c r="P446" s="370" t="s">
        <v>132</v>
      </c>
      <c r="Q446" s="392" t="s">
        <v>132</v>
      </c>
      <c r="R446" s="370" t="s">
        <v>3157</v>
      </c>
      <c r="S446" s="370" t="s">
        <v>3151</v>
      </c>
      <c r="T446" s="370">
        <v>1.1200000000000001</v>
      </c>
      <c r="U446" s="370" t="s">
        <v>7169</v>
      </c>
      <c r="V446" s="394">
        <v>5.3200000000000001E-105</v>
      </c>
      <c r="W446" s="393">
        <v>506113</v>
      </c>
      <c r="X446" s="370">
        <v>1.1299999999999999</v>
      </c>
      <c r="Y446" s="370" t="s">
        <v>7173</v>
      </c>
      <c r="Z446" s="370">
        <v>7.5570000000000003E-46</v>
      </c>
      <c r="AA446" s="389">
        <v>211793</v>
      </c>
      <c r="AB446" s="370" t="s">
        <v>132</v>
      </c>
      <c r="AC446" s="370" t="s">
        <v>132</v>
      </c>
      <c r="AD446" s="370" t="s">
        <v>132</v>
      </c>
      <c r="AE446" s="389" t="s">
        <v>132</v>
      </c>
    </row>
    <row r="447" spans="1:31" ht="15.75">
      <c r="A447" s="377">
        <v>206</v>
      </c>
      <c r="B447" s="378" t="s">
        <v>2132</v>
      </c>
      <c r="C447" s="378">
        <v>16</v>
      </c>
      <c r="D447" s="379">
        <v>68318390</v>
      </c>
      <c r="E447" s="380">
        <v>69332943</v>
      </c>
      <c r="F447" s="378" t="s">
        <v>2859</v>
      </c>
      <c r="G447" s="379">
        <v>68818390</v>
      </c>
      <c r="H447" s="381" t="s">
        <v>3442</v>
      </c>
      <c r="I447" s="379">
        <v>0</v>
      </c>
      <c r="J447" s="378" t="s">
        <v>122</v>
      </c>
      <c r="K447" s="378" t="s">
        <v>3163</v>
      </c>
      <c r="L447" s="378" t="s">
        <v>3152</v>
      </c>
      <c r="M447" s="390" t="s">
        <v>2432</v>
      </c>
      <c r="N447" s="391">
        <v>1.01</v>
      </c>
      <c r="O447" s="370" t="s">
        <v>7081</v>
      </c>
      <c r="P447" s="370">
        <v>0.3422</v>
      </c>
      <c r="Q447" s="392">
        <v>491445.7</v>
      </c>
      <c r="R447" s="370" t="s">
        <v>132</v>
      </c>
      <c r="S447" s="370" t="s">
        <v>132</v>
      </c>
      <c r="T447" s="370" t="s">
        <v>132</v>
      </c>
      <c r="U447" s="370" t="s">
        <v>132</v>
      </c>
      <c r="V447" s="386" t="s">
        <v>132</v>
      </c>
      <c r="W447" s="393" t="s">
        <v>132</v>
      </c>
      <c r="X447" s="370">
        <v>1.01</v>
      </c>
      <c r="Y447" s="370" t="s">
        <v>7101</v>
      </c>
      <c r="Z447" s="370">
        <v>0.21970000000000001</v>
      </c>
      <c r="AA447" s="389">
        <v>211039</v>
      </c>
      <c r="AB447" s="370">
        <v>1</v>
      </c>
      <c r="AC447" s="370" t="s">
        <v>7080</v>
      </c>
      <c r="AD447" s="370">
        <v>0.61929999999999996</v>
      </c>
      <c r="AE447" s="389">
        <v>74116</v>
      </c>
    </row>
    <row r="448" spans="1:31" ht="15.75">
      <c r="A448" s="377">
        <v>206</v>
      </c>
      <c r="B448" s="378" t="s">
        <v>2132</v>
      </c>
      <c r="C448" s="378">
        <v>16</v>
      </c>
      <c r="D448" s="379">
        <v>68318390</v>
      </c>
      <c r="E448" s="380">
        <v>69332943</v>
      </c>
      <c r="F448" s="378" t="s">
        <v>2500</v>
      </c>
      <c r="G448" s="379">
        <v>68832943</v>
      </c>
      <c r="H448" s="381" t="s">
        <v>3442</v>
      </c>
      <c r="I448" s="379">
        <v>0</v>
      </c>
      <c r="J448" s="378" t="s">
        <v>122</v>
      </c>
      <c r="K448" s="378" t="s">
        <v>3163</v>
      </c>
      <c r="L448" s="378" t="s">
        <v>3152</v>
      </c>
      <c r="M448" s="390" t="s">
        <v>3337</v>
      </c>
      <c r="N448" s="391">
        <v>1.01</v>
      </c>
      <c r="O448" s="370" t="s">
        <v>7080</v>
      </c>
      <c r="P448" s="370">
        <v>0.65539999999999998</v>
      </c>
      <c r="Q448" s="392">
        <v>489623.71</v>
      </c>
      <c r="R448" s="370" t="s">
        <v>132</v>
      </c>
      <c r="S448" s="370" t="s">
        <v>132</v>
      </c>
      <c r="T448" s="370" t="s">
        <v>132</v>
      </c>
      <c r="U448" s="370" t="s">
        <v>132</v>
      </c>
      <c r="V448" s="386" t="s">
        <v>132</v>
      </c>
      <c r="W448" s="393" t="s">
        <v>132</v>
      </c>
      <c r="X448" s="370">
        <v>1</v>
      </c>
      <c r="Y448" s="370" t="s">
        <v>7080</v>
      </c>
      <c r="Z448" s="370">
        <v>0.68049999999999999</v>
      </c>
      <c r="AA448" s="389">
        <v>211039</v>
      </c>
      <c r="AB448" s="370">
        <v>1</v>
      </c>
      <c r="AC448" s="370" t="s">
        <v>7080</v>
      </c>
      <c r="AD448" s="370">
        <v>0.57440000000000002</v>
      </c>
      <c r="AE448" s="389">
        <v>74117</v>
      </c>
    </row>
    <row r="449" spans="1:31" ht="15.75">
      <c r="A449" s="377">
        <v>207</v>
      </c>
      <c r="B449" s="378" t="s">
        <v>2132</v>
      </c>
      <c r="C449" s="378">
        <v>16</v>
      </c>
      <c r="D449" s="379">
        <v>88275220</v>
      </c>
      <c r="E449" s="380">
        <v>89353729</v>
      </c>
      <c r="F449" s="378" t="s">
        <v>2858</v>
      </c>
      <c r="G449" s="379">
        <v>88775220</v>
      </c>
      <c r="H449" s="381" t="s">
        <v>4320</v>
      </c>
      <c r="I449" s="379">
        <v>0</v>
      </c>
      <c r="J449" s="378" t="s">
        <v>122</v>
      </c>
      <c r="K449" s="378" t="s">
        <v>3163</v>
      </c>
      <c r="L449" s="378" t="s">
        <v>3152</v>
      </c>
      <c r="M449" s="390" t="s">
        <v>2432</v>
      </c>
      <c r="N449" s="391">
        <v>0.98</v>
      </c>
      <c r="O449" s="370" t="s">
        <v>7143</v>
      </c>
      <c r="P449" s="370">
        <v>3.8300000000000001E-2</v>
      </c>
      <c r="Q449" s="392">
        <v>450489.57</v>
      </c>
      <c r="R449" s="370" t="s">
        <v>132</v>
      </c>
      <c r="S449" s="370" t="s">
        <v>132</v>
      </c>
      <c r="T449" s="370" t="s">
        <v>132</v>
      </c>
      <c r="U449" s="370" t="s">
        <v>132</v>
      </c>
      <c r="V449" s="386" t="s">
        <v>132</v>
      </c>
      <c r="W449" s="393" t="s">
        <v>132</v>
      </c>
      <c r="X449" s="370">
        <v>0.99</v>
      </c>
      <c r="Y449" s="370" t="s">
        <v>7120</v>
      </c>
      <c r="Z449" s="370">
        <v>0.29339999999999999</v>
      </c>
      <c r="AA449" s="389">
        <v>206024</v>
      </c>
      <c r="AB449" s="370">
        <v>0.97</v>
      </c>
      <c r="AC449" s="370" t="s">
        <v>7197</v>
      </c>
      <c r="AD449" s="370">
        <v>1.251E-2</v>
      </c>
      <c r="AE449" s="389">
        <v>67155</v>
      </c>
    </row>
    <row r="450" spans="1:31" ht="15.75">
      <c r="A450" s="377">
        <v>207</v>
      </c>
      <c r="B450" s="378" t="s">
        <v>2132</v>
      </c>
      <c r="C450" s="378">
        <v>16</v>
      </c>
      <c r="D450" s="379">
        <v>88275220</v>
      </c>
      <c r="E450" s="380">
        <v>89353729</v>
      </c>
      <c r="F450" s="378" t="s">
        <v>2857</v>
      </c>
      <c r="G450" s="379">
        <v>88803205</v>
      </c>
      <c r="H450" s="381" t="s">
        <v>4556</v>
      </c>
      <c r="I450" s="379">
        <v>0</v>
      </c>
      <c r="J450" s="378" t="s">
        <v>122</v>
      </c>
      <c r="K450" s="378" t="s">
        <v>3157</v>
      </c>
      <c r="L450" s="378" t="s">
        <v>3151</v>
      </c>
      <c r="M450" s="390" t="s">
        <v>2435</v>
      </c>
      <c r="N450" s="391">
        <v>1.1100000000000001</v>
      </c>
      <c r="O450" s="370" t="s">
        <v>7283</v>
      </c>
      <c r="P450" s="370">
        <v>8.8499999999999995E-2</v>
      </c>
      <c r="Q450" s="392">
        <v>367785.47</v>
      </c>
      <c r="R450" s="370" t="s">
        <v>132</v>
      </c>
      <c r="S450" s="370" t="s">
        <v>132</v>
      </c>
      <c r="T450" s="370" t="s">
        <v>132</v>
      </c>
      <c r="U450" s="370" t="s">
        <v>132</v>
      </c>
      <c r="V450" s="386" t="s">
        <v>132</v>
      </c>
      <c r="W450" s="393" t="s">
        <v>132</v>
      </c>
      <c r="X450" s="370" t="s">
        <v>132</v>
      </c>
      <c r="Y450" s="370" t="s">
        <v>132</v>
      </c>
      <c r="Z450" s="370" t="s">
        <v>132</v>
      </c>
      <c r="AA450" s="389" t="s">
        <v>132</v>
      </c>
      <c r="AB450" s="370">
        <v>0.97</v>
      </c>
      <c r="AC450" s="370" t="s">
        <v>7123</v>
      </c>
      <c r="AD450" s="370">
        <v>0.44619999999999999</v>
      </c>
      <c r="AE450" s="389">
        <v>72795</v>
      </c>
    </row>
    <row r="451" spans="1:31" ht="15.75">
      <c r="A451" s="377">
        <v>207</v>
      </c>
      <c r="B451" s="378" t="s">
        <v>2132</v>
      </c>
      <c r="C451" s="378">
        <v>16</v>
      </c>
      <c r="D451" s="379">
        <v>88275220</v>
      </c>
      <c r="E451" s="380">
        <v>89353729</v>
      </c>
      <c r="F451" s="378" t="s">
        <v>2498</v>
      </c>
      <c r="G451" s="379">
        <v>88853729</v>
      </c>
      <c r="H451" s="381" t="s">
        <v>4557</v>
      </c>
      <c r="I451" s="379">
        <v>2357</v>
      </c>
      <c r="J451" s="378" t="s">
        <v>122</v>
      </c>
      <c r="K451" s="378" t="s">
        <v>3163</v>
      </c>
      <c r="L451" s="378" t="s">
        <v>3152</v>
      </c>
      <c r="M451" s="390" t="s">
        <v>4437</v>
      </c>
      <c r="N451" s="391">
        <v>1.02</v>
      </c>
      <c r="O451" s="370" t="s">
        <v>7088</v>
      </c>
      <c r="P451" s="370">
        <v>9.9000000000000008E-3</v>
      </c>
      <c r="Q451" s="392">
        <v>446271.2</v>
      </c>
      <c r="R451" s="370" t="s">
        <v>132</v>
      </c>
      <c r="S451" s="370" t="s">
        <v>132</v>
      </c>
      <c r="T451" s="370" t="s">
        <v>132</v>
      </c>
      <c r="U451" s="370" t="s">
        <v>132</v>
      </c>
      <c r="V451" s="386" t="s">
        <v>132</v>
      </c>
      <c r="W451" s="393" t="s">
        <v>132</v>
      </c>
      <c r="X451" s="370">
        <v>1</v>
      </c>
      <c r="Y451" s="370" t="s">
        <v>7080</v>
      </c>
      <c r="Z451" s="370">
        <v>0.60709999999999997</v>
      </c>
      <c r="AA451" s="389">
        <v>206199</v>
      </c>
      <c r="AB451" s="370">
        <v>1.01</v>
      </c>
      <c r="AC451" s="370" t="s">
        <v>7083</v>
      </c>
      <c r="AD451" s="370">
        <v>4.8550000000000003E-2</v>
      </c>
      <c r="AE451" s="389">
        <v>67155</v>
      </c>
    </row>
    <row r="452" spans="1:31" ht="15.75">
      <c r="A452" s="377">
        <v>208</v>
      </c>
      <c r="B452" s="378" t="s">
        <v>2132</v>
      </c>
      <c r="C452" s="378">
        <v>17</v>
      </c>
      <c r="D452" s="379">
        <v>6629898</v>
      </c>
      <c r="E452" s="380">
        <v>8037098</v>
      </c>
      <c r="F452" s="378" t="s">
        <v>2497</v>
      </c>
      <c r="G452" s="379">
        <v>7129898</v>
      </c>
      <c r="H452" s="381" t="s">
        <v>4558</v>
      </c>
      <c r="I452" s="379">
        <v>0</v>
      </c>
      <c r="J452" s="378" t="s">
        <v>2449</v>
      </c>
      <c r="K452" s="378" t="s">
        <v>3151</v>
      </c>
      <c r="L452" s="378" t="s">
        <v>3157</v>
      </c>
      <c r="M452" s="390" t="s">
        <v>3337</v>
      </c>
      <c r="N452" s="391">
        <v>1.05</v>
      </c>
      <c r="O452" s="370" t="s">
        <v>7284</v>
      </c>
      <c r="P452" s="370">
        <v>6.2700000000000006E-2</v>
      </c>
      <c r="Q452" s="392">
        <v>377721.59</v>
      </c>
      <c r="R452" s="370" t="s">
        <v>132</v>
      </c>
      <c r="S452" s="370" t="s">
        <v>132</v>
      </c>
      <c r="T452" s="370" t="s">
        <v>132</v>
      </c>
      <c r="U452" s="370" t="s">
        <v>132</v>
      </c>
      <c r="V452" s="386" t="s">
        <v>132</v>
      </c>
      <c r="W452" s="393" t="s">
        <v>132</v>
      </c>
      <c r="X452" s="370" t="s">
        <v>132</v>
      </c>
      <c r="Y452" s="370" t="s">
        <v>132</v>
      </c>
      <c r="Z452" s="370" t="s">
        <v>132</v>
      </c>
      <c r="AA452" s="389" t="s">
        <v>132</v>
      </c>
      <c r="AB452" s="370">
        <v>1.06</v>
      </c>
      <c r="AC452" s="370" t="s">
        <v>7285</v>
      </c>
      <c r="AD452" s="370">
        <v>5.5500000000000002E-3</v>
      </c>
      <c r="AE452" s="389">
        <v>74117</v>
      </c>
    </row>
    <row r="453" spans="1:31" ht="15.75">
      <c r="A453" s="377">
        <v>208</v>
      </c>
      <c r="B453" s="378" t="s">
        <v>2132</v>
      </c>
      <c r="C453" s="378">
        <v>17</v>
      </c>
      <c r="D453" s="379">
        <v>6629898</v>
      </c>
      <c r="E453" s="380">
        <v>8037098</v>
      </c>
      <c r="F453" s="378" t="s">
        <v>2856</v>
      </c>
      <c r="G453" s="379">
        <v>7185779</v>
      </c>
      <c r="H453" s="381" t="s">
        <v>4559</v>
      </c>
      <c r="I453" s="379">
        <v>0</v>
      </c>
      <c r="J453" s="378" t="s">
        <v>2449</v>
      </c>
      <c r="K453" s="378" t="s">
        <v>3151</v>
      </c>
      <c r="L453" s="378" t="s">
        <v>3152</v>
      </c>
      <c r="M453" s="390" t="s">
        <v>2432</v>
      </c>
      <c r="N453" s="391">
        <v>1.06</v>
      </c>
      <c r="O453" s="370" t="s">
        <v>7285</v>
      </c>
      <c r="P453" s="370">
        <v>1.4E-2</v>
      </c>
      <c r="Q453" s="392">
        <v>477005.11</v>
      </c>
      <c r="R453" s="370" t="s">
        <v>132</v>
      </c>
      <c r="S453" s="370" t="s">
        <v>132</v>
      </c>
      <c r="T453" s="370" t="s">
        <v>132</v>
      </c>
      <c r="U453" s="370" t="s">
        <v>132</v>
      </c>
      <c r="V453" s="386" t="s">
        <v>132</v>
      </c>
      <c r="W453" s="393" t="s">
        <v>132</v>
      </c>
      <c r="X453" s="370">
        <v>1.06</v>
      </c>
      <c r="Y453" s="370" t="s">
        <v>7286</v>
      </c>
      <c r="Z453" s="370">
        <v>8.9179999999999995E-2</v>
      </c>
      <c r="AA453" s="389">
        <v>202527</v>
      </c>
      <c r="AB453" s="370">
        <v>1.05</v>
      </c>
      <c r="AC453" s="370" t="s">
        <v>7287</v>
      </c>
      <c r="AD453" s="370">
        <v>2.026E-2</v>
      </c>
      <c r="AE453" s="389">
        <v>74116</v>
      </c>
    </row>
    <row r="454" spans="1:31" ht="15.75">
      <c r="A454" s="377">
        <v>208</v>
      </c>
      <c r="B454" s="378" t="s">
        <v>2132</v>
      </c>
      <c r="C454" s="378">
        <v>17</v>
      </c>
      <c r="D454" s="379">
        <v>6629898</v>
      </c>
      <c r="E454" s="380">
        <v>8037098</v>
      </c>
      <c r="F454" s="378" t="s">
        <v>2494</v>
      </c>
      <c r="G454" s="379">
        <v>7537098</v>
      </c>
      <c r="H454" s="381" t="s">
        <v>4295</v>
      </c>
      <c r="I454" s="379">
        <v>397</v>
      </c>
      <c r="J454" s="378" t="s">
        <v>122</v>
      </c>
      <c r="K454" s="378" t="s">
        <v>3152</v>
      </c>
      <c r="L454" s="378" t="s">
        <v>3163</v>
      </c>
      <c r="M454" s="390" t="s">
        <v>3337</v>
      </c>
      <c r="N454" s="391">
        <v>1.03</v>
      </c>
      <c r="O454" s="370" t="s">
        <v>7088</v>
      </c>
      <c r="P454" s="370">
        <v>1E-4</v>
      </c>
      <c r="Q454" s="392">
        <v>490329.08</v>
      </c>
      <c r="R454" s="370" t="s">
        <v>3163</v>
      </c>
      <c r="S454" s="370" t="s">
        <v>3152</v>
      </c>
      <c r="T454" s="370">
        <v>1.02</v>
      </c>
      <c r="U454" s="370" t="s">
        <v>7088</v>
      </c>
      <c r="V454" s="394">
        <v>9.499E-6</v>
      </c>
      <c r="W454" s="393">
        <v>1046860</v>
      </c>
      <c r="X454" s="370">
        <v>1.02</v>
      </c>
      <c r="Y454" s="370" t="s">
        <v>7083</v>
      </c>
      <c r="Z454" s="370">
        <v>1.145E-2</v>
      </c>
      <c r="AA454" s="389">
        <v>211793</v>
      </c>
      <c r="AB454" s="370">
        <v>1.03</v>
      </c>
      <c r="AC454" s="370" t="s">
        <v>7087</v>
      </c>
      <c r="AD454" s="370">
        <v>8.9989999999999997E-6</v>
      </c>
      <c r="AE454" s="389">
        <v>74116</v>
      </c>
    </row>
    <row r="455" spans="1:31" ht="15.75">
      <c r="A455" s="377">
        <v>209</v>
      </c>
      <c r="B455" s="378" t="s">
        <v>523</v>
      </c>
      <c r="C455" s="378">
        <v>17</v>
      </c>
      <c r="D455" s="379">
        <v>7658273</v>
      </c>
      <c r="E455" s="380">
        <v>8658273</v>
      </c>
      <c r="F455" s="378" t="s">
        <v>2492</v>
      </c>
      <c r="G455" s="379">
        <v>8158273</v>
      </c>
      <c r="H455" s="381" t="s">
        <v>3574</v>
      </c>
      <c r="I455" s="379">
        <v>0</v>
      </c>
      <c r="J455" s="378" t="s">
        <v>122</v>
      </c>
      <c r="K455" s="378" t="s">
        <v>3151</v>
      </c>
      <c r="L455" s="378" t="s">
        <v>3157</v>
      </c>
      <c r="M455" s="390" t="s">
        <v>3337</v>
      </c>
      <c r="N455" s="391">
        <v>1</v>
      </c>
      <c r="O455" s="370" t="s">
        <v>7085</v>
      </c>
      <c r="P455" s="370">
        <v>0.61209999999999998</v>
      </c>
      <c r="Q455" s="392">
        <v>487546.8</v>
      </c>
      <c r="R455" s="370" t="s">
        <v>132</v>
      </c>
      <c r="S455" s="370" t="s">
        <v>132</v>
      </c>
      <c r="T455" s="370" t="s">
        <v>132</v>
      </c>
      <c r="U455" s="370" t="s">
        <v>132</v>
      </c>
      <c r="V455" s="386" t="s">
        <v>132</v>
      </c>
      <c r="W455" s="393" t="s">
        <v>132</v>
      </c>
      <c r="X455" s="370">
        <v>1.01</v>
      </c>
      <c r="Y455" s="370" t="s">
        <v>7080</v>
      </c>
      <c r="Z455" s="370">
        <v>0.33129999999999998</v>
      </c>
      <c r="AA455" s="389">
        <v>207126</v>
      </c>
      <c r="AB455" s="370">
        <v>1.01</v>
      </c>
      <c r="AC455" s="370" t="s">
        <v>7080</v>
      </c>
      <c r="AD455" s="370">
        <v>0.32040000000000002</v>
      </c>
      <c r="AE455" s="389">
        <v>74115</v>
      </c>
    </row>
    <row r="456" spans="1:31" ht="15.75">
      <c r="A456" s="377">
        <v>210</v>
      </c>
      <c r="B456" s="378" t="s">
        <v>2132</v>
      </c>
      <c r="C456" s="378">
        <v>17</v>
      </c>
      <c r="D456" s="379">
        <v>16844122</v>
      </c>
      <c r="E456" s="380">
        <v>18240281</v>
      </c>
      <c r="F456" s="378" t="s">
        <v>2491</v>
      </c>
      <c r="G456" s="379">
        <v>17344122</v>
      </c>
      <c r="H456" s="381" t="s">
        <v>4560</v>
      </c>
      <c r="I456" s="379">
        <v>36177</v>
      </c>
      <c r="J456" s="378" t="s">
        <v>2452</v>
      </c>
      <c r="K456" s="378" t="s">
        <v>3163</v>
      </c>
      <c r="L456" s="378" t="s">
        <v>3152</v>
      </c>
      <c r="M456" s="390" t="s">
        <v>3337</v>
      </c>
      <c r="N456" s="391">
        <v>1.01</v>
      </c>
      <c r="O456" s="370" t="s">
        <v>7081</v>
      </c>
      <c r="P456" s="370">
        <v>0.21279999999999999</v>
      </c>
      <c r="Q456" s="392">
        <v>481098.02</v>
      </c>
      <c r="R456" s="370" t="s">
        <v>3152</v>
      </c>
      <c r="S456" s="370" t="s">
        <v>3163</v>
      </c>
      <c r="T456" s="370">
        <v>1.02</v>
      </c>
      <c r="U456" s="370" t="s">
        <v>7131</v>
      </c>
      <c r="V456" s="394">
        <v>2.3799999999999999E-5</v>
      </c>
      <c r="W456" s="393">
        <v>1335930</v>
      </c>
      <c r="X456" s="370">
        <v>1.01</v>
      </c>
      <c r="Y456" s="370" t="s">
        <v>7081</v>
      </c>
      <c r="Z456" s="370">
        <v>0.1857</v>
      </c>
      <c r="AA456" s="389">
        <v>207126</v>
      </c>
      <c r="AB456" s="370">
        <v>1.01</v>
      </c>
      <c r="AC456" s="370" t="s">
        <v>7081</v>
      </c>
      <c r="AD456" s="370">
        <v>0.16239999999999999</v>
      </c>
      <c r="AE456" s="389">
        <v>74116</v>
      </c>
    </row>
    <row r="457" spans="1:31" ht="15.75">
      <c r="A457" s="377">
        <v>210</v>
      </c>
      <c r="B457" s="378" t="s">
        <v>2132</v>
      </c>
      <c r="C457" s="378">
        <v>17</v>
      </c>
      <c r="D457" s="379">
        <v>16844122</v>
      </c>
      <c r="E457" s="380">
        <v>18240281</v>
      </c>
      <c r="F457" s="378" t="s">
        <v>2490</v>
      </c>
      <c r="G457" s="379">
        <v>17391443</v>
      </c>
      <c r="H457" s="381" t="s">
        <v>4560</v>
      </c>
      <c r="I457" s="379">
        <v>0</v>
      </c>
      <c r="J457" s="378" t="s">
        <v>2449</v>
      </c>
      <c r="K457" s="378" t="s">
        <v>3152</v>
      </c>
      <c r="L457" s="378" t="s">
        <v>3157</v>
      </c>
      <c r="M457" s="390" t="s">
        <v>3337</v>
      </c>
      <c r="N457" s="391">
        <v>1.02</v>
      </c>
      <c r="O457" s="370" t="s">
        <v>7088</v>
      </c>
      <c r="P457" s="370">
        <v>2.9999999999999997E-4</v>
      </c>
      <c r="Q457" s="392">
        <v>485724.81</v>
      </c>
      <c r="R457" s="370" t="s">
        <v>3157</v>
      </c>
      <c r="S457" s="370" t="s">
        <v>3152</v>
      </c>
      <c r="T457" s="370">
        <v>1.02</v>
      </c>
      <c r="U457" s="370" t="s">
        <v>7088</v>
      </c>
      <c r="V457" s="394">
        <v>1.8330000000000001E-6</v>
      </c>
      <c r="W457" s="393">
        <v>1335930</v>
      </c>
      <c r="X457" s="370">
        <v>1</v>
      </c>
      <c r="Y457" s="370" t="s">
        <v>7085</v>
      </c>
      <c r="Z457" s="370">
        <v>0.9103</v>
      </c>
      <c r="AA457" s="389">
        <v>207126</v>
      </c>
      <c r="AB457" s="370">
        <v>1.03</v>
      </c>
      <c r="AC457" s="370" t="s">
        <v>7212</v>
      </c>
      <c r="AD457" s="370">
        <v>5.4770000000000003E-4</v>
      </c>
      <c r="AE457" s="389">
        <v>74116</v>
      </c>
    </row>
    <row r="458" spans="1:31" ht="15.75">
      <c r="A458" s="377">
        <v>210</v>
      </c>
      <c r="B458" s="378" t="s">
        <v>2132</v>
      </c>
      <c r="C458" s="378">
        <v>17</v>
      </c>
      <c r="D458" s="379">
        <v>16844122</v>
      </c>
      <c r="E458" s="380">
        <v>18240281</v>
      </c>
      <c r="F458" s="378" t="s">
        <v>2855</v>
      </c>
      <c r="G458" s="379">
        <v>17622666</v>
      </c>
      <c r="H458" s="381" t="s">
        <v>4286</v>
      </c>
      <c r="I458" s="379">
        <v>0</v>
      </c>
      <c r="J458" s="378" t="s">
        <v>122</v>
      </c>
      <c r="K458" s="378" t="s">
        <v>3152</v>
      </c>
      <c r="L458" s="378" t="s">
        <v>3163</v>
      </c>
      <c r="M458" s="390" t="s">
        <v>2432</v>
      </c>
      <c r="N458" s="391">
        <v>1.03</v>
      </c>
      <c r="O458" s="370" t="s">
        <v>7083</v>
      </c>
      <c r="P458" s="370">
        <v>2.9999999999999997E-4</v>
      </c>
      <c r="Q458" s="392">
        <v>487546.8</v>
      </c>
      <c r="R458" s="370" t="s">
        <v>132</v>
      </c>
      <c r="S458" s="370" t="s">
        <v>132</v>
      </c>
      <c r="T458" s="370" t="s">
        <v>132</v>
      </c>
      <c r="U458" s="370" t="s">
        <v>132</v>
      </c>
      <c r="V458" s="386" t="s">
        <v>132</v>
      </c>
      <c r="W458" s="393" t="s">
        <v>132</v>
      </c>
      <c r="X458" s="370">
        <v>0.99</v>
      </c>
      <c r="Y458" s="370" t="s">
        <v>7177</v>
      </c>
      <c r="Z458" s="370">
        <v>0.58260000000000001</v>
      </c>
      <c r="AA458" s="389">
        <v>207126</v>
      </c>
      <c r="AB458" s="370">
        <v>1.02</v>
      </c>
      <c r="AC458" s="370" t="s">
        <v>7082</v>
      </c>
      <c r="AD458" s="370">
        <v>1.83E-4</v>
      </c>
      <c r="AE458" s="389">
        <v>74117</v>
      </c>
    </row>
    <row r="459" spans="1:31" ht="15.75">
      <c r="A459" s="377">
        <v>210</v>
      </c>
      <c r="B459" s="378" t="s">
        <v>2132</v>
      </c>
      <c r="C459" s="378">
        <v>17</v>
      </c>
      <c r="D459" s="379">
        <v>16844122</v>
      </c>
      <c r="E459" s="380">
        <v>18240281</v>
      </c>
      <c r="F459" s="378" t="s">
        <v>2489</v>
      </c>
      <c r="G459" s="379">
        <v>17740281</v>
      </c>
      <c r="H459" s="381" t="s">
        <v>4293</v>
      </c>
      <c r="I459" s="379">
        <v>0</v>
      </c>
      <c r="J459" s="378" t="s">
        <v>122</v>
      </c>
      <c r="K459" s="378" t="s">
        <v>3152</v>
      </c>
      <c r="L459" s="378" t="s">
        <v>3163</v>
      </c>
      <c r="M459" s="390" t="s">
        <v>3337</v>
      </c>
      <c r="N459" s="391">
        <v>1.04</v>
      </c>
      <c r="O459" s="370" t="s">
        <v>7087</v>
      </c>
      <c r="P459" s="394">
        <v>1.417E-7</v>
      </c>
      <c r="Q459" s="392">
        <v>484892.02</v>
      </c>
      <c r="R459" s="370" t="s">
        <v>3163</v>
      </c>
      <c r="S459" s="370" t="s">
        <v>3152</v>
      </c>
      <c r="T459" s="370">
        <v>1.03</v>
      </c>
      <c r="U459" s="370" t="s">
        <v>7087</v>
      </c>
      <c r="V459" s="394">
        <v>5.6190000000000002E-11</v>
      </c>
      <c r="W459" s="393">
        <v>1334730</v>
      </c>
      <c r="X459" s="370">
        <v>1.01</v>
      </c>
      <c r="Y459" s="370" t="s">
        <v>7108</v>
      </c>
      <c r="Z459" s="370">
        <v>0.27950000000000003</v>
      </c>
      <c r="AA459" s="389">
        <v>206372</v>
      </c>
      <c r="AB459" s="370">
        <v>1.03</v>
      </c>
      <c r="AC459" s="370" t="s">
        <v>7153</v>
      </c>
      <c r="AD459" s="370">
        <v>6.7729999999999996E-7</v>
      </c>
      <c r="AE459" s="389">
        <v>74115</v>
      </c>
    </row>
    <row r="460" spans="1:31" ht="15.75">
      <c r="A460" s="377">
        <v>211</v>
      </c>
      <c r="B460" s="378" t="s">
        <v>2132</v>
      </c>
      <c r="C460" s="378">
        <v>17</v>
      </c>
      <c r="D460" s="379">
        <v>26683104</v>
      </c>
      <c r="E460" s="380">
        <v>28088980</v>
      </c>
      <c r="F460" s="378" t="s">
        <v>2487</v>
      </c>
      <c r="G460" s="379">
        <v>27183104</v>
      </c>
      <c r="H460" s="381" t="s">
        <v>3449</v>
      </c>
      <c r="I460" s="379">
        <v>0</v>
      </c>
      <c r="J460" s="378" t="s">
        <v>122</v>
      </c>
      <c r="K460" s="378" t="s">
        <v>3151</v>
      </c>
      <c r="L460" s="378" t="s">
        <v>3157</v>
      </c>
      <c r="M460" s="390" t="s">
        <v>4437</v>
      </c>
      <c r="N460" s="391">
        <v>1</v>
      </c>
      <c r="O460" s="370" t="s">
        <v>7085</v>
      </c>
      <c r="P460" s="370">
        <v>0.95079999999999998</v>
      </c>
      <c r="Q460" s="392">
        <v>489704.13</v>
      </c>
      <c r="R460" s="370" t="s">
        <v>132</v>
      </c>
      <c r="S460" s="370" t="s">
        <v>132</v>
      </c>
      <c r="T460" s="370" t="s">
        <v>132</v>
      </c>
      <c r="U460" s="370" t="s">
        <v>132</v>
      </c>
      <c r="V460" s="386" t="s">
        <v>132</v>
      </c>
      <c r="W460" s="393" t="s">
        <v>132</v>
      </c>
      <c r="X460" s="370">
        <v>1</v>
      </c>
      <c r="Y460" s="370" t="s">
        <v>7085</v>
      </c>
      <c r="Z460" s="370">
        <v>0.89470000000000005</v>
      </c>
      <c r="AA460" s="389">
        <v>211793</v>
      </c>
      <c r="AB460" s="370">
        <v>1</v>
      </c>
      <c r="AC460" s="370" t="s">
        <v>7078</v>
      </c>
      <c r="AD460" s="370">
        <v>0.62380000000000002</v>
      </c>
      <c r="AE460" s="389">
        <v>74116</v>
      </c>
    </row>
    <row r="461" spans="1:31" ht="15.75">
      <c r="A461" s="377">
        <v>211</v>
      </c>
      <c r="B461" s="378" t="s">
        <v>2132</v>
      </c>
      <c r="C461" s="378">
        <v>17</v>
      </c>
      <c r="D461" s="379">
        <v>26683104</v>
      </c>
      <c r="E461" s="380">
        <v>28088980</v>
      </c>
      <c r="F461" s="378" t="s">
        <v>2486</v>
      </c>
      <c r="G461" s="379">
        <v>27588980</v>
      </c>
      <c r="H461" s="381" t="s">
        <v>4561</v>
      </c>
      <c r="I461" s="379">
        <v>0</v>
      </c>
      <c r="J461" s="378" t="s">
        <v>2452</v>
      </c>
      <c r="K461" s="378" t="s">
        <v>4423</v>
      </c>
      <c r="L461" s="378" t="s">
        <v>3152</v>
      </c>
      <c r="M461" s="390" t="s">
        <v>3337</v>
      </c>
      <c r="N461" s="391" t="s">
        <v>132</v>
      </c>
      <c r="O461" s="370" t="s">
        <v>132</v>
      </c>
      <c r="P461" s="370" t="s">
        <v>132</v>
      </c>
      <c r="Q461" s="392" t="s">
        <v>132</v>
      </c>
      <c r="R461" s="370" t="s">
        <v>132</v>
      </c>
      <c r="S461" s="370" t="s">
        <v>132</v>
      </c>
      <c r="T461" s="370" t="s">
        <v>132</v>
      </c>
      <c r="U461" s="370" t="s">
        <v>132</v>
      </c>
      <c r="V461" s="386" t="s">
        <v>132</v>
      </c>
      <c r="W461" s="393" t="s">
        <v>132</v>
      </c>
      <c r="X461" s="370" t="s">
        <v>132</v>
      </c>
      <c r="Y461" s="370" t="s">
        <v>132</v>
      </c>
      <c r="Z461" s="370" t="s">
        <v>132</v>
      </c>
      <c r="AA461" s="389" t="s">
        <v>132</v>
      </c>
      <c r="AB461" s="370" t="s">
        <v>132</v>
      </c>
      <c r="AC461" s="370" t="s">
        <v>132</v>
      </c>
      <c r="AD461" s="370" t="s">
        <v>132</v>
      </c>
      <c r="AE461" s="389" t="s">
        <v>132</v>
      </c>
    </row>
    <row r="462" spans="1:31" ht="15.75">
      <c r="A462" s="377">
        <v>212</v>
      </c>
      <c r="B462" s="378" t="s">
        <v>2132</v>
      </c>
      <c r="C462" s="378">
        <v>17</v>
      </c>
      <c r="D462" s="379">
        <v>44979446</v>
      </c>
      <c r="E462" s="380">
        <v>45979446</v>
      </c>
      <c r="F462" s="378" t="s">
        <v>2484</v>
      </c>
      <c r="G462" s="379">
        <v>45479446</v>
      </c>
      <c r="H462" s="381" t="s">
        <v>3458</v>
      </c>
      <c r="I462" s="379">
        <v>0</v>
      </c>
      <c r="J462" s="378" t="s">
        <v>2452</v>
      </c>
      <c r="K462" s="378" t="s">
        <v>3152</v>
      </c>
      <c r="L462" s="378" t="s">
        <v>3151</v>
      </c>
      <c r="M462" s="390" t="s">
        <v>3337</v>
      </c>
      <c r="N462" s="391">
        <v>1.02</v>
      </c>
      <c r="O462" s="370" t="s">
        <v>7081</v>
      </c>
      <c r="P462" s="370">
        <v>0.26069999999999999</v>
      </c>
      <c r="Q462" s="392">
        <v>490392.79</v>
      </c>
      <c r="R462" s="370" t="s">
        <v>132</v>
      </c>
      <c r="S462" s="370" t="s">
        <v>132</v>
      </c>
      <c r="T462" s="370" t="s">
        <v>132</v>
      </c>
      <c r="U462" s="370" t="s">
        <v>132</v>
      </c>
      <c r="V462" s="386" t="s">
        <v>132</v>
      </c>
      <c r="W462" s="393" t="s">
        <v>132</v>
      </c>
      <c r="X462" s="370">
        <v>1.01</v>
      </c>
      <c r="Y462" s="370" t="s">
        <v>7083</v>
      </c>
      <c r="Z462" s="370">
        <v>0.1237</v>
      </c>
      <c r="AA462" s="389">
        <v>211793</v>
      </c>
      <c r="AB462" s="370">
        <v>1.01</v>
      </c>
      <c r="AC462" s="370" t="s">
        <v>7081</v>
      </c>
      <c r="AD462" s="370">
        <v>0.18010000000000001</v>
      </c>
      <c r="AE462" s="389">
        <v>74117</v>
      </c>
    </row>
    <row r="463" spans="1:31" ht="15.75">
      <c r="A463" s="377">
        <v>213</v>
      </c>
      <c r="B463" s="378" t="s">
        <v>2132</v>
      </c>
      <c r="C463" s="378">
        <v>17</v>
      </c>
      <c r="D463" s="379">
        <v>45623932</v>
      </c>
      <c r="E463" s="380">
        <v>46623932</v>
      </c>
      <c r="F463" s="378" t="s">
        <v>2483</v>
      </c>
      <c r="G463" s="379">
        <v>46123932</v>
      </c>
      <c r="H463" s="381" t="s">
        <v>4562</v>
      </c>
      <c r="I463" s="379">
        <v>1753</v>
      </c>
      <c r="J463" s="378" t="s">
        <v>2452</v>
      </c>
      <c r="K463" s="378" t="s">
        <v>3163</v>
      </c>
      <c r="L463" s="378" t="s">
        <v>3152</v>
      </c>
      <c r="M463" s="390" t="s">
        <v>3337</v>
      </c>
      <c r="N463" s="391">
        <v>1.02</v>
      </c>
      <c r="O463" s="370" t="s">
        <v>7088</v>
      </c>
      <c r="P463" s="370">
        <v>2.3E-3</v>
      </c>
      <c r="Q463" s="392">
        <v>486193.96</v>
      </c>
      <c r="R463" s="370" t="s">
        <v>3163</v>
      </c>
      <c r="S463" s="370" t="s">
        <v>3152</v>
      </c>
      <c r="T463" s="370">
        <v>1.03</v>
      </c>
      <c r="U463" s="370" t="s">
        <v>7082</v>
      </c>
      <c r="V463" s="394">
        <v>1.77E-5</v>
      </c>
      <c r="W463" s="393">
        <v>1062260</v>
      </c>
      <c r="X463" s="370">
        <v>1.02</v>
      </c>
      <c r="Y463" s="370" t="s">
        <v>7083</v>
      </c>
      <c r="Z463" s="370">
        <v>1.464E-2</v>
      </c>
      <c r="AA463" s="389">
        <v>211039</v>
      </c>
      <c r="AB463" s="370">
        <v>1.03</v>
      </c>
      <c r="AC463" s="370" t="s">
        <v>7212</v>
      </c>
      <c r="AD463" s="370">
        <v>3.4199999999999999E-3</v>
      </c>
      <c r="AE463" s="389">
        <v>74117</v>
      </c>
    </row>
    <row r="464" spans="1:31" ht="15.75">
      <c r="A464" s="377">
        <v>214</v>
      </c>
      <c r="B464" s="378" t="s">
        <v>523</v>
      </c>
      <c r="C464" s="378">
        <v>17</v>
      </c>
      <c r="D464" s="379">
        <v>57006092</v>
      </c>
      <c r="E464" s="380">
        <v>58006092</v>
      </c>
      <c r="F464" s="378" t="s">
        <v>2482</v>
      </c>
      <c r="G464" s="379">
        <v>57506092</v>
      </c>
      <c r="H464" s="381" t="s">
        <v>3575</v>
      </c>
      <c r="I464" s="379">
        <v>2137</v>
      </c>
      <c r="J464" s="378" t="s">
        <v>122</v>
      </c>
      <c r="K464" s="378" t="s">
        <v>3157</v>
      </c>
      <c r="L464" s="378" t="s">
        <v>3151</v>
      </c>
      <c r="M464" s="390" t="s">
        <v>3337</v>
      </c>
      <c r="N464" s="391">
        <v>1.02</v>
      </c>
      <c r="O464" s="370" t="s">
        <v>7081</v>
      </c>
      <c r="P464" s="370">
        <v>0.3135</v>
      </c>
      <c r="Q464" s="392">
        <v>492214.78</v>
      </c>
      <c r="R464" s="370" t="s">
        <v>132</v>
      </c>
      <c r="S464" s="370" t="s">
        <v>132</v>
      </c>
      <c r="T464" s="370" t="s">
        <v>132</v>
      </c>
      <c r="U464" s="370" t="s">
        <v>132</v>
      </c>
      <c r="V464" s="386" t="s">
        <v>132</v>
      </c>
      <c r="W464" s="393" t="s">
        <v>132</v>
      </c>
      <c r="X464" s="370">
        <v>0.99</v>
      </c>
      <c r="Y464" s="370" t="s">
        <v>7079</v>
      </c>
      <c r="Z464" s="370">
        <v>5.543E-2</v>
      </c>
      <c r="AA464" s="389">
        <v>211793</v>
      </c>
      <c r="AB464" s="370">
        <v>1.01</v>
      </c>
      <c r="AC464" s="370" t="s">
        <v>7083</v>
      </c>
      <c r="AD464" s="370">
        <v>6.7530000000000007E-2</v>
      </c>
      <c r="AE464" s="389">
        <v>74117</v>
      </c>
    </row>
    <row r="465" spans="1:31" ht="15.75">
      <c r="A465" s="377">
        <v>215</v>
      </c>
      <c r="B465" s="378" t="s">
        <v>2132</v>
      </c>
      <c r="C465" s="378">
        <v>17</v>
      </c>
      <c r="D465" s="379">
        <v>75621864</v>
      </c>
      <c r="E465" s="380">
        <v>76625194</v>
      </c>
      <c r="F465" s="378" t="s">
        <v>2481</v>
      </c>
      <c r="G465" s="379">
        <v>76121864</v>
      </c>
      <c r="H465" s="381" t="s">
        <v>4290</v>
      </c>
      <c r="I465" s="379">
        <v>0</v>
      </c>
      <c r="J465" s="378" t="s">
        <v>122</v>
      </c>
      <c r="K465" s="378" t="s">
        <v>3157</v>
      </c>
      <c r="L465" s="378" t="s">
        <v>3151</v>
      </c>
      <c r="M465" s="390" t="s">
        <v>4437</v>
      </c>
      <c r="N465" s="391">
        <v>1.02</v>
      </c>
      <c r="O465" s="370" t="s">
        <v>7080</v>
      </c>
      <c r="P465" s="370">
        <v>0.37119999999999997</v>
      </c>
      <c r="Q465" s="392">
        <v>480812.85</v>
      </c>
      <c r="R465" s="370" t="s">
        <v>132</v>
      </c>
      <c r="S465" s="370" t="s">
        <v>132</v>
      </c>
      <c r="T465" s="370" t="s">
        <v>132</v>
      </c>
      <c r="U465" s="370" t="s">
        <v>132</v>
      </c>
      <c r="V465" s="386" t="s">
        <v>132</v>
      </c>
      <c r="W465" s="393" t="s">
        <v>132</v>
      </c>
      <c r="X465" s="370">
        <v>1.01</v>
      </c>
      <c r="Y465" s="370" t="s">
        <v>7083</v>
      </c>
      <c r="Z465" s="370">
        <v>0.15659999999999999</v>
      </c>
      <c r="AA465" s="389">
        <v>206372</v>
      </c>
      <c r="AB465" s="370">
        <v>1.01</v>
      </c>
      <c r="AC465" s="370" t="s">
        <v>7101</v>
      </c>
      <c r="AD465" s="370">
        <v>0.23319999999999999</v>
      </c>
      <c r="AE465" s="389">
        <v>74117</v>
      </c>
    </row>
    <row r="466" spans="1:31" ht="15.75">
      <c r="A466" s="377">
        <v>215</v>
      </c>
      <c r="B466" s="378" t="s">
        <v>2132</v>
      </c>
      <c r="C466" s="378">
        <v>17</v>
      </c>
      <c r="D466" s="379">
        <v>75621864</v>
      </c>
      <c r="E466" s="380">
        <v>76625194</v>
      </c>
      <c r="F466" s="378" t="s">
        <v>2854</v>
      </c>
      <c r="G466" s="379">
        <v>76124865</v>
      </c>
      <c r="H466" s="381" t="s">
        <v>4290</v>
      </c>
      <c r="I466" s="379">
        <v>0</v>
      </c>
      <c r="J466" s="378" t="s">
        <v>122</v>
      </c>
      <c r="K466" s="378" t="s">
        <v>3157</v>
      </c>
      <c r="L466" s="378" t="s">
        <v>3152</v>
      </c>
      <c r="M466" s="390" t="s">
        <v>2434</v>
      </c>
      <c r="N466" s="391" t="s">
        <v>132</v>
      </c>
      <c r="O466" s="370" t="s">
        <v>132</v>
      </c>
      <c r="P466" s="370" t="s">
        <v>132</v>
      </c>
      <c r="Q466" s="392" t="s">
        <v>132</v>
      </c>
      <c r="R466" s="370" t="s">
        <v>132</v>
      </c>
      <c r="S466" s="370" t="s">
        <v>132</v>
      </c>
      <c r="T466" s="370" t="s">
        <v>132</v>
      </c>
      <c r="U466" s="370" t="s">
        <v>132</v>
      </c>
      <c r="V466" s="386" t="s">
        <v>132</v>
      </c>
      <c r="W466" s="393" t="s">
        <v>132</v>
      </c>
      <c r="X466" s="370">
        <v>1.01</v>
      </c>
      <c r="Y466" s="370" t="s">
        <v>7101</v>
      </c>
      <c r="Z466" s="370">
        <v>0.216</v>
      </c>
      <c r="AA466" s="389">
        <v>206372</v>
      </c>
      <c r="AB466" s="370" t="s">
        <v>132</v>
      </c>
      <c r="AC466" s="370" t="s">
        <v>132</v>
      </c>
      <c r="AD466" s="370" t="s">
        <v>132</v>
      </c>
      <c r="AE466" s="389" t="s">
        <v>132</v>
      </c>
    </row>
    <row r="467" spans="1:31" ht="15.75">
      <c r="A467" s="377">
        <v>215</v>
      </c>
      <c r="B467" s="378" t="s">
        <v>2132</v>
      </c>
      <c r="C467" s="378">
        <v>17</v>
      </c>
      <c r="D467" s="379">
        <v>75621864</v>
      </c>
      <c r="E467" s="380">
        <v>76625194</v>
      </c>
      <c r="F467" s="378" t="s">
        <v>2853</v>
      </c>
      <c r="G467" s="379">
        <v>76125194</v>
      </c>
      <c r="H467" s="381" t="s">
        <v>4290</v>
      </c>
      <c r="I467" s="379">
        <v>0</v>
      </c>
      <c r="J467" s="378" t="s">
        <v>122</v>
      </c>
      <c r="K467" s="378" t="s">
        <v>3151</v>
      </c>
      <c r="L467" s="378" t="s">
        <v>4424</v>
      </c>
      <c r="M467" s="390" t="s">
        <v>2433</v>
      </c>
      <c r="N467" s="391" t="s">
        <v>132</v>
      </c>
      <c r="O467" s="370" t="s">
        <v>132</v>
      </c>
      <c r="P467" s="370" t="s">
        <v>132</v>
      </c>
      <c r="Q467" s="392" t="s">
        <v>132</v>
      </c>
      <c r="R467" s="370" t="s">
        <v>132</v>
      </c>
      <c r="S467" s="370" t="s">
        <v>132</v>
      </c>
      <c r="T467" s="370" t="s">
        <v>132</v>
      </c>
      <c r="U467" s="370" t="s">
        <v>132</v>
      </c>
      <c r="V467" s="386" t="s">
        <v>132</v>
      </c>
      <c r="W467" s="393" t="s">
        <v>132</v>
      </c>
      <c r="X467" s="370">
        <v>1.05</v>
      </c>
      <c r="Y467" s="370" t="s">
        <v>7288</v>
      </c>
      <c r="Z467" s="370">
        <v>4.8359999999999999E-4</v>
      </c>
      <c r="AA467" s="389">
        <v>205793</v>
      </c>
      <c r="AB467" s="370" t="s">
        <v>132</v>
      </c>
      <c r="AC467" s="370" t="s">
        <v>132</v>
      </c>
      <c r="AD467" s="370" t="s">
        <v>132</v>
      </c>
      <c r="AE467" s="389" t="s">
        <v>132</v>
      </c>
    </row>
    <row r="468" spans="1:31" ht="15.75">
      <c r="A468" s="377">
        <v>216</v>
      </c>
      <c r="B468" s="378" t="s">
        <v>2132</v>
      </c>
      <c r="C468" s="378">
        <v>17</v>
      </c>
      <c r="D468" s="379">
        <v>80182778</v>
      </c>
      <c r="E468" s="380">
        <v>81450648</v>
      </c>
      <c r="F468" s="378" t="s">
        <v>2852</v>
      </c>
      <c r="G468" s="379">
        <v>80682778</v>
      </c>
      <c r="H468" s="381" t="s">
        <v>4270</v>
      </c>
      <c r="I468" s="379">
        <v>0</v>
      </c>
      <c r="J468" s="378" t="s">
        <v>122</v>
      </c>
      <c r="K468" s="378" t="s">
        <v>3157</v>
      </c>
      <c r="L468" s="378" t="s">
        <v>3151</v>
      </c>
      <c r="M468" s="390" t="s">
        <v>2434</v>
      </c>
      <c r="N468" s="391">
        <v>1.02</v>
      </c>
      <c r="O468" s="370" t="s">
        <v>7081</v>
      </c>
      <c r="P468" s="370">
        <v>7.1000000000000004E-3</v>
      </c>
      <c r="Q468" s="392">
        <v>485661.1</v>
      </c>
      <c r="R468" s="370" t="s">
        <v>3151</v>
      </c>
      <c r="S468" s="370" t="s">
        <v>3157</v>
      </c>
      <c r="T468" s="370">
        <v>1.02</v>
      </c>
      <c r="U468" s="370" t="s">
        <v>7088</v>
      </c>
      <c r="V468" s="394">
        <v>1.5310000000000001E-5</v>
      </c>
      <c r="W468" s="393">
        <v>1332120</v>
      </c>
      <c r="X468" s="370">
        <v>1.01</v>
      </c>
      <c r="Y468" s="370" t="s">
        <v>7083</v>
      </c>
      <c r="Z468" s="370">
        <v>4.2369999999999998E-2</v>
      </c>
      <c r="AA468" s="389">
        <v>207126</v>
      </c>
      <c r="AB468" s="370">
        <v>1.01</v>
      </c>
      <c r="AC468" s="370" t="s">
        <v>7080</v>
      </c>
      <c r="AD468" s="370">
        <v>0.2288</v>
      </c>
      <c r="AE468" s="389">
        <v>74116</v>
      </c>
    </row>
    <row r="469" spans="1:31" ht="15.75">
      <c r="A469" s="377">
        <v>216</v>
      </c>
      <c r="B469" s="378" t="s">
        <v>2132</v>
      </c>
      <c r="C469" s="378">
        <v>17</v>
      </c>
      <c r="D469" s="379">
        <v>80182778</v>
      </c>
      <c r="E469" s="380">
        <v>81450648</v>
      </c>
      <c r="F469" s="378" t="s">
        <v>2479</v>
      </c>
      <c r="G469" s="379">
        <v>80689036</v>
      </c>
      <c r="H469" s="381" t="s">
        <v>4270</v>
      </c>
      <c r="I469" s="379">
        <v>3143</v>
      </c>
      <c r="J469" s="378" t="s">
        <v>122</v>
      </c>
      <c r="K469" s="378" t="s">
        <v>3163</v>
      </c>
      <c r="L469" s="378" t="s">
        <v>3152</v>
      </c>
      <c r="M469" s="390" t="s">
        <v>4437</v>
      </c>
      <c r="N469" s="391">
        <v>1.01</v>
      </c>
      <c r="O469" s="370" t="s">
        <v>7081</v>
      </c>
      <c r="P469" s="370">
        <v>2.4299999999999999E-2</v>
      </c>
      <c r="Q469" s="392">
        <v>487546.8</v>
      </c>
      <c r="R469" s="370" t="s">
        <v>3152</v>
      </c>
      <c r="S469" s="370" t="s">
        <v>3163</v>
      </c>
      <c r="T469" s="370">
        <v>1.02</v>
      </c>
      <c r="U469" s="370" t="s">
        <v>7131</v>
      </c>
      <c r="V469" s="394">
        <v>3.5549999999999997E-5</v>
      </c>
      <c r="W469" s="393">
        <v>1332120</v>
      </c>
      <c r="X469" s="370">
        <v>1.01</v>
      </c>
      <c r="Y469" s="370" t="s">
        <v>7081</v>
      </c>
      <c r="Z469" s="370">
        <v>9.1689999999999994E-2</v>
      </c>
      <c r="AA469" s="389">
        <v>207126</v>
      </c>
      <c r="AB469" s="370">
        <v>1.01</v>
      </c>
      <c r="AC469" s="370" t="s">
        <v>7080</v>
      </c>
      <c r="AD469" s="370">
        <v>0.221</v>
      </c>
      <c r="AE469" s="389">
        <v>74116</v>
      </c>
    </row>
    <row r="470" spans="1:31" ht="15.75">
      <c r="A470" s="377">
        <v>216</v>
      </c>
      <c r="B470" s="378" t="s">
        <v>2132</v>
      </c>
      <c r="C470" s="378">
        <v>17</v>
      </c>
      <c r="D470" s="379">
        <v>80182778</v>
      </c>
      <c r="E470" s="380">
        <v>81450648</v>
      </c>
      <c r="F470" s="378" t="s">
        <v>2851</v>
      </c>
      <c r="G470" s="379">
        <v>80695406</v>
      </c>
      <c r="H470" s="381" t="s">
        <v>3466</v>
      </c>
      <c r="I470" s="379">
        <v>0</v>
      </c>
      <c r="J470" s="378" t="s">
        <v>122</v>
      </c>
      <c r="K470" s="378" t="s">
        <v>3157</v>
      </c>
      <c r="L470" s="378" t="s">
        <v>3151</v>
      </c>
      <c r="M470" s="390" t="s">
        <v>2432</v>
      </c>
      <c r="N470" s="391">
        <v>1.02</v>
      </c>
      <c r="O470" s="370" t="s">
        <v>7081</v>
      </c>
      <c r="P470" s="370">
        <v>6.9999999999999999E-4</v>
      </c>
      <c r="Q470" s="392">
        <v>492214.78</v>
      </c>
      <c r="R470" s="370" t="s">
        <v>132</v>
      </c>
      <c r="S470" s="370" t="s">
        <v>132</v>
      </c>
      <c r="T470" s="370" t="s">
        <v>132</v>
      </c>
      <c r="U470" s="370" t="s">
        <v>132</v>
      </c>
      <c r="V470" s="386" t="s">
        <v>132</v>
      </c>
      <c r="W470" s="393" t="s">
        <v>132</v>
      </c>
      <c r="X470" s="370">
        <v>1.01</v>
      </c>
      <c r="Y470" s="370" t="s">
        <v>7083</v>
      </c>
      <c r="Z470" s="370">
        <v>7.0989999999999998E-2</v>
      </c>
      <c r="AA470" s="389">
        <v>211793</v>
      </c>
      <c r="AB470" s="370">
        <v>1</v>
      </c>
      <c r="AC470" s="370" t="s">
        <v>7085</v>
      </c>
      <c r="AD470" s="370">
        <v>0.79800000000000004</v>
      </c>
      <c r="AE470" s="389">
        <v>74117</v>
      </c>
    </row>
    <row r="471" spans="1:31" ht="15.75">
      <c r="A471" s="377">
        <v>216</v>
      </c>
      <c r="B471" s="378" t="s">
        <v>2132</v>
      </c>
      <c r="C471" s="378">
        <v>17</v>
      </c>
      <c r="D471" s="379">
        <v>80182778</v>
      </c>
      <c r="E471" s="380">
        <v>81450648</v>
      </c>
      <c r="F471" s="378" t="s">
        <v>2850</v>
      </c>
      <c r="G471" s="379">
        <v>80697458</v>
      </c>
      <c r="H471" s="381" t="s">
        <v>3466</v>
      </c>
      <c r="I471" s="379">
        <v>0</v>
      </c>
      <c r="J471" s="378" t="s">
        <v>122</v>
      </c>
      <c r="K471" s="378" t="s">
        <v>3163</v>
      </c>
      <c r="L471" s="378" t="s">
        <v>3152</v>
      </c>
      <c r="M471" s="390" t="s">
        <v>2433</v>
      </c>
      <c r="N471" s="391">
        <v>1.01</v>
      </c>
      <c r="O471" s="370" t="s">
        <v>7081</v>
      </c>
      <c r="P471" s="370">
        <v>2.9000000000000001E-2</v>
      </c>
      <c r="Q471" s="392">
        <v>485661.1</v>
      </c>
      <c r="R471" s="370" t="s">
        <v>3152</v>
      </c>
      <c r="S471" s="370" t="s">
        <v>3163</v>
      </c>
      <c r="T471" s="370">
        <v>1.02</v>
      </c>
      <c r="U471" s="370" t="s">
        <v>7088</v>
      </c>
      <c r="V471" s="394">
        <v>1.7839999999999999E-5</v>
      </c>
      <c r="W471" s="393">
        <v>1332120</v>
      </c>
      <c r="X471" s="370">
        <v>1.01</v>
      </c>
      <c r="Y471" s="370" t="s">
        <v>7081</v>
      </c>
      <c r="Z471" s="370">
        <v>0.107</v>
      </c>
      <c r="AA471" s="389">
        <v>207126</v>
      </c>
      <c r="AB471" s="370">
        <v>1.01</v>
      </c>
      <c r="AC471" s="370" t="s">
        <v>7081</v>
      </c>
      <c r="AD471" s="370">
        <v>0.20369999999999999</v>
      </c>
      <c r="AE471" s="389">
        <v>74116</v>
      </c>
    </row>
    <row r="472" spans="1:31" ht="15.75">
      <c r="A472" s="377">
        <v>216</v>
      </c>
      <c r="B472" s="378" t="s">
        <v>2132</v>
      </c>
      <c r="C472" s="378">
        <v>17</v>
      </c>
      <c r="D472" s="379">
        <v>80182778</v>
      </c>
      <c r="E472" s="380">
        <v>81450648</v>
      </c>
      <c r="F472" s="378" t="s">
        <v>2849</v>
      </c>
      <c r="G472" s="379">
        <v>80702963</v>
      </c>
      <c r="H472" s="381" t="s">
        <v>3466</v>
      </c>
      <c r="I472" s="379">
        <v>0</v>
      </c>
      <c r="J472" s="378" t="s">
        <v>122</v>
      </c>
      <c r="K472" s="378" t="s">
        <v>3151</v>
      </c>
      <c r="L472" s="378" t="s">
        <v>3157</v>
      </c>
      <c r="M472" s="390" t="s">
        <v>2435</v>
      </c>
      <c r="N472" s="391" t="s">
        <v>132</v>
      </c>
      <c r="O472" s="370" t="s">
        <v>132</v>
      </c>
      <c r="P472" s="370" t="s">
        <v>132</v>
      </c>
      <c r="Q472" s="392" t="s">
        <v>132</v>
      </c>
      <c r="R472" s="370" t="s">
        <v>132</v>
      </c>
      <c r="S472" s="370" t="s">
        <v>132</v>
      </c>
      <c r="T472" s="370" t="s">
        <v>132</v>
      </c>
      <c r="U472" s="370" t="s">
        <v>132</v>
      </c>
      <c r="V472" s="386" t="s">
        <v>132</v>
      </c>
      <c r="W472" s="393" t="s">
        <v>132</v>
      </c>
      <c r="X472" s="370">
        <v>1.01</v>
      </c>
      <c r="Y472" s="370" t="s">
        <v>7083</v>
      </c>
      <c r="Z472" s="370">
        <v>6.5680000000000002E-2</v>
      </c>
      <c r="AA472" s="389">
        <v>211793</v>
      </c>
      <c r="AB472" s="370" t="s">
        <v>132</v>
      </c>
      <c r="AC472" s="370" t="s">
        <v>132</v>
      </c>
      <c r="AD472" s="370" t="s">
        <v>132</v>
      </c>
      <c r="AE472" s="389" t="s">
        <v>132</v>
      </c>
    </row>
    <row r="473" spans="1:31" ht="15.75">
      <c r="A473" s="377">
        <v>216</v>
      </c>
      <c r="B473" s="378" t="s">
        <v>2132</v>
      </c>
      <c r="C473" s="378">
        <v>17</v>
      </c>
      <c r="D473" s="379">
        <v>80182778</v>
      </c>
      <c r="E473" s="380">
        <v>81450648</v>
      </c>
      <c r="F473" s="378" t="s">
        <v>2848</v>
      </c>
      <c r="G473" s="379">
        <v>80778724</v>
      </c>
      <c r="H473" s="381" t="s">
        <v>4273</v>
      </c>
      <c r="I473" s="379">
        <v>0</v>
      </c>
      <c r="J473" s="378" t="s">
        <v>122</v>
      </c>
      <c r="K473" s="378" t="s">
        <v>3151</v>
      </c>
      <c r="L473" s="378" t="s">
        <v>3157</v>
      </c>
      <c r="M473" s="390" t="s">
        <v>2432</v>
      </c>
      <c r="N473" s="391" t="s">
        <v>132</v>
      </c>
      <c r="O473" s="370" t="s">
        <v>132</v>
      </c>
      <c r="P473" s="370" t="s">
        <v>132</v>
      </c>
      <c r="Q473" s="392" t="s">
        <v>132</v>
      </c>
      <c r="R473" s="370" t="s">
        <v>132</v>
      </c>
      <c r="S473" s="370" t="s">
        <v>132</v>
      </c>
      <c r="T473" s="370" t="s">
        <v>132</v>
      </c>
      <c r="U473" s="370" t="s">
        <v>132</v>
      </c>
      <c r="V473" s="386" t="s">
        <v>132</v>
      </c>
      <c r="W473" s="393" t="s">
        <v>132</v>
      </c>
      <c r="X473" s="370" t="s">
        <v>132</v>
      </c>
      <c r="Y473" s="370" t="s">
        <v>132</v>
      </c>
      <c r="Z473" s="370" t="s">
        <v>132</v>
      </c>
      <c r="AA473" s="389" t="s">
        <v>132</v>
      </c>
      <c r="AB473" s="370">
        <v>1</v>
      </c>
      <c r="AC473" s="370" t="s">
        <v>7089</v>
      </c>
      <c r="AD473" s="370">
        <v>0.76239999999999997</v>
      </c>
      <c r="AE473" s="389">
        <v>74117</v>
      </c>
    </row>
    <row r="474" spans="1:31" ht="15.75">
      <c r="A474" s="377">
        <v>216</v>
      </c>
      <c r="B474" s="378" t="s">
        <v>2132</v>
      </c>
      <c r="C474" s="378">
        <v>17</v>
      </c>
      <c r="D474" s="379">
        <v>80182778</v>
      </c>
      <c r="E474" s="380">
        <v>81450648</v>
      </c>
      <c r="F474" s="378" t="s">
        <v>2847</v>
      </c>
      <c r="G474" s="379">
        <v>80950648</v>
      </c>
      <c r="H474" s="381" t="s">
        <v>4563</v>
      </c>
      <c r="I474" s="379">
        <v>0</v>
      </c>
      <c r="J474" s="378" t="s">
        <v>122</v>
      </c>
      <c r="K474" s="378" t="s">
        <v>3152</v>
      </c>
      <c r="L474" s="378" t="s">
        <v>4425</v>
      </c>
      <c r="M474" s="390" t="s">
        <v>2432</v>
      </c>
      <c r="N474" s="391" t="s">
        <v>132</v>
      </c>
      <c r="O474" s="370" t="s">
        <v>132</v>
      </c>
      <c r="P474" s="370" t="s">
        <v>132</v>
      </c>
      <c r="Q474" s="392" t="s">
        <v>132</v>
      </c>
      <c r="R474" s="370" t="s">
        <v>132</v>
      </c>
      <c r="S474" s="370" t="s">
        <v>132</v>
      </c>
      <c r="T474" s="370" t="s">
        <v>132</v>
      </c>
      <c r="U474" s="370" t="s">
        <v>132</v>
      </c>
      <c r="V474" s="386" t="s">
        <v>132</v>
      </c>
      <c r="W474" s="393" t="s">
        <v>132</v>
      </c>
      <c r="X474" s="370" t="s">
        <v>132</v>
      </c>
      <c r="Y474" s="370" t="s">
        <v>132</v>
      </c>
      <c r="Z474" s="370" t="s">
        <v>132</v>
      </c>
      <c r="AA474" s="389" t="s">
        <v>132</v>
      </c>
      <c r="AB474" s="370" t="s">
        <v>132</v>
      </c>
      <c r="AC474" s="370" t="s">
        <v>132</v>
      </c>
      <c r="AD474" s="370" t="s">
        <v>132</v>
      </c>
      <c r="AE474" s="389" t="s">
        <v>132</v>
      </c>
    </row>
    <row r="475" spans="1:31" ht="15.75">
      <c r="A475" s="377">
        <v>217</v>
      </c>
      <c r="B475" s="378" t="s">
        <v>523</v>
      </c>
      <c r="C475" s="378">
        <v>18</v>
      </c>
      <c r="D475" s="379">
        <v>43274444</v>
      </c>
      <c r="E475" s="380">
        <v>44274444</v>
      </c>
      <c r="F475" s="378" t="s">
        <v>2477</v>
      </c>
      <c r="G475" s="379">
        <v>43774444</v>
      </c>
      <c r="H475" s="381" t="s">
        <v>3471</v>
      </c>
      <c r="I475" s="379">
        <v>0</v>
      </c>
      <c r="J475" s="378" t="s">
        <v>122</v>
      </c>
      <c r="K475" s="378" t="s">
        <v>3163</v>
      </c>
      <c r="L475" s="378" t="s">
        <v>3157</v>
      </c>
      <c r="M475" s="390" t="s">
        <v>4437</v>
      </c>
      <c r="N475" s="391" t="s">
        <v>132</v>
      </c>
      <c r="O475" s="370" t="s">
        <v>132</v>
      </c>
      <c r="P475" s="370" t="s">
        <v>132</v>
      </c>
      <c r="Q475" s="392" t="s">
        <v>132</v>
      </c>
      <c r="R475" s="370" t="s">
        <v>132</v>
      </c>
      <c r="S475" s="370" t="s">
        <v>132</v>
      </c>
      <c r="T475" s="370" t="s">
        <v>132</v>
      </c>
      <c r="U475" s="370" t="s">
        <v>132</v>
      </c>
      <c r="V475" s="386" t="s">
        <v>132</v>
      </c>
      <c r="W475" s="393" t="s">
        <v>132</v>
      </c>
      <c r="X475" s="370">
        <v>1</v>
      </c>
      <c r="Y475" s="370" t="s">
        <v>7080</v>
      </c>
      <c r="Z475" s="370">
        <v>0.79710000000000003</v>
      </c>
      <c r="AA475" s="389">
        <v>211039</v>
      </c>
      <c r="AB475" s="370" t="s">
        <v>132</v>
      </c>
      <c r="AC475" s="370" t="s">
        <v>132</v>
      </c>
      <c r="AD475" s="370" t="s">
        <v>132</v>
      </c>
      <c r="AE475" s="389" t="s">
        <v>132</v>
      </c>
    </row>
    <row r="476" spans="1:31" ht="15.75">
      <c r="A476" s="377">
        <v>218</v>
      </c>
      <c r="B476" s="378" t="s">
        <v>2132</v>
      </c>
      <c r="C476" s="378">
        <v>18</v>
      </c>
      <c r="D476" s="379">
        <v>60345884</v>
      </c>
      <c r="E476" s="380">
        <v>61345884</v>
      </c>
      <c r="F476" s="378" t="s">
        <v>2476</v>
      </c>
      <c r="G476" s="379">
        <v>60845884</v>
      </c>
      <c r="H476" s="381" t="s">
        <v>4564</v>
      </c>
      <c r="I476" s="379">
        <v>0</v>
      </c>
      <c r="J476" s="378" t="s">
        <v>2449</v>
      </c>
      <c r="K476" s="378" t="s">
        <v>3163</v>
      </c>
      <c r="L476" s="378" t="s">
        <v>3152</v>
      </c>
      <c r="M476" s="390" t="s">
        <v>3337</v>
      </c>
      <c r="N476" s="391">
        <v>1.05</v>
      </c>
      <c r="O476" s="370" t="s">
        <v>7091</v>
      </c>
      <c r="P476" s="394">
        <v>4.1470000000000002E-20</v>
      </c>
      <c r="Q476" s="392">
        <v>485764.09</v>
      </c>
      <c r="R476" s="370" t="s">
        <v>3163</v>
      </c>
      <c r="S476" s="370" t="s">
        <v>3152</v>
      </c>
      <c r="T476" s="370">
        <v>1.04</v>
      </c>
      <c r="U476" s="370" t="s">
        <v>7167</v>
      </c>
      <c r="V476" s="394">
        <v>2.4170000000000002E-27</v>
      </c>
      <c r="W476" s="393">
        <v>1333220</v>
      </c>
      <c r="X476" s="370">
        <v>1.06</v>
      </c>
      <c r="Y476" s="370" t="s">
        <v>7098</v>
      </c>
      <c r="Z476" s="370">
        <v>1.4019999999999999E-15</v>
      </c>
      <c r="AA476" s="389">
        <v>211793</v>
      </c>
      <c r="AB476" s="370">
        <v>1.05</v>
      </c>
      <c r="AC476" s="370" t="s">
        <v>7091</v>
      </c>
      <c r="AD476" s="370">
        <v>5.131E-13</v>
      </c>
      <c r="AE476" s="389">
        <v>74116</v>
      </c>
    </row>
    <row r="477" spans="1:31" ht="15.75">
      <c r="A477" s="377">
        <v>218</v>
      </c>
      <c r="B477" s="378" t="s">
        <v>2132</v>
      </c>
      <c r="C477" s="378">
        <v>18</v>
      </c>
      <c r="D477" s="379">
        <v>60345884</v>
      </c>
      <c r="E477" s="380">
        <v>61345884</v>
      </c>
      <c r="F477" s="378" t="s">
        <v>2476</v>
      </c>
      <c r="G477" s="379">
        <v>60845884</v>
      </c>
      <c r="H477" s="381" t="s">
        <v>4564</v>
      </c>
      <c r="I477" s="379">
        <v>0</v>
      </c>
      <c r="J477" s="378" t="s">
        <v>2445</v>
      </c>
      <c r="K477" s="378" t="s">
        <v>3163</v>
      </c>
      <c r="L477" s="378" t="s">
        <v>3152</v>
      </c>
      <c r="M477" s="390" t="s">
        <v>4437</v>
      </c>
      <c r="N477" s="391">
        <v>1.05</v>
      </c>
      <c r="O477" s="370" t="s">
        <v>7091</v>
      </c>
      <c r="P477" s="394">
        <v>4.1470000000000002E-20</v>
      </c>
      <c r="Q477" s="392">
        <v>485764.09</v>
      </c>
      <c r="R477" s="370" t="s">
        <v>3163</v>
      </c>
      <c r="S477" s="370" t="s">
        <v>3152</v>
      </c>
      <c r="T477" s="370">
        <v>1.04</v>
      </c>
      <c r="U477" s="370" t="s">
        <v>7167</v>
      </c>
      <c r="V477" s="394">
        <v>2.4170000000000002E-27</v>
      </c>
      <c r="W477" s="393">
        <v>1333220</v>
      </c>
      <c r="X477" s="370">
        <v>1.06</v>
      </c>
      <c r="Y477" s="370" t="s">
        <v>7098</v>
      </c>
      <c r="Z477" s="370">
        <v>1.4019999999999999E-15</v>
      </c>
      <c r="AA477" s="389">
        <v>211793</v>
      </c>
      <c r="AB477" s="370">
        <v>1.05</v>
      </c>
      <c r="AC477" s="370" t="s">
        <v>7091</v>
      </c>
      <c r="AD477" s="370">
        <v>5.131E-13</v>
      </c>
      <c r="AE477" s="389">
        <v>74116</v>
      </c>
    </row>
    <row r="478" spans="1:31" ht="15.75">
      <c r="A478" s="377">
        <v>219</v>
      </c>
      <c r="B478" s="378" t="s">
        <v>523</v>
      </c>
      <c r="C478" s="378">
        <v>19</v>
      </c>
      <c r="D478" s="379">
        <v>6625519</v>
      </c>
      <c r="E478" s="380">
        <v>7625519</v>
      </c>
      <c r="F478" s="378" t="s">
        <v>2474</v>
      </c>
      <c r="G478" s="379">
        <v>7125519</v>
      </c>
      <c r="H478" s="381" t="s">
        <v>3474</v>
      </c>
      <c r="I478" s="379">
        <v>0</v>
      </c>
      <c r="J478" s="378" t="s">
        <v>2445</v>
      </c>
      <c r="K478" s="378" t="s">
        <v>3151</v>
      </c>
      <c r="L478" s="378" t="s">
        <v>3157</v>
      </c>
      <c r="M478" s="390" t="s">
        <v>3337</v>
      </c>
      <c r="N478" s="391">
        <v>0.99</v>
      </c>
      <c r="O478" s="370" t="s">
        <v>7177</v>
      </c>
      <c r="P478" s="370">
        <v>0.60129999999999995</v>
      </c>
      <c r="Q478" s="392">
        <v>336131.11</v>
      </c>
      <c r="R478" s="370" t="s">
        <v>132</v>
      </c>
      <c r="S478" s="370" t="s">
        <v>132</v>
      </c>
      <c r="T478" s="370" t="s">
        <v>132</v>
      </c>
      <c r="U478" s="370" t="s">
        <v>132</v>
      </c>
      <c r="V478" s="386" t="s">
        <v>132</v>
      </c>
      <c r="W478" s="393" t="s">
        <v>132</v>
      </c>
      <c r="X478" s="370" t="s">
        <v>132</v>
      </c>
      <c r="Y478" s="370" t="s">
        <v>132</v>
      </c>
      <c r="Z478" s="370" t="s">
        <v>132</v>
      </c>
      <c r="AA478" s="389" t="s">
        <v>132</v>
      </c>
      <c r="AB478" s="370">
        <v>0.99</v>
      </c>
      <c r="AC478" s="370" t="s">
        <v>7177</v>
      </c>
      <c r="AD478" s="370">
        <v>0.51259999999999994</v>
      </c>
      <c r="AE478" s="389">
        <v>74117</v>
      </c>
    </row>
    <row r="479" spans="1:31" ht="15.75">
      <c r="A479" s="377">
        <v>220</v>
      </c>
      <c r="B479" s="378" t="s">
        <v>523</v>
      </c>
      <c r="C479" s="378">
        <v>19</v>
      </c>
      <c r="D479" s="379">
        <v>7470635</v>
      </c>
      <c r="E479" s="380">
        <v>8470635</v>
      </c>
      <c r="F479" s="378" t="s">
        <v>2473</v>
      </c>
      <c r="G479" s="379">
        <v>7970635</v>
      </c>
      <c r="H479" s="381" t="s">
        <v>3576</v>
      </c>
      <c r="I479" s="379">
        <v>0</v>
      </c>
      <c r="J479" s="378" t="s">
        <v>2445</v>
      </c>
      <c r="K479" s="378" t="s">
        <v>3151</v>
      </c>
      <c r="L479" s="378" t="s">
        <v>3157</v>
      </c>
      <c r="M479" s="390" t="s">
        <v>3337</v>
      </c>
      <c r="N479" s="391">
        <v>1.04</v>
      </c>
      <c r="O479" s="370" t="s">
        <v>7093</v>
      </c>
      <c r="P479" s="394">
        <v>3.5919999999999998E-18</v>
      </c>
      <c r="Q479" s="392">
        <v>481570.11</v>
      </c>
      <c r="R479" s="370" t="s">
        <v>3157</v>
      </c>
      <c r="S479" s="370" t="s">
        <v>3151</v>
      </c>
      <c r="T479" s="370">
        <v>1.03</v>
      </c>
      <c r="U479" s="370" t="s">
        <v>7220</v>
      </c>
      <c r="V479" s="394">
        <v>6.6589999999999998E-18</v>
      </c>
      <c r="W479" s="393">
        <v>1333220</v>
      </c>
      <c r="X479" s="370">
        <v>1.04</v>
      </c>
      <c r="Y479" s="370" t="s">
        <v>7153</v>
      </c>
      <c r="Z479" s="370">
        <v>6.2410000000000001E-8</v>
      </c>
      <c r="AA479" s="389">
        <v>207126</v>
      </c>
      <c r="AB479" s="370">
        <v>1.05</v>
      </c>
      <c r="AC479" s="370" t="s">
        <v>7097</v>
      </c>
      <c r="AD479" s="370">
        <v>1.0760000000000001E-12</v>
      </c>
      <c r="AE479" s="389">
        <v>74117</v>
      </c>
    </row>
    <row r="480" spans="1:31" ht="15.75">
      <c r="A480" s="377">
        <v>221</v>
      </c>
      <c r="B480" s="378" t="s">
        <v>2132</v>
      </c>
      <c r="C480" s="378">
        <v>19</v>
      </c>
      <c r="D480" s="379">
        <v>16738413</v>
      </c>
      <c r="E480" s="380">
        <v>17757802</v>
      </c>
      <c r="F480" s="378" t="s">
        <v>2846</v>
      </c>
      <c r="G480" s="379">
        <v>17238413</v>
      </c>
      <c r="H480" s="381" t="s">
        <v>4306</v>
      </c>
      <c r="I480" s="379">
        <v>0</v>
      </c>
      <c r="J480" s="378" t="s">
        <v>122</v>
      </c>
      <c r="K480" s="378" t="s">
        <v>3151</v>
      </c>
      <c r="L480" s="378" t="s">
        <v>3157</v>
      </c>
      <c r="M480" s="390" t="s">
        <v>2433</v>
      </c>
      <c r="N480" s="391">
        <v>1</v>
      </c>
      <c r="O480" s="370" t="s">
        <v>7085</v>
      </c>
      <c r="P480" s="370">
        <v>0.84079999999999999</v>
      </c>
      <c r="Q480" s="392">
        <v>491445.7</v>
      </c>
      <c r="R480" s="370" t="s">
        <v>132</v>
      </c>
      <c r="S480" s="370" t="s">
        <v>132</v>
      </c>
      <c r="T480" s="370" t="s">
        <v>132</v>
      </c>
      <c r="U480" s="370" t="s">
        <v>132</v>
      </c>
      <c r="V480" s="386" t="s">
        <v>132</v>
      </c>
      <c r="W480" s="393" t="s">
        <v>132</v>
      </c>
      <c r="X480" s="370">
        <v>1</v>
      </c>
      <c r="Y480" s="370" t="s">
        <v>7085</v>
      </c>
      <c r="Z480" s="370">
        <v>0.94389999999999996</v>
      </c>
      <c r="AA480" s="389">
        <v>211039</v>
      </c>
      <c r="AB480" s="370">
        <v>1</v>
      </c>
      <c r="AC480" s="370" t="s">
        <v>7085</v>
      </c>
      <c r="AD480" s="370">
        <v>0.97770000000000001</v>
      </c>
      <c r="AE480" s="389">
        <v>74117</v>
      </c>
    </row>
    <row r="481" spans="1:31" ht="15.75">
      <c r="A481" s="377">
        <v>221</v>
      </c>
      <c r="B481" s="378" t="s">
        <v>2132</v>
      </c>
      <c r="C481" s="378">
        <v>19</v>
      </c>
      <c r="D481" s="379">
        <v>16738413</v>
      </c>
      <c r="E481" s="380">
        <v>17757802</v>
      </c>
      <c r="F481" s="378" t="s">
        <v>2472</v>
      </c>
      <c r="G481" s="379">
        <v>17257802</v>
      </c>
      <c r="H481" s="381" t="s">
        <v>4306</v>
      </c>
      <c r="I481" s="379">
        <v>0</v>
      </c>
      <c r="J481" s="378" t="s">
        <v>122</v>
      </c>
      <c r="K481" s="378" t="s">
        <v>3152</v>
      </c>
      <c r="L481" s="378" t="s">
        <v>3163</v>
      </c>
      <c r="M481" s="390" t="s">
        <v>4437</v>
      </c>
      <c r="N481" s="391">
        <v>1.01</v>
      </c>
      <c r="O481" s="370" t="s">
        <v>7085</v>
      </c>
      <c r="P481" s="370">
        <v>0.69389999999999996</v>
      </c>
      <c r="Q481" s="392">
        <v>490747.28</v>
      </c>
      <c r="R481" s="370" t="s">
        <v>132</v>
      </c>
      <c r="S481" s="370" t="s">
        <v>132</v>
      </c>
      <c r="T481" s="370" t="s">
        <v>132</v>
      </c>
      <c r="U481" s="370" t="s">
        <v>132</v>
      </c>
      <c r="V481" s="386" t="s">
        <v>132</v>
      </c>
      <c r="W481" s="393" t="s">
        <v>132</v>
      </c>
      <c r="X481" s="370">
        <v>1</v>
      </c>
      <c r="Y481" s="370" t="s">
        <v>7085</v>
      </c>
      <c r="Z481" s="370">
        <v>0.97719999999999996</v>
      </c>
      <c r="AA481" s="389">
        <v>211039</v>
      </c>
      <c r="AB481" s="370">
        <v>1</v>
      </c>
      <c r="AC481" s="370" t="s">
        <v>7080</v>
      </c>
      <c r="AD481" s="370">
        <v>0.61399999999999999</v>
      </c>
      <c r="AE481" s="389">
        <v>74117</v>
      </c>
    </row>
    <row r="482" spans="1:31" ht="15.75">
      <c r="A482" s="377">
        <v>222</v>
      </c>
      <c r="B482" s="378" t="s">
        <v>2132</v>
      </c>
      <c r="C482" s="378">
        <v>19</v>
      </c>
      <c r="D482" s="379">
        <v>32537212</v>
      </c>
      <c r="E482" s="380">
        <v>33573431</v>
      </c>
      <c r="F482" s="378" t="s">
        <v>2845</v>
      </c>
      <c r="G482" s="379">
        <v>33037212</v>
      </c>
      <c r="H482" s="381" t="s">
        <v>3475</v>
      </c>
      <c r="I482" s="379">
        <v>34881</v>
      </c>
      <c r="J482" s="378" t="s">
        <v>122</v>
      </c>
      <c r="K482" s="378" t="s">
        <v>3152</v>
      </c>
      <c r="L482" s="378" t="s">
        <v>3157</v>
      </c>
      <c r="M482" s="390" t="s">
        <v>2432</v>
      </c>
      <c r="N482" s="391">
        <v>1.01</v>
      </c>
      <c r="O482" s="370" t="s">
        <v>7139</v>
      </c>
      <c r="P482" s="370">
        <v>0.61070000000000002</v>
      </c>
      <c r="Q482" s="392">
        <v>349477.06</v>
      </c>
      <c r="R482" s="370" t="s">
        <v>132</v>
      </c>
      <c r="S482" s="370" t="s">
        <v>132</v>
      </c>
      <c r="T482" s="370" t="s">
        <v>132</v>
      </c>
      <c r="U482" s="370" t="s">
        <v>132</v>
      </c>
      <c r="V482" s="386" t="s">
        <v>132</v>
      </c>
      <c r="W482" s="393" t="s">
        <v>132</v>
      </c>
      <c r="X482" s="370" t="s">
        <v>132</v>
      </c>
      <c r="Y482" s="370" t="s">
        <v>132</v>
      </c>
      <c r="Z482" s="370" t="s">
        <v>132</v>
      </c>
      <c r="AA482" s="389" t="s">
        <v>132</v>
      </c>
      <c r="AB482" s="370">
        <v>1</v>
      </c>
      <c r="AC482" s="370" t="s">
        <v>7180</v>
      </c>
      <c r="AD482" s="370">
        <v>0.89739999999999998</v>
      </c>
      <c r="AE482" s="389">
        <v>74117</v>
      </c>
    </row>
    <row r="483" spans="1:31" ht="15.75">
      <c r="A483" s="377">
        <v>222</v>
      </c>
      <c r="B483" s="378" t="s">
        <v>2132</v>
      </c>
      <c r="C483" s="378">
        <v>19</v>
      </c>
      <c r="D483" s="379">
        <v>32537212</v>
      </c>
      <c r="E483" s="380">
        <v>33573431</v>
      </c>
      <c r="F483" s="378" t="s">
        <v>2843</v>
      </c>
      <c r="G483" s="379">
        <v>33072085</v>
      </c>
      <c r="H483" s="381" t="s">
        <v>3475</v>
      </c>
      <c r="I483" s="379">
        <v>8</v>
      </c>
      <c r="J483" s="378" t="s">
        <v>122</v>
      </c>
      <c r="K483" s="378" t="s">
        <v>3151</v>
      </c>
      <c r="L483" s="378" t="s">
        <v>3157</v>
      </c>
      <c r="M483" s="390" t="s">
        <v>2432</v>
      </c>
      <c r="N483" s="391">
        <v>1</v>
      </c>
      <c r="O483" s="370" t="s">
        <v>7080</v>
      </c>
      <c r="P483" s="370">
        <v>0.8478</v>
      </c>
      <c r="Q483" s="392">
        <v>490329.08</v>
      </c>
      <c r="R483" s="370" t="s">
        <v>132</v>
      </c>
      <c r="S483" s="370" t="s">
        <v>132</v>
      </c>
      <c r="T483" s="370" t="s">
        <v>132</v>
      </c>
      <c r="U483" s="370" t="s">
        <v>132</v>
      </c>
      <c r="V483" s="386" t="s">
        <v>132</v>
      </c>
      <c r="W483" s="393" t="s">
        <v>132</v>
      </c>
      <c r="X483" s="370">
        <v>0.99</v>
      </c>
      <c r="Y483" s="370" t="s">
        <v>7177</v>
      </c>
      <c r="Z483" s="370">
        <v>0.58440000000000003</v>
      </c>
      <c r="AA483" s="389">
        <v>211793</v>
      </c>
      <c r="AB483" s="370">
        <v>1</v>
      </c>
      <c r="AC483" s="370" t="s">
        <v>7085</v>
      </c>
      <c r="AD483" s="370">
        <v>0.89839999999999998</v>
      </c>
      <c r="AE483" s="389">
        <v>74115</v>
      </c>
    </row>
    <row r="484" spans="1:31" ht="15.75">
      <c r="A484" s="377">
        <v>222</v>
      </c>
      <c r="B484" s="378" t="s">
        <v>2132</v>
      </c>
      <c r="C484" s="378">
        <v>19</v>
      </c>
      <c r="D484" s="379">
        <v>32537212</v>
      </c>
      <c r="E484" s="380">
        <v>33573431</v>
      </c>
      <c r="F484" s="378" t="s">
        <v>2471</v>
      </c>
      <c r="G484" s="379">
        <v>33073431</v>
      </c>
      <c r="H484" s="381" t="s">
        <v>3475</v>
      </c>
      <c r="I484" s="379">
        <v>0</v>
      </c>
      <c r="J484" s="378" t="s">
        <v>122</v>
      </c>
      <c r="K484" s="378" t="s">
        <v>3157</v>
      </c>
      <c r="L484" s="378" t="s">
        <v>3151</v>
      </c>
      <c r="M484" s="390" t="s">
        <v>3337</v>
      </c>
      <c r="N484" s="391">
        <v>1.02</v>
      </c>
      <c r="O484" s="370" t="s">
        <v>7081</v>
      </c>
      <c r="P484" s="370">
        <v>0.49459999999999998</v>
      </c>
      <c r="Q484" s="392">
        <v>490646.26</v>
      </c>
      <c r="R484" s="370" t="s">
        <v>132</v>
      </c>
      <c r="S484" s="370" t="s">
        <v>132</v>
      </c>
      <c r="T484" s="370" t="s">
        <v>132</v>
      </c>
      <c r="U484" s="370" t="s">
        <v>132</v>
      </c>
      <c r="V484" s="386" t="s">
        <v>132</v>
      </c>
      <c r="W484" s="393" t="s">
        <v>132</v>
      </c>
      <c r="X484" s="370">
        <v>1</v>
      </c>
      <c r="Y484" s="370" t="s">
        <v>7177</v>
      </c>
      <c r="Z484" s="370">
        <v>0.72340000000000004</v>
      </c>
      <c r="AA484" s="389">
        <v>211793</v>
      </c>
      <c r="AB484" s="370">
        <v>1.01</v>
      </c>
      <c r="AC484" s="370" t="s">
        <v>7080</v>
      </c>
      <c r="AD484" s="370">
        <v>0.39439999999999997</v>
      </c>
      <c r="AE484" s="389">
        <v>74116</v>
      </c>
    </row>
    <row r="485" spans="1:31" ht="15.75">
      <c r="A485" s="377">
        <v>223</v>
      </c>
      <c r="B485" s="378" t="s">
        <v>2132</v>
      </c>
      <c r="C485" s="378">
        <v>19</v>
      </c>
      <c r="D485" s="379">
        <v>33394846</v>
      </c>
      <c r="E485" s="380">
        <v>34399065</v>
      </c>
      <c r="F485" s="378" t="s">
        <v>2470</v>
      </c>
      <c r="G485" s="379">
        <v>33894846</v>
      </c>
      <c r="H485" s="381" t="s">
        <v>4565</v>
      </c>
      <c r="I485" s="379">
        <v>0</v>
      </c>
      <c r="J485" s="378" t="s">
        <v>2445</v>
      </c>
      <c r="K485" s="378" t="s">
        <v>3152</v>
      </c>
      <c r="L485" s="378" t="s">
        <v>3163</v>
      </c>
      <c r="M485" s="390" t="s">
        <v>3337</v>
      </c>
      <c r="N485" s="391">
        <v>1.05</v>
      </c>
      <c r="O485" s="370" t="s">
        <v>7093</v>
      </c>
      <c r="P485" s="394">
        <v>3.6890000000000002E-19</v>
      </c>
      <c r="Q485" s="392">
        <v>484906.73</v>
      </c>
      <c r="R485" s="370" t="s">
        <v>3163</v>
      </c>
      <c r="S485" s="370" t="s">
        <v>3152</v>
      </c>
      <c r="T485" s="370">
        <v>1.04</v>
      </c>
      <c r="U485" s="370" t="s">
        <v>7093</v>
      </c>
      <c r="V485" s="394">
        <v>1.444E-21</v>
      </c>
      <c r="W485" s="393">
        <v>1332120</v>
      </c>
      <c r="X485" s="370">
        <v>1.06</v>
      </c>
      <c r="Y485" s="370" t="s">
        <v>7098</v>
      </c>
      <c r="Z485" s="370">
        <v>2.2889999999999998E-16</v>
      </c>
      <c r="AA485" s="389">
        <v>206372</v>
      </c>
      <c r="AB485" s="370">
        <v>1.03</v>
      </c>
      <c r="AC485" s="370" t="s">
        <v>7153</v>
      </c>
      <c r="AD485" s="370">
        <v>6.2740000000000002E-7</v>
      </c>
      <c r="AE485" s="389">
        <v>74116</v>
      </c>
    </row>
    <row r="486" spans="1:31" ht="15.75">
      <c r="A486" s="377">
        <v>223</v>
      </c>
      <c r="B486" s="378" t="s">
        <v>2132</v>
      </c>
      <c r="C486" s="378">
        <v>19</v>
      </c>
      <c r="D486" s="379">
        <v>33394846</v>
      </c>
      <c r="E486" s="380">
        <v>34399065</v>
      </c>
      <c r="F486" s="378" t="s">
        <v>2842</v>
      </c>
      <c r="G486" s="379">
        <v>33899065</v>
      </c>
      <c r="H486" s="381" t="s">
        <v>4565</v>
      </c>
      <c r="I486" s="379">
        <v>0</v>
      </c>
      <c r="J486" s="378" t="s">
        <v>2445</v>
      </c>
      <c r="K486" s="378" t="s">
        <v>3157</v>
      </c>
      <c r="L486" s="378" t="s">
        <v>3151</v>
      </c>
      <c r="M486" s="390" t="s">
        <v>2432</v>
      </c>
      <c r="N486" s="391">
        <v>1.05</v>
      </c>
      <c r="O486" s="370" t="s">
        <v>7093</v>
      </c>
      <c r="P486" s="394">
        <v>1.193E-17</v>
      </c>
      <c r="Q486" s="392">
        <v>482295.06</v>
      </c>
      <c r="R486" s="370" t="s">
        <v>3151</v>
      </c>
      <c r="S486" s="370" t="s">
        <v>3157</v>
      </c>
      <c r="T486" s="370">
        <v>1.03</v>
      </c>
      <c r="U486" s="370" t="s">
        <v>7087</v>
      </c>
      <c r="V486" s="394">
        <v>1.079E-15</v>
      </c>
      <c r="W486" s="393">
        <v>1335930</v>
      </c>
      <c r="X486" s="370">
        <v>1.05</v>
      </c>
      <c r="Y486" s="370" t="s">
        <v>7098</v>
      </c>
      <c r="Z486" s="370">
        <v>3.2580000000000001E-15</v>
      </c>
      <c r="AA486" s="389">
        <v>207126</v>
      </c>
      <c r="AB486" s="370">
        <v>1.03</v>
      </c>
      <c r="AC486" s="370" t="s">
        <v>7153</v>
      </c>
      <c r="AD486" s="370">
        <v>1.0669999999999999E-6</v>
      </c>
      <c r="AE486" s="389">
        <v>74116</v>
      </c>
    </row>
    <row r="487" spans="1:31" ht="15.75">
      <c r="A487" s="377">
        <v>224</v>
      </c>
      <c r="B487" s="378" t="s">
        <v>523</v>
      </c>
      <c r="C487" s="378">
        <v>19</v>
      </c>
      <c r="D487" s="379">
        <v>40196513</v>
      </c>
      <c r="E487" s="380">
        <v>41196513</v>
      </c>
      <c r="F487" s="378" t="s">
        <v>2469</v>
      </c>
      <c r="G487" s="379">
        <v>40696513</v>
      </c>
      <c r="H487" s="381" t="s">
        <v>3578</v>
      </c>
      <c r="I487" s="379">
        <v>1137</v>
      </c>
      <c r="J487" s="378" t="s">
        <v>2445</v>
      </c>
      <c r="K487" s="378" t="s">
        <v>3157</v>
      </c>
      <c r="L487" s="378" t="s">
        <v>3163</v>
      </c>
      <c r="M487" s="390" t="s">
        <v>3337</v>
      </c>
      <c r="N487" s="391">
        <v>1.02</v>
      </c>
      <c r="O487" s="370" t="s">
        <v>7081</v>
      </c>
      <c r="P487" s="370">
        <v>0.12720000000000001</v>
      </c>
      <c r="Q487" s="392">
        <v>491445.7</v>
      </c>
      <c r="R487" s="370" t="s">
        <v>132</v>
      </c>
      <c r="S487" s="370" t="s">
        <v>132</v>
      </c>
      <c r="T487" s="370" t="s">
        <v>132</v>
      </c>
      <c r="U487" s="370" t="s">
        <v>132</v>
      </c>
      <c r="V487" s="386" t="s">
        <v>132</v>
      </c>
      <c r="W487" s="393" t="s">
        <v>132</v>
      </c>
      <c r="X487" s="370">
        <v>1</v>
      </c>
      <c r="Y487" s="370" t="s">
        <v>7078</v>
      </c>
      <c r="Z487" s="370">
        <v>0.88639999999999997</v>
      </c>
      <c r="AA487" s="389">
        <v>211039</v>
      </c>
      <c r="AB487" s="370">
        <v>1.02</v>
      </c>
      <c r="AC487" s="370" t="s">
        <v>7083</v>
      </c>
      <c r="AD487" s="370">
        <v>2.0920000000000001E-2</v>
      </c>
      <c r="AE487" s="389">
        <v>74115</v>
      </c>
    </row>
    <row r="488" spans="1:31" ht="15.75">
      <c r="A488" s="377">
        <v>225</v>
      </c>
      <c r="B488" s="378" t="s">
        <v>2132</v>
      </c>
      <c r="C488" s="378">
        <v>19</v>
      </c>
      <c r="D488" s="379">
        <v>45660323</v>
      </c>
      <c r="E488" s="380">
        <v>46696634</v>
      </c>
      <c r="F488" s="378" t="s">
        <v>2468</v>
      </c>
      <c r="G488" s="379">
        <v>46160323</v>
      </c>
      <c r="H488" s="381" t="s">
        <v>4566</v>
      </c>
      <c r="I488" s="379">
        <v>11178</v>
      </c>
      <c r="J488" s="378" t="s">
        <v>122</v>
      </c>
      <c r="K488" s="378" t="s">
        <v>3157</v>
      </c>
      <c r="L488" s="378" t="s">
        <v>3151</v>
      </c>
      <c r="M488" s="390" t="s">
        <v>3337</v>
      </c>
      <c r="N488" s="391">
        <v>1.07</v>
      </c>
      <c r="O488" s="370" t="s">
        <v>7095</v>
      </c>
      <c r="P488" s="394">
        <v>1.1189000000000001E-36</v>
      </c>
      <c r="Q488" s="392">
        <v>486099.66</v>
      </c>
      <c r="R488" s="370" t="s">
        <v>3151</v>
      </c>
      <c r="S488" s="370" t="s">
        <v>3157</v>
      </c>
      <c r="T488" s="370">
        <v>1.05</v>
      </c>
      <c r="U488" s="370" t="s">
        <v>7092</v>
      </c>
      <c r="V488" s="394">
        <v>7.0319999999999997E-40</v>
      </c>
      <c r="W488" s="393">
        <v>1332120</v>
      </c>
      <c r="X488" s="370">
        <v>1.08</v>
      </c>
      <c r="Y488" s="370" t="s">
        <v>7118</v>
      </c>
      <c r="Z488" s="370">
        <v>6.0999999999999999E-28</v>
      </c>
      <c r="AA488" s="389">
        <v>205687</v>
      </c>
      <c r="AB488" s="370">
        <v>1.06</v>
      </c>
      <c r="AC488" s="370" t="s">
        <v>7107</v>
      </c>
      <c r="AD488" s="370">
        <v>9.3509999999999994E-19</v>
      </c>
      <c r="AE488" s="389">
        <v>74117</v>
      </c>
    </row>
    <row r="489" spans="1:31" ht="15.75">
      <c r="A489" s="377">
        <v>225</v>
      </c>
      <c r="B489" s="378" t="s">
        <v>2132</v>
      </c>
      <c r="C489" s="378">
        <v>19</v>
      </c>
      <c r="D489" s="379">
        <v>45660323</v>
      </c>
      <c r="E489" s="380">
        <v>46696634</v>
      </c>
      <c r="F489" s="378" t="s">
        <v>2841</v>
      </c>
      <c r="G489" s="379">
        <v>46181392</v>
      </c>
      <c r="H489" s="381" t="s">
        <v>4566</v>
      </c>
      <c r="I489" s="379">
        <v>0</v>
      </c>
      <c r="J489" s="378" t="s">
        <v>2449</v>
      </c>
      <c r="K489" s="378" t="s">
        <v>3152</v>
      </c>
      <c r="L489" s="378" t="s">
        <v>3157</v>
      </c>
      <c r="M489" s="390" t="s">
        <v>2432</v>
      </c>
      <c r="N489" s="391">
        <v>1.02</v>
      </c>
      <c r="O489" s="370" t="s">
        <v>7088</v>
      </c>
      <c r="P489" s="370">
        <v>8.0999999999999996E-3</v>
      </c>
      <c r="Q489" s="392">
        <v>480992.05</v>
      </c>
      <c r="R489" s="370" t="s">
        <v>3157</v>
      </c>
      <c r="S489" s="370" t="s">
        <v>3152</v>
      </c>
      <c r="T489" s="370">
        <v>1.02</v>
      </c>
      <c r="U489" s="370" t="s">
        <v>7088</v>
      </c>
      <c r="V489" s="394">
        <v>1.209E-6</v>
      </c>
      <c r="W489" s="393">
        <v>1333220</v>
      </c>
      <c r="X489" s="370">
        <v>1.01</v>
      </c>
      <c r="Y489" s="370" t="s">
        <v>7101</v>
      </c>
      <c r="Z489" s="370">
        <v>0.2273</v>
      </c>
      <c r="AA489" s="389">
        <v>206547</v>
      </c>
      <c r="AB489" s="370">
        <v>1.03</v>
      </c>
      <c r="AC489" s="370" t="s">
        <v>7212</v>
      </c>
      <c r="AD489" s="370">
        <v>2.923E-4</v>
      </c>
      <c r="AE489" s="389">
        <v>74116</v>
      </c>
    </row>
    <row r="490" spans="1:31" ht="15.75">
      <c r="A490" s="377">
        <v>225</v>
      </c>
      <c r="B490" s="378" t="s">
        <v>2132</v>
      </c>
      <c r="C490" s="378">
        <v>19</v>
      </c>
      <c r="D490" s="379">
        <v>45660323</v>
      </c>
      <c r="E490" s="380">
        <v>46696634</v>
      </c>
      <c r="F490" s="378" t="s">
        <v>2467</v>
      </c>
      <c r="G490" s="379">
        <v>46182304</v>
      </c>
      <c r="H490" s="381" t="s">
        <v>4566</v>
      </c>
      <c r="I490" s="379">
        <v>0</v>
      </c>
      <c r="J490" s="378" t="s">
        <v>2449</v>
      </c>
      <c r="K490" s="378" t="s">
        <v>3151</v>
      </c>
      <c r="L490" s="378" t="s">
        <v>3163</v>
      </c>
      <c r="M490" s="390" t="s">
        <v>3337</v>
      </c>
      <c r="N490" s="391">
        <v>1.02</v>
      </c>
      <c r="O490" s="370" t="s">
        <v>7083</v>
      </c>
      <c r="P490" s="370">
        <v>4.7999999999999996E-3</v>
      </c>
      <c r="Q490" s="392">
        <v>482559.35</v>
      </c>
      <c r="R490" s="370" t="s">
        <v>3163</v>
      </c>
      <c r="S490" s="370" t="s">
        <v>3151</v>
      </c>
      <c r="T490" s="370">
        <v>1.02</v>
      </c>
      <c r="U490" s="370" t="s">
        <v>7088</v>
      </c>
      <c r="V490" s="394">
        <v>4.5879999999999999E-6</v>
      </c>
      <c r="W490" s="393">
        <v>1333220</v>
      </c>
      <c r="X490" s="370">
        <v>1.01</v>
      </c>
      <c r="Y490" s="370" t="s">
        <v>7101</v>
      </c>
      <c r="Z490" s="370">
        <v>0.2273</v>
      </c>
      <c r="AA490" s="389">
        <v>206547</v>
      </c>
      <c r="AB490" s="370">
        <v>1.03</v>
      </c>
      <c r="AC490" s="370" t="s">
        <v>7212</v>
      </c>
      <c r="AD490" s="370">
        <v>2.288E-4</v>
      </c>
      <c r="AE490" s="389">
        <v>74116</v>
      </c>
    </row>
    <row r="491" spans="1:31" ht="15.75">
      <c r="A491" s="377">
        <v>225</v>
      </c>
      <c r="B491" s="378" t="s">
        <v>2132</v>
      </c>
      <c r="C491" s="378">
        <v>19</v>
      </c>
      <c r="D491" s="379">
        <v>45660323</v>
      </c>
      <c r="E491" s="380">
        <v>46696634</v>
      </c>
      <c r="F491" s="378" t="s">
        <v>2466</v>
      </c>
      <c r="G491" s="379">
        <v>46196634</v>
      </c>
      <c r="H491" s="381" t="s">
        <v>4567</v>
      </c>
      <c r="I491" s="379">
        <v>0</v>
      </c>
      <c r="J491" s="378" t="s">
        <v>2452</v>
      </c>
      <c r="K491" s="378" t="s">
        <v>3152</v>
      </c>
      <c r="L491" s="378" t="s">
        <v>3157</v>
      </c>
      <c r="M491" s="390" t="s">
        <v>4437</v>
      </c>
      <c r="N491" s="391" t="s">
        <v>132</v>
      </c>
      <c r="O491" s="370" t="s">
        <v>132</v>
      </c>
      <c r="P491" s="370" t="s">
        <v>132</v>
      </c>
      <c r="Q491" s="392" t="s">
        <v>132</v>
      </c>
      <c r="R491" s="370" t="s">
        <v>3152</v>
      </c>
      <c r="S491" s="370" t="s">
        <v>3157</v>
      </c>
      <c r="T491" s="370">
        <v>1.02</v>
      </c>
      <c r="U491" s="370" t="s">
        <v>7088</v>
      </c>
      <c r="V491" s="394">
        <v>1.7669999999999999E-7</v>
      </c>
      <c r="W491" s="393">
        <v>1139000</v>
      </c>
      <c r="X491" s="370" t="s">
        <v>132</v>
      </c>
      <c r="Y491" s="370" t="s">
        <v>132</v>
      </c>
      <c r="Z491" s="370" t="s">
        <v>132</v>
      </c>
      <c r="AA491" s="389" t="s">
        <v>132</v>
      </c>
      <c r="AB491" s="370">
        <v>1.03</v>
      </c>
      <c r="AC491" s="370" t="s">
        <v>7082</v>
      </c>
      <c r="AD491" s="370">
        <v>4.4480000000000001E-5</v>
      </c>
      <c r="AE491" s="389">
        <v>74116</v>
      </c>
    </row>
    <row r="492" spans="1:31" ht="15.75">
      <c r="A492" s="377">
        <v>226</v>
      </c>
      <c r="B492" s="378" t="s">
        <v>523</v>
      </c>
      <c r="C492" s="378">
        <v>19</v>
      </c>
      <c r="D492" s="379">
        <v>47092967</v>
      </c>
      <c r="E492" s="380">
        <v>48092967</v>
      </c>
      <c r="F492" s="378" t="s">
        <v>2465</v>
      </c>
      <c r="G492" s="379">
        <v>47592967</v>
      </c>
      <c r="H492" s="381" t="s">
        <v>3579</v>
      </c>
      <c r="I492" s="379">
        <v>0</v>
      </c>
      <c r="J492" s="378" t="s">
        <v>2445</v>
      </c>
      <c r="K492" s="378" t="s">
        <v>3152</v>
      </c>
      <c r="L492" s="378" t="s">
        <v>4426</v>
      </c>
      <c r="M492" s="390" t="s">
        <v>3337</v>
      </c>
      <c r="N492" s="391" t="s">
        <v>132</v>
      </c>
      <c r="O492" s="370" t="s">
        <v>132</v>
      </c>
      <c r="P492" s="370" t="s">
        <v>132</v>
      </c>
      <c r="Q492" s="392" t="s">
        <v>132</v>
      </c>
      <c r="R492" s="370" t="s">
        <v>132</v>
      </c>
      <c r="S492" s="370" t="s">
        <v>132</v>
      </c>
      <c r="T492" s="370" t="s">
        <v>132</v>
      </c>
      <c r="U492" s="370" t="s">
        <v>132</v>
      </c>
      <c r="V492" s="386" t="s">
        <v>132</v>
      </c>
      <c r="W492" s="393" t="s">
        <v>132</v>
      </c>
      <c r="X492" s="370" t="s">
        <v>132</v>
      </c>
      <c r="Y492" s="370" t="s">
        <v>132</v>
      </c>
      <c r="Z492" s="370" t="s">
        <v>132</v>
      </c>
      <c r="AA492" s="389" t="s">
        <v>132</v>
      </c>
      <c r="AB492" s="370" t="s">
        <v>132</v>
      </c>
      <c r="AC492" s="370" t="s">
        <v>132</v>
      </c>
      <c r="AD492" s="370" t="s">
        <v>132</v>
      </c>
      <c r="AE492" s="389" t="s">
        <v>132</v>
      </c>
    </row>
    <row r="493" spans="1:31" ht="15.75">
      <c r="A493" s="377">
        <v>227</v>
      </c>
      <c r="B493" s="378" t="s">
        <v>523</v>
      </c>
      <c r="C493" s="378">
        <v>20</v>
      </c>
      <c r="D493" s="379">
        <v>6123374</v>
      </c>
      <c r="E493" s="380">
        <v>7123374</v>
      </c>
      <c r="F493" s="378" t="s">
        <v>2463</v>
      </c>
      <c r="G493" s="379">
        <v>6623374</v>
      </c>
      <c r="H493" s="381" t="s">
        <v>3580</v>
      </c>
      <c r="I493" s="379">
        <v>114268</v>
      </c>
      <c r="J493" s="378" t="s">
        <v>2445</v>
      </c>
      <c r="K493" s="378" t="s">
        <v>3163</v>
      </c>
      <c r="L493" s="378" t="s">
        <v>3152</v>
      </c>
      <c r="M493" s="390" t="s">
        <v>3337</v>
      </c>
      <c r="N493" s="391">
        <v>1</v>
      </c>
      <c r="O493" s="370" t="s">
        <v>7080</v>
      </c>
      <c r="P493" s="370">
        <v>0.2581</v>
      </c>
      <c r="Q493" s="392">
        <v>490646.26</v>
      </c>
      <c r="R493" s="370" t="s">
        <v>132</v>
      </c>
      <c r="S493" s="370" t="s">
        <v>132</v>
      </c>
      <c r="T493" s="370" t="s">
        <v>132</v>
      </c>
      <c r="U493" s="370" t="s">
        <v>132</v>
      </c>
      <c r="V493" s="386" t="s">
        <v>132</v>
      </c>
      <c r="W493" s="393" t="s">
        <v>132</v>
      </c>
      <c r="X493" s="370">
        <v>1</v>
      </c>
      <c r="Y493" s="370" t="s">
        <v>7128</v>
      </c>
      <c r="Z493" s="370">
        <v>0.66259999999999997</v>
      </c>
      <c r="AA493" s="389">
        <v>211793</v>
      </c>
      <c r="AB493" s="370">
        <v>1</v>
      </c>
      <c r="AC493" s="370" t="s">
        <v>7078</v>
      </c>
      <c r="AD493" s="370">
        <v>0.72919999999999996</v>
      </c>
      <c r="AE493" s="389">
        <v>74116</v>
      </c>
    </row>
    <row r="494" spans="1:31" ht="15.75">
      <c r="A494" s="377">
        <v>228</v>
      </c>
      <c r="B494" s="378" t="s">
        <v>2132</v>
      </c>
      <c r="C494" s="378">
        <v>20</v>
      </c>
      <c r="D494" s="379">
        <v>22057099</v>
      </c>
      <c r="E494" s="380">
        <v>23067608</v>
      </c>
      <c r="F494" s="378" t="s">
        <v>2462</v>
      </c>
      <c r="G494" s="379">
        <v>22557099</v>
      </c>
      <c r="H494" s="381" t="s">
        <v>4246</v>
      </c>
      <c r="I494" s="379">
        <v>0</v>
      </c>
      <c r="J494" s="378" t="s">
        <v>2452</v>
      </c>
      <c r="K494" s="378" t="s">
        <v>3157</v>
      </c>
      <c r="L494" s="378" t="s">
        <v>3151</v>
      </c>
      <c r="M494" s="390" t="s">
        <v>2432</v>
      </c>
      <c r="N494" s="391">
        <v>1.05</v>
      </c>
      <c r="O494" s="370" t="s">
        <v>7212</v>
      </c>
      <c r="P494" s="370">
        <v>8.0999999999999996E-3</v>
      </c>
      <c r="Q494" s="392">
        <v>483953.77</v>
      </c>
      <c r="R494" s="370" t="s">
        <v>3157</v>
      </c>
      <c r="S494" s="370" t="s">
        <v>3151</v>
      </c>
      <c r="T494" s="370">
        <v>1.04</v>
      </c>
      <c r="U494" s="370" t="s">
        <v>7153</v>
      </c>
      <c r="V494" s="394">
        <v>4.9149999999999997E-7</v>
      </c>
      <c r="W494" s="393">
        <v>1334610</v>
      </c>
      <c r="X494" s="370">
        <v>1.03</v>
      </c>
      <c r="Y494" s="370" t="s">
        <v>7212</v>
      </c>
      <c r="Z494" s="370">
        <v>2.323E-3</v>
      </c>
      <c r="AA494" s="389">
        <v>211793</v>
      </c>
      <c r="AB494" s="370">
        <v>1.04</v>
      </c>
      <c r="AC494" s="370" t="s">
        <v>7241</v>
      </c>
      <c r="AD494" s="370">
        <v>3.5069999999999997E-2</v>
      </c>
      <c r="AE494" s="389">
        <v>74117</v>
      </c>
    </row>
    <row r="495" spans="1:31" ht="15.75">
      <c r="A495" s="377">
        <v>228</v>
      </c>
      <c r="B495" s="378" t="s">
        <v>2132</v>
      </c>
      <c r="C495" s="378">
        <v>20</v>
      </c>
      <c r="D495" s="379">
        <v>22057099</v>
      </c>
      <c r="E495" s="380">
        <v>23067608</v>
      </c>
      <c r="F495" s="378" t="s">
        <v>2462</v>
      </c>
      <c r="G495" s="379">
        <v>22557099</v>
      </c>
      <c r="H495" s="381" t="s">
        <v>4246</v>
      </c>
      <c r="I495" s="379">
        <v>0</v>
      </c>
      <c r="J495" s="378" t="s">
        <v>122</v>
      </c>
      <c r="K495" s="378" t="s">
        <v>3157</v>
      </c>
      <c r="L495" s="378" t="s">
        <v>3151</v>
      </c>
      <c r="M495" s="390" t="s">
        <v>3337</v>
      </c>
      <c r="N495" s="391">
        <v>1.05</v>
      </c>
      <c r="O495" s="370" t="s">
        <v>7212</v>
      </c>
      <c r="P495" s="370">
        <v>8.0999999999999996E-3</v>
      </c>
      <c r="Q495" s="392">
        <v>483953.77</v>
      </c>
      <c r="R495" s="370" t="s">
        <v>3157</v>
      </c>
      <c r="S495" s="370" t="s">
        <v>3151</v>
      </c>
      <c r="T495" s="370">
        <v>1.04</v>
      </c>
      <c r="U495" s="370" t="s">
        <v>7153</v>
      </c>
      <c r="V495" s="394">
        <v>4.9149999999999997E-7</v>
      </c>
      <c r="W495" s="393">
        <v>1334610</v>
      </c>
      <c r="X495" s="370">
        <v>1.03</v>
      </c>
      <c r="Y495" s="370" t="s">
        <v>7212</v>
      </c>
      <c r="Z495" s="370">
        <v>2.323E-3</v>
      </c>
      <c r="AA495" s="389">
        <v>211793</v>
      </c>
      <c r="AB495" s="370">
        <v>1.04</v>
      </c>
      <c r="AC495" s="370" t="s">
        <v>7241</v>
      </c>
      <c r="AD495" s="370">
        <v>3.5069999999999997E-2</v>
      </c>
      <c r="AE495" s="389">
        <v>74117</v>
      </c>
    </row>
    <row r="496" spans="1:31" ht="15.75">
      <c r="A496" s="377">
        <v>228</v>
      </c>
      <c r="B496" s="378" t="s">
        <v>2132</v>
      </c>
      <c r="C496" s="378">
        <v>20</v>
      </c>
      <c r="D496" s="379">
        <v>22057099</v>
      </c>
      <c r="E496" s="380">
        <v>23067608</v>
      </c>
      <c r="F496" s="378" t="s">
        <v>2461</v>
      </c>
      <c r="G496" s="379">
        <v>22562326</v>
      </c>
      <c r="H496" s="381" t="s">
        <v>4568</v>
      </c>
      <c r="I496" s="379">
        <v>0</v>
      </c>
      <c r="J496" s="378" t="s">
        <v>2452</v>
      </c>
      <c r="K496" s="378" t="s">
        <v>3151</v>
      </c>
      <c r="L496" s="378" t="s">
        <v>4417</v>
      </c>
      <c r="M496" s="390" t="s">
        <v>3337</v>
      </c>
      <c r="N496" s="391" t="s">
        <v>132</v>
      </c>
      <c r="O496" s="370" t="s">
        <v>132</v>
      </c>
      <c r="P496" s="370" t="s">
        <v>132</v>
      </c>
      <c r="Q496" s="392" t="s">
        <v>132</v>
      </c>
      <c r="R496" s="370" t="s">
        <v>132</v>
      </c>
      <c r="S496" s="370" t="s">
        <v>132</v>
      </c>
      <c r="T496" s="370" t="s">
        <v>132</v>
      </c>
      <c r="U496" s="370" t="s">
        <v>132</v>
      </c>
      <c r="V496" s="386" t="s">
        <v>132</v>
      </c>
      <c r="W496" s="393" t="s">
        <v>132</v>
      </c>
      <c r="X496" s="370">
        <v>1.03</v>
      </c>
      <c r="Y496" s="370" t="s">
        <v>7082</v>
      </c>
      <c r="Z496" s="370">
        <v>4.4730000000000004E-3</v>
      </c>
      <c r="AA496" s="389">
        <v>211793</v>
      </c>
      <c r="AB496" s="370" t="s">
        <v>132</v>
      </c>
      <c r="AC496" s="370" t="s">
        <v>132</v>
      </c>
      <c r="AD496" s="370" t="s">
        <v>132</v>
      </c>
      <c r="AE496" s="389" t="s">
        <v>132</v>
      </c>
    </row>
    <row r="497" spans="1:31" ht="15.75">
      <c r="A497" s="377">
        <v>228</v>
      </c>
      <c r="B497" s="378" t="s">
        <v>2132</v>
      </c>
      <c r="C497" s="378">
        <v>20</v>
      </c>
      <c r="D497" s="379">
        <v>22057099</v>
      </c>
      <c r="E497" s="380">
        <v>23067608</v>
      </c>
      <c r="F497" s="378" t="s">
        <v>2840</v>
      </c>
      <c r="G497" s="379">
        <v>22567608</v>
      </c>
      <c r="H497" s="381" t="s">
        <v>4569</v>
      </c>
      <c r="I497" s="379">
        <v>551</v>
      </c>
      <c r="J497" s="378" t="s">
        <v>2452</v>
      </c>
      <c r="K497" s="378" t="s">
        <v>3152</v>
      </c>
      <c r="L497" s="378" t="s">
        <v>3151</v>
      </c>
      <c r="M497" s="390" t="s">
        <v>2433</v>
      </c>
      <c r="N497" s="391">
        <v>1.05</v>
      </c>
      <c r="O497" s="370" t="s">
        <v>7212</v>
      </c>
      <c r="P497" s="370">
        <v>6.3E-3</v>
      </c>
      <c r="Q497" s="392">
        <v>492214.78</v>
      </c>
      <c r="R497" s="370" t="s">
        <v>3152</v>
      </c>
      <c r="S497" s="370" t="s">
        <v>3151</v>
      </c>
      <c r="T497" s="370">
        <v>1.03</v>
      </c>
      <c r="U497" s="370" t="s">
        <v>7153</v>
      </c>
      <c r="V497" s="394">
        <v>2.768E-6</v>
      </c>
      <c r="W497" s="393">
        <v>1330800</v>
      </c>
      <c r="X497" s="370">
        <v>1.03</v>
      </c>
      <c r="Y497" s="370" t="s">
        <v>7212</v>
      </c>
      <c r="Z497" s="370">
        <v>2.0089999999999999E-3</v>
      </c>
      <c r="AA497" s="389">
        <v>211793</v>
      </c>
      <c r="AB497" s="370">
        <v>1.03</v>
      </c>
      <c r="AC497" s="370" t="s">
        <v>7289</v>
      </c>
      <c r="AD497" s="370">
        <v>0.104</v>
      </c>
      <c r="AE497" s="389">
        <v>74117</v>
      </c>
    </row>
    <row r="498" spans="1:31" ht="15.75">
      <c r="A498" s="377">
        <v>229</v>
      </c>
      <c r="B498" s="378" t="s">
        <v>523</v>
      </c>
      <c r="C498" s="378">
        <v>20</v>
      </c>
      <c r="D498" s="379">
        <v>24554083</v>
      </c>
      <c r="E498" s="380">
        <v>25554083</v>
      </c>
      <c r="F498" s="378" t="s">
        <v>2459</v>
      </c>
      <c r="G498" s="379">
        <v>25054083</v>
      </c>
      <c r="H498" s="381" t="s">
        <v>3581</v>
      </c>
      <c r="I498" s="379">
        <v>0</v>
      </c>
      <c r="J498" s="378" t="s">
        <v>122</v>
      </c>
      <c r="K498" s="378" t="s">
        <v>3151</v>
      </c>
      <c r="L498" s="378" t="s">
        <v>3157</v>
      </c>
      <c r="M498" s="390" t="s">
        <v>3337</v>
      </c>
      <c r="N498" s="391">
        <v>0.99</v>
      </c>
      <c r="O498" s="370" t="s">
        <v>7078</v>
      </c>
      <c r="P498" s="370">
        <v>0.33610000000000001</v>
      </c>
      <c r="Q498" s="392">
        <v>488255.75</v>
      </c>
      <c r="R498" s="370" t="s">
        <v>132</v>
      </c>
      <c r="S498" s="370" t="s">
        <v>132</v>
      </c>
      <c r="T498" s="370" t="s">
        <v>132</v>
      </c>
      <c r="U498" s="370" t="s">
        <v>132</v>
      </c>
      <c r="V498" s="386" t="s">
        <v>132</v>
      </c>
      <c r="W498" s="393" t="s">
        <v>132</v>
      </c>
      <c r="X498" s="370">
        <v>0.94</v>
      </c>
      <c r="Y498" s="370" t="s">
        <v>7290</v>
      </c>
      <c r="Z498" s="370">
        <v>0.1135</v>
      </c>
      <c r="AA498" s="389">
        <v>208547</v>
      </c>
      <c r="AB498" s="370">
        <v>1</v>
      </c>
      <c r="AC498" s="370" t="s">
        <v>7078</v>
      </c>
      <c r="AD498" s="370">
        <v>0.54279999999999995</v>
      </c>
      <c r="AE498" s="389">
        <v>74117</v>
      </c>
    </row>
    <row r="499" spans="1:31" ht="15.75">
      <c r="A499" s="377">
        <v>230</v>
      </c>
      <c r="B499" s="378" t="s">
        <v>2132</v>
      </c>
      <c r="C499" s="378">
        <v>20</v>
      </c>
      <c r="D499" s="379">
        <v>39332628</v>
      </c>
      <c r="E499" s="380">
        <v>40332628</v>
      </c>
      <c r="F499" s="378" t="s">
        <v>2458</v>
      </c>
      <c r="G499" s="379">
        <v>39832628</v>
      </c>
      <c r="H499" s="381" t="s">
        <v>4570</v>
      </c>
      <c r="I499" s="379">
        <v>0</v>
      </c>
      <c r="J499" s="378" t="s">
        <v>2452</v>
      </c>
      <c r="K499" s="378" t="s">
        <v>3152</v>
      </c>
      <c r="L499" s="378" t="s">
        <v>3163</v>
      </c>
      <c r="M499" s="390" t="s">
        <v>4437</v>
      </c>
      <c r="N499" s="391">
        <v>1.05</v>
      </c>
      <c r="O499" s="370" t="s">
        <v>7212</v>
      </c>
      <c r="P499" s="370">
        <v>5.9999999999999995E-4</v>
      </c>
      <c r="Q499" s="392">
        <v>431096.63</v>
      </c>
      <c r="R499" s="370" t="s">
        <v>3163</v>
      </c>
      <c r="S499" s="370" t="s">
        <v>3152</v>
      </c>
      <c r="T499" s="370">
        <v>1.03</v>
      </c>
      <c r="U499" s="370" t="s">
        <v>7087</v>
      </c>
      <c r="V499" s="394">
        <v>2.9809999999999999E-9</v>
      </c>
      <c r="W499" s="393">
        <v>1335930</v>
      </c>
      <c r="X499" s="370">
        <v>1.19</v>
      </c>
      <c r="Y499" s="370" t="s">
        <v>7291</v>
      </c>
      <c r="Z499" s="370">
        <v>2.6020000000000001E-2</v>
      </c>
      <c r="AA499" s="389">
        <v>189467</v>
      </c>
      <c r="AB499" s="370">
        <v>1.02</v>
      </c>
      <c r="AC499" s="370" t="s">
        <v>7082</v>
      </c>
      <c r="AD499" s="370">
        <v>2.4329999999999998E-3</v>
      </c>
      <c r="AE499" s="389">
        <v>74117</v>
      </c>
    </row>
    <row r="500" spans="1:31" ht="15.75">
      <c r="A500" s="377">
        <v>231</v>
      </c>
      <c r="B500" s="378" t="s">
        <v>523</v>
      </c>
      <c r="C500" s="378">
        <v>20</v>
      </c>
      <c r="D500" s="379">
        <v>41837875</v>
      </c>
      <c r="E500" s="380">
        <v>42837875</v>
      </c>
      <c r="F500" s="378" t="s">
        <v>2456</v>
      </c>
      <c r="G500" s="379">
        <v>42337875</v>
      </c>
      <c r="H500" s="381" t="s">
        <v>3481</v>
      </c>
      <c r="I500" s="379">
        <v>0</v>
      </c>
      <c r="J500" s="378" t="s">
        <v>2445</v>
      </c>
      <c r="K500" s="378" t="s">
        <v>3157</v>
      </c>
      <c r="L500" s="378" t="s">
        <v>3152</v>
      </c>
      <c r="M500" s="390" t="s">
        <v>3337</v>
      </c>
      <c r="N500" s="391">
        <v>1.04</v>
      </c>
      <c r="O500" s="370" t="s">
        <v>7082</v>
      </c>
      <c r="P500" s="370">
        <v>1E-4</v>
      </c>
      <c r="Q500" s="392">
        <v>491489.83</v>
      </c>
      <c r="R500" s="370" t="s">
        <v>3157</v>
      </c>
      <c r="S500" s="370" t="s">
        <v>3152</v>
      </c>
      <c r="T500" s="370">
        <v>1.03</v>
      </c>
      <c r="U500" s="370" t="s">
        <v>7087</v>
      </c>
      <c r="V500" s="394">
        <v>6.9979999999999999E-12</v>
      </c>
      <c r="W500" s="393">
        <v>1335930</v>
      </c>
      <c r="X500" s="370">
        <v>1.02</v>
      </c>
      <c r="Y500" s="370" t="s">
        <v>7083</v>
      </c>
      <c r="Z500" s="370">
        <v>6.037E-2</v>
      </c>
      <c r="AA500" s="389">
        <v>211793</v>
      </c>
      <c r="AB500" s="370">
        <v>1.04</v>
      </c>
      <c r="AC500" s="370" t="s">
        <v>7166</v>
      </c>
      <c r="AD500" s="370">
        <v>2.8839999999999998E-6</v>
      </c>
      <c r="AE500" s="389">
        <v>74115</v>
      </c>
    </row>
    <row r="501" spans="1:31" ht="15.75">
      <c r="A501" s="377">
        <v>232</v>
      </c>
      <c r="B501" s="378" t="s">
        <v>2132</v>
      </c>
      <c r="C501" s="378">
        <v>20</v>
      </c>
      <c r="D501" s="379">
        <v>45081777</v>
      </c>
      <c r="E501" s="380">
        <v>46082472</v>
      </c>
      <c r="F501" s="378" t="s">
        <v>2455</v>
      </c>
      <c r="G501" s="379">
        <v>45581777</v>
      </c>
      <c r="H501" s="381" t="s">
        <v>4571</v>
      </c>
      <c r="I501" s="379">
        <v>0</v>
      </c>
      <c r="J501" s="378" t="s">
        <v>2445</v>
      </c>
      <c r="K501" s="378" t="s">
        <v>3157</v>
      </c>
      <c r="L501" s="378" t="s">
        <v>3152</v>
      </c>
      <c r="M501" s="390" t="s">
        <v>3337</v>
      </c>
      <c r="N501" s="391">
        <v>1.03</v>
      </c>
      <c r="O501" s="370" t="s">
        <v>7088</v>
      </c>
      <c r="P501" s="394">
        <v>8.1370000000000003E-9</v>
      </c>
      <c r="Q501" s="392">
        <v>491469.05</v>
      </c>
      <c r="R501" s="370" t="s">
        <v>3157</v>
      </c>
      <c r="S501" s="370" t="s">
        <v>3152</v>
      </c>
      <c r="T501" s="370">
        <v>1.03</v>
      </c>
      <c r="U501" s="370" t="s">
        <v>7087</v>
      </c>
      <c r="V501" s="394">
        <v>3.4949999999999999E-8</v>
      </c>
      <c r="W501" s="393">
        <v>1062260</v>
      </c>
      <c r="X501" s="370">
        <v>1</v>
      </c>
      <c r="Y501" s="370" t="s">
        <v>7089</v>
      </c>
      <c r="Z501" s="370">
        <v>0.98050000000000004</v>
      </c>
      <c r="AA501" s="389">
        <v>211793</v>
      </c>
      <c r="AB501" s="370">
        <v>1.04</v>
      </c>
      <c r="AC501" s="370" t="s">
        <v>7097</v>
      </c>
      <c r="AD501" s="370">
        <v>1.301E-10</v>
      </c>
      <c r="AE501" s="389">
        <v>74115</v>
      </c>
    </row>
    <row r="502" spans="1:31" ht="15.75">
      <c r="A502" s="377">
        <v>232</v>
      </c>
      <c r="B502" s="378" t="s">
        <v>2132</v>
      </c>
      <c r="C502" s="378">
        <v>20</v>
      </c>
      <c r="D502" s="379">
        <v>45081777</v>
      </c>
      <c r="E502" s="380">
        <v>46082472</v>
      </c>
      <c r="F502" s="378" t="s">
        <v>2839</v>
      </c>
      <c r="G502" s="379">
        <v>45582472</v>
      </c>
      <c r="H502" s="381" t="s">
        <v>4571</v>
      </c>
      <c r="I502" s="379">
        <v>0</v>
      </c>
      <c r="J502" s="378" t="s">
        <v>2445</v>
      </c>
      <c r="K502" s="378" t="s">
        <v>3157</v>
      </c>
      <c r="L502" s="378" t="s">
        <v>3151</v>
      </c>
      <c r="M502" s="390" t="s">
        <v>2432</v>
      </c>
      <c r="N502" s="391">
        <v>1.03</v>
      </c>
      <c r="O502" s="370" t="s">
        <v>7088</v>
      </c>
      <c r="P502" s="394">
        <v>2.7190000000000001E-8</v>
      </c>
      <c r="Q502" s="392">
        <v>490646.26</v>
      </c>
      <c r="R502" s="370" t="s">
        <v>3157</v>
      </c>
      <c r="S502" s="370" t="s">
        <v>3151</v>
      </c>
      <c r="T502" s="370">
        <v>1.03</v>
      </c>
      <c r="U502" s="370" t="s">
        <v>7087</v>
      </c>
      <c r="V502" s="394">
        <v>3.6029999999999999E-8</v>
      </c>
      <c r="W502" s="393">
        <v>1062260</v>
      </c>
      <c r="X502" s="370">
        <v>1</v>
      </c>
      <c r="Y502" s="370" t="s">
        <v>7089</v>
      </c>
      <c r="Z502" s="370">
        <v>0.99</v>
      </c>
      <c r="AA502" s="389">
        <v>211793</v>
      </c>
      <c r="AB502" s="370">
        <v>1.04</v>
      </c>
      <c r="AC502" s="370" t="s">
        <v>7097</v>
      </c>
      <c r="AD502" s="370">
        <v>1.5949999999999999E-10</v>
      </c>
      <c r="AE502" s="389">
        <v>74116</v>
      </c>
    </row>
    <row r="503" spans="1:31" ht="15.75">
      <c r="A503" s="377">
        <v>233</v>
      </c>
      <c r="B503" s="378" t="s">
        <v>523</v>
      </c>
      <c r="C503" s="378">
        <v>20</v>
      </c>
      <c r="D503" s="379">
        <v>55490405</v>
      </c>
      <c r="E503" s="380">
        <v>56490405</v>
      </c>
      <c r="F503" s="378" t="s">
        <v>2453</v>
      </c>
      <c r="G503" s="379">
        <v>55990405</v>
      </c>
      <c r="H503" s="381" t="s">
        <v>3483</v>
      </c>
      <c r="I503" s="379">
        <v>6019</v>
      </c>
      <c r="J503" s="378" t="s">
        <v>122</v>
      </c>
      <c r="K503" s="378" t="s">
        <v>3152</v>
      </c>
      <c r="L503" s="378" t="s">
        <v>3163</v>
      </c>
      <c r="M503" s="390" t="s">
        <v>4437</v>
      </c>
      <c r="N503" s="391">
        <v>1.02</v>
      </c>
      <c r="O503" s="370" t="s">
        <v>7081</v>
      </c>
      <c r="P503" s="370">
        <v>0.18629999999999999</v>
      </c>
      <c r="Q503" s="392">
        <v>483044.38</v>
      </c>
      <c r="R503" s="370" t="s">
        <v>132</v>
      </c>
      <c r="S503" s="370" t="s">
        <v>132</v>
      </c>
      <c r="T503" s="370" t="s">
        <v>132</v>
      </c>
      <c r="U503" s="370" t="s">
        <v>132</v>
      </c>
      <c r="V503" s="386" t="s">
        <v>132</v>
      </c>
      <c r="W503" s="393" t="s">
        <v>132</v>
      </c>
      <c r="X503" s="370">
        <v>1.01</v>
      </c>
      <c r="Y503" s="370" t="s">
        <v>7080</v>
      </c>
      <c r="Z503" s="370">
        <v>0.31040000000000001</v>
      </c>
      <c r="AA503" s="389">
        <v>207126</v>
      </c>
      <c r="AB503" s="370">
        <v>1</v>
      </c>
      <c r="AC503" s="370" t="s">
        <v>7080</v>
      </c>
      <c r="AD503" s="370">
        <v>0.73670000000000002</v>
      </c>
      <c r="AE503" s="389">
        <v>74115</v>
      </c>
    </row>
    <row r="504" spans="1:31" ht="15.75">
      <c r="A504" s="377">
        <v>234</v>
      </c>
      <c r="B504" s="378" t="s">
        <v>523</v>
      </c>
      <c r="C504" s="378">
        <v>21</v>
      </c>
      <c r="D504" s="379">
        <v>23993294</v>
      </c>
      <c r="E504" s="380">
        <v>24993294</v>
      </c>
      <c r="F504" s="378" t="s">
        <v>2816</v>
      </c>
      <c r="G504" s="379">
        <v>24493294</v>
      </c>
      <c r="H504" s="381" t="s">
        <v>3592</v>
      </c>
      <c r="I504" s="379">
        <v>240131</v>
      </c>
      <c r="J504" s="378" t="s">
        <v>2445</v>
      </c>
      <c r="K504" s="378" t="s">
        <v>3163</v>
      </c>
      <c r="L504" s="378" t="s">
        <v>4427</v>
      </c>
      <c r="M504" s="390" t="s">
        <v>2432</v>
      </c>
      <c r="N504" s="391" t="s">
        <v>132</v>
      </c>
      <c r="O504" s="370" t="s">
        <v>132</v>
      </c>
      <c r="P504" s="370" t="s">
        <v>132</v>
      </c>
      <c r="Q504" s="392" t="s">
        <v>132</v>
      </c>
      <c r="R504" s="370" t="s">
        <v>132</v>
      </c>
      <c r="S504" s="370" t="s">
        <v>132</v>
      </c>
      <c r="T504" s="370" t="s">
        <v>132</v>
      </c>
      <c r="U504" s="370" t="s">
        <v>132</v>
      </c>
      <c r="V504" s="386" t="s">
        <v>132</v>
      </c>
      <c r="W504" s="393" t="s">
        <v>132</v>
      </c>
      <c r="X504" s="370" t="s">
        <v>132</v>
      </c>
      <c r="Y504" s="370" t="s">
        <v>132</v>
      </c>
      <c r="Z504" s="370" t="s">
        <v>132</v>
      </c>
      <c r="AA504" s="389" t="s">
        <v>132</v>
      </c>
      <c r="AB504" s="370" t="s">
        <v>132</v>
      </c>
      <c r="AC504" s="370" t="s">
        <v>132</v>
      </c>
      <c r="AD504" s="370" t="s">
        <v>132</v>
      </c>
      <c r="AE504" s="389" t="s">
        <v>132</v>
      </c>
    </row>
    <row r="505" spans="1:31" ht="15.75">
      <c r="A505" s="377">
        <v>235</v>
      </c>
      <c r="B505" s="378" t="s">
        <v>2132</v>
      </c>
      <c r="C505" s="378">
        <v>22</v>
      </c>
      <c r="D505" s="379">
        <v>29843186</v>
      </c>
      <c r="E505" s="380">
        <v>30843186</v>
      </c>
      <c r="F505" s="378" t="s">
        <v>2451</v>
      </c>
      <c r="G505" s="379">
        <v>30343186</v>
      </c>
      <c r="H505" s="381" t="s">
        <v>4572</v>
      </c>
      <c r="I505" s="379">
        <v>0</v>
      </c>
      <c r="J505" s="378" t="s">
        <v>2452</v>
      </c>
      <c r="K505" s="378" t="s">
        <v>3152</v>
      </c>
      <c r="L505" s="378" t="s">
        <v>3163</v>
      </c>
      <c r="M505" s="390" t="s">
        <v>4437</v>
      </c>
      <c r="N505" s="391">
        <v>1.1000000000000001</v>
      </c>
      <c r="O505" s="370" t="s">
        <v>7292</v>
      </c>
      <c r="P505" s="394">
        <v>3.4810000000000001E-11</v>
      </c>
      <c r="Q505" s="392">
        <v>371669.46</v>
      </c>
      <c r="R505" s="370" t="s">
        <v>3152</v>
      </c>
      <c r="S505" s="370" t="s">
        <v>3163</v>
      </c>
      <c r="T505" s="370">
        <v>1.06</v>
      </c>
      <c r="U505" s="370" t="s">
        <v>7098</v>
      </c>
      <c r="V505" s="394">
        <v>8.06E-13</v>
      </c>
      <c r="W505" s="393">
        <v>1144160</v>
      </c>
      <c r="X505" s="370" t="s">
        <v>132</v>
      </c>
      <c r="Y505" s="370" t="s">
        <v>132</v>
      </c>
      <c r="Z505" s="370" t="s">
        <v>132</v>
      </c>
      <c r="AA505" s="389" t="s">
        <v>132</v>
      </c>
      <c r="AB505" s="370">
        <v>1.08</v>
      </c>
      <c r="AC505" s="370" t="s">
        <v>7204</v>
      </c>
      <c r="AD505" s="370">
        <v>5.7729999999999997E-12</v>
      </c>
      <c r="AE505" s="389">
        <v>74116</v>
      </c>
    </row>
    <row r="506" spans="1:31" ht="15.75">
      <c r="A506" s="377">
        <v>236</v>
      </c>
      <c r="B506" s="378" t="s">
        <v>2132</v>
      </c>
      <c r="C506" s="378">
        <v>22</v>
      </c>
      <c r="D506" s="379">
        <v>36962936</v>
      </c>
      <c r="E506" s="380">
        <v>37962936</v>
      </c>
      <c r="F506" s="378" t="s">
        <v>2450</v>
      </c>
      <c r="G506" s="379">
        <v>37462936</v>
      </c>
      <c r="H506" s="381" t="s">
        <v>4267</v>
      </c>
      <c r="I506" s="379">
        <v>0</v>
      </c>
      <c r="J506" s="378" t="s">
        <v>122</v>
      </c>
      <c r="K506" s="378" t="s">
        <v>3151</v>
      </c>
      <c r="L506" s="378" t="s">
        <v>3157</v>
      </c>
      <c r="M506" s="390" t="s">
        <v>4573</v>
      </c>
      <c r="N506" s="391">
        <v>0.99</v>
      </c>
      <c r="O506" s="370" t="s">
        <v>7293</v>
      </c>
      <c r="P506" s="370">
        <v>0.1401</v>
      </c>
      <c r="Q506" s="392">
        <v>484805.71</v>
      </c>
      <c r="R506" s="370" t="s">
        <v>132</v>
      </c>
      <c r="S506" s="370" t="s">
        <v>132</v>
      </c>
      <c r="T506" s="370" t="s">
        <v>132</v>
      </c>
      <c r="U506" s="370" t="s">
        <v>132</v>
      </c>
      <c r="V506" s="386" t="s">
        <v>132</v>
      </c>
      <c r="W506" s="393" t="s">
        <v>132</v>
      </c>
      <c r="X506" s="370">
        <v>0.99</v>
      </c>
      <c r="Y506" s="370" t="s">
        <v>7103</v>
      </c>
      <c r="Z506" s="370">
        <v>0.13950000000000001</v>
      </c>
      <c r="AA506" s="389">
        <v>207126</v>
      </c>
      <c r="AB506" s="370">
        <v>1</v>
      </c>
      <c r="AC506" s="370" t="s">
        <v>7085</v>
      </c>
      <c r="AD506" s="370">
        <v>0.74819999999999998</v>
      </c>
      <c r="AE506" s="389">
        <v>74117</v>
      </c>
    </row>
    <row r="507" spans="1:31" ht="15.75">
      <c r="A507" s="377">
        <v>237</v>
      </c>
      <c r="B507" s="378" t="s">
        <v>523</v>
      </c>
      <c r="C507" s="378">
        <v>22</v>
      </c>
      <c r="D507" s="379">
        <v>42408066</v>
      </c>
      <c r="E507" s="380">
        <v>43641907</v>
      </c>
      <c r="F507" s="378" t="s">
        <v>2448</v>
      </c>
      <c r="G507" s="379">
        <v>42908066</v>
      </c>
      <c r="H507" s="381" t="s">
        <v>4574</v>
      </c>
      <c r="I507" s="379">
        <v>0</v>
      </c>
      <c r="J507" s="378" t="s">
        <v>2449</v>
      </c>
      <c r="K507" s="378" t="s">
        <v>3163</v>
      </c>
      <c r="L507" s="378" t="s">
        <v>3151</v>
      </c>
      <c r="M507" s="390" t="s">
        <v>3337</v>
      </c>
      <c r="N507" s="391">
        <v>1.04</v>
      </c>
      <c r="O507" s="370" t="s">
        <v>7294</v>
      </c>
      <c r="P507" s="370">
        <v>0.36309999999999998</v>
      </c>
      <c r="Q507" s="392">
        <v>320152.68</v>
      </c>
      <c r="R507" s="370" t="s">
        <v>132</v>
      </c>
      <c r="S507" s="370" t="s">
        <v>132</v>
      </c>
      <c r="T507" s="370" t="s">
        <v>132</v>
      </c>
      <c r="U507" s="370" t="s">
        <v>132</v>
      </c>
      <c r="V507" s="386" t="s">
        <v>132</v>
      </c>
      <c r="W507" s="393" t="s">
        <v>132</v>
      </c>
      <c r="X507" s="370" t="s">
        <v>132</v>
      </c>
      <c r="Y507" s="370" t="s">
        <v>132</v>
      </c>
      <c r="Z507" s="370" t="s">
        <v>132</v>
      </c>
      <c r="AA507" s="389" t="s">
        <v>132</v>
      </c>
      <c r="AB507" s="370">
        <v>0.96</v>
      </c>
      <c r="AC507" s="370" t="s">
        <v>7295</v>
      </c>
      <c r="AD507" s="370">
        <v>0.23419999999999999</v>
      </c>
      <c r="AE507" s="389">
        <v>74117</v>
      </c>
    </row>
    <row r="508" spans="1:31" ht="15.75">
      <c r="A508" s="377">
        <v>237</v>
      </c>
      <c r="B508" s="378" t="s">
        <v>523</v>
      </c>
      <c r="C508" s="378">
        <v>22</v>
      </c>
      <c r="D508" s="379">
        <v>42408066</v>
      </c>
      <c r="E508" s="380">
        <v>43641907</v>
      </c>
      <c r="F508" s="378" t="s">
        <v>2447</v>
      </c>
      <c r="G508" s="379">
        <v>43141907</v>
      </c>
      <c r="H508" s="381" t="s">
        <v>3584</v>
      </c>
      <c r="I508" s="379">
        <v>25031</v>
      </c>
      <c r="J508" s="378" t="s">
        <v>122</v>
      </c>
      <c r="K508" s="378" t="s">
        <v>3151</v>
      </c>
      <c r="L508" s="378" t="s">
        <v>3157</v>
      </c>
      <c r="M508" s="390" t="s">
        <v>3337</v>
      </c>
      <c r="N508" s="391">
        <v>1</v>
      </c>
      <c r="O508" s="370" t="s">
        <v>7085</v>
      </c>
      <c r="P508" s="370">
        <v>0.21290000000000001</v>
      </c>
      <c r="Q508" s="392">
        <v>485661.1</v>
      </c>
      <c r="R508" s="370" t="s">
        <v>132</v>
      </c>
      <c r="S508" s="370" t="s">
        <v>132</v>
      </c>
      <c r="T508" s="370" t="s">
        <v>132</v>
      </c>
      <c r="U508" s="370" t="s">
        <v>132</v>
      </c>
      <c r="V508" s="386" t="s">
        <v>132</v>
      </c>
      <c r="W508" s="393" t="s">
        <v>132</v>
      </c>
      <c r="X508" s="370">
        <v>1.01</v>
      </c>
      <c r="Y508" s="370" t="s">
        <v>7101</v>
      </c>
      <c r="Z508" s="370">
        <v>0.23269999999999999</v>
      </c>
      <c r="AA508" s="389">
        <v>207126</v>
      </c>
      <c r="AB508" s="370">
        <v>0.99</v>
      </c>
      <c r="AC508" s="370" t="s">
        <v>7103</v>
      </c>
      <c r="AD508" s="370">
        <v>0.14879999999999999</v>
      </c>
      <c r="AE508" s="389">
        <v>74115</v>
      </c>
    </row>
    <row r="509" spans="1:31" ht="15.75">
      <c r="A509" s="377">
        <v>238</v>
      </c>
      <c r="B509" s="378" t="s">
        <v>523</v>
      </c>
      <c r="C509" s="378" t="s">
        <v>2438</v>
      </c>
      <c r="D509" s="379">
        <v>66065671</v>
      </c>
      <c r="E509" s="380">
        <v>67065671</v>
      </c>
      <c r="F509" s="378" t="s">
        <v>2446</v>
      </c>
      <c r="G509" s="379">
        <v>66565671</v>
      </c>
      <c r="H509" s="381" t="s">
        <v>3585</v>
      </c>
      <c r="I509" s="379">
        <v>198202</v>
      </c>
      <c r="J509" s="378" t="s">
        <v>2445</v>
      </c>
      <c r="K509" s="378" t="s">
        <v>3157</v>
      </c>
      <c r="L509" s="378" t="s">
        <v>3152</v>
      </c>
      <c r="M509" s="390" t="s">
        <v>3337</v>
      </c>
      <c r="N509" s="391" t="s">
        <v>132</v>
      </c>
      <c r="O509" s="370" t="s">
        <v>132</v>
      </c>
      <c r="P509" s="370" t="s">
        <v>132</v>
      </c>
      <c r="Q509" s="392" t="s">
        <v>132</v>
      </c>
      <c r="R509" s="370" t="s">
        <v>132</v>
      </c>
      <c r="S509" s="370" t="s">
        <v>132</v>
      </c>
      <c r="T509" s="370" t="s">
        <v>132</v>
      </c>
      <c r="U509" s="370" t="s">
        <v>132</v>
      </c>
      <c r="V509" s="386" t="s">
        <v>132</v>
      </c>
      <c r="W509" s="393" t="s">
        <v>132</v>
      </c>
      <c r="X509" s="370" t="s">
        <v>132</v>
      </c>
      <c r="Y509" s="370" t="s">
        <v>132</v>
      </c>
      <c r="Z509" s="370" t="s">
        <v>132</v>
      </c>
      <c r="AA509" s="389" t="s">
        <v>132</v>
      </c>
      <c r="AB509" s="370" t="s">
        <v>132</v>
      </c>
      <c r="AC509" s="370" t="s">
        <v>132</v>
      </c>
      <c r="AD509" s="370" t="s">
        <v>132</v>
      </c>
      <c r="AE509" s="389" t="s">
        <v>132</v>
      </c>
    </row>
    <row r="510" spans="1:31" ht="15.75">
      <c r="A510" s="377">
        <v>239</v>
      </c>
      <c r="B510" s="378" t="s">
        <v>523</v>
      </c>
      <c r="C510" s="378" t="s">
        <v>2438</v>
      </c>
      <c r="D510" s="379">
        <v>109402012</v>
      </c>
      <c r="E510" s="380">
        <v>110402012</v>
      </c>
      <c r="F510" s="378" t="s">
        <v>2444</v>
      </c>
      <c r="G510" s="379">
        <v>109902012</v>
      </c>
      <c r="H510" s="381" t="s">
        <v>3586</v>
      </c>
      <c r="I510" s="379">
        <v>15071</v>
      </c>
      <c r="J510" s="378" t="s">
        <v>2445</v>
      </c>
      <c r="K510" s="378" t="s">
        <v>3163</v>
      </c>
      <c r="L510" s="378" t="s">
        <v>3157</v>
      </c>
      <c r="M510" s="390" t="s">
        <v>3337</v>
      </c>
      <c r="N510" s="391" t="s">
        <v>132</v>
      </c>
      <c r="O510" s="370" t="s">
        <v>132</v>
      </c>
      <c r="P510" s="370" t="s">
        <v>132</v>
      </c>
      <c r="Q510" s="392" t="s">
        <v>132</v>
      </c>
      <c r="R510" s="370" t="s">
        <v>132</v>
      </c>
      <c r="S510" s="370" t="s">
        <v>132</v>
      </c>
      <c r="T510" s="370" t="s">
        <v>132</v>
      </c>
      <c r="U510" s="370" t="s">
        <v>132</v>
      </c>
      <c r="V510" s="386" t="s">
        <v>132</v>
      </c>
      <c r="W510" s="393" t="s">
        <v>132</v>
      </c>
      <c r="X510" s="370" t="s">
        <v>132</v>
      </c>
      <c r="Y510" s="370" t="s">
        <v>132</v>
      </c>
      <c r="Z510" s="370" t="s">
        <v>132</v>
      </c>
      <c r="AA510" s="389" t="s">
        <v>132</v>
      </c>
      <c r="AB510" s="370" t="s">
        <v>132</v>
      </c>
      <c r="AC510" s="370" t="s">
        <v>132</v>
      </c>
      <c r="AD510" s="370" t="s">
        <v>132</v>
      </c>
      <c r="AE510" s="389" t="s">
        <v>132</v>
      </c>
    </row>
    <row r="511" spans="1:31" ht="15.75">
      <c r="A511" s="377">
        <v>240</v>
      </c>
      <c r="B511" s="378" t="s">
        <v>523</v>
      </c>
      <c r="C511" s="378" t="s">
        <v>2438</v>
      </c>
      <c r="D511" s="379">
        <v>149604927</v>
      </c>
      <c r="E511" s="380">
        <v>150604927</v>
      </c>
      <c r="F511" s="378" t="s">
        <v>2815</v>
      </c>
      <c r="G511" s="379">
        <v>150104927</v>
      </c>
      <c r="H511" s="381" t="s">
        <v>3593</v>
      </c>
      <c r="I511" s="379">
        <v>37638</v>
      </c>
      <c r="J511" s="378" t="s">
        <v>122</v>
      </c>
      <c r="K511" s="378" t="s">
        <v>3152</v>
      </c>
      <c r="L511" s="378" t="s">
        <v>3163</v>
      </c>
      <c r="M511" s="390" t="s">
        <v>4589</v>
      </c>
      <c r="N511" s="391" t="s">
        <v>132</v>
      </c>
      <c r="O511" s="370" t="s">
        <v>132</v>
      </c>
      <c r="P511" s="370" t="s">
        <v>132</v>
      </c>
      <c r="Q511" s="392" t="s">
        <v>132</v>
      </c>
      <c r="R511" s="370" t="s">
        <v>132</v>
      </c>
      <c r="S511" s="370" t="s">
        <v>132</v>
      </c>
      <c r="T511" s="370" t="s">
        <v>132</v>
      </c>
      <c r="U511" s="370" t="s">
        <v>132</v>
      </c>
      <c r="V511" s="386" t="s">
        <v>132</v>
      </c>
      <c r="W511" s="393" t="s">
        <v>132</v>
      </c>
      <c r="X511" s="370" t="s">
        <v>132</v>
      </c>
      <c r="Y511" s="370" t="s">
        <v>132</v>
      </c>
      <c r="Z511" s="370" t="s">
        <v>132</v>
      </c>
      <c r="AA511" s="389" t="s">
        <v>132</v>
      </c>
      <c r="AB511" s="370" t="s">
        <v>132</v>
      </c>
      <c r="AC511" s="370" t="s">
        <v>132</v>
      </c>
      <c r="AD511" s="370" t="s">
        <v>132</v>
      </c>
      <c r="AE511" s="389" t="s">
        <v>132</v>
      </c>
    </row>
    <row r="512" spans="1:31" ht="15.75">
      <c r="A512" s="377">
        <v>241</v>
      </c>
      <c r="B512" s="378" t="s">
        <v>523</v>
      </c>
      <c r="C512" s="378" t="s">
        <v>2438</v>
      </c>
      <c r="D512" s="379">
        <v>151551223</v>
      </c>
      <c r="E512" s="380">
        <v>152551223</v>
      </c>
      <c r="F512" s="378" t="s">
        <v>2443</v>
      </c>
      <c r="G512" s="379">
        <v>152051223</v>
      </c>
      <c r="H512" s="381" t="s">
        <v>3587</v>
      </c>
      <c r="I512" s="379">
        <v>13316</v>
      </c>
      <c r="J512" s="378" t="s">
        <v>122</v>
      </c>
      <c r="K512" s="378" t="s">
        <v>3163</v>
      </c>
      <c r="L512" s="378" t="s">
        <v>3152</v>
      </c>
      <c r="M512" s="390" t="s">
        <v>4590</v>
      </c>
      <c r="N512" s="391" t="s">
        <v>132</v>
      </c>
      <c r="O512" s="370" t="s">
        <v>132</v>
      </c>
      <c r="P512" s="370" t="s">
        <v>132</v>
      </c>
      <c r="Q512" s="392" t="s">
        <v>132</v>
      </c>
      <c r="R512" s="370" t="s">
        <v>132</v>
      </c>
      <c r="S512" s="370" t="s">
        <v>132</v>
      </c>
      <c r="T512" s="370" t="s">
        <v>132</v>
      </c>
      <c r="U512" s="370" t="s">
        <v>132</v>
      </c>
      <c r="V512" s="386" t="s">
        <v>132</v>
      </c>
      <c r="W512" s="393" t="s">
        <v>132</v>
      </c>
      <c r="X512" s="370" t="s">
        <v>132</v>
      </c>
      <c r="Y512" s="370" t="s">
        <v>132</v>
      </c>
      <c r="Z512" s="370" t="s">
        <v>132</v>
      </c>
      <c r="AA512" s="389" t="s">
        <v>132</v>
      </c>
      <c r="AB512" s="370" t="s">
        <v>132</v>
      </c>
      <c r="AC512" s="370" t="s">
        <v>132</v>
      </c>
      <c r="AD512" s="370" t="s">
        <v>132</v>
      </c>
      <c r="AE512" s="389" t="s">
        <v>132</v>
      </c>
    </row>
    <row r="513" spans="1:31" ht="15.75">
      <c r="A513" s="377">
        <v>242</v>
      </c>
      <c r="B513" s="378" t="s">
        <v>2132</v>
      </c>
      <c r="C513" s="378" t="s">
        <v>2438</v>
      </c>
      <c r="D513" s="379">
        <v>152362433</v>
      </c>
      <c r="E513" s="380">
        <v>155405080</v>
      </c>
      <c r="F513" s="378" t="s">
        <v>2442</v>
      </c>
      <c r="G513" s="379">
        <v>152862433</v>
      </c>
      <c r="H513" s="381" t="s">
        <v>4575</v>
      </c>
      <c r="I513" s="379">
        <v>0</v>
      </c>
      <c r="J513" s="378" t="s">
        <v>122</v>
      </c>
      <c r="K513" s="378" t="s">
        <v>3157</v>
      </c>
      <c r="L513" s="378" t="s">
        <v>3151</v>
      </c>
      <c r="M513" s="390" t="s">
        <v>4591</v>
      </c>
      <c r="N513" s="391" t="s">
        <v>132</v>
      </c>
      <c r="O513" s="370" t="s">
        <v>132</v>
      </c>
      <c r="P513" s="370" t="s">
        <v>132</v>
      </c>
      <c r="Q513" s="392" t="s">
        <v>132</v>
      </c>
      <c r="R513" s="370" t="s">
        <v>132</v>
      </c>
      <c r="S513" s="370" t="s">
        <v>132</v>
      </c>
      <c r="T513" s="370" t="s">
        <v>132</v>
      </c>
      <c r="U513" s="370" t="s">
        <v>132</v>
      </c>
      <c r="V513" s="386" t="s">
        <v>132</v>
      </c>
      <c r="W513" s="393" t="s">
        <v>132</v>
      </c>
      <c r="X513" s="370" t="s">
        <v>132</v>
      </c>
      <c r="Y513" s="370" t="s">
        <v>132</v>
      </c>
      <c r="Z513" s="370" t="s">
        <v>132</v>
      </c>
      <c r="AA513" s="389" t="s">
        <v>132</v>
      </c>
      <c r="AB513" s="370" t="s">
        <v>132</v>
      </c>
      <c r="AC513" s="370" t="s">
        <v>132</v>
      </c>
      <c r="AD513" s="370" t="s">
        <v>132</v>
      </c>
      <c r="AE513" s="389" t="s">
        <v>132</v>
      </c>
    </row>
    <row r="514" spans="1:31" ht="15.75">
      <c r="A514" s="377">
        <v>242</v>
      </c>
      <c r="B514" s="378" t="s">
        <v>2132</v>
      </c>
      <c r="C514" s="378" t="s">
        <v>2438</v>
      </c>
      <c r="D514" s="379">
        <v>152362433</v>
      </c>
      <c r="E514" s="380">
        <v>155405080</v>
      </c>
      <c r="F514" s="378" t="s">
        <v>2838</v>
      </c>
      <c r="G514" s="379">
        <v>153018275</v>
      </c>
      <c r="H514" s="381" t="s">
        <v>4576</v>
      </c>
      <c r="I514" s="379">
        <v>8059</v>
      </c>
      <c r="J514" s="378" t="s">
        <v>122</v>
      </c>
      <c r="K514" s="378" t="s">
        <v>3163</v>
      </c>
      <c r="L514" s="378" t="s">
        <v>3152</v>
      </c>
      <c r="M514" s="390" t="s">
        <v>4589</v>
      </c>
      <c r="N514" s="391" t="s">
        <v>132</v>
      </c>
      <c r="O514" s="370" t="s">
        <v>132</v>
      </c>
      <c r="P514" s="370" t="s">
        <v>132</v>
      </c>
      <c r="Q514" s="392" t="s">
        <v>132</v>
      </c>
      <c r="R514" s="370" t="s">
        <v>132</v>
      </c>
      <c r="S514" s="370" t="s">
        <v>132</v>
      </c>
      <c r="T514" s="370" t="s">
        <v>132</v>
      </c>
      <c r="U514" s="370" t="s">
        <v>132</v>
      </c>
      <c r="V514" s="386" t="s">
        <v>132</v>
      </c>
      <c r="W514" s="393" t="s">
        <v>132</v>
      </c>
      <c r="X514" s="370" t="s">
        <v>132</v>
      </c>
      <c r="Y514" s="370" t="s">
        <v>132</v>
      </c>
      <c r="Z514" s="370" t="s">
        <v>132</v>
      </c>
      <c r="AA514" s="389" t="s">
        <v>132</v>
      </c>
      <c r="AB514" s="370" t="s">
        <v>132</v>
      </c>
      <c r="AC514" s="370" t="s">
        <v>132</v>
      </c>
      <c r="AD514" s="370" t="s">
        <v>132</v>
      </c>
      <c r="AE514" s="389" t="s">
        <v>132</v>
      </c>
    </row>
    <row r="515" spans="1:31" ht="15.75">
      <c r="A515" s="377">
        <v>242</v>
      </c>
      <c r="B515" s="378" t="s">
        <v>2132</v>
      </c>
      <c r="C515" s="378" t="s">
        <v>2438</v>
      </c>
      <c r="D515" s="379">
        <v>152362433</v>
      </c>
      <c r="E515" s="380">
        <v>155405080</v>
      </c>
      <c r="F515" s="378" t="s">
        <v>2837</v>
      </c>
      <c r="G515" s="379">
        <v>153122965</v>
      </c>
      <c r="H515" s="381" t="s">
        <v>4577</v>
      </c>
      <c r="I515" s="379">
        <v>4003</v>
      </c>
      <c r="J515" s="378" t="s">
        <v>122</v>
      </c>
      <c r="K515" s="378" t="s">
        <v>4428</v>
      </c>
      <c r="L515" s="378" t="s">
        <v>3157</v>
      </c>
      <c r="M515" s="390" t="s">
        <v>4592</v>
      </c>
      <c r="N515" s="391" t="s">
        <v>132</v>
      </c>
      <c r="O515" s="370" t="s">
        <v>132</v>
      </c>
      <c r="P515" s="370" t="s">
        <v>132</v>
      </c>
      <c r="Q515" s="392" t="s">
        <v>132</v>
      </c>
      <c r="R515" s="370" t="s">
        <v>132</v>
      </c>
      <c r="S515" s="370" t="s">
        <v>132</v>
      </c>
      <c r="T515" s="370" t="s">
        <v>132</v>
      </c>
      <c r="U515" s="370" t="s">
        <v>132</v>
      </c>
      <c r="V515" s="386" t="s">
        <v>132</v>
      </c>
      <c r="W515" s="393" t="s">
        <v>132</v>
      </c>
      <c r="X515" s="370" t="s">
        <v>132</v>
      </c>
      <c r="Y515" s="370" t="s">
        <v>132</v>
      </c>
      <c r="Z515" s="370" t="s">
        <v>132</v>
      </c>
      <c r="AA515" s="389" t="s">
        <v>132</v>
      </c>
      <c r="AB515" s="370" t="s">
        <v>132</v>
      </c>
      <c r="AC515" s="370" t="s">
        <v>132</v>
      </c>
      <c r="AD515" s="370" t="s">
        <v>132</v>
      </c>
      <c r="AE515" s="389" t="s">
        <v>132</v>
      </c>
    </row>
    <row r="516" spans="1:31" ht="15.75">
      <c r="A516" s="377">
        <v>242</v>
      </c>
      <c r="B516" s="378" t="s">
        <v>2132</v>
      </c>
      <c r="C516" s="378" t="s">
        <v>2438</v>
      </c>
      <c r="D516" s="379">
        <v>152362433</v>
      </c>
      <c r="E516" s="380">
        <v>155405080</v>
      </c>
      <c r="F516" s="378" t="s">
        <v>2441</v>
      </c>
      <c r="G516" s="379">
        <v>153370048</v>
      </c>
      <c r="H516" s="381" t="s">
        <v>4578</v>
      </c>
      <c r="I516" s="379">
        <v>6860</v>
      </c>
      <c r="J516" s="378" t="s">
        <v>122</v>
      </c>
      <c r="K516" s="378" t="s">
        <v>3151</v>
      </c>
      <c r="L516" s="378" t="s">
        <v>4429</v>
      </c>
      <c r="M516" s="390" t="s">
        <v>3337</v>
      </c>
      <c r="N516" s="391" t="s">
        <v>132</v>
      </c>
      <c r="O516" s="370" t="s">
        <v>132</v>
      </c>
      <c r="P516" s="370" t="s">
        <v>132</v>
      </c>
      <c r="Q516" s="392" t="s">
        <v>132</v>
      </c>
      <c r="R516" s="370" t="s">
        <v>132</v>
      </c>
      <c r="S516" s="370" t="s">
        <v>132</v>
      </c>
      <c r="T516" s="370" t="s">
        <v>132</v>
      </c>
      <c r="U516" s="370" t="s">
        <v>132</v>
      </c>
      <c r="V516" s="386" t="s">
        <v>132</v>
      </c>
      <c r="W516" s="393" t="s">
        <v>132</v>
      </c>
      <c r="X516" s="370" t="s">
        <v>132</v>
      </c>
      <c r="Y516" s="370" t="s">
        <v>132</v>
      </c>
      <c r="Z516" s="370" t="s">
        <v>132</v>
      </c>
      <c r="AA516" s="389" t="s">
        <v>132</v>
      </c>
      <c r="AB516" s="370" t="s">
        <v>132</v>
      </c>
      <c r="AC516" s="370" t="s">
        <v>132</v>
      </c>
      <c r="AD516" s="370" t="s">
        <v>132</v>
      </c>
      <c r="AE516" s="389" t="s">
        <v>132</v>
      </c>
    </row>
    <row r="517" spans="1:31" ht="15.75">
      <c r="A517" s="377">
        <v>242</v>
      </c>
      <c r="B517" s="378" t="s">
        <v>2132</v>
      </c>
      <c r="C517" s="378" t="s">
        <v>2438</v>
      </c>
      <c r="D517" s="379">
        <v>152362433</v>
      </c>
      <c r="E517" s="380">
        <v>155405080</v>
      </c>
      <c r="F517" s="378" t="s">
        <v>2836</v>
      </c>
      <c r="G517" s="379">
        <v>153380684</v>
      </c>
      <c r="H517" s="381" t="s">
        <v>4578</v>
      </c>
      <c r="I517" s="379">
        <v>17496</v>
      </c>
      <c r="J517" s="378" t="s">
        <v>122</v>
      </c>
      <c r="K517" s="378" t="s">
        <v>3163</v>
      </c>
      <c r="L517" s="378" t="s">
        <v>3152</v>
      </c>
      <c r="M517" s="390" t="s">
        <v>4593</v>
      </c>
      <c r="N517" s="391" t="s">
        <v>132</v>
      </c>
      <c r="O517" s="370" t="s">
        <v>132</v>
      </c>
      <c r="P517" s="370" t="s">
        <v>132</v>
      </c>
      <c r="Q517" s="392" t="s">
        <v>132</v>
      </c>
      <c r="R517" s="370" t="s">
        <v>132</v>
      </c>
      <c r="S517" s="370" t="s">
        <v>132</v>
      </c>
      <c r="T517" s="370" t="s">
        <v>132</v>
      </c>
      <c r="U517" s="370" t="s">
        <v>132</v>
      </c>
      <c r="V517" s="386" t="s">
        <v>132</v>
      </c>
      <c r="W517" s="393" t="s">
        <v>132</v>
      </c>
      <c r="X517" s="370" t="s">
        <v>132</v>
      </c>
      <c r="Y517" s="370" t="s">
        <v>132</v>
      </c>
      <c r="Z517" s="370" t="s">
        <v>132</v>
      </c>
      <c r="AA517" s="389" t="s">
        <v>132</v>
      </c>
      <c r="AB517" s="370" t="s">
        <v>132</v>
      </c>
      <c r="AC517" s="370" t="s">
        <v>132</v>
      </c>
      <c r="AD517" s="370" t="s">
        <v>132</v>
      </c>
      <c r="AE517" s="389" t="s">
        <v>132</v>
      </c>
    </row>
    <row r="518" spans="1:31" ht="15.75">
      <c r="A518" s="377">
        <v>242</v>
      </c>
      <c r="B518" s="378" t="s">
        <v>2132</v>
      </c>
      <c r="C518" s="378" t="s">
        <v>2438</v>
      </c>
      <c r="D518" s="379">
        <v>152362433</v>
      </c>
      <c r="E518" s="380">
        <v>155405080</v>
      </c>
      <c r="F518" s="378" t="s">
        <v>2835</v>
      </c>
      <c r="G518" s="379">
        <v>153542572</v>
      </c>
      <c r="H518" s="381" t="s">
        <v>4579</v>
      </c>
      <c r="I518" s="379">
        <v>0</v>
      </c>
      <c r="J518" s="378" t="s">
        <v>122</v>
      </c>
      <c r="K518" s="378" t="s">
        <v>3157</v>
      </c>
      <c r="L518" s="378" t="s">
        <v>3151</v>
      </c>
      <c r="M518" s="390" t="s">
        <v>4589</v>
      </c>
      <c r="N518" s="391" t="s">
        <v>132</v>
      </c>
      <c r="O518" s="370" t="s">
        <v>132</v>
      </c>
      <c r="P518" s="370" t="s">
        <v>132</v>
      </c>
      <c r="Q518" s="392" t="s">
        <v>132</v>
      </c>
      <c r="R518" s="370" t="s">
        <v>132</v>
      </c>
      <c r="S518" s="370" t="s">
        <v>132</v>
      </c>
      <c r="T518" s="370" t="s">
        <v>132</v>
      </c>
      <c r="U518" s="370" t="s">
        <v>132</v>
      </c>
      <c r="V518" s="386" t="s">
        <v>132</v>
      </c>
      <c r="W518" s="393" t="s">
        <v>132</v>
      </c>
      <c r="X518" s="370" t="s">
        <v>132</v>
      </c>
      <c r="Y518" s="370" t="s">
        <v>132</v>
      </c>
      <c r="Z518" s="370" t="s">
        <v>132</v>
      </c>
      <c r="AA518" s="389" t="s">
        <v>132</v>
      </c>
      <c r="AB518" s="370" t="s">
        <v>132</v>
      </c>
      <c r="AC518" s="370" t="s">
        <v>132</v>
      </c>
      <c r="AD518" s="370" t="s">
        <v>132</v>
      </c>
      <c r="AE518" s="389" t="s">
        <v>132</v>
      </c>
    </row>
    <row r="519" spans="1:31" ht="15.75">
      <c r="A519" s="377">
        <v>242</v>
      </c>
      <c r="B519" s="378" t="s">
        <v>2132</v>
      </c>
      <c r="C519" s="378" t="s">
        <v>2438</v>
      </c>
      <c r="D519" s="379">
        <v>152362433</v>
      </c>
      <c r="E519" s="380">
        <v>155405080</v>
      </c>
      <c r="F519" s="378" t="s">
        <v>2834</v>
      </c>
      <c r="G519" s="379">
        <v>153764217</v>
      </c>
      <c r="H519" s="381" t="s">
        <v>4580</v>
      </c>
      <c r="I519" s="379">
        <v>0</v>
      </c>
      <c r="J519" s="378" t="s">
        <v>122</v>
      </c>
      <c r="K519" s="378" t="s">
        <v>3152</v>
      </c>
      <c r="L519" s="378" t="s">
        <v>3163</v>
      </c>
      <c r="M519" s="390" t="s">
        <v>4592</v>
      </c>
      <c r="N519" s="391" t="s">
        <v>132</v>
      </c>
      <c r="O519" s="370" t="s">
        <v>132</v>
      </c>
      <c r="P519" s="370" t="s">
        <v>132</v>
      </c>
      <c r="Q519" s="392" t="s">
        <v>132</v>
      </c>
      <c r="R519" s="370" t="s">
        <v>132</v>
      </c>
      <c r="S519" s="370" t="s">
        <v>132</v>
      </c>
      <c r="T519" s="370" t="s">
        <v>132</v>
      </c>
      <c r="U519" s="370" t="s">
        <v>132</v>
      </c>
      <c r="V519" s="386" t="s">
        <v>132</v>
      </c>
      <c r="W519" s="393" t="s">
        <v>132</v>
      </c>
      <c r="X519" s="370" t="s">
        <v>132</v>
      </c>
      <c r="Y519" s="370" t="s">
        <v>132</v>
      </c>
      <c r="Z519" s="370" t="s">
        <v>132</v>
      </c>
      <c r="AA519" s="389" t="s">
        <v>132</v>
      </c>
      <c r="AB519" s="370" t="s">
        <v>132</v>
      </c>
      <c r="AC519" s="370" t="s">
        <v>132</v>
      </c>
      <c r="AD519" s="370" t="s">
        <v>132</v>
      </c>
      <c r="AE519" s="389" t="s">
        <v>132</v>
      </c>
    </row>
    <row r="520" spans="1:31" ht="15.75">
      <c r="A520" s="377">
        <v>242</v>
      </c>
      <c r="B520" s="378" t="s">
        <v>2132</v>
      </c>
      <c r="C520" s="378" t="s">
        <v>2438</v>
      </c>
      <c r="D520" s="379">
        <v>152362433</v>
      </c>
      <c r="E520" s="380">
        <v>155405080</v>
      </c>
      <c r="F520" s="378" t="s">
        <v>2439</v>
      </c>
      <c r="G520" s="379">
        <v>153891601</v>
      </c>
      <c r="H520" s="381" t="s">
        <v>4581</v>
      </c>
      <c r="I520" s="379">
        <v>9748</v>
      </c>
      <c r="J520" s="378" t="s">
        <v>122</v>
      </c>
      <c r="K520" s="378" t="s">
        <v>3152</v>
      </c>
      <c r="L520" s="378" t="s">
        <v>3163</v>
      </c>
      <c r="M520" s="390" t="s">
        <v>4591</v>
      </c>
      <c r="N520" s="391" t="s">
        <v>132</v>
      </c>
      <c r="O520" s="370" t="s">
        <v>132</v>
      </c>
      <c r="P520" s="370" t="s">
        <v>132</v>
      </c>
      <c r="Q520" s="392" t="s">
        <v>132</v>
      </c>
      <c r="R520" s="370" t="s">
        <v>132</v>
      </c>
      <c r="S520" s="370" t="s">
        <v>132</v>
      </c>
      <c r="T520" s="370" t="s">
        <v>132</v>
      </c>
      <c r="U520" s="370" t="s">
        <v>132</v>
      </c>
      <c r="V520" s="386" t="s">
        <v>132</v>
      </c>
      <c r="W520" s="393" t="s">
        <v>132</v>
      </c>
      <c r="X520" s="370" t="s">
        <v>132</v>
      </c>
      <c r="Y520" s="370" t="s">
        <v>132</v>
      </c>
      <c r="Z520" s="370" t="s">
        <v>132</v>
      </c>
      <c r="AA520" s="389" t="s">
        <v>132</v>
      </c>
      <c r="AB520" s="370" t="s">
        <v>132</v>
      </c>
      <c r="AC520" s="370" t="s">
        <v>132</v>
      </c>
      <c r="AD520" s="370" t="s">
        <v>132</v>
      </c>
      <c r="AE520" s="389" t="s">
        <v>132</v>
      </c>
    </row>
    <row r="521" spans="1:31" ht="15.75">
      <c r="A521" s="377">
        <v>242</v>
      </c>
      <c r="B521" s="378" t="s">
        <v>2132</v>
      </c>
      <c r="C521" s="378" t="s">
        <v>2438</v>
      </c>
      <c r="D521" s="379">
        <v>152362433</v>
      </c>
      <c r="E521" s="380">
        <v>155405080</v>
      </c>
      <c r="F521" s="378" t="s">
        <v>2833</v>
      </c>
      <c r="G521" s="379">
        <v>153893403</v>
      </c>
      <c r="H521" s="381" t="s">
        <v>4582</v>
      </c>
      <c r="I521" s="379">
        <v>10123</v>
      </c>
      <c r="J521" s="378" t="s">
        <v>122</v>
      </c>
      <c r="K521" s="378" t="s">
        <v>3157</v>
      </c>
      <c r="L521" s="378" t="s">
        <v>3151</v>
      </c>
      <c r="M521" s="390" t="s">
        <v>2832</v>
      </c>
      <c r="N521" s="391" t="s">
        <v>132</v>
      </c>
      <c r="O521" s="370" t="s">
        <v>132</v>
      </c>
      <c r="P521" s="370" t="s">
        <v>132</v>
      </c>
      <c r="Q521" s="392" t="s">
        <v>132</v>
      </c>
      <c r="R521" s="370" t="s">
        <v>132</v>
      </c>
      <c r="S521" s="370" t="s">
        <v>132</v>
      </c>
      <c r="T521" s="370" t="s">
        <v>132</v>
      </c>
      <c r="U521" s="370" t="s">
        <v>132</v>
      </c>
      <c r="V521" s="386" t="s">
        <v>132</v>
      </c>
      <c r="W521" s="393" t="s">
        <v>132</v>
      </c>
      <c r="X521" s="370" t="s">
        <v>132</v>
      </c>
      <c r="Y521" s="370" t="s">
        <v>132</v>
      </c>
      <c r="Z521" s="370" t="s">
        <v>132</v>
      </c>
      <c r="AA521" s="389" t="s">
        <v>132</v>
      </c>
      <c r="AB521" s="370" t="s">
        <v>132</v>
      </c>
      <c r="AC521" s="370" t="s">
        <v>132</v>
      </c>
      <c r="AD521" s="370" t="s">
        <v>132</v>
      </c>
      <c r="AE521" s="389" t="s">
        <v>132</v>
      </c>
    </row>
    <row r="522" spans="1:31" ht="15.75">
      <c r="A522" s="377">
        <v>242</v>
      </c>
      <c r="B522" s="378" t="s">
        <v>2132</v>
      </c>
      <c r="C522" s="378" t="s">
        <v>2438</v>
      </c>
      <c r="D522" s="379">
        <v>152362433</v>
      </c>
      <c r="E522" s="380">
        <v>155405080</v>
      </c>
      <c r="F522" s="378" t="s">
        <v>2831</v>
      </c>
      <c r="G522" s="379">
        <v>154212603</v>
      </c>
      <c r="H522" s="381" t="s">
        <v>4583</v>
      </c>
      <c r="I522" s="379">
        <v>0</v>
      </c>
      <c r="J522" s="378" t="s">
        <v>122</v>
      </c>
      <c r="K522" s="378" t="s">
        <v>3163</v>
      </c>
      <c r="L522" s="378" t="s">
        <v>3157</v>
      </c>
      <c r="M522" s="390" t="s">
        <v>4589</v>
      </c>
      <c r="N522" s="391" t="s">
        <v>132</v>
      </c>
      <c r="O522" s="370" t="s">
        <v>132</v>
      </c>
      <c r="P522" s="370" t="s">
        <v>132</v>
      </c>
      <c r="Q522" s="392" t="s">
        <v>132</v>
      </c>
      <c r="R522" s="370" t="s">
        <v>132</v>
      </c>
      <c r="S522" s="370" t="s">
        <v>132</v>
      </c>
      <c r="T522" s="370" t="s">
        <v>132</v>
      </c>
      <c r="U522" s="370" t="s">
        <v>132</v>
      </c>
      <c r="V522" s="386" t="s">
        <v>132</v>
      </c>
      <c r="W522" s="393" t="s">
        <v>132</v>
      </c>
      <c r="X522" s="370" t="s">
        <v>132</v>
      </c>
      <c r="Y522" s="370" t="s">
        <v>132</v>
      </c>
      <c r="Z522" s="370" t="s">
        <v>132</v>
      </c>
      <c r="AA522" s="389" t="s">
        <v>132</v>
      </c>
      <c r="AB522" s="370" t="s">
        <v>132</v>
      </c>
      <c r="AC522" s="370" t="s">
        <v>132</v>
      </c>
      <c r="AD522" s="370" t="s">
        <v>132</v>
      </c>
      <c r="AE522" s="389" t="s">
        <v>132</v>
      </c>
    </row>
    <row r="523" spans="1:31" ht="15.75">
      <c r="A523" s="377">
        <v>242</v>
      </c>
      <c r="B523" s="378" t="s">
        <v>2132</v>
      </c>
      <c r="C523" s="378" t="s">
        <v>2438</v>
      </c>
      <c r="D523" s="379">
        <v>152362433</v>
      </c>
      <c r="E523" s="380">
        <v>155405080</v>
      </c>
      <c r="F523" s="378" t="s">
        <v>2830</v>
      </c>
      <c r="G523" s="379">
        <v>154366476</v>
      </c>
      <c r="H523" s="381" t="s">
        <v>4584</v>
      </c>
      <c r="I523" s="379">
        <v>15127</v>
      </c>
      <c r="J523" s="378" t="s">
        <v>122</v>
      </c>
      <c r="K523" s="378" t="s">
        <v>4430</v>
      </c>
      <c r="L523" s="378" t="s">
        <v>3151</v>
      </c>
      <c r="M523" s="390" t="s">
        <v>4592</v>
      </c>
      <c r="N523" s="391" t="s">
        <v>132</v>
      </c>
      <c r="O523" s="370" t="s">
        <v>132</v>
      </c>
      <c r="P523" s="370" t="s">
        <v>132</v>
      </c>
      <c r="Q523" s="392" t="s">
        <v>132</v>
      </c>
      <c r="R523" s="370" t="s">
        <v>132</v>
      </c>
      <c r="S523" s="370" t="s">
        <v>132</v>
      </c>
      <c r="T523" s="370" t="s">
        <v>132</v>
      </c>
      <c r="U523" s="370" t="s">
        <v>132</v>
      </c>
      <c r="V523" s="386" t="s">
        <v>132</v>
      </c>
      <c r="W523" s="393" t="s">
        <v>132</v>
      </c>
      <c r="X523" s="370" t="s">
        <v>132</v>
      </c>
      <c r="Y523" s="370" t="s">
        <v>132</v>
      </c>
      <c r="Z523" s="370" t="s">
        <v>132</v>
      </c>
      <c r="AA523" s="389" t="s">
        <v>132</v>
      </c>
      <c r="AB523" s="370" t="s">
        <v>132</v>
      </c>
      <c r="AC523" s="370" t="s">
        <v>132</v>
      </c>
      <c r="AD523" s="370" t="s">
        <v>132</v>
      </c>
      <c r="AE523" s="389" t="s">
        <v>132</v>
      </c>
    </row>
    <row r="524" spans="1:31" ht="15.75">
      <c r="A524" s="377">
        <v>242</v>
      </c>
      <c r="B524" s="378" t="s">
        <v>2132</v>
      </c>
      <c r="C524" s="378" t="s">
        <v>2438</v>
      </c>
      <c r="D524" s="379">
        <v>152362433</v>
      </c>
      <c r="E524" s="380">
        <v>155405080</v>
      </c>
      <c r="F524" s="378" t="s">
        <v>2437</v>
      </c>
      <c r="G524" s="379">
        <v>154488275</v>
      </c>
      <c r="H524" s="381" t="s">
        <v>4585</v>
      </c>
      <c r="I524" s="379">
        <v>0</v>
      </c>
      <c r="J524" s="378" t="s">
        <v>122</v>
      </c>
      <c r="K524" s="378" t="s">
        <v>3157</v>
      </c>
      <c r="L524" s="378" t="s">
        <v>3163</v>
      </c>
      <c r="M524" s="390" t="s">
        <v>3337</v>
      </c>
      <c r="N524" s="391" t="s">
        <v>132</v>
      </c>
      <c r="O524" s="370" t="s">
        <v>132</v>
      </c>
      <c r="P524" s="370" t="s">
        <v>132</v>
      </c>
      <c r="Q524" s="392" t="s">
        <v>132</v>
      </c>
      <c r="R524" s="370" t="s">
        <v>132</v>
      </c>
      <c r="S524" s="370" t="s">
        <v>132</v>
      </c>
      <c r="T524" s="370" t="s">
        <v>132</v>
      </c>
      <c r="U524" s="370" t="s">
        <v>132</v>
      </c>
      <c r="V524" s="386" t="s">
        <v>132</v>
      </c>
      <c r="W524" s="393" t="s">
        <v>132</v>
      </c>
      <c r="X524" s="370" t="s">
        <v>132</v>
      </c>
      <c r="Y524" s="370" t="s">
        <v>132</v>
      </c>
      <c r="Z524" s="370" t="s">
        <v>132</v>
      </c>
      <c r="AA524" s="389" t="s">
        <v>132</v>
      </c>
      <c r="AB524" s="370" t="s">
        <v>132</v>
      </c>
      <c r="AC524" s="370" t="s">
        <v>132</v>
      </c>
      <c r="AD524" s="370" t="s">
        <v>132</v>
      </c>
      <c r="AE524" s="389" t="s">
        <v>132</v>
      </c>
    </row>
    <row r="525" spans="1:31" ht="15.75">
      <c r="A525" s="377">
        <v>242</v>
      </c>
      <c r="B525" s="378" t="s">
        <v>2132</v>
      </c>
      <c r="C525" s="378" t="s">
        <v>2438</v>
      </c>
      <c r="D525" s="379">
        <v>152362433</v>
      </c>
      <c r="E525" s="380">
        <v>155405080</v>
      </c>
      <c r="F525" s="378" t="s">
        <v>2829</v>
      </c>
      <c r="G525" s="379">
        <v>154676485</v>
      </c>
      <c r="H525" s="381" t="s">
        <v>4586</v>
      </c>
      <c r="I525" s="379">
        <v>10089</v>
      </c>
      <c r="J525" s="378" t="s">
        <v>122</v>
      </c>
      <c r="K525" s="378" t="s">
        <v>3152</v>
      </c>
      <c r="L525" s="378" t="s">
        <v>3163</v>
      </c>
      <c r="M525" s="390" t="s">
        <v>4593</v>
      </c>
      <c r="N525" s="391" t="s">
        <v>132</v>
      </c>
      <c r="O525" s="370" t="s">
        <v>132</v>
      </c>
      <c r="P525" s="370" t="s">
        <v>132</v>
      </c>
      <c r="Q525" s="392" t="s">
        <v>132</v>
      </c>
      <c r="R525" s="370" t="s">
        <v>132</v>
      </c>
      <c r="S525" s="370" t="s">
        <v>132</v>
      </c>
      <c r="T525" s="370" t="s">
        <v>132</v>
      </c>
      <c r="U525" s="370" t="s">
        <v>132</v>
      </c>
      <c r="V525" s="386" t="s">
        <v>132</v>
      </c>
      <c r="W525" s="393" t="s">
        <v>132</v>
      </c>
      <c r="X525" s="370" t="s">
        <v>132</v>
      </c>
      <c r="Y525" s="370" t="s">
        <v>132</v>
      </c>
      <c r="Z525" s="370" t="s">
        <v>132</v>
      </c>
      <c r="AA525" s="389" t="s">
        <v>132</v>
      </c>
      <c r="AB525" s="370" t="s">
        <v>132</v>
      </c>
      <c r="AC525" s="370" t="s">
        <v>132</v>
      </c>
      <c r="AD525" s="370" t="s">
        <v>132</v>
      </c>
      <c r="AE525" s="389" t="s">
        <v>132</v>
      </c>
    </row>
    <row r="526" spans="1:31" ht="15.75">
      <c r="A526" s="395">
        <v>242</v>
      </c>
      <c r="B526" s="395" t="s">
        <v>2132</v>
      </c>
      <c r="C526" s="395" t="s">
        <v>2438</v>
      </c>
      <c r="D526" s="395">
        <v>152362433</v>
      </c>
      <c r="E526" s="395">
        <v>155405080</v>
      </c>
      <c r="F526" s="396" t="s">
        <v>2828</v>
      </c>
      <c r="G526" s="395">
        <v>154905080</v>
      </c>
      <c r="H526" s="397" t="s">
        <v>4587</v>
      </c>
      <c r="I526" s="395">
        <v>62458</v>
      </c>
      <c r="J526" s="395" t="s">
        <v>122</v>
      </c>
      <c r="K526" s="395" t="s">
        <v>3163</v>
      </c>
      <c r="L526" s="395" t="s">
        <v>3152</v>
      </c>
      <c r="M526" s="398" t="s">
        <v>4592</v>
      </c>
      <c r="N526" s="399" t="s">
        <v>132</v>
      </c>
      <c r="O526" s="400" t="s">
        <v>132</v>
      </c>
      <c r="P526" s="400" t="s">
        <v>132</v>
      </c>
      <c r="Q526" s="401" t="s">
        <v>132</v>
      </c>
      <c r="R526" s="400" t="s">
        <v>132</v>
      </c>
      <c r="S526" s="400" t="s">
        <v>132</v>
      </c>
      <c r="T526" s="400" t="s">
        <v>132</v>
      </c>
      <c r="U526" s="400" t="s">
        <v>132</v>
      </c>
      <c r="V526" s="395" t="s">
        <v>132</v>
      </c>
      <c r="W526" s="398" t="s">
        <v>132</v>
      </c>
      <c r="X526" s="400" t="s">
        <v>132</v>
      </c>
      <c r="Y526" s="400" t="s">
        <v>132</v>
      </c>
      <c r="Z526" s="395" t="s">
        <v>132</v>
      </c>
      <c r="AA526" s="398" t="s">
        <v>132</v>
      </c>
      <c r="AB526" s="400" t="s">
        <v>132</v>
      </c>
      <c r="AC526" s="400" t="s">
        <v>132</v>
      </c>
      <c r="AD526" s="400" t="s">
        <v>132</v>
      </c>
      <c r="AE526" s="402" t="s">
        <v>132</v>
      </c>
    </row>
    <row r="527" spans="1:31">
      <c r="A527" s="540" t="s">
        <v>7337</v>
      </c>
      <c r="B527" s="540"/>
      <c r="C527" s="540"/>
      <c r="D527" s="540"/>
      <c r="E527" s="540"/>
      <c r="F527" s="540"/>
      <c r="G527" s="540"/>
      <c r="H527" s="540"/>
      <c r="I527" s="540"/>
      <c r="J527" s="540"/>
      <c r="K527" s="540"/>
      <c r="L527" s="540"/>
      <c r="M527" s="540"/>
      <c r="N527" s="540"/>
      <c r="O527" s="540"/>
      <c r="P527" s="540"/>
      <c r="Q527" s="540"/>
      <c r="R527" s="540"/>
      <c r="S527" s="540"/>
      <c r="T527" s="540"/>
      <c r="U527" s="540"/>
      <c r="V527" s="540"/>
      <c r="W527" s="540"/>
      <c r="X527" s="540"/>
      <c r="Y527" s="540"/>
      <c r="Z527" s="540"/>
      <c r="AA527" s="540"/>
      <c r="AB527" s="540"/>
      <c r="AC527" s="540"/>
      <c r="AD527" s="540"/>
      <c r="AE527" s="540"/>
    </row>
    <row r="528" spans="1:31">
      <c r="A528" s="541" t="s">
        <v>7296</v>
      </c>
      <c r="B528" s="541"/>
      <c r="C528" s="541"/>
      <c r="D528" s="541"/>
      <c r="E528" s="541"/>
      <c r="F528" s="541"/>
      <c r="G528" s="541"/>
      <c r="H528" s="541"/>
      <c r="I528" s="541"/>
      <c r="J528" s="541"/>
      <c r="K528" s="541"/>
      <c r="L528" s="541"/>
      <c r="M528" s="541"/>
      <c r="N528" s="541"/>
      <c r="O528" s="541"/>
      <c r="P528" s="541"/>
      <c r="Q528" s="541"/>
      <c r="R528" s="541"/>
      <c r="S528" s="541"/>
      <c r="T528" s="541"/>
      <c r="U528" s="541"/>
      <c r="V528" s="541"/>
      <c r="W528" s="541"/>
      <c r="X528" s="541"/>
      <c r="Y528" s="541"/>
      <c r="Z528" s="541"/>
      <c r="AA528" s="541"/>
      <c r="AB528" s="541"/>
      <c r="AC528" s="541"/>
      <c r="AD528" s="541"/>
      <c r="AE528" s="541"/>
    </row>
  </sheetData>
  <autoFilter ref="A3:AE528"/>
  <mergeCells count="8">
    <mergeCell ref="A527:AE527"/>
    <mergeCell ref="A528:AE528"/>
    <mergeCell ref="A1:W1"/>
    <mergeCell ref="A2:M2"/>
    <mergeCell ref="N2:Q2"/>
    <mergeCell ref="R2:W2"/>
    <mergeCell ref="X2:AA2"/>
    <mergeCell ref="AB2:AE2"/>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
  <sheetViews>
    <sheetView workbookViewId="0">
      <selection activeCell="I21" sqref="I21"/>
    </sheetView>
  </sheetViews>
  <sheetFormatPr defaultColWidth="8.7109375" defaultRowHeight="15"/>
  <cols>
    <col min="1" max="1" width="6.140625" style="8" bestFit="1" customWidth="1"/>
    <col min="2" max="2" width="8.42578125" style="8" customWidth="1"/>
    <col min="3" max="3" width="11.42578125" style="8" bestFit="1" customWidth="1"/>
    <col min="4" max="4" width="11.42578125" style="8" customWidth="1"/>
    <col min="5" max="5" width="8.140625" style="8" customWidth="1"/>
    <col min="6" max="6" width="8.7109375" style="8" customWidth="1"/>
    <col min="7" max="7" width="11.140625" style="62" customWidth="1"/>
    <col min="8" max="8" width="6.7109375" style="62" customWidth="1"/>
    <col min="9" max="9" width="9" style="62" bestFit="1" customWidth="1"/>
    <col min="10" max="10" width="10.42578125" style="62" customWidth="1"/>
    <col min="11" max="11" width="6.42578125" style="62" customWidth="1"/>
    <col min="12" max="12" width="8" style="62" bestFit="1" customWidth="1"/>
    <col min="13" max="13" width="11.28515625" style="62" customWidth="1"/>
    <col min="14" max="14" width="7.7109375" style="62" customWidth="1"/>
    <col min="15" max="15" width="11.7109375" style="62" bestFit="1" customWidth="1"/>
    <col min="16" max="16" width="11.42578125" style="62" customWidth="1"/>
    <col min="17" max="17" width="7.28515625" style="62" customWidth="1"/>
    <col min="18" max="18" width="10.7109375" style="62" bestFit="1" customWidth="1"/>
    <col min="19" max="19" width="11.140625" style="62" customWidth="1"/>
    <col min="20" max="20" width="6.7109375" style="62" customWidth="1"/>
    <col min="21" max="21" width="8" style="62" bestFit="1" customWidth="1"/>
    <col min="22" max="22" width="11.28515625" style="62" customWidth="1"/>
    <col min="23" max="23" width="4.7109375" style="62" bestFit="1" customWidth="1"/>
    <col min="24" max="24" width="6.7109375" style="62" bestFit="1" customWidth="1"/>
    <col min="25" max="16384" width="8.7109375" style="8"/>
  </cols>
  <sheetData>
    <row r="1" spans="1:24" s="15" customFormat="1" ht="3" customHeight="1">
      <c r="A1" s="59"/>
      <c r="B1" s="59"/>
      <c r="C1" s="59"/>
      <c r="D1" s="59"/>
      <c r="E1" s="59"/>
      <c r="F1" s="59"/>
      <c r="G1" s="59"/>
      <c r="H1" s="59"/>
      <c r="I1" s="59"/>
      <c r="J1" s="59"/>
      <c r="K1" s="59"/>
      <c r="L1" s="59"/>
      <c r="M1" s="59"/>
      <c r="N1" s="59"/>
      <c r="O1" s="59"/>
      <c r="P1" s="59"/>
      <c r="Q1" s="59"/>
      <c r="R1" s="59"/>
      <c r="S1" s="59"/>
      <c r="T1" s="59"/>
      <c r="U1" s="59"/>
      <c r="V1" s="59"/>
      <c r="W1" s="59"/>
      <c r="X1" s="59"/>
    </row>
    <row r="2" spans="1:24">
      <c r="A2" s="537" t="s">
        <v>6684</v>
      </c>
      <c r="B2" s="537"/>
      <c r="C2" s="537"/>
      <c r="D2" s="537"/>
      <c r="E2" s="537"/>
      <c r="F2" s="537"/>
      <c r="G2" s="537"/>
      <c r="H2" s="537"/>
      <c r="I2" s="537"/>
      <c r="J2" s="537"/>
      <c r="K2" s="537"/>
      <c r="L2" s="537"/>
      <c r="M2" s="537"/>
      <c r="N2" s="537"/>
      <c r="O2" s="537"/>
      <c r="P2" s="537"/>
      <c r="Q2" s="537"/>
      <c r="R2" s="537"/>
      <c r="S2" s="537"/>
      <c r="T2" s="537"/>
      <c r="U2" s="537"/>
      <c r="V2" s="537"/>
      <c r="W2" s="537"/>
      <c r="X2" s="537"/>
    </row>
    <row r="3" spans="1:24" s="15" customFormat="1">
      <c r="A3" s="556" t="s">
        <v>2813</v>
      </c>
      <c r="B3" s="556" t="s">
        <v>0</v>
      </c>
      <c r="C3" s="556" t="s">
        <v>4636</v>
      </c>
      <c r="D3" s="558" t="s">
        <v>4635</v>
      </c>
      <c r="E3" s="554" t="s">
        <v>4632</v>
      </c>
      <c r="F3" s="555"/>
      <c r="G3" s="549" t="s">
        <v>51</v>
      </c>
      <c r="H3" s="550"/>
      <c r="I3" s="551"/>
      <c r="J3" s="549" t="s">
        <v>4620</v>
      </c>
      <c r="K3" s="550"/>
      <c r="L3" s="551"/>
      <c r="M3" s="549" t="s">
        <v>4621</v>
      </c>
      <c r="N3" s="550"/>
      <c r="O3" s="551"/>
      <c r="P3" s="549" t="s">
        <v>4622</v>
      </c>
      <c r="Q3" s="550"/>
      <c r="R3" s="551"/>
      <c r="S3" s="549" t="s">
        <v>4623</v>
      </c>
      <c r="T3" s="550"/>
      <c r="U3" s="551"/>
      <c r="V3" s="550" t="s">
        <v>4624</v>
      </c>
      <c r="W3" s="550"/>
      <c r="X3" s="550"/>
    </row>
    <row r="4" spans="1:24" s="61" customFormat="1" ht="30" customHeight="1">
      <c r="A4" s="557"/>
      <c r="B4" s="557"/>
      <c r="C4" s="557"/>
      <c r="D4" s="559"/>
      <c r="E4" s="73" t="s">
        <v>4633</v>
      </c>
      <c r="F4" s="74" t="s">
        <v>4634</v>
      </c>
      <c r="G4" s="75" t="s">
        <v>4626</v>
      </c>
      <c r="H4" s="76" t="s">
        <v>4625</v>
      </c>
      <c r="I4" s="77" t="s">
        <v>3044</v>
      </c>
      <c r="J4" s="75" t="s">
        <v>4627</v>
      </c>
      <c r="K4" s="76" t="s">
        <v>4625</v>
      </c>
      <c r="L4" s="77" t="s">
        <v>3044</v>
      </c>
      <c r="M4" s="75" t="s">
        <v>4628</v>
      </c>
      <c r="N4" s="76" t="s">
        <v>4625</v>
      </c>
      <c r="O4" s="77" t="s">
        <v>3044</v>
      </c>
      <c r="P4" s="75" t="s">
        <v>4628</v>
      </c>
      <c r="Q4" s="76" t="s">
        <v>4625</v>
      </c>
      <c r="R4" s="77" t="s">
        <v>3044</v>
      </c>
      <c r="S4" s="75" t="s">
        <v>4629</v>
      </c>
      <c r="T4" s="76" t="s">
        <v>4625</v>
      </c>
      <c r="U4" s="77" t="s">
        <v>3044</v>
      </c>
      <c r="V4" s="76" t="s">
        <v>4630</v>
      </c>
      <c r="W4" s="76" t="s">
        <v>4625</v>
      </c>
      <c r="X4" s="76" t="s">
        <v>3044</v>
      </c>
    </row>
    <row r="5" spans="1:24" s="10" customFormat="1">
      <c r="A5" s="10" t="s">
        <v>2452</v>
      </c>
      <c r="B5" s="10" t="s">
        <v>1</v>
      </c>
      <c r="C5" s="10" t="s">
        <v>2818</v>
      </c>
      <c r="D5" s="10" t="s">
        <v>2818</v>
      </c>
      <c r="E5" s="78">
        <v>1</v>
      </c>
      <c r="F5" s="79">
        <v>1</v>
      </c>
      <c r="G5" s="68">
        <v>8.7499999999999994E-2</v>
      </c>
      <c r="H5" s="69">
        <v>0.1062</v>
      </c>
      <c r="I5" s="463">
        <v>0.43980000000000002</v>
      </c>
      <c r="J5" s="464">
        <v>0.15579999999999999</v>
      </c>
      <c r="K5" s="465">
        <v>0.1678</v>
      </c>
      <c r="L5" s="463">
        <v>0.52010000000000001</v>
      </c>
      <c r="M5" s="464">
        <v>0.10199999999999999</v>
      </c>
      <c r="N5" s="465">
        <v>0.1042</v>
      </c>
      <c r="O5" s="463">
        <v>0.94499999999999995</v>
      </c>
      <c r="P5" s="464">
        <v>5.8999999999999997E-2</v>
      </c>
      <c r="Q5" s="465">
        <v>6.7599999999999993E-2</v>
      </c>
      <c r="R5" s="463">
        <v>3.9400000000000002E-8</v>
      </c>
      <c r="S5" s="464">
        <v>8.7499999999999994E-2</v>
      </c>
      <c r="T5" s="465">
        <v>0.13880000000000001</v>
      </c>
      <c r="U5" s="463">
        <v>0.94179999999999997</v>
      </c>
      <c r="V5" s="466">
        <v>5.8999999999999997E-2</v>
      </c>
      <c r="W5" s="63" t="s">
        <v>132</v>
      </c>
      <c r="X5" s="63" t="s">
        <v>132</v>
      </c>
    </row>
    <row r="6" spans="1:24" s="10" customFormat="1">
      <c r="D6" s="10" t="s">
        <v>4394</v>
      </c>
      <c r="E6" s="78">
        <v>0.81299999999999994</v>
      </c>
      <c r="F6" s="79">
        <v>0.33900000000000002</v>
      </c>
      <c r="G6" s="68">
        <v>0.12720000000000001</v>
      </c>
      <c r="H6" s="69">
        <v>0.14610000000000001</v>
      </c>
      <c r="I6" s="463">
        <v>0.78410000000000002</v>
      </c>
      <c r="J6" s="464">
        <v>0.15579999999999999</v>
      </c>
      <c r="K6" s="465">
        <v>0.17230000000000001</v>
      </c>
      <c r="L6" s="463">
        <v>0.54549999999999998</v>
      </c>
      <c r="M6" s="464">
        <v>0.11700000000000001</v>
      </c>
      <c r="N6" s="465">
        <v>0.13470000000000004</v>
      </c>
      <c r="O6" s="463">
        <v>0.68540000000000001</v>
      </c>
      <c r="P6" s="464">
        <v>0.1089</v>
      </c>
      <c r="Q6" s="465">
        <v>9.9999999999999978E-2</v>
      </c>
      <c r="R6" s="463">
        <v>5.4370000000000003E-5</v>
      </c>
      <c r="S6" s="464">
        <v>0.12720000000000001</v>
      </c>
      <c r="T6" s="465">
        <v>0.17920000000000003</v>
      </c>
      <c r="U6" s="463">
        <v>0.72309999999999997</v>
      </c>
      <c r="V6" s="466">
        <v>0.1089</v>
      </c>
      <c r="W6" s="63" t="s">
        <v>132</v>
      </c>
      <c r="X6" s="63" t="s">
        <v>132</v>
      </c>
    </row>
    <row r="7" spans="1:24" s="10" customFormat="1">
      <c r="D7" s="10" t="s">
        <v>4395</v>
      </c>
      <c r="E7" s="78">
        <v>0.81259999999999999</v>
      </c>
      <c r="F7" s="79">
        <v>0.33350000000000002</v>
      </c>
      <c r="G7" s="68">
        <v>0.12520000000000001</v>
      </c>
      <c r="H7" s="69">
        <v>0.14430000000000001</v>
      </c>
      <c r="I7" s="463">
        <v>0.53139999999999998</v>
      </c>
      <c r="J7" s="464">
        <v>0.15670000000000001</v>
      </c>
      <c r="K7" s="465">
        <v>0.17100000000000001</v>
      </c>
      <c r="L7" s="463">
        <v>0.68479999999999996</v>
      </c>
      <c r="M7" s="464">
        <v>0.1172</v>
      </c>
      <c r="N7" s="465">
        <v>0.13420000000000001</v>
      </c>
      <c r="O7" s="463">
        <v>0.82140000000000002</v>
      </c>
      <c r="P7" s="464">
        <v>0.1104</v>
      </c>
      <c r="Q7" s="465">
        <v>0.1101</v>
      </c>
      <c r="R7" s="463">
        <v>2.4919999999999999E-4</v>
      </c>
      <c r="S7" s="464">
        <v>0.12520000000000001</v>
      </c>
      <c r="T7" s="465">
        <v>0.1966</v>
      </c>
      <c r="U7" s="463">
        <v>0.71640000000000004</v>
      </c>
      <c r="V7" s="466">
        <v>0.1104</v>
      </c>
      <c r="W7" s="63" t="s">
        <v>132</v>
      </c>
      <c r="X7" s="63" t="s">
        <v>132</v>
      </c>
    </row>
    <row r="8" spans="1:24" s="10" customFormat="1" ht="30">
      <c r="C8" s="248"/>
      <c r="D8" s="248" t="s">
        <v>4396</v>
      </c>
      <c r="E8" s="78">
        <v>0.96340000000000003</v>
      </c>
      <c r="F8" s="79">
        <v>0.33200000000000002</v>
      </c>
      <c r="G8" s="68">
        <v>0</v>
      </c>
      <c r="H8" s="69" t="s">
        <v>132</v>
      </c>
      <c r="I8" s="463" t="s">
        <v>132</v>
      </c>
      <c r="J8" s="464">
        <v>0</v>
      </c>
      <c r="K8" s="465" t="s">
        <v>132</v>
      </c>
      <c r="L8" s="463" t="s">
        <v>132</v>
      </c>
      <c r="M8" s="464">
        <v>0</v>
      </c>
      <c r="N8" s="467">
        <v>5.3999999999999604E-3</v>
      </c>
      <c r="O8" s="463">
        <v>0.90780000000000005</v>
      </c>
      <c r="P8" s="464">
        <v>2.1899999999999999E-2</v>
      </c>
      <c r="Q8" s="465">
        <v>2.3199999999999998E-2</v>
      </c>
      <c r="R8" s="463">
        <v>6.3509999999999999E-4</v>
      </c>
      <c r="S8" s="464">
        <v>0</v>
      </c>
      <c r="T8" s="465" t="s">
        <v>132</v>
      </c>
      <c r="U8" s="463" t="s">
        <v>132</v>
      </c>
      <c r="V8" s="466">
        <v>2.1899999999999999E-2</v>
      </c>
      <c r="W8" s="63" t="s">
        <v>132</v>
      </c>
      <c r="X8" s="63" t="s">
        <v>132</v>
      </c>
    </row>
    <row r="9" spans="1:24" s="10" customFormat="1">
      <c r="C9" s="248"/>
      <c r="D9" s="248" t="s">
        <v>4397</v>
      </c>
      <c r="E9" s="78">
        <v>0.81220000000000003</v>
      </c>
      <c r="F9" s="79">
        <v>0.3256</v>
      </c>
      <c r="G9" s="68">
        <v>0.1938</v>
      </c>
      <c r="H9" s="69">
        <v>0.21030000000000004</v>
      </c>
      <c r="I9" s="463">
        <v>0.84009999999999996</v>
      </c>
      <c r="J9" s="464">
        <v>0.48899999999999999</v>
      </c>
      <c r="K9" s="465">
        <v>0.45689999999999997</v>
      </c>
      <c r="L9" s="463">
        <v>0.42370000000000002</v>
      </c>
      <c r="M9" s="464">
        <v>0.32029999999999997</v>
      </c>
      <c r="N9" s="465">
        <v>0.26929999999999998</v>
      </c>
      <c r="O9" s="463">
        <v>0.99319999999999997</v>
      </c>
      <c r="P9" s="464">
        <v>0.11269999999999999</v>
      </c>
      <c r="Q9" s="465">
        <v>0.14780000000000004</v>
      </c>
      <c r="R9" s="463">
        <v>2.2370000000000001E-2</v>
      </c>
      <c r="S9" s="464">
        <v>0.1938</v>
      </c>
      <c r="T9" s="465">
        <v>0.32110000000000005</v>
      </c>
      <c r="U9" s="463">
        <v>0.64910000000000001</v>
      </c>
      <c r="V9" s="466">
        <v>0.11269999999999999</v>
      </c>
      <c r="W9" s="63" t="s">
        <v>132</v>
      </c>
      <c r="X9" s="63" t="s">
        <v>132</v>
      </c>
    </row>
    <row r="10" spans="1:24" s="10" customFormat="1">
      <c r="A10" s="10" t="s">
        <v>2452</v>
      </c>
      <c r="B10" s="10" t="s">
        <v>2434</v>
      </c>
      <c r="C10" s="248" t="s">
        <v>2817</v>
      </c>
      <c r="D10" s="248" t="s">
        <v>2817</v>
      </c>
      <c r="E10" s="78">
        <v>1</v>
      </c>
      <c r="F10" s="79">
        <v>1</v>
      </c>
      <c r="G10" s="68">
        <v>0.1431</v>
      </c>
      <c r="H10" s="69">
        <v>0.1452</v>
      </c>
      <c r="I10" s="463">
        <v>0.3881</v>
      </c>
      <c r="J10" s="464">
        <v>0.33729999999999999</v>
      </c>
      <c r="K10" s="465">
        <v>0.2974</v>
      </c>
      <c r="L10" s="463">
        <v>0.14349999999999999</v>
      </c>
      <c r="M10" s="464">
        <v>0.21879999999999999</v>
      </c>
      <c r="N10" s="465">
        <v>0.16549999999999998</v>
      </c>
      <c r="O10" s="463">
        <v>3.8719999999999999E-8</v>
      </c>
      <c r="P10" s="468">
        <v>5.3E-3</v>
      </c>
      <c r="Q10" s="465">
        <v>5.8200000000000029E-2</v>
      </c>
      <c r="R10" s="463">
        <v>0.21490000000000001</v>
      </c>
      <c r="S10" s="464">
        <v>0.1431</v>
      </c>
      <c r="T10" s="465">
        <v>0.16930000000000001</v>
      </c>
      <c r="U10" s="463">
        <v>0.76529999999999998</v>
      </c>
      <c r="V10" s="469">
        <v>5.3E-3</v>
      </c>
      <c r="W10" s="63" t="s">
        <v>132</v>
      </c>
      <c r="X10" s="63" t="s">
        <v>132</v>
      </c>
    </row>
    <row r="11" spans="1:24" s="10" customFormat="1">
      <c r="C11" s="248"/>
      <c r="D11" s="248" t="s">
        <v>4398</v>
      </c>
      <c r="E11" s="78">
        <v>0.93600000000000005</v>
      </c>
      <c r="F11" s="79">
        <v>0.57940000000000003</v>
      </c>
      <c r="G11" s="68">
        <v>5.67E-2</v>
      </c>
      <c r="H11" s="69">
        <v>5.6000000000000001E-2</v>
      </c>
      <c r="I11" s="463">
        <v>0.12989999999999999</v>
      </c>
      <c r="J11" s="468">
        <v>5.0000000000000001E-3</v>
      </c>
      <c r="K11" s="465">
        <v>2.47E-2</v>
      </c>
      <c r="L11" s="463">
        <v>0.3427</v>
      </c>
      <c r="M11" s="464">
        <v>0.15629999999999999</v>
      </c>
      <c r="N11" s="465">
        <v>0.1047</v>
      </c>
      <c r="O11" s="463">
        <v>6.6290000000000004E-6</v>
      </c>
      <c r="P11" s="468">
        <v>3.0000000000000001E-3</v>
      </c>
      <c r="Q11" s="465">
        <v>1.6E-2</v>
      </c>
      <c r="R11" s="463">
        <v>0.37669999999999998</v>
      </c>
      <c r="S11" s="464">
        <v>5.67E-2</v>
      </c>
      <c r="T11" s="465">
        <v>4.9200000000000001E-2</v>
      </c>
      <c r="U11" s="463">
        <v>0.2147</v>
      </c>
      <c r="V11" s="469">
        <v>3.0000000000000001E-3</v>
      </c>
      <c r="W11" s="63" t="s">
        <v>132</v>
      </c>
      <c r="X11" s="63" t="s">
        <v>132</v>
      </c>
    </row>
    <row r="12" spans="1:24" s="10" customFormat="1">
      <c r="A12" s="10" t="s">
        <v>2445</v>
      </c>
      <c r="B12" s="10" t="s">
        <v>1</v>
      </c>
      <c r="C12" s="248" t="s">
        <v>2822</v>
      </c>
      <c r="D12" s="248" t="s">
        <v>2822</v>
      </c>
      <c r="E12" s="78">
        <v>1</v>
      </c>
      <c r="F12" s="79">
        <v>1</v>
      </c>
      <c r="G12" s="68">
        <v>0.1103</v>
      </c>
      <c r="H12" s="69">
        <v>0.12559999999999999</v>
      </c>
      <c r="I12" s="463">
        <v>0.1158</v>
      </c>
      <c r="J12" s="464">
        <v>0.4375</v>
      </c>
      <c r="K12" s="465">
        <v>0.44119999999999998</v>
      </c>
      <c r="L12" s="463">
        <v>0.14799999999999999</v>
      </c>
      <c r="M12" s="464">
        <v>0.32029999999999997</v>
      </c>
      <c r="N12" s="465">
        <v>0.22070000000000001</v>
      </c>
      <c r="O12" s="463">
        <v>0.87849999999999995</v>
      </c>
      <c r="P12" s="464">
        <v>0.15359999999999999</v>
      </c>
      <c r="Q12" s="465">
        <v>0.14419999999999999</v>
      </c>
      <c r="R12" s="463">
        <v>3.5110000000000001E-8</v>
      </c>
      <c r="S12" s="464">
        <v>0.1103</v>
      </c>
      <c r="T12" s="465">
        <v>0.1651</v>
      </c>
      <c r="U12" s="463">
        <v>0.6371</v>
      </c>
      <c r="V12" s="466">
        <v>0.15359999999999999</v>
      </c>
      <c r="W12" s="63" t="s">
        <v>132</v>
      </c>
      <c r="X12" s="63" t="s">
        <v>132</v>
      </c>
    </row>
    <row r="13" spans="1:24" s="10" customFormat="1">
      <c r="C13" s="248"/>
      <c r="D13" s="248" t="s">
        <v>4399</v>
      </c>
      <c r="E13" s="78">
        <v>0.95179999999999998</v>
      </c>
      <c r="F13" s="79">
        <v>0.86919999999999997</v>
      </c>
      <c r="G13" s="68">
        <v>0.15409999999999999</v>
      </c>
      <c r="H13" s="69">
        <v>0.16969999999999996</v>
      </c>
      <c r="I13" s="463">
        <v>8.4680000000000005E-2</v>
      </c>
      <c r="J13" s="464">
        <v>0.49309999999999998</v>
      </c>
      <c r="K13" s="465">
        <v>0.47070000000000001</v>
      </c>
      <c r="L13" s="463">
        <v>5.1630000000000002E-2</v>
      </c>
      <c r="M13" s="464">
        <v>0.3281</v>
      </c>
      <c r="N13" s="465">
        <v>0.23329999999999995</v>
      </c>
      <c r="O13" s="463">
        <v>0.95850000000000002</v>
      </c>
      <c r="P13" s="464">
        <v>0.14829999999999999</v>
      </c>
      <c r="Q13" s="465">
        <v>0.15969999999999995</v>
      </c>
      <c r="R13" s="463">
        <v>3.1970000000000001E-5</v>
      </c>
      <c r="S13" s="464">
        <v>0.15409999999999999</v>
      </c>
      <c r="T13" s="465">
        <v>0.19610000000000005</v>
      </c>
      <c r="U13" s="463">
        <v>0.91639999999999999</v>
      </c>
      <c r="V13" s="466">
        <v>0.14829999999999999</v>
      </c>
      <c r="W13" s="63" t="s">
        <v>132</v>
      </c>
      <c r="X13" s="63" t="s">
        <v>132</v>
      </c>
    </row>
    <row r="14" spans="1:24" s="10" customFormat="1" ht="30">
      <c r="C14" s="248"/>
      <c r="D14" s="248" t="s">
        <v>4400</v>
      </c>
      <c r="E14" s="78">
        <v>0.9869</v>
      </c>
      <c r="F14" s="79">
        <v>0.39219999999999999</v>
      </c>
      <c r="G14" s="68">
        <v>0</v>
      </c>
      <c r="H14" s="70">
        <v>9.000000000000119E-4</v>
      </c>
      <c r="I14" s="463">
        <v>0.40660000000000002</v>
      </c>
      <c r="J14" s="464">
        <v>0</v>
      </c>
      <c r="K14" s="465" t="s">
        <v>132</v>
      </c>
      <c r="L14" s="463" t="s">
        <v>132</v>
      </c>
      <c r="M14" s="468">
        <v>7.7999999999999996E-3</v>
      </c>
      <c r="N14" s="467">
        <v>9.8000000000000309E-3</v>
      </c>
      <c r="O14" s="463">
        <v>0.76149999999999995</v>
      </c>
      <c r="P14" s="464">
        <v>6.8099999999999994E-2</v>
      </c>
      <c r="Q14" s="465">
        <v>5.1100000000000034E-2</v>
      </c>
      <c r="R14" s="463">
        <v>3.9159999999999998E-4</v>
      </c>
      <c r="S14" s="464">
        <v>0</v>
      </c>
      <c r="T14" s="467">
        <v>4.1999999999999815E-3</v>
      </c>
      <c r="U14" s="463">
        <v>0.16619999999999999</v>
      </c>
      <c r="V14" s="466">
        <v>6.8099999999999994E-2</v>
      </c>
      <c r="W14" s="63" t="s">
        <v>132</v>
      </c>
      <c r="X14" s="63" t="s">
        <v>132</v>
      </c>
    </row>
    <row r="15" spans="1:24" s="10" customFormat="1">
      <c r="A15" s="10" t="s">
        <v>2445</v>
      </c>
      <c r="B15" s="10" t="s">
        <v>2432</v>
      </c>
      <c r="C15" s="10" t="s">
        <v>2821</v>
      </c>
      <c r="D15" s="10" t="s">
        <v>2821</v>
      </c>
      <c r="E15" s="78">
        <v>1</v>
      </c>
      <c r="F15" s="79">
        <v>1</v>
      </c>
      <c r="G15" s="68">
        <v>0.25750000000000001</v>
      </c>
      <c r="H15" s="69">
        <v>0.23709999999999998</v>
      </c>
      <c r="I15" s="463">
        <v>2.7649999999999999E-8</v>
      </c>
      <c r="J15" s="464">
        <v>0.11899999999999999</v>
      </c>
      <c r="K15" s="465">
        <v>0.13980000000000004</v>
      </c>
      <c r="L15" s="463">
        <v>0.58450000000000002</v>
      </c>
      <c r="M15" s="464">
        <v>0.1641</v>
      </c>
      <c r="N15" s="465">
        <v>0.19340000000000002</v>
      </c>
      <c r="O15" s="463">
        <v>0.46729999999999999</v>
      </c>
      <c r="P15" s="464">
        <v>0.31469999999999998</v>
      </c>
      <c r="Q15" s="465">
        <v>0.31359999999999999</v>
      </c>
      <c r="R15" s="463">
        <v>1.184E-2</v>
      </c>
      <c r="S15" s="464">
        <v>0.25750000000000001</v>
      </c>
      <c r="T15" s="465">
        <v>0.18889999999999996</v>
      </c>
      <c r="U15" s="463">
        <v>0.92879999999999996</v>
      </c>
      <c r="V15" s="466">
        <v>0.31469999999999998</v>
      </c>
      <c r="W15" s="63" t="s">
        <v>132</v>
      </c>
      <c r="X15" s="63" t="s">
        <v>132</v>
      </c>
    </row>
    <row r="16" spans="1:24" s="10" customFormat="1">
      <c r="D16" s="10" t="s">
        <v>4401</v>
      </c>
      <c r="E16" s="78">
        <v>0.99470000000000003</v>
      </c>
      <c r="F16" s="79">
        <v>0.93989999999999996</v>
      </c>
      <c r="G16" s="68">
        <v>0.26740000000000003</v>
      </c>
      <c r="H16" s="69">
        <v>0.2475</v>
      </c>
      <c r="I16" s="463">
        <v>2.051E-7</v>
      </c>
      <c r="J16" s="464">
        <v>0.1171</v>
      </c>
      <c r="K16" s="465">
        <v>0.13689999999999999</v>
      </c>
      <c r="L16" s="463">
        <v>0.4556</v>
      </c>
      <c r="M16" s="464">
        <v>0.1641</v>
      </c>
      <c r="N16" s="465">
        <v>0.1908</v>
      </c>
      <c r="O16" s="463">
        <v>0.55430000000000001</v>
      </c>
      <c r="P16" s="464">
        <v>0.23980000000000001</v>
      </c>
      <c r="Q16" s="465">
        <v>0.2455</v>
      </c>
      <c r="R16" s="463">
        <v>0.15529999999999999</v>
      </c>
      <c r="S16" s="464">
        <v>0.26740000000000003</v>
      </c>
      <c r="T16" s="465">
        <v>0.19</v>
      </c>
      <c r="U16" s="463">
        <v>0.97640000000000005</v>
      </c>
      <c r="V16" s="466">
        <v>0.23980000000000001</v>
      </c>
      <c r="W16" s="63" t="s">
        <v>132</v>
      </c>
      <c r="X16" s="63" t="s">
        <v>132</v>
      </c>
    </row>
    <row r="17" spans="1:24" s="10" customFormat="1">
      <c r="D17" s="10" t="s">
        <v>4402</v>
      </c>
      <c r="E17" s="78">
        <v>0.99470000000000003</v>
      </c>
      <c r="F17" s="79">
        <v>0.93989999999999996</v>
      </c>
      <c r="G17" s="68">
        <v>0.26740000000000003</v>
      </c>
      <c r="H17" s="69">
        <v>0.24809999999999999</v>
      </c>
      <c r="I17" s="463">
        <v>1.0190000000000001E-7</v>
      </c>
      <c r="J17" s="464">
        <v>0.1171</v>
      </c>
      <c r="K17" s="465">
        <v>0.13680000000000003</v>
      </c>
      <c r="L17" s="463">
        <v>0.4556</v>
      </c>
      <c r="M17" s="464">
        <v>0.1641</v>
      </c>
      <c r="N17" s="465">
        <v>0.19059999999999999</v>
      </c>
      <c r="O17" s="463">
        <v>0.55430000000000001</v>
      </c>
      <c r="P17" s="464">
        <v>0.23980000000000001</v>
      </c>
      <c r="Q17" s="465">
        <v>0.24529999999999996</v>
      </c>
      <c r="R17" s="463">
        <v>0.1731</v>
      </c>
      <c r="S17" s="464">
        <v>0.26740000000000003</v>
      </c>
      <c r="T17" s="465">
        <v>0.19020000000000004</v>
      </c>
      <c r="U17" s="463">
        <v>0.98419999999999996</v>
      </c>
      <c r="V17" s="466">
        <v>0.23980000000000001</v>
      </c>
      <c r="W17" s="63" t="s">
        <v>132</v>
      </c>
      <c r="X17" s="63" t="s">
        <v>132</v>
      </c>
    </row>
    <row r="18" spans="1:24" s="10" customFormat="1">
      <c r="D18" s="10" t="s">
        <v>4403</v>
      </c>
      <c r="E18" s="78">
        <v>0.98950000000000005</v>
      </c>
      <c r="F18" s="79">
        <v>0.93959999999999999</v>
      </c>
      <c r="G18" s="68">
        <v>0.26540000000000002</v>
      </c>
      <c r="H18" s="69">
        <v>0.24460000000000004</v>
      </c>
      <c r="I18" s="463">
        <v>3.4989999999999998E-7</v>
      </c>
      <c r="J18" s="464">
        <v>0.1171</v>
      </c>
      <c r="K18" s="465">
        <v>0.13949999999999996</v>
      </c>
      <c r="L18" s="463">
        <v>0.41489999999999999</v>
      </c>
      <c r="M18" s="464">
        <v>0.1641</v>
      </c>
      <c r="N18" s="465">
        <v>0.19030000000000002</v>
      </c>
      <c r="O18" s="463">
        <v>0.5181</v>
      </c>
      <c r="P18" s="464">
        <v>0.23899999999999999</v>
      </c>
      <c r="Q18" s="465">
        <v>0.24339999999999995</v>
      </c>
      <c r="R18" s="463">
        <v>0.14990000000000001</v>
      </c>
      <c r="S18" s="464">
        <v>0.26540000000000002</v>
      </c>
      <c r="T18" s="465">
        <v>0.19040000000000001</v>
      </c>
      <c r="U18" s="463">
        <v>0.92130000000000001</v>
      </c>
      <c r="V18" s="466">
        <v>0.23899999999999999</v>
      </c>
      <c r="W18" s="63" t="s">
        <v>132</v>
      </c>
      <c r="X18" s="63" t="s">
        <v>132</v>
      </c>
    </row>
    <row r="19" spans="1:24" s="10" customFormat="1">
      <c r="D19" s="10" t="s">
        <v>4404</v>
      </c>
      <c r="E19" s="78">
        <v>0.94789999999999996</v>
      </c>
      <c r="F19" s="79">
        <v>0.88919999999999999</v>
      </c>
      <c r="G19" s="68">
        <v>0.25940000000000002</v>
      </c>
      <c r="H19" s="69">
        <v>0.24170000000000003</v>
      </c>
      <c r="I19" s="463">
        <v>8.9289999999999996E-7</v>
      </c>
      <c r="J19" s="464">
        <v>0.1032</v>
      </c>
      <c r="K19" s="465">
        <v>0.12780000000000002</v>
      </c>
      <c r="L19" s="463">
        <v>0.2127</v>
      </c>
      <c r="M19" s="464">
        <v>0.1641</v>
      </c>
      <c r="N19" s="465">
        <v>0.1905</v>
      </c>
      <c r="O19" s="463">
        <v>0.51359999999999995</v>
      </c>
      <c r="P19" s="464">
        <v>0.23599999999999999</v>
      </c>
      <c r="Q19" s="465">
        <v>0.2369</v>
      </c>
      <c r="R19" s="463">
        <v>0.11360000000000001</v>
      </c>
      <c r="S19" s="464">
        <v>0.25940000000000002</v>
      </c>
      <c r="T19" s="465">
        <v>0.19599999999999995</v>
      </c>
      <c r="U19" s="463">
        <v>0.64810000000000001</v>
      </c>
      <c r="V19" s="466">
        <v>0.23599999999999999</v>
      </c>
      <c r="W19" s="63" t="s">
        <v>132</v>
      </c>
      <c r="X19" s="63" t="s">
        <v>132</v>
      </c>
    </row>
    <row r="20" spans="1:24" s="10" customFormat="1" ht="30">
      <c r="A20" s="10" t="s">
        <v>2445</v>
      </c>
      <c r="B20" s="10" t="s">
        <v>2432</v>
      </c>
      <c r="C20" s="10" t="s">
        <v>2816</v>
      </c>
      <c r="D20" s="10" t="s">
        <v>2816</v>
      </c>
      <c r="E20" s="78">
        <v>1</v>
      </c>
      <c r="F20" s="79">
        <v>1</v>
      </c>
      <c r="G20" s="68" t="s">
        <v>132</v>
      </c>
      <c r="H20" s="69">
        <v>0.38069999999999998</v>
      </c>
      <c r="I20" s="463">
        <v>2.0400000000000001E-8</v>
      </c>
      <c r="J20" s="464" t="s">
        <v>132</v>
      </c>
      <c r="K20" s="465">
        <v>0.44590000000000002</v>
      </c>
      <c r="L20" s="463">
        <v>0.58879999999999999</v>
      </c>
      <c r="M20" s="464" t="s">
        <v>132</v>
      </c>
      <c r="N20" s="465">
        <v>0.30449999999999999</v>
      </c>
      <c r="O20" s="463">
        <v>0.2233</v>
      </c>
      <c r="P20" s="464" t="s">
        <v>132</v>
      </c>
      <c r="Q20" s="465">
        <v>0.36930000000000002</v>
      </c>
      <c r="R20" s="463">
        <v>0.69359999999999999</v>
      </c>
      <c r="S20" s="464" t="s">
        <v>132</v>
      </c>
      <c r="T20" s="465">
        <v>0.39889999999999998</v>
      </c>
      <c r="U20" s="463">
        <v>0.8115</v>
      </c>
      <c r="V20" s="466" t="s">
        <v>132</v>
      </c>
      <c r="W20" s="63" t="s">
        <v>132</v>
      </c>
      <c r="X20" s="63" t="s">
        <v>132</v>
      </c>
    </row>
    <row r="21" spans="1:24" s="10" customFormat="1" ht="30">
      <c r="A21" s="65" t="s">
        <v>122</v>
      </c>
      <c r="B21" s="65" t="s">
        <v>2432</v>
      </c>
      <c r="C21" s="65" t="s">
        <v>2815</v>
      </c>
      <c r="D21" s="65" t="s">
        <v>2815</v>
      </c>
      <c r="E21" s="80">
        <v>1</v>
      </c>
      <c r="F21" s="81">
        <v>1</v>
      </c>
      <c r="G21" s="71">
        <v>1.2999999999999999E-3</v>
      </c>
      <c r="H21" s="67">
        <v>1.34E-2</v>
      </c>
      <c r="I21" s="470">
        <v>2.463E-8</v>
      </c>
      <c r="J21" s="471">
        <v>0</v>
      </c>
      <c r="K21" s="472" t="s">
        <v>132</v>
      </c>
      <c r="L21" s="470" t="s">
        <v>132</v>
      </c>
      <c r="M21" s="471">
        <v>0</v>
      </c>
      <c r="N21" s="473">
        <v>3.3E-3</v>
      </c>
      <c r="O21" s="470">
        <v>0.78310000000000002</v>
      </c>
      <c r="P21" s="471">
        <v>0</v>
      </c>
      <c r="Q21" s="472" t="s">
        <v>132</v>
      </c>
      <c r="R21" s="470" t="s">
        <v>132</v>
      </c>
      <c r="S21" s="474">
        <v>1.2999999999999999E-3</v>
      </c>
      <c r="T21" s="472" t="s">
        <v>132</v>
      </c>
      <c r="U21" s="470" t="s">
        <v>132</v>
      </c>
      <c r="V21" s="472">
        <v>0</v>
      </c>
      <c r="W21" s="66" t="s">
        <v>132</v>
      </c>
      <c r="X21" s="66" t="s">
        <v>132</v>
      </c>
    </row>
    <row r="22" spans="1:24" ht="31.15" customHeight="1">
      <c r="A22" s="552" t="s">
        <v>7338</v>
      </c>
      <c r="B22" s="552"/>
      <c r="C22" s="552"/>
      <c r="D22" s="552"/>
      <c r="E22" s="552"/>
      <c r="F22" s="552"/>
      <c r="G22" s="552"/>
      <c r="H22" s="552"/>
      <c r="I22" s="552"/>
      <c r="J22" s="552"/>
      <c r="K22" s="552"/>
      <c r="L22" s="552"/>
      <c r="M22" s="552"/>
      <c r="N22" s="552"/>
      <c r="O22" s="552"/>
      <c r="P22" s="552"/>
      <c r="Q22" s="552"/>
      <c r="R22" s="552"/>
      <c r="S22" s="552"/>
      <c r="T22" s="552"/>
      <c r="U22" s="552"/>
      <c r="V22" s="552"/>
      <c r="W22" s="552"/>
      <c r="X22" s="552"/>
    </row>
    <row r="23" spans="1:24">
      <c r="A23" s="553" t="s">
        <v>4631</v>
      </c>
      <c r="B23" s="553"/>
      <c r="C23" s="553"/>
      <c r="D23" s="553"/>
      <c r="E23" s="553"/>
      <c r="F23" s="553"/>
      <c r="G23" s="553"/>
      <c r="H23" s="553"/>
      <c r="I23" s="553"/>
      <c r="J23" s="553"/>
      <c r="K23" s="553"/>
      <c r="L23" s="553"/>
      <c r="M23" s="553"/>
      <c r="N23" s="553"/>
      <c r="O23" s="553"/>
      <c r="P23" s="553"/>
      <c r="Q23" s="553"/>
      <c r="R23" s="553"/>
      <c r="S23" s="553"/>
      <c r="T23" s="553"/>
      <c r="U23" s="553"/>
      <c r="V23" s="553"/>
      <c r="W23" s="553"/>
      <c r="X23" s="553"/>
    </row>
    <row r="25" spans="1:24">
      <c r="A25" s="64"/>
    </row>
    <row r="26" spans="1:24" s="15" customFormat="1">
      <c r="A26" s="64"/>
      <c r="G26" s="62"/>
      <c r="H26" s="62"/>
      <c r="I26" s="62"/>
      <c r="J26" s="62"/>
      <c r="K26" s="62"/>
      <c r="L26" s="62"/>
      <c r="M26" s="62"/>
      <c r="N26" s="62"/>
      <c r="O26" s="62"/>
      <c r="P26" s="62"/>
      <c r="Q26" s="62"/>
      <c r="R26" s="62"/>
      <c r="S26" s="62"/>
      <c r="T26" s="62"/>
      <c r="U26" s="62"/>
      <c r="V26" s="62"/>
      <c r="W26" s="62"/>
      <c r="X26" s="62"/>
    </row>
    <row r="27" spans="1:24">
      <c r="A27" s="64"/>
    </row>
    <row r="28" spans="1:24">
      <c r="A28" s="64"/>
    </row>
  </sheetData>
  <mergeCells count="14">
    <mergeCell ref="A22:X22"/>
    <mergeCell ref="A23:X23"/>
    <mergeCell ref="E3:F3"/>
    <mergeCell ref="A3:A4"/>
    <mergeCell ref="B3:B4"/>
    <mergeCell ref="C3:C4"/>
    <mergeCell ref="D3:D4"/>
    <mergeCell ref="A2:X2"/>
    <mergeCell ref="G3:I3"/>
    <mergeCell ref="J3:L3"/>
    <mergeCell ref="M3:O3"/>
    <mergeCell ref="P3:R3"/>
    <mergeCell ref="S3:U3"/>
    <mergeCell ref="V3:X3"/>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5"/>
  <sheetViews>
    <sheetView zoomScale="55" zoomScaleNormal="55" zoomScalePageLayoutView="85" workbookViewId="0">
      <pane ySplit="4" topLeftCell="A545" activePane="bottomLeft" state="frozen"/>
      <selection pane="bottomLeft" activeCell="A3" sqref="A3:G3"/>
    </sheetView>
  </sheetViews>
  <sheetFormatPr defaultColWidth="8.7109375" defaultRowHeight="15"/>
  <cols>
    <col min="1" max="1" width="18.42578125" bestFit="1" customWidth="1"/>
    <col min="3" max="3" width="12.42578125" bestFit="1" customWidth="1"/>
    <col min="4" max="4" width="4.7109375" style="32" customWidth="1"/>
    <col min="5" max="5" width="12.7109375" style="47" customWidth="1"/>
    <col min="6" max="7" width="7.42578125" style="32" bestFit="1" customWidth="1"/>
    <col min="8" max="8" width="18.42578125" style="32" customWidth="1"/>
    <col min="9" max="9" width="17.7109375" style="32" customWidth="1"/>
    <col min="10" max="10" width="18.7109375" style="32" customWidth="1"/>
    <col min="11" max="11" width="18.42578125" style="32" customWidth="1"/>
    <col min="12" max="12" width="8.7109375" style="32"/>
    <col min="13" max="13" width="9.140625" style="32" customWidth="1"/>
    <col min="14" max="17" width="8.7109375" style="32"/>
    <col min="18" max="18" width="10.42578125" style="32" customWidth="1"/>
    <col min="19" max="19" width="11.28515625" style="32" customWidth="1"/>
    <col min="20" max="21" width="9.42578125" style="32" customWidth="1"/>
    <col min="22" max="22" width="10.7109375" style="32" customWidth="1"/>
    <col min="23" max="29" width="8.7109375" style="32"/>
    <col min="30" max="30" width="9.7109375" style="32" customWidth="1"/>
    <col min="31" max="35" width="8.7109375" style="32"/>
  </cols>
  <sheetData>
    <row r="1" spans="1:35" s="14" customFormat="1" ht="1.9" customHeight="1">
      <c r="A1" s="17"/>
      <c r="B1" s="17"/>
      <c r="C1" s="17"/>
      <c r="D1" s="122"/>
      <c r="E1" s="176"/>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row>
    <row r="2" spans="1:35" s="247" customFormat="1" ht="15" customHeight="1">
      <c r="A2" s="560" t="s">
        <v>7346</v>
      </c>
      <c r="B2" s="560"/>
      <c r="C2" s="560"/>
      <c r="D2" s="560"/>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0"/>
      <c r="AF2" s="560"/>
      <c r="AG2" s="560"/>
      <c r="AH2" s="560"/>
      <c r="AI2" s="560"/>
    </row>
    <row r="3" spans="1:35" ht="58.9" customHeight="1">
      <c r="A3" s="562" t="s">
        <v>7347</v>
      </c>
      <c r="B3" s="562"/>
      <c r="C3" s="562"/>
      <c r="D3" s="562"/>
      <c r="E3" s="562"/>
      <c r="F3" s="562"/>
      <c r="G3" s="562"/>
      <c r="H3" s="563" t="s">
        <v>4878</v>
      </c>
      <c r="I3" s="564"/>
      <c r="J3" s="564"/>
      <c r="K3" s="565"/>
      <c r="L3" s="566" t="s">
        <v>4866</v>
      </c>
      <c r="M3" s="564"/>
      <c r="N3" s="564"/>
      <c r="O3" s="564"/>
      <c r="P3" s="564"/>
      <c r="Q3" s="564"/>
      <c r="R3" s="563" t="s">
        <v>4867</v>
      </c>
      <c r="S3" s="564"/>
      <c r="T3" s="564"/>
      <c r="U3" s="564"/>
      <c r="V3" s="565"/>
      <c r="W3" s="566" t="s">
        <v>4868</v>
      </c>
      <c r="X3" s="564"/>
      <c r="Y3" s="564"/>
      <c r="Z3" s="564"/>
      <c r="AA3" s="564"/>
      <c r="AB3" s="564"/>
      <c r="AC3" s="563" t="s">
        <v>4869</v>
      </c>
      <c r="AD3" s="564"/>
      <c r="AE3" s="564"/>
      <c r="AF3" s="564"/>
      <c r="AG3" s="564"/>
      <c r="AH3" s="564"/>
      <c r="AI3" s="564"/>
    </row>
    <row r="4" spans="1:35" s="32" customFormat="1" ht="30">
      <c r="A4" s="91" t="s">
        <v>4863</v>
      </c>
      <c r="B4" s="91" t="s">
        <v>4864</v>
      </c>
      <c r="C4" s="92" t="s">
        <v>4862</v>
      </c>
      <c r="D4" s="91" t="s">
        <v>2812</v>
      </c>
      <c r="E4" s="177" t="s">
        <v>2811</v>
      </c>
      <c r="F4" s="92" t="s">
        <v>2809</v>
      </c>
      <c r="G4" s="92" t="s">
        <v>2808</v>
      </c>
      <c r="H4" s="180" t="s">
        <v>2452</v>
      </c>
      <c r="I4" s="178" t="s">
        <v>2449</v>
      </c>
      <c r="J4" s="178" t="s">
        <v>2445</v>
      </c>
      <c r="K4" s="179" t="s">
        <v>122</v>
      </c>
      <c r="L4" s="178" t="s">
        <v>3337</v>
      </c>
      <c r="M4" s="178" t="s">
        <v>2432</v>
      </c>
      <c r="N4" s="178" t="s">
        <v>2433</v>
      </c>
      <c r="O4" s="178" t="s">
        <v>2434</v>
      </c>
      <c r="P4" s="178" t="s">
        <v>1</v>
      </c>
      <c r="Q4" s="178" t="s">
        <v>2435</v>
      </c>
      <c r="R4" s="180" t="s">
        <v>3337</v>
      </c>
      <c r="S4" s="178" t="s">
        <v>2432</v>
      </c>
      <c r="T4" s="178" t="s">
        <v>2433</v>
      </c>
      <c r="U4" s="178" t="s">
        <v>2434</v>
      </c>
      <c r="V4" s="179" t="s">
        <v>1</v>
      </c>
      <c r="W4" s="178" t="s">
        <v>3337</v>
      </c>
      <c r="X4" s="178" t="s">
        <v>2432</v>
      </c>
      <c r="Y4" s="178" t="s">
        <v>2433</v>
      </c>
      <c r="Z4" s="178" t="s">
        <v>2434</v>
      </c>
      <c r="AA4" s="178" t="s">
        <v>1</v>
      </c>
      <c r="AB4" s="178" t="s">
        <v>2435</v>
      </c>
      <c r="AC4" s="180" t="s">
        <v>3337</v>
      </c>
      <c r="AD4" s="178" t="s">
        <v>2432</v>
      </c>
      <c r="AE4" s="178" t="s">
        <v>2433</v>
      </c>
      <c r="AF4" s="178" t="s">
        <v>2434</v>
      </c>
      <c r="AG4" s="178" t="s">
        <v>1</v>
      </c>
      <c r="AH4" s="178" t="s">
        <v>2435</v>
      </c>
      <c r="AI4" s="178" t="s">
        <v>2436</v>
      </c>
    </row>
    <row r="5" spans="1:35">
      <c r="A5" t="s">
        <v>2496</v>
      </c>
      <c r="B5" t="s">
        <v>2449</v>
      </c>
      <c r="C5" t="s">
        <v>2781</v>
      </c>
      <c r="D5" s="32">
        <v>2</v>
      </c>
      <c r="E5" s="47">
        <v>27730940</v>
      </c>
      <c r="F5" s="32" t="s">
        <v>3163</v>
      </c>
      <c r="G5" s="32" t="s">
        <v>3152</v>
      </c>
      <c r="H5" s="243" t="s">
        <v>123</v>
      </c>
      <c r="I5" s="93" t="s">
        <v>123</v>
      </c>
      <c r="J5" s="93" t="s">
        <v>123</v>
      </c>
      <c r="K5" s="244" t="s">
        <v>4879</v>
      </c>
      <c r="L5" s="120">
        <v>93.106849999999994</v>
      </c>
      <c r="M5" s="115">
        <v>-4.481E-65</v>
      </c>
      <c r="N5" s="115">
        <v>-3.7490000000000003E-12</v>
      </c>
      <c r="O5" s="115">
        <v>-1.411E-11</v>
      </c>
      <c r="P5" s="115">
        <v>-1.2329999999999999E-3</v>
      </c>
      <c r="Q5" s="115">
        <v>-2.673E-10</v>
      </c>
      <c r="R5" s="181">
        <v>12.986520000000001</v>
      </c>
      <c r="S5" s="183">
        <v>5.9290000000000003E-12</v>
      </c>
      <c r="T5" s="183">
        <v>0.47239999999999999</v>
      </c>
      <c r="U5" s="183">
        <v>1.7960000000000001E-5</v>
      </c>
      <c r="V5" s="184">
        <v>0.2908</v>
      </c>
      <c r="W5" s="120">
        <v>40.82152</v>
      </c>
      <c r="X5" s="115">
        <v>-8.4180000000000003E-38</v>
      </c>
      <c r="Y5" s="115">
        <v>-8.7029999999999996E-4</v>
      </c>
      <c r="Z5" s="115">
        <v>-9.1479999999999995E-6</v>
      </c>
      <c r="AA5" s="115">
        <v>-4.147E-2</v>
      </c>
      <c r="AB5" s="115">
        <v>-0.318</v>
      </c>
      <c r="AC5" s="181">
        <v>4.2220199999999997</v>
      </c>
      <c r="AD5" s="183">
        <v>-4.5569999999999999E-5</v>
      </c>
      <c r="AE5" s="183">
        <v>-7.9570000000000002E-2</v>
      </c>
      <c r="AF5" s="183">
        <v>-0.4158</v>
      </c>
      <c r="AG5" s="183">
        <v>-0.32900000000000001</v>
      </c>
      <c r="AH5" s="183">
        <v>-0.64229999999999998</v>
      </c>
      <c r="AI5" s="183">
        <v>-0.93659999999999999</v>
      </c>
    </row>
    <row r="6" spans="1:35">
      <c r="A6" t="s">
        <v>2496</v>
      </c>
      <c r="B6" t="s">
        <v>2449</v>
      </c>
      <c r="C6" t="s">
        <v>3181</v>
      </c>
      <c r="D6" s="32">
        <v>2</v>
      </c>
      <c r="E6" s="47">
        <v>27741237</v>
      </c>
      <c r="F6" s="32" t="s">
        <v>3163</v>
      </c>
      <c r="G6" s="32" t="s">
        <v>3152</v>
      </c>
      <c r="H6" s="243" t="s">
        <v>123</v>
      </c>
      <c r="I6" s="93" t="s">
        <v>123</v>
      </c>
      <c r="J6" s="93" t="s">
        <v>123</v>
      </c>
      <c r="K6" s="244" t="s">
        <v>4880</v>
      </c>
      <c r="L6" s="120">
        <v>84.11891</v>
      </c>
      <c r="M6" s="115">
        <v>-5.9040000000000005E-60</v>
      </c>
      <c r="N6" s="115">
        <v>-1.069E-12</v>
      </c>
      <c r="O6" s="115">
        <v>-2.0869999999999999E-9</v>
      </c>
      <c r="P6" s="115">
        <v>-1.12E-2</v>
      </c>
      <c r="Q6" s="115">
        <v>-2.957E-9</v>
      </c>
      <c r="R6" s="181">
        <v>9.7147299999999994</v>
      </c>
      <c r="S6" s="183">
        <v>5.5260000000000004E-10</v>
      </c>
      <c r="T6" s="183">
        <v>0.41489999999999999</v>
      </c>
      <c r="U6" s="183">
        <v>3.0059999999999999E-4</v>
      </c>
      <c r="V6" s="184">
        <v>0.38579999999999998</v>
      </c>
      <c r="W6" s="120">
        <v>35.211150000000004</v>
      </c>
      <c r="X6" s="115">
        <v>-1.113E-33</v>
      </c>
      <c r="Y6" s="115">
        <v>-7.224E-4</v>
      </c>
      <c r="Z6" s="115">
        <v>-3.1309999999999997E-5</v>
      </c>
      <c r="AA6" s="115">
        <v>-0.66390000000000005</v>
      </c>
      <c r="AB6" s="115">
        <v>-0.2994</v>
      </c>
      <c r="AC6" s="181">
        <v>4.0275999999999996</v>
      </c>
      <c r="AD6" s="183">
        <v>-2.934E-5</v>
      </c>
      <c r="AE6" s="183">
        <v>-6.0639999999999999E-2</v>
      </c>
      <c r="AF6" s="183">
        <v>-0.3427</v>
      </c>
      <c r="AG6" s="183">
        <v>0.98599999999999999</v>
      </c>
      <c r="AH6" s="183">
        <v>-0.6321</v>
      </c>
      <c r="AI6" s="183">
        <v>0.33029999999999998</v>
      </c>
    </row>
    <row r="7" spans="1:35">
      <c r="A7" t="s">
        <v>2496</v>
      </c>
      <c r="B7" t="s">
        <v>2449</v>
      </c>
      <c r="C7" t="s">
        <v>2744</v>
      </c>
      <c r="D7" s="32">
        <v>3</v>
      </c>
      <c r="E7" s="47">
        <v>123065778</v>
      </c>
      <c r="F7" s="32" t="s">
        <v>3151</v>
      </c>
      <c r="G7" s="32" t="s">
        <v>3157</v>
      </c>
      <c r="H7" s="243" t="s">
        <v>123</v>
      </c>
      <c r="I7" s="93" t="s">
        <v>123</v>
      </c>
      <c r="J7" s="93" t="s">
        <v>123</v>
      </c>
      <c r="K7" s="244" t="s">
        <v>123</v>
      </c>
      <c r="L7" s="120">
        <v>59.433660000000003</v>
      </c>
      <c r="M7" s="115">
        <v>1.6259999999999999E-43</v>
      </c>
      <c r="N7" s="115">
        <v>9.9769999999999998E-2</v>
      </c>
      <c r="O7" s="115">
        <v>9.6199999999999995E-9</v>
      </c>
      <c r="P7" s="115">
        <v>5.2350000000000002E-9</v>
      </c>
      <c r="Q7" s="115">
        <v>1.3190000000000001E-7</v>
      </c>
      <c r="R7" s="181">
        <v>24.403089999999999</v>
      </c>
      <c r="S7" s="183">
        <v>1.9789999999999999E-22</v>
      </c>
      <c r="T7" s="183">
        <v>-0.88190000000000002</v>
      </c>
      <c r="U7" s="183">
        <v>4.8550000000000001E-5</v>
      </c>
      <c r="V7" s="184">
        <v>5.441E-2</v>
      </c>
      <c r="W7" s="120">
        <v>11.59057</v>
      </c>
      <c r="X7" s="115">
        <v>-1.299E-9</v>
      </c>
      <c r="Y7" s="115">
        <v>-0.15659999999999999</v>
      </c>
      <c r="Z7" s="115">
        <v>-1.1230000000000001E-3</v>
      </c>
      <c r="AA7" s="115">
        <v>-6.5300000000000002E-3</v>
      </c>
      <c r="AB7" s="115">
        <v>-9.7199999999999995E-2</v>
      </c>
      <c r="AC7" s="181">
        <v>19.905080000000002</v>
      </c>
      <c r="AD7" s="183">
        <v>7.3199999999999996E-18</v>
      </c>
      <c r="AE7" s="183">
        <v>0.4466</v>
      </c>
      <c r="AF7" s="183">
        <v>1.2410000000000001E-4</v>
      </c>
      <c r="AG7" s="183">
        <v>0.28449999999999998</v>
      </c>
      <c r="AH7" s="183">
        <v>2.596E-2</v>
      </c>
      <c r="AI7" s="183">
        <v>0.43080000000000002</v>
      </c>
    </row>
    <row r="8" spans="1:35">
      <c r="A8" t="s">
        <v>2496</v>
      </c>
      <c r="B8" t="s">
        <v>2449</v>
      </c>
      <c r="C8" t="s">
        <v>3846</v>
      </c>
      <c r="D8" s="32">
        <v>3</v>
      </c>
      <c r="E8" s="47">
        <v>123082398</v>
      </c>
      <c r="F8" s="32" t="s">
        <v>3163</v>
      </c>
      <c r="G8" s="32" t="s">
        <v>3152</v>
      </c>
      <c r="H8" s="243" t="s">
        <v>123</v>
      </c>
      <c r="I8" s="93" t="s">
        <v>123</v>
      </c>
      <c r="J8" s="93" t="s">
        <v>123</v>
      </c>
      <c r="K8" s="244" t="s">
        <v>123</v>
      </c>
      <c r="L8" s="120">
        <v>53.700719999999997</v>
      </c>
      <c r="M8" s="115">
        <v>5.8010000000000004E-41</v>
      </c>
      <c r="N8" s="115">
        <v>5.1389999999999998E-2</v>
      </c>
      <c r="O8" s="115">
        <v>7.0519999999999999E-8</v>
      </c>
      <c r="P8" s="115">
        <v>5.3129999999999998E-6</v>
      </c>
      <c r="Q8" s="115">
        <v>8.3770000000000002E-8</v>
      </c>
      <c r="R8" s="181">
        <v>22.56343</v>
      </c>
      <c r="S8" s="183">
        <v>2.9699999999999999E-21</v>
      </c>
      <c r="T8" s="183">
        <v>0.57940000000000003</v>
      </c>
      <c r="U8" s="183">
        <v>2.1269999999999999E-4</v>
      </c>
      <c r="V8" s="184">
        <v>6.0199999999999997E-2</v>
      </c>
      <c r="W8" s="120">
        <v>9.7237799999999996</v>
      </c>
      <c r="X8" s="115">
        <v>-2.7789999999999999E-8</v>
      </c>
      <c r="Y8" s="115">
        <v>-0.23780000000000001</v>
      </c>
      <c r="Z8" s="115">
        <v>-2.643E-3</v>
      </c>
      <c r="AA8" s="115">
        <v>-6.3179999999999998E-3</v>
      </c>
      <c r="AB8" s="115">
        <v>-0.1116</v>
      </c>
      <c r="AC8" s="181">
        <v>18.75713</v>
      </c>
      <c r="AD8" s="183">
        <v>5.111E-17</v>
      </c>
      <c r="AE8" s="183">
        <v>0.16719999999999999</v>
      </c>
      <c r="AF8" s="183">
        <v>2.0819999999999999E-4</v>
      </c>
      <c r="AG8" s="183">
        <v>0.8518</v>
      </c>
      <c r="AH8" s="183">
        <v>2.3310000000000001E-2</v>
      </c>
      <c r="AI8" s="183">
        <v>0.1234</v>
      </c>
    </row>
    <row r="9" spans="1:35">
      <c r="A9" t="s">
        <v>2496</v>
      </c>
      <c r="B9" t="s">
        <v>2449</v>
      </c>
      <c r="C9" t="s">
        <v>3847</v>
      </c>
      <c r="D9" s="32">
        <v>3</v>
      </c>
      <c r="E9" s="47">
        <v>123094451</v>
      </c>
      <c r="F9" s="32" t="s">
        <v>3163</v>
      </c>
      <c r="G9" s="32" t="s">
        <v>3152</v>
      </c>
      <c r="H9" s="243" t="s">
        <v>123</v>
      </c>
      <c r="I9" s="93" t="s">
        <v>123</v>
      </c>
      <c r="J9" s="93" t="s">
        <v>123</v>
      </c>
      <c r="K9" s="244" t="s">
        <v>123</v>
      </c>
      <c r="L9" s="120">
        <v>42.691029999999998</v>
      </c>
      <c r="M9" s="115">
        <v>-2.4629999999999999E-36</v>
      </c>
      <c r="N9" s="115">
        <v>-0.11219999999999999</v>
      </c>
      <c r="O9" s="115">
        <v>-2.9929999999999999E-7</v>
      </c>
      <c r="P9" s="115">
        <v>-0.24579999999999999</v>
      </c>
      <c r="Q9" s="115">
        <v>-1.8860000000000001E-7</v>
      </c>
      <c r="R9" s="181">
        <v>17.031680000000001</v>
      </c>
      <c r="S9" s="183">
        <v>-1.8960000000000001E-17</v>
      </c>
      <c r="T9" s="183">
        <v>0.41170000000000001</v>
      </c>
      <c r="U9" s="183">
        <v>-5.0200000000000002E-3</v>
      </c>
      <c r="V9" s="184">
        <v>-7.6240000000000002E-2</v>
      </c>
      <c r="W9" s="120">
        <v>7.7775299999999996</v>
      </c>
      <c r="X9" s="115">
        <v>2.6199999999999999E-7</v>
      </c>
      <c r="Y9" s="115">
        <v>0.62409999999999999</v>
      </c>
      <c r="Z9" s="115">
        <v>4.0099999999999997E-3</v>
      </c>
      <c r="AA9" s="115">
        <v>0.15359999999999999</v>
      </c>
      <c r="AB9" s="115">
        <v>0.1489</v>
      </c>
      <c r="AC9" s="181">
        <v>17.30593</v>
      </c>
      <c r="AD9" s="183">
        <v>-7.7320000000000002E-16</v>
      </c>
      <c r="AE9" s="183">
        <v>-0.15310000000000001</v>
      </c>
      <c r="AF9" s="183">
        <v>-4.9799999999999998E-5</v>
      </c>
      <c r="AG9" s="183">
        <v>0.55659999999999998</v>
      </c>
      <c r="AH9" s="183">
        <v>-1.983E-2</v>
      </c>
      <c r="AI9" s="183">
        <v>-0.1515</v>
      </c>
    </row>
    <row r="10" spans="1:35">
      <c r="A10" t="s">
        <v>2496</v>
      </c>
      <c r="B10" t="s">
        <v>2449</v>
      </c>
      <c r="C10" t="s">
        <v>3848</v>
      </c>
      <c r="D10" s="32">
        <v>3</v>
      </c>
      <c r="E10" s="47">
        <v>185513392</v>
      </c>
      <c r="F10" s="32" t="s">
        <v>3151</v>
      </c>
      <c r="G10" s="32" t="s">
        <v>3157</v>
      </c>
      <c r="H10" s="243" t="s">
        <v>123</v>
      </c>
      <c r="I10" s="93" t="s">
        <v>123</v>
      </c>
      <c r="J10" s="93" t="s">
        <v>4881</v>
      </c>
      <c r="K10" s="244" t="s">
        <v>4882</v>
      </c>
      <c r="L10" s="120">
        <v>11.311400000000001</v>
      </c>
      <c r="M10" s="115">
        <v>-3.8579999999999997E-9</v>
      </c>
      <c r="N10" s="115">
        <v>-3.4079999999999999E-5</v>
      </c>
      <c r="O10" s="115">
        <v>-0.1303</v>
      </c>
      <c r="P10" s="115">
        <v>-0.12429999999999999</v>
      </c>
      <c r="Q10" s="115">
        <v>-0.14549999999999999</v>
      </c>
      <c r="R10" s="181">
        <v>11.64263</v>
      </c>
      <c r="S10" s="183">
        <v>-4.2020000000000001E-11</v>
      </c>
      <c r="T10" s="183">
        <v>-6.862E-3</v>
      </c>
      <c r="U10" s="183">
        <v>-4.6280000000000002E-2</v>
      </c>
      <c r="V10" s="184">
        <v>-7.2199999999999999E-3</v>
      </c>
      <c r="W10" s="120">
        <v>-0.44640000000000002</v>
      </c>
      <c r="X10" s="115">
        <v>0.71919999999999995</v>
      </c>
      <c r="Y10" s="115">
        <v>-0.7903</v>
      </c>
      <c r="Z10" s="115">
        <v>0.70779999999999998</v>
      </c>
      <c r="AA10" s="115">
        <v>0.55689999999999995</v>
      </c>
      <c r="AB10" s="115">
        <v>0.90490000000000004</v>
      </c>
      <c r="AC10" s="181">
        <v>4.7626799999999996</v>
      </c>
      <c r="AD10" s="183">
        <v>-9.3190000000000001E-6</v>
      </c>
      <c r="AE10" s="183">
        <v>-0.48139999999999999</v>
      </c>
      <c r="AF10" s="183">
        <v>-3.8129999999999997E-2</v>
      </c>
      <c r="AG10" s="183">
        <v>-2.1479999999999999E-2</v>
      </c>
      <c r="AH10" s="183">
        <v>-0.64349999999999996</v>
      </c>
      <c r="AI10" s="183">
        <v>0.98609999999999998</v>
      </c>
    </row>
    <row r="11" spans="1:35">
      <c r="A11" t="s">
        <v>2496</v>
      </c>
      <c r="B11" t="s">
        <v>2449</v>
      </c>
      <c r="C11" t="s">
        <v>3849</v>
      </c>
      <c r="D11" s="32">
        <v>5</v>
      </c>
      <c r="E11" s="47">
        <v>96231000</v>
      </c>
      <c r="F11" s="32" t="s">
        <v>3157</v>
      </c>
      <c r="G11" s="32" t="s">
        <v>3163</v>
      </c>
      <c r="H11" s="243" t="s">
        <v>4883</v>
      </c>
      <c r="I11" s="93" t="s">
        <v>4884</v>
      </c>
      <c r="J11" s="93" t="s">
        <v>4885</v>
      </c>
      <c r="K11" s="244" t="s">
        <v>4886</v>
      </c>
      <c r="L11" s="120">
        <v>1.03105</v>
      </c>
      <c r="M11" s="115">
        <v>-2.3579999999999999E-3</v>
      </c>
      <c r="N11" s="115">
        <v>0.77790000000000004</v>
      </c>
      <c r="O11" s="115">
        <v>-0.6643</v>
      </c>
      <c r="P11" s="115">
        <v>-0.55400000000000005</v>
      </c>
      <c r="Q11" s="115">
        <v>0.85070000000000001</v>
      </c>
      <c r="R11" s="181">
        <v>2.4474999999999998</v>
      </c>
      <c r="S11" s="183">
        <v>6.334E-5</v>
      </c>
      <c r="T11" s="183">
        <v>0.60819999999999996</v>
      </c>
      <c r="U11" s="183">
        <v>0.57969999999999999</v>
      </c>
      <c r="V11" s="184">
        <v>0.44740000000000002</v>
      </c>
      <c r="W11" s="120">
        <v>-0.38451999999999997</v>
      </c>
      <c r="X11" s="115">
        <v>-0.9254</v>
      </c>
      <c r="Y11" s="115">
        <v>0.27079999999999999</v>
      </c>
      <c r="Z11" s="115">
        <v>0.63349999999999995</v>
      </c>
      <c r="AA11" s="115">
        <v>0.1613</v>
      </c>
      <c r="AB11" s="115">
        <v>-0.2104</v>
      </c>
      <c r="AC11" s="181">
        <v>-3.551E-2</v>
      </c>
      <c r="AD11" s="183">
        <v>-0.29970000000000002</v>
      </c>
      <c r="AE11" s="183">
        <v>-0.34439999999999998</v>
      </c>
      <c r="AF11" s="183">
        <v>0.2651</v>
      </c>
      <c r="AG11" s="183">
        <v>-0.8135</v>
      </c>
      <c r="AH11" s="183">
        <v>-3.6310000000000002E-2</v>
      </c>
      <c r="AI11" s="183">
        <v>-0.87880000000000003</v>
      </c>
    </row>
    <row r="12" spans="1:35">
      <c r="A12" t="s">
        <v>3850</v>
      </c>
      <c r="B12" t="s">
        <v>2449</v>
      </c>
      <c r="C12" t="s">
        <v>3851</v>
      </c>
      <c r="D12" s="32">
        <v>5</v>
      </c>
      <c r="E12" s="47">
        <v>96254817</v>
      </c>
      <c r="F12" s="32" t="s">
        <v>3157</v>
      </c>
      <c r="G12" s="32" t="s">
        <v>3151</v>
      </c>
      <c r="H12" s="243" t="s">
        <v>4887</v>
      </c>
      <c r="I12" s="93" t="s">
        <v>4888</v>
      </c>
      <c r="J12" s="93" t="s">
        <v>4889</v>
      </c>
      <c r="K12" s="244" t="s">
        <v>4890</v>
      </c>
      <c r="L12" s="120">
        <v>2.0292400000000002</v>
      </c>
      <c r="M12" s="115">
        <v>1.661E-4</v>
      </c>
      <c r="N12" s="115">
        <v>0.70889999999999997</v>
      </c>
      <c r="O12" s="115">
        <v>0.59379999999999999</v>
      </c>
      <c r="P12" s="115">
        <v>-1</v>
      </c>
      <c r="Q12" s="115">
        <v>-0.79700000000000004</v>
      </c>
      <c r="R12" s="181">
        <v>5.2513100000000001</v>
      </c>
      <c r="S12" s="183">
        <v>-4.3580000000000002E-7</v>
      </c>
      <c r="T12" s="183">
        <v>-0.52680000000000005</v>
      </c>
      <c r="U12" s="183">
        <v>-0.3483</v>
      </c>
      <c r="V12" s="184">
        <v>-7.6560000000000003E-2</v>
      </c>
      <c r="W12" s="120">
        <v>-0.33857999999999999</v>
      </c>
      <c r="X12" s="115">
        <v>0.87670000000000003</v>
      </c>
      <c r="Y12" s="115">
        <v>-0.26819999999999999</v>
      </c>
      <c r="Z12" s="115">
        <v>-0.37709999999999999</v>
      </c>
      <c r="AA12" s="115">
        <v>-8.3729999999999999E-2</v>
      </c>
      <c r="AB12" s="115">
        <v>0.34610000000000002</v>
      </c>
      <c r="AC12" s="181">
        <v>-8.0700000000000008E-3</v>
      </c>
      <c r="AD12" s="183">
        <v>0.3362</v>
      </c>
      <c r="AE12" s="183">
        <v>0.37809999999999999</v>
      </c>
      <c r="AF12" s="183">
        <v>-0.17100000000000001</v>
      </c>
      <c r="AG12" s="183">
        <v>0.94240000000000002</v>
      </c>
      <c r="AH12" s="183">
        <v>3.8100000000000002E-2</v>
      </c>
      <c r="AI12" s="183">
        <v>0.47060000000000002</v>
      </c>
    </row>
    <row r="13" spans="1:35">
      <c r="A13" t="s">
        <v>2496</v>
      </c>
      <c r="B13" t="s">
        <v>2449</v>
      </c>
      <c r="C13" t="s">
        <v>3851</v>
      </c>
      <c r="D13" s="32">
        <v>5</v>
      </c>
      <c r="E13" s="47">
        <v>96254817</v>
      </c>
      <c r="F13" s="32" t="s">
        <v>3157</v>
      </c>
      <c r="G13" s="32" t="s">
        <v>3151</v>
      </c>
      <c r="H13" s="243" t="s">
        <v>4887</v>
      </c>
      <c r="I13" s="93" t="s">
        <v>4888</v>
      </c>
      <c r="J13" s="93" t="s">
        <v>4889</v>
      </c>
      <c r="K13" s="244" t="s">
        <v>4890</v>
      </c>
      <c r="L13" s="120">
        <v>2.0292400000000002</v>
      </c>
      <c r="M13" s="115">
        <v>1.661E-4</v>
      </c>
      <c r="N13" s="115">
        <v>0.70889999999999997</v>
      </c>
      <c r="O13" s="115">
        <v>0.59379999999999999</v>
      </c>
      <c r="P13" s="115">
        <v>-1</v>
      </c>
      <c r="Q13" s="115">
        <v>-0.79700000000000004</v>
      </c>
      <c r="R13" s="181">
        <v>5.2513100000000001</v>
      </c>
      <c r="S13" s="183">
        <v>-4.3580000000000002E-7</v>
      </c>
      <c r="T13" s="183">
        <v>-0.52680000000000005</v>
      </c>
      <c r="U13" s="183">
        <v>-0.3483</v>
      </c>
      <c r="V13" s="184">
        <v>-7.6560000000000003E-2</v>
      </c>
      <c r="W13" s="120">
        <v>-0.33857999999999999</v>
      </c>
      <c r="X13" s="115">
        <v>0.87670000000000003</v>
      </c>
      <c r="Y13" s="115">
        <v>-0.26819999999999999</v>
      </c>
      <c r="Z13" s="115">
        <v>-0.37709999999999999</v>
      </c>
      <c r="AA13" s="115">
        <v>-8.3729999999999999E-2</v>
      </c>
      <c r="AB13" s="115">
        <v>0.34610000000000002</v>
      </c>
      <c r="AC13" s="181">
        <v>-8.0700000000000008E-3</v>
      </c>
      <c r="AD13" s="183">
        <v>0.3362</v>
      </c>
      <c r="AE13" s="183">
        <v>0.37809999999999999</v>
      </c>
      <c r="AF13" s="183">
        <v>-0.17100000000000001</v>
      </c>
      <c r="AG13" s="183">
        <v>0.94240000000000002</v>
      </c>
      <c r="AH13" s="183">
        <v>3.8100000000000002E-2</v>
      </c>
      <c r="AI13" s="183">
        <v>0.47060000000000002</v>
      </c>
    </row>
    <row r="14" spans="1:35">
      <c r="A14" t="s">
        <v>2496</v>
      </c>
      <c r="B14" t="s">
        <v>2449</v>
      </c>
      <c r="C14" t="s">
        <v>3852</v>
      </c>
      <c r="D14" s="32">
        <v>7</v>
      </c>
      <c r="E14" s="47">
        <v>44223721</v>
      </c>
      <c r="F14" s="32" t="s">
        <v>3157</v>
      </c>
      <c r="G14" s="32" t="s">
        <v>3151</v>
      </c>
      <c r="H14" s="243" t="s">
        <v>123</v>
      </c>
      <c r="I14" s="93" t="s">
        <v>123</v>
      </c>
      <c r="J14" s="93" t="s">
        <v>4891</v>
      </c>
      <c r="K14" s="244" t="s">
        <v>123</v>
      </c>
      <c r="L14" s="120">
        <v>227.4837</v>
      </c>
      <c r="M14" s="115">
        <v>-1.8800000000000001E-165</v>
      </c>
      <c r="N14" s="115">
        <v>-1.328E-30</v>
      </c>
      <c r="O14" s="115">
        <v>-7.6359999999999995E-26</v>
      </c>
      <c r="P14" s="115">
        <v>-6.4349999999999999E-12</v>
      </c>
      <c r="Q14" s="115">
        <v>-3.7730000000000002E-7</v>
      </c>
      <c r="R14" s="181">
        <v>35.2669</v>
      </c>
      <c r="S14" s="183">
        <v>-2.255E-24</v>
      </c>
      <c r="T14" s="183">
        <v>-1.3869999999999999E-7</v>
      </c>
      <c r="U14" s="183">
        <v>-3.0989999999999998E-10</v>
      </c>
      <c r="V14" s="184">
        <v>0.74819999999999998</v>
      </c>
      <c r="W14" s="120">
        <v>-0.39079999999999998</v>
      </c>
      <c r="X14" s="115">
        <v>0.8821</v>
      </c>
      <c r="Y14" s="115">
        <v>-0.76270000000000004</v>
      </c>
      <c r="Z14" s="115">
        <v>0.10390000000000001</v>
      </c>
      <c r="AA14" s="115">
        <v>0.70540000000000003</v>
      </c>
      <c r="AB14" s="115">
        <v>0.1232</v>
      </c>
      <c r="AC14" s="181">
        <v>126.47479</v>
      </c>
      <c r="AD14" s="183">
        <v>-3.499E-87</v>
      </c>
      <c r="AE14" s="183">
        <v>-6.3060000000000001E-23</v>
      </c>
      <c r="AF14" s="183">
        <v>-1.2830000000000001E-12</v>
      </c>
      <c r="AG14" s="183">
        <v>-6.8490000000000001E-4</v>
      </c>
      <c r="AH14" s="183">
        <v>-1.516E-6</v>
      </c>
      <c r="AI14" s="183">
        <v>-1.537E-5</v>
      </c>
    </row>
    <row r="15" spans="1:35">
      <c r="A15" t="s">
        <v>2496</v>
      </c>
      <c r="B15" t="s">
        <v>2449</v>
      </c>
      <c r="C15" t="s">
        <v>3853</v>
      </c>
      <c r="D15" s="32">
        <v>7</v>
      </c>
      <c r="E15" s="47">
        <v>44223942</v>
      </c>
      <c r="F15" s="32" t="s">
        <v>3157</v>
      </c>
      <c r="G15" s="32" t="s">
        <v>3151</v>
      </c>
      <c r="H15" s="243" t="s">
        <v>123</v>
      </c>
      <c r="I15" s="93" t="s">
        <v>123</v>
      </c>
      <c r="J15" s="93" t="s">
        <v>4892</v>
      </c>
      <c r="K15" s="244" t="s">
        <v>123</v>
      </c>
      <c r="L15" s="120">
        <v>211.85264000000001</v>
      </c>
      <c r="M15" s="115">
        <v>-2.8699999999999999E-158</v>
      </c>
      <c r="N15" s="115">
        <v>-4.5289999999999998E-30</v>
      </c>
      <c r="O15" s="115">
        <v>-3.6840000000000001E-25</v>
      </c>
      <c r="P15" s="115">
        <v>-2.0279999999999999E-6</v>
      </c>
      <c r="Q15" s="115">
        <v>-4.5390000000000001E-7</v>
      </c>
      <c r="R15" s="181">
        <v>35.289659999999998</v>
      </c>
      <c r="S15" s="183">
        <v>-1.04E-24</v>
      </c>
      <c r="T15" s="183">
        <v>-1.804E-7</v>
      </c>
      <c r="U15" s="183">
        <v>-4.5419999999999999E-10</v>
      </c>
      <c r="V15" s="184">
        <v>0.64559999999999995</v>
      </c>
      <c r="W15" s="120">
        <v>-0.43176999999999999</v>
      </c>
      <c r="X15" s="115">
        <v>-0.93969999999999998</v>
      </c>
      <c r="Y15" s="115">
        <v>-0.7772</v>
      </c>
      <c r="Z15" s="115">
        <v>5.926E-2</v>
      </c>
      <c r="AA15" s="115">
        <v>0.98729999999999996</v>
      </c>
      <c r="AB15" s="115">
        <v>0.14019999999999999</v>
      </c>
      <c r="AC15" s="181">
        <v>121.26169</v>
      </c>
      <c r="AD15" s="183">
        <v>-5.138E-87</v>
      </c>
      <c r="AE15" s="183">
        <v>-6.3060000000000001E-23</v>
      </c>
      <c r="AF15" s="183">
        <v>-3.9719999999999996E-12</v>
      </c>
      <c r="AG15" s="183">
        <v>-3.2469999999999999E-2</v>
      </c>
      <c r="AH15" s="183">
        <v>-1.55E-6</v>
      </c>
      <c r="AI15" s="183">
        <v>-8.3310000000000003E-4</v>
      </c>
    </row>
    <row r="16" spans="1:35">
      <c r="A16" t="s">
        <v>3850</v>
      </c>
      <c r="B16" t="s">
        <v>2449</v>
      </c>
      <c r="C16" t="s">
        <v>2664</v>
      </c>
      <c r="D16" s="32">
        <v>7</v>
      </c>
      <c r="E16" s="47">
        <v>44229068</v>
      </c>
      <c r="F16" s="32" t="s">
        <v>3152</v>
      </c>
      <c r="G16" s="32" t="s">
        <v>3163</v>
      </c>
      <c r="H16" s="243" t="s">
        <v>123</v>
      </c>
      <c r="I16" s="93" t="s">
        <v>123</v>
      </c>
      <c r="J16" s="93" t="s">
        <v>4893</v>
      </c>
      <c r="K16" s="244" t="s">
        <v>123</v>
      </c>
      <c r="L16" s="120">
        <v>231.95946000000001</v>
      </c>
      <c r="M16" s="115">
        <v>-2.51E-167</v>
      </c>
      <c r="N16" s="115">
        <v>-6.6819999999999999E-31</v>
      </c>
      <c r="O16" s="115">
        <v>-5.2289999999999998E-27</v>
      </c>
      <c r="P16" s="115">
        <v>-1.2850000000000001E-13</v>
      </c>
      <c r="Q16" s="115">
        <v>-1.0270000000000001E-6</v>
      </c>
      <c r="R16" s="181">
        <v>35.271830000000001</v>
      </c>
      <c r="S16" s="183">
        <v>-1.743E-24</v>
      </c>
      <c r="T16" s="183">
        <v>-5.9870000000000006E-8</v>
      </c>
      <c r="U16" s="183">
        <v>-5.6459999999999999E-10</v>
      </c>
      <c r="V16" s="184">
        <v>0.73319999999999996</v>
      </c>
      <c r="W16" s="120">
        <v>-0.40439999999999998</v>
      </c>
      <c r="X16" s="115">
        <v>-0.83209999999999995</v>
      </c>
      <c r="Y16" s="115">
        <v>-0.77510000000000001</v>
      </c>
      <c r="Z16" s="115">
        <v>0.10639999999999999</v>
      </c>
      <c r="AA16" s="115">
        <v>0.67669999999999997</v>
      </c>
      <c r="AB16" s="115">
        <v>0.1431</v>
      </c>
      <c r="AC16" s="181">
        <v>126.8433</v>
      </c>
      <c r="AD16" s="183">
        <v>-1.622E-87</v>
      </c>
      <c r="AE16" s="183">
        <v>-1.5750000000000001E-23</v>
      </c>
      <c r="AF16" s="183">
        <v>-2.3719999999999999E-13</v>
      </c>
      <c r="AG16" s="183">
        <v>-6.0400000000000004E-4</v>
      </c>
      <c r="AH16" s="183">
        <v>-1.8080000000000001E-6</v>
      </c>
      <c r="AI16" s="183">
        <v>-1.115E-4</v>
      </c>
    </row>
    <row r="17" spans="1:35">
      <c r="A17" t="s">
        <v>3850</v>
      </c>
      <c r="B17" t="s">
        <v>2449</v>
      </c>
      <c r="C17" t="s">
        <v>2941</v>
      </c>
      <c r="D17" s="32">
        <v>7</v>
      </c>
      <c r="E17" s="47">
        <v>44231886</v>
      </c>
      <c r="F17" s="32" t="s">
        <v>3163</v>
      </c>
      <c r="G17" s="32" t="s">
        <v>3152</v>
      </c>
      <c r="H17" s="243" t="s">
        <v>123</v>
      </c>
      <c r="I17" s="93" t="s">
        <v>123</v>
      </c>
      <c r="J17" s="93" t="s">
        <v>4894</v>
      </c>
      <c r="K17" s="244" t="s">
        <v>123</v>
      </c>
      <c r="L17" s="120">
        <v>225.25908999999999</v>
      </c>
      <c r="M17" s="115">
        <v>-4.6600000000000002E-167</v>
      </c>
      <c r="N17" s="115">
        <v>-1.635E-29</v>
      </c>
      <c r="O17" s="115">
        <v>-4.852E-25</v>
      </c>
      <c r="P17" s="115">
        <v>-1.6049999999999999E-10</v>
      </c>
      <c r="Q17" s="115">
        <v>-1.7540000000000001E-6</v>
      </c>
      <c r="R17" s="181">
        <v>33.314320000000002</v>
      </c>
      <c r="S17" s="183">
        <v>-5.594E-24</v>
      </c>
      <c r="T17" s="183">
        <v>-2.5800000000000001E-7</v>
      </c>
      <c r="U17" s="183">
        <v>-1.6190000000000001E-8</v>
      </c>
      <c r="V17" s="184">
        <v>0.81330000000000002</v>
      </c>
      <c r="W17" s="120">
        <v>-0.32353999999999999</v>
      </c>
      <c r="X17" s="115">
        <v>-0.9698</v>
      </c>
      <c r="Y17" s="115">
        <v>-0.75290000000000001</v>
      </c>
      <c r="Z17" s="115">
        <v>0.2034</v>
      </c>
      <c r="AA17" s="115">
        <v>0.29620000000000002</v>
      </c>
      <c r="AB17" s="115">
        <v>0.1288</v>
      </c>
      <c r="AC17" s="181">
        <v>121.4785</v>
      </c>
      <c r="AD17" s="183">
        <v>-5.1000000000000005E-88</v>
      </c>
      <c r="AE17" s="183">
        <v>-1.776E-22</v>
      </c>
      <c r="AF17" s="183">
        <v>-2.5860000000000002E-10</v>
      </c>
      <c r="AG17" s="183">
        <v>-2.0600000000000002E-3</v>
      </c>
      <c r="AH17" s="183">
        <v>-3.636E-6</v>
      </c>
      <c r="AI17" s="183">
        <v>-1.435E-2</v>
      </c>
    </row>
    <row r="18" spans="1:35">
      <c r="A18" t="s">
        <v>2496</v>
      </c>
      <c r="B18" t="s">
        <v>2449</v>
      </c>
      <c r="C18" t="s">
        <v>2941</v>
      </c>
      <c r="D18" s="32">
        <v>7</v>
      </c>
      <c r="E18" s="47">
        <v>44231886</v>
      </c>
      <c r="F18" s="32" t="s">
        <v>3163</v>
      </c>
      <c r="G18" s="32" t="s">
        <v>3152</v>
      </c>
      <c r="H18" s="243" t="s">
        <v>123</v>
      </c>
      <c r="I18" s="93" t="s">
        <v>123</v>
      </c>
      <c r="J18" s="93" t="s">
        <v>4894</v>
      </c>
      <c r="K18" s="244" t="s">
        <v>123</v>
      </c>
      <c r="L18" s="120">
        <v>225.25908999999999</v>
      </c>
      <c r="M18" s="115">
        <v>-4.6600000000000002E-167</v>
      </c>
      <c r="N18" s="115">
        <v>-1.635E-29</v>
      </c>
      <c r="O18" s="115">
        <v>-4.852E-25</v>
      </c>
      <c r="P18" s="115">
        <v>-1.6049999999999999E-10</v>
      </c>
      <c r="Q18" s="115">
        <v>-1.7540000000000001E-6</v>
      </c>
      <c r="R18" s="181">
        <v>33.314320000000002</v>
      </c>
      <c r="S18" s="183">
        <v>-5.594E-24</v>
      </c>
      <c r="T18" s="183">
        <v>-2.5800000000000001E-7</v>
      </c>
      <c r="U18" s="183">
        <v>-1.6190000000000001E-8</v>
      </c>
      <c r="V18" s="184">
        <v>0.81330000000000002</v>
      </c>
      <c r="W18" s="120">
        <v>-0.32353999999999999</v>
      </c>
      <c r="X18" s="115">
        <v>-0.9698</v>
      </c>
      <c r="Y18" s="115">
        <v>-0.75290000000000001</v>
      </c>
      <c r="Z18" s="115">
        <v>0.2034</v>
      </c>
      <c r="AA18" s="115">
        <v>0.29620000000000002</v>
      </c>
      <c r="AB18" s="115">
        <v>0.1288</v>
      </c>
      <c r="AC18" s="181">
        <v>121.4785</v>
      </c>
      <c r="AD18" s="183">
        <v>-5.1000000000000005E-88</v>
      </c>
      <c r="AE18" s="183">
        <v>-1.776E-22</v>
      </c>
      <c r="AF18" s="183">
        <v>-2.5860000000000002E-10</v>
      </c>
      <c r="AG18" s="183">
        <v>-2.0600000000000002E-3</v>
      </c>
      <c r="AH18" s="183">
        <v>-3.636E-6</v>
      </c>
      <c r="AI18" s="183">
        <v>-1.435E-2</v>
      </c>
    </row>
    <row r="19" spans="1:35">
      <c r="A19" t="s">
        <v>3850</v>
      </c>
      <c r="B19" t="s">
        <v>2449</v>
      </c>
      <c r="C19" t="s">
        <v>3854</v>
      </c>
      <c r="D19" s="32">
        <v>8</v>
      </c>
      <c r="E19" s="47">
        <v>9201787</v>
      </c>
      <c r="F19" s="32" t="s">
        <v>3152</v>
      </c>
      <c r="G19" s="32" t="s">
        <v>3163</v>
      </c>
      <c r="H19" s="243" t="s">
        <v>123</v>
      </c>
      <c r="I19" s="93" t="s">
        <v>123</v>
      </c>
      <c r="J19" s="93" t="s">
        <v>123</v>
      </c>
      <c r="K19" s="244" t="s">
        <v>4895</v>
      </c>
      <c r="L19" s="120">
        <v>12.1843</v>
      </c>
      <c r="M19" s="115">
        <v>-3.267E-9</v>
      </c>
      <c r="N19" s="115">
        <v>-9.733E-2</v>
      </c>
      <c r="O19" s="115">
        <v>-2.2670000000000001E-6</v>
      </c>
      <c r="P19" s="115">
        <v>-0.93859999999999999</v>
      </c>
      <c r="Q19" s="115">
        <v>-1.891E-2</v>
      </c>
      <c r="R19" s="181">
        <v>6.77738</v>
      </c>
      <c r="S19" s="183">
        <v>3.4619999999999998E-9</v>
      </c>
      <c r="T19" s="183">
        <v>0.1037</v>
      </c>
      <c r="U19" s="183">
        <v>0.20399999999999999</v>
      </c>
      <c r="V19" s="184">
        <v>-0.1014</v>
      </c>
      <c r="W19" s="120">
        <v>13.339510000000001</v>
      </c>
      <c r="X19" s="115">
        <v>-1.027E-10</v>
      </c>
      <c r="Y19" s="115">
        <v>-1.038E-2</v>
      </c>
      <c r="Z19" s="115">
        <v>-3.9329999999999999E-3</v>
      </c>
      <c r="AA19" s="115">
        <v>-0.21290000000000001</v>
      </c>
      <c r="AB19" s="115">
        <v>-5.2519999999999997E-4</v>
      </c>
      <c r="AC19" s="181">
        <v>-0.55320999999999998</v>
      </c>
      <c r="AD19" s="183">
        <v>-0.46889999999999998</v>
      </c>
      <c r="AE19" s="183">
        <v>-0.39789999999999998</v>
      </c>
      <c r="AF19" s="183">
        <v>0.49349999999999999</v>
      </c>
      <c r="AG19" s="183">
        <v>0.13589999999999999</v>
      </c>
      <c r="AH19" s="183">
        <v>6.8870000000000001E-2</v>
      </c>
      <c r="AI19" s="183">
        <v>0.46379999999999999</v>
      </c>
    </row>
    <row r="20" spans="1:35">
      <c r="A20" t="s">
        <v>2496</v>
      </c>
      <c r="B20" t="s">
        <v>2449</v>
      </c>
      <c r="C20" t="s">
        <v>3854</v>
      </c>
      <c r="D20" s="32">
        <v>8</v>
      </c>
      <c r="E20" s="47">
        <v>9201787</v>
      </c>
      <c r="F20" s="32" t="s">
        <v>3152</v>
      </c>
      <c r="G20" s="32" t="s">
        <v>3163</v>
      </c>
      <c r="H20" s="243" t="s">
        <v>123</v>
      </c>
      <c r="I20" s="93" t="s">
        <v>123</v>
      </c>
      <c r="J20" s="93" t="s">
        <v>123</v>
      </c>
      <c r="K20" s="244" t="s">
        <v>4895</v>
      </c>
      <c r="L20" s="120">
        <v>12.1843</v>
      </c>
      <c r="M20" s="115">
        <v>-3.267E-9</v>
      </c>
      <c r="N20" s="115">
        <v>-9.733E-2</v>
      </c>
      <c r="O20" s="115">
        <v>-2.2670000000000001E-6</v>
      </c>
      <c r="P20" s="115">
        <v>-0.93859999999999999</v>
      </c>
      <c r="Q20" s="115">
        <v>-1.891E-2</v>
      </c>
      <c r="R20" s="181">
        <v>6.77738</v>
      </c>
      <c r="S20" s="183">
        <v>3.4619999999999998E-9</v>
      </c>
      <c r="T20" s="183">
        <v>0.1037</v>
      </c>
      <c r="U20" s="183">
        <v>0.20399999999999999</v>
      </c>
      <c r="V20" s="184">
        <v>-0.1014</v>
      </c>
      <c r="W20" s="120">
        <v>13.339510000000001</v>
      </c>
      <c r="X20" s="115">
        <v>-1.027E-10</v>
      </c>
      <c r="Y20" s="115">
        <v>-1.038E-2</v>
      </c>
      <c r="Z20" s="115">
        <v>-3.9329999999999999E-3</v>
      </c>
      <c r="AA20" s="115">
        <v>-0.21290000000000001</v>
      </c>
      <c r="AB20" s="115">
        <v>-5.2519999999999997E-4</v>
      </c>
      <c r="AC20" s="181">
        <v>-0.55320999999999998</v>
      </c>
      <c r="AD20" s="183">
        <v>-0.46889999999999998</v>
      </c>
      <c r="AE20" s="183">
        <v>-0.39789999999999998</v>
      </c>
      <c r="AF20" s="183">
        <v>0.49349999999999999</v>
      </c>
      <c r="AG20" s="183">
        <v>0.13589999999999999</v>
      </c>
      <c r="AH20" s="183">
        <v>6.8870000000000001E-2</v>
      </c>
      <c r="AI20" s="183">
        <v>0.46379999999999999</v>
      </c>
    </row>
    <row r="21" spans="1:35">
      <c r="A21" t="s">
        <v>2496</v>
      </c>
      <c r="B21" t="s">
        <v>2449</v>
      </c>
      <c r="C21" t="s">
        <v>3855</v>
      </c>
      <c r="D21" s="32">
        <v>10</v>
      </c>
      <c r="E21" s="47">
        <v>114756041</v>
      </c>
      <c r="F21" s="32" t="s">
        <v>3151</v>
      </c>
      <c r="G21" s="32" t="s">
        <v>3163</v>
      </c>
      <c r="H21" s="243" t="s">
        <v>123</v>
      </c>
      <c r="I21" s="93" t="s">
        <v>123</v>
      </c>
      <c r="J21" s="93" t="s">
        <v>123</v>
      </c>
      <c r="K21" s="244" t="s">
        <v>123</v>
      </c>
      <c r="L21" s="120">
        <v>37.830629999999999</v>
      </c>
      <c r="M21" s="115">
        <v>-4.336E-30</v>
      </c>
      <c r="N21" s="115">
        <v>-0.75160000000000005</v>
      </c>
      <c r="O21" s="115">
        <v>-1.9789999999999999E-5</v>
      </c>
      <c r="P21" s="115">
        <v>-1.984E-4</v>
      </c>
      <c r="Q21" s="115">
        <v>-3.4130000000000002E-8</v>
      </c>
      <c r="R21" s="181">
        <v>23.846399999999999</v>
      </c>
      <c r="S21" s="183">
        <v>-5.9649999999999999E-21</v>
      </c>
      <c r="T21" s="183">
        <v>-0.15529999999999999</v>
      </c>
      <c r="U21" s="183">
        <v>-2.1039999999999998E-5</v>
      </c>
      <c r="V21" s="184">
        <v>-5.6099999999999997E-2</v>
      </c>
      <c r="W21" s="120">
        <v>7.9716699999999996</v>
      </c>
      <c r="X21" s="115">
        <v>7.3720000000000001E-8</v>
      </c>
      <c r="Y21" s="115">
        <v>-0.89200000000000002</v>
      </c>
      <c r="Z21" s="115">
        <v>0.159</v>
      </c>
      <c r="AA21" s="115">
        <v>2.0660000000000001E-2</v>
      </c>
      <c r="AB21" s="115">
        <v>1.2109999999999999E-2</v>
      </c>
      <c r="AC21" s="181">
        <v>16.085000000000001</v>
      </c>
      <c r="AD21" s="183">
        <v>-3.7639999999999999E-20</v>
      </c>
      <c r="AE21" s="183">
        <v>0.76910000000000001</v>
      </c>
      <c r="AF21" s="183">
        <v>-6.0589999999999998E-2</v>
      </c>
      <c r="AG21" s="183">
        <v>0.2235</v>
      </c>
      <c r="AH21" s="183">
        <v>-7.4759999999999993E-2</v>
      </c>
      <c r="AI21" s="183">
        <v>-0.64939999999999998</v>
      </c>
    </row>
    <row r="22" spans="1:35">
      <c r="A22" t="s">
        <v>3850</v>
      </c>
      <c r="B22" t="s">
        <v>2449</v>
      </c>
      <c r="C22" t="s">
        <v>2599</v>
      </c>
      <c r="D22" s="32">
        <v>10</v>
      </c>
      <c r="E22" s="47">
        <v>114758349</v>
      </c>
      <c r="F22" s="32" t="s">
        <v>3152</v>
      </c>
      <c r="G22" s="32" t="s">
        <v>3163</v>
      </c>
      <c r="H22" s="243" t="s">
        <v>123</v>
      </c>
      <c r="I22" s="93" t="s">
        <v>123</v>
      </c>
      <c r="J22" s="93" t="s">
        <v>123</v>
      </c>
      <c r="K22" s="244" t="s">
        <v>123</v>
      </c>
      <c r="L22" s="120">
        <v>45.000830000000001</v>
      </c>
      <c r="M22" s="115">
        <v>-1.9949999999999999E-35</v>
      </c>
      <c r="N22" s="115">
        <v>-0.81399999999999995</v>
      </c>
      <c r="O22" s="115">
        <v>-8.5539999999999998E-6</v>
      </c>
      <c r="P22" s="115">
        <v>-6.6869999999999997E-6</v>
      </c>
      <c r="Q22" s="115">
        <v>-2.271E-8</v>
      </c>
      <c r="R22" s="181">
        <v>30.261890000000001</v>
      </c>
      <c r="S22" s="183">
        <v>-2.7929999999999998E-26</v>
      </c>
      <c r="T22" s="183">
        <v>-0.1361</v>
      </c>
      <c r="U22" s="183">
        <v>-7.0589999999999999E-7</v>
      </c>
      <c r="V22" s="184">
        <v>-0.1242</v>
      </c>
      <c r="W22" s="120">
        <v>10.33339</v>
      </c>
      <c r="X22" s="115">
        <v>1.237E-9</v>
      </c>
      <c r="Y22" s="115">
        <v>-0.83889999999999998</v>
      </c>
      <c r="Z22" s="115">
        <v>3.2649999999999998E-2</v>
      </c>
      <c r="AA22" s="115">
        <v>2.6700000000000002E-2</v>
      </c>
      <c r="AB22" s="115">
        <v>1.0160000000000001E-2</v>
      </c>
      <c r="AC22" s="181">
        <v>18.68618</v>
      </c>
      <c r="AD22" s="183">
        <v>-1.044E-22</v>
      </c>
      <c r="AE22" s="183">
        <v>0.71760000000000002</v>
      </c>
      <c r="AF22" s="183">
        <v>-0.18290000000000001</v>
      </c>
      <c r="AG22" s="183">
        <v>0.79490000000000005</v>
      </c>
      <c r="AH22" s="183">
        <v>-3.8289999999999998E-2</v>
      </c>
      <c r="AI22" s="183">
        <v>-0.7208</v>
      </c>
    </row>
    <row r="23" spans="1:35">
      <c r="A23" t="s">
        <v>2496</v>
      </c>
      <c r="B23" t="s">
        <v>2449</v>
      </c>
      <c r="C23" t="s">
        <v>2599</v>
      </c>
      <c r="D23" s="32">
        <v>10</v>
      </c>
      <c r="E23" s="47">
        <v>114758349</v>
      </c>
      <c r="F23" s="32" t="s">
        <v>3152</v>
      </c>
      <c r="G23" s="32" t="s">
        <v>3163</v>
      </c>
      <c r="H23" s="243" t="s">
        <v>123</v>
      </c>
      <c r="I23" s="93" t="s">
        <v>123</v>
      </c>
      <c r="J23" s="93" t="s">
        <v>123</v>
      </c>
      <c r="K23" s="244" t="s">
        <v>123</v>
      </c>
      <c r="L23" s="120">
        <v>45.000830000000001</v>
      </c>
      <c r="M23" s="115">
        <v>-1.9949999999999999E-35</v>
      </c>
      <c r="N23" s="115">
        <v>-0.81399999999999995</v>
      </c>
      <c r="O23" s="115">
        <v>-8.5539999999999998E-6</v>
      </c>
      <c r="P23" s="115">
        <v>-6.6869999999999997E-6</v>
      </c>
      <c r="Q23" s="115">
        <v>-2.271E-8</v>
      </c>
      <c r="R23" s="181">
        <v>30.261890000000001</v>
      </c>
      <c r="S23" s="183">
        <v>-2.7929999999999998E-26</v>
      </c>
      <c r="T23" s="183">
        <v>-0.1361</v>
      </c>
      <c r="U23" s="183">
        <v>-7.0589999999999999E-7</v>
      </c>
      <c r="V23" s="184">
        <v>-0.1242</v>
      </c>
      <c r="W23" s="120">
        <v>10.33339</v>
      </c>
      <c r="X23" s="115">
        <v>1.237E-9</v>
      </c>
      <c r="Y23" s="115">
        <v>-0.83889999999999998</v>
      </c>
      <c r="Z23" s="115">
        <v>3.2649999999999998E-2</v>
      </c>
      <c r="AA23" s="115">
        <v>2.6700000000000002E-2</v>
      </c>
      <c r="AB23" s="115">
        <v>1.0160000000000001E-2</v>
      </c>
      <c r="AC23" s="181">
        <v>18.68618</v>
      </c>
      <c r="AD23" s="183">
        <v>-1.044E-22</v>
      </c>
      <c r="AE23" s="183">
        <v>0.71760000000000002</v>
      </c>
      <c r="AF23" s="183">
        <v>-0.18290000000000001</v>
      </c>
      <c r="AG23" s="183">
        <v>0.79490000000000005</v>
      </c>
      <c r="AH23" s="183">
        <v>-3.8289999999999998E-2</v>
      </c>
      <c r="AI23" s="183">
        <v>-0.7208</v>
      </c>
    </row>
    <row r="24" spans="1:35">
      <c r="A24" t="s">
        <v>2496</v>
      </c>
      <c r="B24" t="s">
        <v>2449</v>
      </c>
      <c r="C24" t="s">
        <v>3856</v>
      </c>
      <c r="D24" s="32">
        <v>10</v>
      </c>
      <c r="E24" s="47">
        <v>114788815</v>
      </c>
      <c r="F24" s="32" t="s">
        <v>3163</v>
      </c>
      <c r="G24" s="32" t="s">
        <v>3152</v>
      </c>
      <c r="H24" s="243" t="s">
        <v>123</v>
      </c>
      <c r="I24" s="93" t="s">
        <v>123</v>
      </c>
      <c r="J24" s="93" t="s">
        <v>4896</v>
      </c>
      <c r="K24" s="244" t="s">
        <v>123</v>
      </c>
      <c r="L24" s="120">
        <v>31.25853</v>
      </c>
      <c r="M24" s="115">
        <v>-1.141E-28</v>
      </c>
      <c r="N24" s="115">
        <v>0.2636</v>
      </c>
      <c r="O24" s="115">
        <v>-1.2639999999999999E-3</v>
      </c>
      <c r="P24" s="115">
        <v>-7.5380000000000003E-2</v>
      </c>
      <c r="Q24" s="115">
        <v>-4.9719999999999998E-7</v>
      </c>
      <c r="R24" s="181">
        <v>23.827590000000001</v>
      </c>
      <c r="S24" s="183">
        <v>-3.7499999999999999E-23</v>
      </c>
      <c r="T24" s="183">
        <v>-0.5484</v>
      </c>
      <c r="U24" s="183">
        <v>-2.3499999999999999E-5</v>
      </c>
      <c r="V24" s="184">
        <v>0.66239999999999999</v>
      </c>
      <c r="W24" s="120">
        <v>4.9238900000000001</v>
      </c>
      <c r="X24" s="115">
        <v>8.9289999999999996E-7</v>
      </c>
      <c r="Y24" s="115">
        <v>0.45329999999999998</v>
      </c>
      <c r="Z24" s="115">
        <v>-0.82150000000000001</v>
      </c>
      <c r="AA24" s="115">
        <v>-0.90269999999999995</v>
      </c>
      <c r="AB24" s="115">
        <v>5.9300000000000004E-3</v>
      </c>
      <c r="AC24" s="181">
        <v>14.775690000000001</v>
      </c>
      <c r="AD24" s="183">
        <v>-7.6110000000000004E-20</v>
      </c>
      <c r="AE24" s="183">
        <v>-0.61129999999999995</v>
      </c>
      <c r="AF24" s="183">
        <v>-0.79890000000000005</v>
      </c>
      <c r="AG24" s="183">
        <v>0.17100000000000001</v>
      </c>
      <c r="AH24" s="183">
        <v>-0.29089999999999999</v>
      </c>
      <c r="AI24" s="183">
        <v>-0.85799999999999998</v>
      </c>
    </row>
    <row r="25" spans="1:35">
      <c r="A25" t="s">
        <v>2496</v>
      </c>
      <c r="B25" t="s">
        <v>2449</v>
      </c>
      <c r="C25" t="s">
        <v>3857</v>
      </c>
      <c r="D25" s="32">
        <v>10</v>
      </c>
      <c r="E25" s="47">
        <v>114808902</v>
      </c>
      <c r="F25" s="32" t="s">
        <v>3157</v>
      </c>
      <c r="G25" s="32" t="s">
        <v>3163</v>
      </c>
      <c r="H25" s="243" t="s">
        <v>123</v>
      </c>
      <c r="I25" s="93" t="s">
        <v>123</v>
      </c>
      <c r="J25" s="93" t="s">
        <v>4897</v>
      </c>
      <c r="K25" s="244" t="s">
        <v>123</v>
      </c>
      <c r="L25" s="120">
        <v>29.850290000000001</v>
      </c>
      <c r="M25" s="115">
        <v>-1.3239999999999999E-25</v>
      </c>
      <c r="N25" s="115">
        <v>0.32619999999999999</v>
      </c>
      <c r="O25" s="115">
        <v>-3.4890000000000002E-4</v>
      </c>
      <c r="P25" s="115">
        <v>-1.7430000000000001E-2</v>
      </c>
      <c r="Q25" s="115">
        <v>-7.1719999999999999E-7</v>
      </c>
      <c r="R25" s="181">
        <v>21.213920000000002</v>
      </c>
      <c r="S25" s="183">
        <v>-9.3390000000000005E-21</v>
      </c>
      <c r="T25" s="183">
        <v>-0.69269999999999998</v>
      </c>
      <c r="U25" s="183">
        <v>-4.2750000000000002E-5</v>
      </c>
      <c r="V25" s="184">
        <v>0.52510000000000001</v>
      </c>
      <c r="W25" s="120">
        <v>4.9426199999999998</v>
      </c>
      <c r="X25" s="115">
        <v>7.1019999999999999E-7</v>
      </c>
      <c r="Y25" s="115">
        <v>0.60109999999999997</v>
      </c>
      <c r="Z25" s="115">
        <v>-0.88919999999999999</v>
      </c>
      <c r="AA25" s="115">
        <v>-0.85519999999999996</v>
      </c>
      <c r="AB25" s="115">
        <v>5.9300000000000004E-3</v>
      </c>
      <c r="AC25" s="181">
        <v>14.73096</v>
      </c>
      <c r="AD25" s="183">
        <v>-1.1620000000000001E-19</v>
      </c>
      <c r="AE25" s="183">
        <v>-0.54069999999999996</v>
      </c>
      <c r="AF25" s="183">
        <v>0.96489999999999998</v>
      </c>
      <c r="AG25" s="183">
        <v>0.51400000000000001</v>
      </c>
      <c r="AH25" s="183">
        <v>-0.23400000000000001</v>
      </c>
      <c r="AI25" s="183">
        <v>-0.22670000000000001</v>
      </c>
    </row>
    <row r="26" spans="1:35">
      <c r="A26" t="s">
        <v>3850</v>
      </c>
      <c r="B26" t="s">
        <v>2449</v>
      </c>
      <c r="C26" t="s">
        <v>3858</v>
      </c>
      <c r="D26" s="32">
        <v>12</v>
      </c>
      <c r="E26" s="47">
        <v>112645401</v>
      </c>
      <c r="F26" s="32" t="s">
        <v>3157</v>
      </c>
      <c r="G26" s="32" t="s">
        <v>3151</v>
      </c>
      <c r="H26" s="243" t="s">
        <v>4898</v>
      </c>
      <c r="I26" s="93" t="s">
        <v>4899</v>
      </c>
      <c r="J26" s="93" t="s">
        <v>4900</v>
      </c>
      <c r="K26" s="244" t="s">
        <v>4901</v>
      </c>
      <c r="L26" s="120">
        <v>4.1211099999999998</v>
      </c>
      <c r="M26" s="115">
        <v>-0.16980000000000001</v>
      </c>
      <c r="N26" s="115">
        <v>3.0230000000000001E-6</v>
      </c>
      <c r="O26" s="115">
        <v>0.90810000000000002</v>
      </c>
      <c r="P26" s="115">
        <v>-0.2087</v>
      </c>
      <c r="Q26" s="115">
        <v>0.35589999999999999</v>
      </c>
      <c r="R26" s="181">
        <v>4.2454400000000003</v>
      </c>
      <c r="S26" s="183">
        <v>-0.93469999999999998</v>
      </c>
      <c r="T26" s="183">
        <v>8.7189999999999997E-7</v>
      </c>
      <c r="U26" s="183">
        <v>-7.1900000000000006E-2</v>
      </c>
      <c r="V26" s="184" t="s">
        <v>132</v>
      </c>
      <c r="W26" s="120">
        <v>1.03864</v>
      </c>
      <c r="X26" s="115">
        <v>-0.41860000000000003</v>
      </c>
      <c r="Y26" s="115">
        <v>-6.032E-3</v>
      </c>
      <c r="Z26" s="115">
        <v>4.8149999999999998E-3</v>
      </c>
      <c r="AA26" s="115" t="s">
        <v>132</v>
      </c>
      <c r="AB26" s="115">
        <v>0.4133</v>
      </c>
      <c r="AC26" s="181">
        <v>-0.89227999999999996</v>
      </c>
      <c r="AD26" s="183">
        <v>0.42030000000000001</v>
      </c>
      <c r="AE26" s="183">
        <v>-0.28970000000000001</v>
      </c>
      <c r="AF26" s="183">
        <v>-0.3826</v>
      </c>
      <c r="AG26" s="183" t="s">
        <v>132</v>
      </c>
      <c r="AH26" s="183">
        <v>0.72609999999999997</v>
      </c>
      <c r="AI26" s="183" t="s">
        <v>132</v>
      </c>
    </row>
    <row r="27" spans="1:35">
      <c r="A27" t="s">
        <v>2496</v>
      </c>
      <c r="B27" t="s">
        <v>2449</v>
      </c>
      <c r="C27" t="s">
        <v>3859</v>
      </c>
      <c r="D27" s="32">
        <v>12</v>
      </c>
      <c r="E27" s="47">
        <v>121416650</v>
      </c>
      <c r="F27" s="32" t="s">
        <v>3151</v>
      </c>
      <c r="G27" s="32" t="s">
        <v>3152</v>
      </c>
      <c r="H27" s="243" t="s">
        <v>4902</v>
      </c>
      <c r="I27" s="93" t="s">
        <v>123</v>
      </c>
      <c r="J27" s="93" t="s">
        <v>4903</v>
      </c>
      <c r="K27" s="244" t="s">
        <v>4904</v>
      </c>
      <c r="L27" s="120">
        <v>3.1006399999999998</v>
      </c>
      <c r="M27" s="115">
        <v>-6.5039999999999998E-4</v>
      </c>
      <c r="N27" s="115">
        <v>-0.58150000000000002</v>
      </c>
      <c r="O27" s="115">
        <v>-0.26860000000000001</v>
      </c>
      <c r="P27" s="115">
        <v>-1.4749999999999999E-2</v>
      </c>
      <c r="Q27" s="115">
        <v>-0.33550000000000002</v>
      </c>
      <c r="R27" s="181">
        <v>7.2044300000000003</v>
      </c>
      <c r="S27" s="183">
        <v>-4.7880000000000003E-8</v>
      </c>
      <c r="T27" s="183">
        <v>-0.19769999999999999</v>
      </c>
      <c r="U27" s="183">
        <v>-7.8259999999999996E-2</v>
      </c>
      <c r="V27" s="184">
        <v>-0.18129999999999999</v>
      </c>
      <c r="W27" s="120">
        <v>0.66986999999999997</v>
      </c>
      <c r="X27" s="115">
        <v>1.355E-2</v>
      </c>
      <c r="Y27" s="115">
        <v>0.26119999999999999</v>
      </c>
      <c r="Z27" s="115">
        <v>0.1527</v>
      </c>
      <c r="AA27" s="115">
        <v>-0.45369999999999999</v>
      </c>
      <c r="AB27" s="115">
        <v>-0.61950000000000005</v>
      </c>
      <c r="AC27" s="181">
        <v>-0.40312999999999999</v>
      </c>
      <c r="AD27" s="183">
        <v>-0.6381</v>
      </c>
      <c r="AE27" s="183">
        <v>0.90569999999999995</v>
      </c>
      <c r="AF27" s="183">
        <v>-0.77070000000000005</v>
      </c>
      <c r="AG27" s="183">
        <v>-0.6804</v>
      </c>
      <c r="AH27" s="183">
        <v>-0.7026</v>
      </c>
      <c r="AI27" s="183">
        <v>-0.22559999999999999</v>
      </c>
    </row>
    <row r="28" spans="1:35">
      <c r="A28" t="s">
        <v>2496</v>
      </c>
      <c r="B28" t="s">
        <v>2449</v>
      </c>
      <c r="C28" t="s">
        <v>3860</v>
      </c>
      <c r="D28" s="32">
        <v>15</v>
      </c>
      <c r="E28" s="47">
        <v>62259637</v>
      </c>
      <c r="F28" s="32" t="s">
        <v>3152</v>
      </c>
      <c r="G28" s="32" t="s">
        <v>3163</v>
      </c>
      <c r="H28" s="243" t="s">
        <v>4905</v>
      </c>
      <c r="I28" s="93" t="s">
        <v>123</v>
      </c>
      <c r="J28" s="93" t="s">
        <v>4906</v>
      </c>
      <c r="K28" s="244" t="s">
        <v>4907</v>
      </c>
      <c r="L28" s="120">
        <v>3.5798100000000002</v>
      </c>
      <c r="M28" s="115">
        <v>-1.288E-6</v>
      </c>
      <c r="N28" s="115">
        <v>0.1164</v>
      </c>
      <c r="O28" s="115">
        <v>-8.1360000000000002E-2</v>
      </c>
      <c r="P28" s="115">
        <v>0.3997</v>
      </c>
      <c r="Q28" s="115">
        <v>-0.60389999999999999</v>
      </c>
      <c r="R28" s="181">
        <v>10.004020000000001</v>
      </c>
      <c r="S28" s="183">
        <v>1.097E-11</v>
      </c>
      <c r="T28" s="183">
        <v>0.55620000000000003</v>
      </c>
      <c r="U28" s="183">
        <v>2.3130000000000001E-2</v>
      </c>
      <c r="V28" s="184">
        <v>-0.21460000000000001</v>
      </c>
      <c r="W28" s="120">
        <v>-0.41039999999999999</v>
      </c>
      <c r="X28" s="115">
        <v>0.78159999999999996</v>
      </c>
      <c r="Y28" s="115">
        <v>-0.78800000000000003</v>
      </c>
      <c r="Z28" s="115">
        <v>-0.24060000000000001</v>
      </c>
      <c r="AA28" s="115">
        <v>0.39</v>
      </c>
      <c r="AB28" s="115">
        <v>0.46689999999999998</v>
      </c>
      <c r="AC28" s="181">
        <v>1.3636999999999999</v>
      </c>
      <c r="AD28" s="183">
        <v>8.4449999999999994E-3</v>
      </c>
      <c r="AE28" s="183">
        <v>0.32850000000000001</v>
      </c>
      <c r="AF28" s="183">
        <v>0.88770000000000004</v>
      </c>
      <c r="AG28" s="183">
        <v>0.45619999999999999</v>
      </c>
      <c r="AH28" s="183">
        <v>0.32379999999999998</v>
      </c>
      <c r="AI28" s="183">
        <v>0.91369999999999996</v>
      </c>
    </row>
    <row r="29" spans="1:35">
      <c r="A29" t="s">
        <v>2496</v>
      </c>
      <c r="B29" t="s">
        <v>2449</v>
      </c>
      <c r="C29" t="s">
        <v>2871</v>
      </c>
      <c r="D29" s="32">
        <v>15</v>
      </c>
      <c r="E29" s="47">
        <v>62332980</v>
      </c>
      <c r="F29" s="32" t="s">
        <v>3151</v>
      </c>
      <c r="G29" s="32" t="s">
        <v>3157</v>
      </c>
      <c r="H29" s="243" t="s">
        <v>4908</v>
      </c>
      <c r="I29" s="93" t="s">
        <v>123</v>
      </c>
      <c r="J29" s="93" t="s">
        <v>4909</v>
      </c>
      <c r="K29" s="244" t="s">
        <v>4910</v>
      </c>
      <c r="L29" s="120">
        <v>4.3087799999999996</v>
      </c>
      <c r="M29" s="115">
        <v>3.2109999999999998E-7</v>
      </c>
      <c r="N29" s="115">
        <v>-8.054E-2</v>
      </c>
      <c r="O29" s="115">
        <v>5.6689999999999997E-2</v>
      </c>
      <c r="P29" s="115">
        <v>-0.33</v>
      </c>
      <c r="Q29" s="115">
        <v>0.55859999999999999</v>
      </c>
      <c r="R29" s="181">
        <v>12.65706</v>
      </c>
      <c r="S29" s="183">
        <v>-2.8830000000000002E-14</v>
      </c>
      <c r="T29" s="183">
        <v>-0.4546</v>
      </c>
      <c r="U29" s="183">
        <v>-1.163E-2</v>
      </c>
      <c r="V29" s="184">
        <v>0.1077</v>
      </c>
      <c r="W29" s="120">
        <v>-0.67159000000000002</v>
      </c>
      <c r="X29" s="115">
        <v>-0.32569999999999999</v>
      </c>
      <c r="Y29" s="115">
        <v>0.65600000000000003</v>
      </c>
      <c r="Z29" s="115">
        <v>0.1095</v>
      </c>
      <c r="AA29" s="115">
        <v>-0.22889999999999999</v>
      </c>
      <c r="AB29" s="115">
        <v>-0.3826</v>
      </c>
      <c r="AC29" s="181">
        <v>1.4709000000000001</v>
      </c>
      <c r="AD29" s="183">
        <v>-9.7920000000000004E-3</v>
      </c>
      <c r="AE29" s="183">
        <v>-0.48680000000000001</v>
      </c>
      <c r="AF29" s="183">
        <v>-0.82389999999999997</v>
      </c>
      <c r="AG29" s="183">
        <v>-0.1242</v>
      </c>
      <c r="AH29" s="183">
        <v>-0.24560000000000001</v>
      </c>
      <c r="AI29" s="183">
        <v>-0.74839999999999995</v>
      </c>
    </row>
    <row r="30" spans="1:35">
      <c r="A30" t="s">
        <v>2496</v>
      </c>
      <c r="B30" t="s">
        <v>2449</v>
      </c>
      <c r="C30" t="s">
        <v>3861</v>
      </c>
      <c r="D30" s="32">
        <v>15</v>
      </c>
      <c r="E30" s="47">
        <v>62338797</v>
      </c>
      <c r="F30" s="32" t="s">
        <v>3157</v>
      </c>
      <c r="G30" s="32" t="s">
        <v>3163</v>
      </c>
      <c r="H30" s="243" t="s">
        <v>123</v>
      </c>
      <c r="I30" s="93" t="s">
        <v>123</v>
      </c>
      <c r="J30" s="93" t="s">
        <v>4911</v>
      </c>
      <c r="K30" s="244" t="s">
        <v>4912</v>
      </c>
      <c r="L30" s="120">
        <v>6.3683300000000003</v>
      </c>
      <c r="M30" s="115">
        <v>4.5190000000000003E-8</v>
      </c>
      <c r="N30" s="115">
        <v>0.4133</v>
      </c>
      <c r="O30" s="115">
        <v>0.22939999999999999</v>
      </c>
      <c r="P30" s="115">
        <v>0.52969999999999995</v>
      </c>
      <c r="Q30" s="115">
        <v>0.3357</v>
      </c>
      <c r="R30" s="181">
        <v>10.62148</v>
      </c>
      <c r="S30" s="183">
        <v>-2.2629999999999999E-12</v>
      </c>
      <c r="T30" s="183">
        <v>-0.2147</v>
      </c>
      <c r="U30" s="183">
        <v>-9.3650000000000001E-3</v>
      </c>
      <c r="V30" s="184">
        <v>0.128</v>
      </c>
      <c r="W30" s="120">
        <v>-0.29442000000000002</v>
      </c>
      <c r="X30" s="115">
        <v>-0.15820000000000001</v>
      </c>
      <c r="Y30" s="115">
        <v>0.97219999999999995</v>
      </c>
      <c r="Z30" s="115">
        <v>9.7799999999999998E-2</v>
      </c>
      <c r="AA30" s="115">
        <v>-0.96030000000000004</v>
      </c>
      <c r="AB30" s="115">
        <v>-0.2949</v>
      </c>
      <c r="AC30" s="181">
        <v>0.88005999999999995</v>
      </c>
      <c r="AD30" s="183">
        <v>-9.7920000000000004E-3</v>
      </c>
      <c r="AE30" s="183">
        <v>-0.60189999999999999</v>
      </c>
      <c r="AF30" s="183">
        <v>-0.65149999999999997</v>
      </c>
      <c r="AG30" s="183">
        <v>-0.42099999999999999</v>
      </c>
      <c r="AH30" s="183">
        <v>-0.77349999999999997</v>
      </c>
      <c r="AI30" s="183">
        <v>0.29949999999999999</v>
      </c>
    </row>
    <row r="31" spans="1:35">
      <c r="A31" t="s">
        <v>2496</v>
      </c>
      <c r="B31" t="s">
        <v>2449</v>
      </c>
      <c r="C31" t="s">
        <v>3862</v>
      </c>
      <c r="D31" s="32">
        <v>15</v>
      </c>
      <c r="E31" s="47">
        <v>62383155</v>
      </c>
      <c r="F31" s="32" t="s">
        <v>3163</v>
      </c>
      <c r="G31" s="32" t="s">
        <v>3152</v>
      </c>
      <c r="H31" s="243" t="s">
        <v>123</v>
      </c>
      <c r="I31" s="93" t="s">
        <v>123</v>
      </c>
      <c r="J31" s="93" t="s">
        <v>4913</v>
      </c>
      <c r="K31" s="244" t="s">
        <v>4914</v>
      </c>
      <c r="L31" s="120">
        <v>37.212179999999996</v>
      </c>
      <c r="M31" s="115">
        <v>5.2969999999999996E-35</v>
      </c>
      <c r="N31" s="115">
        <v>1.1410000000000001E-3</v>
      </c>
      <c r="O31" s="115">
        <v>7.2450000000000001E-2</v>
      </c>
      <c r="P31" s="115">
        <v>2.2919999999999999E-2</v>
      </c>
      <c r="Q31" s="115">
        <v>1.924E-2</v>
      </c>
      <c r="R31" s="181">
        <v>9.06067</v>
      </c>
      <c r="S31" s="183">
        <v>-7.6559999999999992E-9</v>
      </c>
      <c r="T31" s="183">
        <v>-0.29759999999999998</v>
      </c>
      <c r="U31" s="183">
        <v>-8.5809999999999999E-4</v>
      </c>
      <c r="V31" s="184">
        <v>-0.71989999999999998</v>
      </c>
      <c r="W31" s="120">
        <v>-3.7280000000000001E-2</v>
      </c>
      <c r="X31" s="115">
        <v>-0.72419999999999995</v>
      </c>
      <c r="Y31" s="115">
        <v>-2.198E-2</v>
      </c>
      <c r="Z31" s="115">
        <v>-0.98640000000000005</v>
      </c>
      <c r="AA31" s="115">
        <v>0.53480000000000005</v>
      </c>
      <c r="AB31" s="115">
        <v>-0.3483</v>
      </c>
      <c r="AC31" s="181">
        <v>-0.47516999999999998</v>
      </c>
      <c r="AD31" s="183">
        <v>-0.72289999999999999</v>
      </c>
      <c r="AE31" s="183">
        <v>0.94130000000000003</v>
      </c>
      <c r="AF31" s="183">
        <v>-0.28000000000000003</v>
      </c>
      <c r="AG31" s="183">
        <v>-0.98839999999999995</v>
      </c>
      <c r="AH31" s="183">
        <v>0.43159999999999998</v>
      </c>
      <c r="AI31" s="183">
        <v>0.7056</v>
      </c>
    </row>
    <row r="32" spans="1:35">
      <c r="A32" t="s">
        <v>2496</v>
      </c>
      <c r="B32" t="s">
        <v>2449</v>
      </c>
      <c r="C32" t="s">
        <v>3863</v>
      </c>
      <c r="D32" s="32">
        <v>15</v>
      </c>
      <c r="E32" s="47">
        <v>62435156</v>
      </c>
      <c r="F32" s="32" t="s">
        <v>3163</v>
      </c>
      <c r="G32" s="32" t="s">
        <v>3152</v>
      </c>
      <c r="H32" s="243" t="s">
        <v>123</v>
      </c>
      <c r="I32" s="93" t="s">
        <v>4915</v>
      </c>
      <c r="J32" s="93" t="s">
        <v>4916</v>
      </c>
      <c r="K32" s="244" t="s">
        <v>4917</v>
      </c>
      <c r="L32" s="120">
        <v>5.3163900000000002</v>
      </c>
      <c r="M32" s="115">
        <v>3.5579999999999998E-8</v>
      </c>
      <c r="N32" s="115">
        <v>0.63949999999999996</v>
      </c>
      <c r="O32" s="115">
        <v>0.4461</v>
      </c>
      <c r="P32" s="115">
        <v>0.98950000000000005</v>
      </c>
      <c r="Q32" s="115">
        <v>0.82769999999999999</v>
      </c>
      <c r="R32" s="181">
        <v>2.2761200000000001</v>
      </c>
      <c r="S32" s="183">
        <v>-2.7980000000000002E-4</v>
      </c>
      <c r="T32" s="183">
        <v>0.91420000000000001</v>
      </c>
      <c r="U32" s="183">
        <v>-0.31730000000000003</v>
      </c>
      <c r="V32" s="184">
        <v>-0.45850000000000002</v>
      </c>
      <c r="W32" s="120">
        <v>-0.45981</v>
      </c>
      <c r="X32" s="115">
        <v>-0.68359999999999999</v>
      </c>
      <c r="Y32" s="115">
        <v>-4.6739999999999997E-2</v>
      </c>
      <c r="Z32" s="115">
        <v>0.26629999999999998</v>
      </c>
      <c r="AA32" s="115">
        <v>-0.36709999999999998</v>
      </c>
      <c r="AB32" s="115">
        <v>-0.42080000000000001</v>
      </c>
      <c r="AC32" s="181">
        <v>-0.29272999999999999</v>
      </c>
      <c r="AD32" s="183">
        <v>0.69279999999999997</v>
      </c>
      <c r="AE32" s="183">
        <v>0.14199999999999999</v>
      </c>
      <c r="AF32" s="183">
        <v>0.87350000000000005</v>
      </c>
      <c r="AG32" s="183">
        <v>-0.39429999999999998</v>
      </c>
      <c r="AH32" s="183">
        <v>0.96540000000000004</v>
      </c>
      <c r="AI32" s="183">
        <v>0.35110000000000002</v>
      </c>
    </row>
    <row r="33" spans="1:35">
      <c r="A33" t="s">
        <v>2496</v>
      </c>
      <c r="B33" t="s">
        <v>2449</v>
      </c>
      <c r="C33" t="s">
        <v>2497</v>
      </c>
      <c r="D33" s="32">
        <v>17</v>
      </c>
      <c r="E33" s="47">
        <v>7129898</v>
      </c>
      <c r="F33" s="32" t="s">
        <v>3157</v>
      </c>
      <c r="G33" s="32" t="s">
        <v>3151</v>
      </c>
      <c r="H33" s="243" t="s">
        <v>4918</v>
      </c>
      <c r="I33" s="93" t="s">
        <v>123</v>
      </c>
      <c r="J33" s="93" t="s">
        <v>4919</v>
      </c>
      <c r="K33" s="244" t="s">
        <v>4920</v>
      </c>
      <c r="L33" s="120">
        <v>2.085E-2</v>
      </c>
      <c r="M33" s="115">
        <v>4.5190000000000001E-2</v>
      </c>
      <c r="N33" s="115">
        <v>0.5837</v>
      </c>
      <c r="O33" s="115">
        <v>-0.93899999999999995</v>
      </c>
      <c r="P33" s="115">
        <v>0.90759999999999996</v>
      </c>
      <c r="Q33" s="115">
        <v>-8.1470000000000001E-2</v>
      </c>
      <c r="R33" s="181">
        <v>11.05761</v>
      </c>
      <c r="S33" s="183">
        <v>-4.5259999999999999E-12</v>
      </c>
      <c r="T33" s="183" t="s">
        <v>132</v>
      </c>
      <c r="U33" s="183">
        <v>-1.1270000000000001E-2</v>
      </c>
      <c r="V33" s="184">
        <v>0.26729999999999998</v>
      </c>
      <c r="W33" s="120">
        <v>-0.80157</v>
      </c>
      <c r="X33" s="115">
        <v>-0.28920000000000001</v>
      </c>
      <c r="Y33" s="115">
        <v>0.59319999999999995</v>
      </c>
      <c r="Z33" s="115">
        <v>-0.45810000000000001</v>
      </c>
      <c r="AA33" s="115">
        <v>0.66690000000000005</v>
      </c>
      <c r="AB33" s="115">
        <v>4.8140000000000002E-2</v>
      </c>
      <c r="AC33" s="181">
        <v>-0.45617000000000002</v>
      </c>
      <c r="AD33" s="183">
        <v>0.65620000000000001</v>
      </c>
      <c r="AE33" s="183">
        <v>0.84019999999999995</v>
      </c>
      <c r="AF33" s="183">
        <v>0.92889999999999995</v>
      </c>
      <c r="AG33" s="183">
        <v>-9.2359999999999998E-2</v>
      </c>
      <c r="AH33" s="183">
        <v>-0.7621</v>
      </c>
      <c r="AI33" s="183" t="s">
        <v>132</v>
      </c>
    </row>
    <row r="34" spans="1:35">
      <c r="A34" t="s">
        <v>2496</v>
      </c>
      <c r="B34" t="s">
        <v>2449</v>
      </c>
      <c r="C34" t="s">
        <v>3864</v>
      </c>
      <c r="D34" s="32">
        <v>19</v>
      </c>
      <c r="E34" s="47">
        <v>46180184</v>
      </c>
      <c r="F34" s="32" t="s">
        <v>3152</v>
      </c>
      <c r="G34" s="32" t="s">
        <v>3163</v>
      </c>
      <c r="H34" s="243" t="s">
        <v>4921</v>
      </c>
      <c r="I34" s="93" t="s">
        <v>123</v>
      </c>
      <c r="J34" s="93" t="s">
        <v>4922</v>
      </c>
      <c r="K34" s="244" t="s">
        <v>4923</v>
      </c>
      <c r="L34" s="120">
        <v>4.4945399999999998</v>
      </c>
      <c r="M34" s="115">
        <v>3.9660000000000003E-5</v>
      </c>
      <c r="N34" s="115">
        <v>0.27760000000000001</v>
      </c>
      <c r="O34" s="115">
        <v>5.9299999999999999E-4</v>
      </c>
      <c r="P34" s="115">
        <v>-0.30630000000000002</v>
      </c>
      <c r="Q34" s="115">
        <v>0.19489999999999999</v>
      </c>
      <c r="R34" s="181">
        <v>24.848120000000002</v>
      </c>
      <c r="S34" s="183">
        <v>-7.4549999999999996E-26</v>
      </c>
      <c r="T34" s="183">
        <v>-3.411E-3</v>
      </c>
      <c r="U34" s="183">
        <v>-4.0189999999999997E-2</v>
      </c>
      <c r="V34" s="184">
        <v>-0.42730000000000001</v>
      </c>
      <c r="W34" s="120">
        <v>-0.16056000000000001</v>
      </c>
      <c r="X34" s="115">
        <v>-0.1114</v>
      </c>
      <c r="Y34" s="115">
        <v>-0.97409999999999997</v>
      </c>
      <c r="Z34" s="115">
        <v>0.60019999999999996</v>
      </c>
      <c r="AA34" s="115">
        <v>-0.37309999999999999</v>
      </c>
      <c r="AB34" s="115">
        <v>0.246</v>
      </c>
      <c r="AC34" s="181">
        <v>0.67206999999999995</v>
      </c>
      <c r="AD34" s="183">
        <v>-3.7130000000000003E-4</v>
      </c>
      <c r="AE34" s="183">
        <v>0.79349999999999998</v>
      </c>
      <c r="AF34" s="183">
        <v>0.2283</v>
      </c>
      <c r="AG34" s="183">
        <v>1.1270000000000001E-2</v>
      </c>
      <c r="AH34" s="183">
        <v>0.23880000000000001</v>
      </c>
      <c r="AI34" s="183">
        <v>-0.22670000000000001</v>
      </c>
    </row>
    <row r="35" spans="1:35">
      <c r="A35" t="s">
        <v>2496</v>
      </c>
      <c r="B35" t="s">
        <v>2449</v>
      </c>
      <c r="C35" t="s">
        <v>2841</v>
      </c>
      <c r="D35" s="32">
        <v>19</v>
      </c>
      <c r="E35" s="47">
        <v>46181392</v>
      </c>
      <c r="F35" s="32" t="s">
        <v>3157</v>
      </c>
      <c r="G35" s="32" t="s">
        <v>3152</v>
      </c>
      <c r="H35" s="243" t="s">
        <v>4924</v>
      </c>
      <c r="I35" s="93" t="s">
        <v>123</v>
      </c>
      <c r="J35" s="93" t="s">
        <v>4925</v>
      </c>
      <c r="K35" s="244" t="s">
        <v>4926</v>
      </c>
      <c r="L35" s="120">
        <v>4.1789300000000003</v>
      </c>
      <c r="M35" s="115">
        <v>4.8560000000000003E-5</v>
      </c>
      <c r="N35" s="115">
        <v>0.27760000000000001</v>
      </c>
      <c r="O35" s="115">
        <v>1.3450000000000001E-3</v>
      </c>
      <c r="P35" s="115">
        <v>-0.29299999999999998</v>
      </c>
      <c r="Q35" s="115">
        <v>0.19869999999999999</v>
      </c>
      <c r="R35" s="181">
        <v>24.91038</v>
      </c>
      <c r="S35" s="183">
        <v>-4.7879999999999999E-26</v>
      </c>
      <c r="T35" s="183">
        <v>-4.0229999999999997E-3</v>
      </c>
      <c r="U35" s="183">
        <v>-2.8029999999999999E-2</v>
      </c>
      <c r="V35" s="184">
        <v>-0.48370000000000002</v>
      </c>
      <c r="W35" s="120">
        <v>0.16328000000000001</v>
      </c>
      <c r="X35" s="115">
        <v>-3.5450000000000002E-2</v>
      </c>
      <c r="Y35" s="115">
        <v>-0.90939999999999999</v>
      </c>
      <c r="Z35" s="115">
        <v>0.61409999999999998</v>
      </c>
      <c r="AA35" s="115">
        <v>-0.2442</v>
      </c>
      <c r="AB35" s="115">
        <v>0.25190000000000001</v>
      </c>
      <c r="AC35" s="181">
        <v>0.97894000000000003</v>
      </c>
      <c r="AD35" s="183">
        <v>-2.9300000000000002E-4</v>
      </c>
      <c r="AE35" s="183">
        <v>0.78010000000000002</v>
      </c>
      <c r="AF35" s="183">
        <v>0.2283</v>
      </c>
      <c r="AG35" s="183">
        <v>7.1069999999999996E-3</v>
      </c>
      <c r="AH35" s="183">
        <v>0.23130000000000001</v>
      </c>
      <c r="AI35" s="183">
        <v>-0.16689999999999999</v>
      </c>
    </row>
    <row r="36" spans="1:35">
      <c r="A36" t="s">
        <v>2496</v>
      </c>
      <c r="B36" t="s">
        <v>2449</v>
      </c>
      <c r="C36" t="s">
        <v>2467</v>
      </c>
      <c r="D36" s="32">
        <v>19</v>
      </c>
      <c r="E36" s="47">
        <v>46182304</v>
      </c>
      <c r="F36" s="32" t="s">
        <v>3163</v>
      </c>
      <c r="G36" s="32" t="s">
        <v>3151</v>
      </c>
      <c r="H36" s="243" t="s">
        <v>4927</v>
      </c>
      <c r="I36" s="93" t="s">
        <v>123</v>
      </c>
      <c r="J36" s="93" t="s">
        <v>4928</v>
      </c>
      <c r="K36" s="244" t="s">
        <v>4929</v>
      </c>
      <c r="L36" s="120">
        <v>4.6089799999999999</v>
      </c>
      <c r="M36" s="115">
        <v>3.9660000000000003E-5</v>
      </c>
      <c r="N36" s="115">
        <v>0.27760000000000001</v>
      </c>
      <c r="O36" s="115">
        <v>7.2550000000000002E-4</v>
      </c>
      <c r="P36" s="115">
        <v>-0.57330000000000003</v>
      </c>
      <c r="Q36" s="115">
        <v>0.2084</v>
      </c>
      <c r="R36" s="181">
        <v>25.212050000000001</v>
      </c>
      <c r="S36" s="183">
        <v>-8.6379999999999999E-26</v>
      </c>
      <c r="T36" s="183">
        <v>-4.3140000000000001E-3</v>
      </c>
      <c r="U36" s="183">
        <v>-2.8559999999999999E-2</v>
      </c>
      <c r="V36" s="184">
        <v>-0.21870000000000001</v>
      </c>
      <c r="W36" s="120">
        <v>-3.703E-2</v>
      </c>
      <c r="X36" s="115">
        <v>-6.5009999999999998E-2</v>
      </c>
      <c r="Y36" s="115">
        <v>-0.90290000000000004</v>
      </c>
      <c r="Z36" s="115">
        <v>0.49149999999999999</v>
      </c>
      <c r="AA36" s="115">
        <v>-0.19370000000000001</v>
      </c>
      <c r="AB36" s="115">
        <v>0.23699999999999999</v>
      </c>
      <c r="AC36" s="181">
        <v>0.76507000000000003</v>
      </c>
      <c r="AD36" s="183">
        <v>-3.1720000000000001E-4</v>
      </c>
      <c r="AE36" s="183">
        <v>0.80020000000000002</v>
      </c>
      <c r="AF36" s="183">
        <v>8.0729999999999996E-2</v>
      </c>
      <c r="AG36" s="183">
        <v>4.7940000000000003E-2</v>
      </c>
      <c r="AH36" s="183">
        <v>0.2291</v>
      </c>
      <c r="AI36" s="183">
        <v>-0.6109</v>
      </c>
    </row>
    <row r="37" spans="1:35">
      <c r="A37" t="s">
        <v>2513</v>
      </c>
      <c r="B37" t="s">
        <v>2452</v>
      </c>
      <c r="C37" t="s">
        <v>3865</v>
      </c>
      <c r="D37" s="32">
        <v>1</v>
      </c>
      <c r="E37" s="47">
        <v>67390468</v>
      </c>
      <c r="F37" s="32" t="s">
        <v>3152</v>
      </c>
      <c r="G37" s="32" t="s">
        <v>3157</v>
      </c>
      <c r="H37" s="243" t="s">
        <v>4930</v>
      </c>
      <c r="I37" s="93" t="s">
        <v>4931</v>
      </c>
      <c r="J37" s="93" t="s">
        <v>4932</v>
      </c>
      <c r="K37" s="244" t="s">
        <v>4933</v>
      </c>
      <c r="L37" s="120">
        <v>3.7000500000000001</v>
      </c>
      <c r="M37" s="115">
        <v>-3.8269999999999998E-5</v>
      </c>
      <c r="N37" s="115">
        <v>-0.33810000000000001</v>
      </c>
      <c r="O37" s="115">
        <v>-0.753</v>
      </c>
      <c r="P37" s="115">
        <v>-8.9980000000000004E-2</v>
      </c>
      <c r="Q37" s="115">
        <v>-0.85650000000000004</v>
      </c>
      <c r="R37" s="181">
        <v>-0.59540000000000004</v>
      </c>
      <c r="S37" s="183">
        <v>0.46339999999999998</v>
      </c>
      <c r="T37" s="183">
        <v>-0.25869999999999999</v>
      </c>
      <c r="U37" s="183">
        <v>0.89090000000000003</v>
      </c>
      <c r="V37" s="184">
        <v>-0.37809999999999999</v>
      </c>
      <c r="W37" s="120">
        <v>0.39357999999999999</v>
      </c>
      <c r="X37" s="115">
        <v>-3.653E-2</v>
      </c>
      <c r="Y37" s="115">
        <v>-0.4511</v>
      </c>
      <c r="Z37" s="115">
        <v>0.94359999999999999</v>
      </c>
      <c r="AA37" s="115">
        <v>0.35460000000000003</v>
      </c>
      <c r="AB37" s="115">
        <v>-0.7147</v>
      </c>
      <c r="AC37" s="181">
        <v>0.15251000000000001</v>
      </c>
      <c r="AD37" s="183">
        <v>-4.8230000000000002E-2</v>
      </c>
      <c r="AE37" s="183">
        <v>-0.47739999999999999</v>
      </c>
      <c r="AF37" s="183">
        <v>0.5796</v>
      </c>
      <c r="AG37" s="183">
        <v>0.53300000000000003</v>
      </c>
      <c r="AH37" s="183">
        <v>0.90359999999999996</v>
      </c>
      <c r="AI37" s="183">
        <v>-0.38990000000000002</v>
      </c>
    </row>
    <row r="38" spans="1:35">
      <c r="A38" t="s">
        <v>2452</v>
      </c>
      <c r="B38" t="s">
        <v>2452</v>
      </c>
      <c r="C38" t="s">
        <v>2792</v>
      </c>
      <c r="D38" s="32">
        <v>1</v>
      </c>
      <c r="E38" s="47">
        <v>214159256</v>
      </c>
      <c r="F38" s="32" t="s">
        <v>3163</v>
      </c>
      <c r="G38" s="32" t="s">
        <v>3152</v>
      </c>
      <c r="H38" s="243" t="s">
        <v>123</v>
      </c>
      <c r="I38" s="93" t="s">
        <v>4934</v>
      </c>
      <c r="J38" s="93" t="s">
        <v>4935</v>
      </c>
      <c r="K38" s="244" t="s">
        <v>123</v>
      </c>
      <c r="L38" s="120">
        <v>24.332339999999999</v>
      </c>
      <c r="M38" s="115">
        <v>-2.582E-20</v>
      </c>
      <c r="N38" s="115">
        <v>-1.639E-4</v>
      </c>
      <c r="O38" s="115">
        <v>-8.2589999999999997E-2</v>
      </c>
      <c r="P38" s="115">
        <v>-6.5920000000000006E-2</v>
      </c>
      <c r="Q38" s="115">
        <v>-4.3449999999999999E-3</v>
      </c>
      <c r="R38" s="181">
        <v>0.80135999999999996</v>
      </c>
      <c r="S38" s="183">
        <v>-0.1051</v>
      </c>
      <c r="T38" s="183">
        <v>-5.0220000000000001E-2</v>
      </c>
      <c r="U38" s="183">
        <v>-0.69699999999999995</v>
      </c>
      <c r="V38" s="184">
        <v>-6.6850000000000007E-2</v>
      </c>
      <c r="W38" s="120">
        <v>2.42665</v>
      </c>
      <c r="X38" s="115">
        <v>8.8000000000000003E-4</v>
      </c>
      <c r="Y38" s="115">
        <v>0.71609999999999996</v>
      </c>
      <c r="Z38" s="115">
        <v>0.31879999999999997</v>
      </c>
      <c r="AA38" s="115">
        <v>4.7579999999999997E-2</v>
      </c>
      <c r="AB38" s="115">
        <v>0.56740000000000002</v>
      </c>
      <c r="AC38" s="181">
        <v>11.118679999999999</v>
      </c>
      <c r="AD38" s="183">
        <v>-2.2600000000000001E-9</v>
      </c>
      <c r="AE38" s="183">
        <v>-1.2520000000000001E-3</v>
      </c>
      <c r="AF38" s="183">
        <v>-0.15290000000000001</v>
      </c>
      <c r="AG38" s="183">
        <v>0.77649999999999997</v>
      </c>
      <c r="AH38" s="183">
        <v>-1.2120000000000001E-2</v>
      </c>
      <c r="AI38" s="183">
        <v>-0.17760000000000001</v>
      </c>
    </row>
    <row r="39" spans="1:35">
      <c r="A39" t="s">
        <v>2513</v>
      </c>
      <c r="B39" t="s">
        <v>2452</v>
      </c>
      <c r="C39" t="s">
        <v>2792</v>
      </c>
      <c r="D39" s="32">
        <v>1</v>
      </c>
      <c r="E39" s="47">
        <v>214159256</v>
      </c>
      <c r="F39" s="32" t="s">
        <v>3163</v>
      </c>
      <c r="G39" s="32" t="s">
        <v>3152</v>
      </c>
      <c r="H39" s="243" t="s">
        <v>123</v>
      </c>
      <c r="I39" s="93" t="s">
        <v>4934</v>
      </c>
      <c r="J39" s="93" t="s">
        <v>4935</v>
      </c>
      <c r="K39" s="244" t="s">
        <v>123</v>
      </c>
      <c r="L39" s="120">
        <v>24.332339999999999</v>
      </c>
      <c r="M39" s="115">
        <v>-2.582E-20</v>
      </c>
      <c r="N39" s="115">
        <v>-1.639E-4</v>
      </c>
      <c r="O39" s="115">
        <v>-8.2589999999999997E-2</v>
      </c>
      <c r="P39" s="115">
        <v>-6.5920000000000006E-2</v>
      </c>
      <c r="Q39" s="115">
        <v>-4.3449999999999999E-3</v>
      </c>
      <c r="R39" s="181">
        <v>0.80135999999999996</v>
      </c>
      <c r="S39" s="183">
        <v>-0.1051</v>
      </c>
      <c r="T39" s="183">
        <v>-5.0220000000000001E-2</v>
      </c>
      <c r="U39" s="183">
        <v>-0.69699999999999995</v>
      </c>
      <c r="V39" s="184">
        <v>-6.6850000000000007E-2</v>
      </c>
      <c r="W39" s="120">
        <v>2.42665</v>
      </c>
      <c r="X39" s="115">
        <v>8.8000000000000003E-4</v>
      </c>
      <c r="Y39" s="115">
        <v>0.71609999999999996</v>
      </c>
      <c r="Z39" s="115">
        <v>0.31879999999999997</v>
      </c>
      <c r="AA39" s="115">
        <v>4.7579999999999997E-2</v>
      </c>
      <c r="AB39" s="115">
        <v>0.56740000000000002</v>
      </c>
      <c r="AC39" s="181">
        <v>11.118679999999999</v>
      </c>
      <c r="AD39" s="183">
        <v>-2.2600000000000001E-9</v>
      </c>
      <c r="AE39" s="183">
        <v>-1.2520000000000001E-3</v>
      </c>
      <c r="AF39" s="183">
        <v>-0.15290000000000001</v>
      </c>
      <c r="AG39" s="183">
        <v>0.77649999999999997</v>
      </c>
      <c r="AH39" s="183">
        <v>-1.2120000000000001E-2</v>
      </c>
      <c r="AI39" s="183">
        <v>-0.17760000000000001</v>
      </c>
    </row>
    <row r="40" spans="1:35">
      <c r="A40" t="s">
        <v>2513</v>
      </c>
      <c r="B40" t="s">
        <v>2452</v>
      </c>
      <c r="C40" t="s">
        <v>2784</v>
      </c>
      <c r="D40" s="32">
        <v>2</v>
      </c>
      <c r="E40" s="47">
        <v>27152874</v>
      </c>
      <c r="F40" s="32" t="s">
        <v>3152</v>
      </c>
      <c r="G40" s="32" t="s">
        <v>3163</v>
      </c>
      <c r="H40" s="243" t="s">
        <v>123</v>
      </c>
      <c r="I40" s="93" t="s">
        <v>4936</v>
      </c>
      <c r="J40" s="93" t="s">
        <v>4937</v>
      </c>
      <c r="K40" s="244" t="s">
        <v>4938</v>
      </c>
      <c r="L40" s="120">
        <v>15.09061</v>
      </c>
      <c r="M40" s="115">
        <v>-5.849E-16</v>
      </c>
      <c r="N40" s="115">
        <v>-5.5809999999999998E-2</v>
      </c>
      <c r="O40" s="115">
        <v>-1.8060000000000001E-3</v>
      </c>
      <c r="P40" s="115">
        <v>0.64100000000000001</v>
      </c>
      <c r="Q40" s="115">
        <v>-8.6749999999999994E-2</v>
      </c>
      <c r="R40" s="181">
        <v>-0.57325000000000004</v>
      </c>
      <c r="S40" s="183">
        <v>0.60680000000000001</v>
      </c>
      <c r="T40" s="183">
        <v>-0.68030000000000002</v>
      </c>
      <c r="U40" s="183">
        <v>3.5130000000000002E-2</v>
      </c>
      <c r="V40" s="184">
        <v>0.62560000000000004</v>
      </c>
      <c r="W40" s="120">
        <v>3.9640200000000001</v>
      </c>
      <c r="X40" s="115">
        <v>-1.2019999999999999E-4</v>
      </c>
      <c r="Y40" s="115">
        <v>-3.7690000000000001E-2</v>
      </c>
      <c r="Z40" s="115">
        <v>-5.7670000000000004E-3</v>
      </c>
      <c r="AA40" s="115">
        <v>-0.85760000000000003</v>
      </c>
      <c r="AB40" s="115">
        <v>0.3155</v>
      </c>
      <c r="AC40" s="181">
        <v>0.94550999999999996</v>
      </c>
      <c r="AD40" s="183">
        <v>-0.14749999999999999</v>
      </c>
      <c r="AE40" s="183">
        <v>-0.37609999999999999</v>
      </c>
      <c r="AF40" s="183">
        <v>-1.516E-2</v>
      </c>
      <c r="AG40" s="183">
        <v>-0.50609999999999999</v>
      </c>
      <c r="AH40" s="183">
        <v>-0.74629999999999996</v>
      </c>
      <c r="AI40" s="183">
        <v>-0.28839999999999999</v>
      </c>
    </row>
    <row r="41" spans="1:35">
      <c r="A41" t="s">
        <v>2513</v>
      </c>
      <c r="B41" t="s">
        <v>2452</v>
      </c>
      <c r="C41" t="s">
        <v>2781</v>
      </c>
      <c r="D41" s="32">
        <v>2</v>
      </c>
      <c r="E41" s="47">
        <v>27730940</v>
      </c>
      <c r="F41" s="32" t="s">
        <v>3163</v>
      </c>
      <c r="G41" s="32" t="s">
        <v>3152</v>
      </c>
      <c r="H41" s="243" t="s">
        <v>123</v>
      </c>
      <c r="I41" s="93" t="s">
        <v>123</v>
      </c>
      <c r="J41" s="93" t="s">
        <v>123</v>
      </c>
      <c r="K41" s="244" t="s">
        <v>4879</v>
      </c>
      <c r="L41" s="120">
        <v>93.106849999999994</v>
      </c>
      <c r="M41" s="115">
        <v>-4.481E-65</v>
      </c>
      <c r="N41" s="115">
        <v>-3.7490000000000003E-12</v>
      </c>
      <c r="O41" s="115">
        <v>-1.411E-11</v>
      </c>
      <c r="P41" s="115">
        <v>-1.2329999999999999E-3</v>
      </c>
      <c r="Q41" s="115">
        <v>-2.673E-10</v>
      </c>
      <c r="R41" s="181">
        <v>12.986520000000001</v>
      </c>
      <c r="S41" s="183">
        <v>5.9290000000000003E-12</v>
      </c>
      <c r="T41" s="183">
        <v>0.47239999999999999</v>
      </c>
      <c r="U41" s="183">
        <v>1.7960000000000001E-5</v>
      </c>
      <c r="V41" s="184">
        <v>0.2908</v>
      </c>
      <c r="W41" s="120">
        <v>40.82152</v>
      </c>
      <c r="X41" s="115">
        <v>-8.4180000000000003E-38</v>
      </c>
      <c r="Y41" s="115">
        <v>-8.7029999999999996E-4</v>
      </c>
      <c r="Z41" s="115">
        <v>-9.1479999999999995E-6</v>
      </c>
      <c r="AA41" s="115">
        <v>-4.147E-2</v>
      </c>
      <c r="AB41" s="115">
        <v>-0.318</v>
      </c>
      <c r="AC41" s="181">
        <v>4.2220199999999997</v>
      </c>
      <c r="AD41" s="183">
        <v>-4.5569999999999999E-5</v>
      </c>
      <c r="AE41" s="183">
        <v>-7.9570000000000002E-2</v>
      </c>
      <c r="AF41" s="183">
        <v>-0.4158</v>
      </c>
      <c r="AG41" s="183">
        <v>-0.32900000000000001</v>
      </c>
      <c r="AH41" s="183">
        <v>-0.64229999999999998</v>
      </c>
      <c r="AI41" s="183">
        <v>-0.93659999999999999</v>
      </c>
    </row>
    <row r="42" spans="1:35">
      <c r="A42" t="s">
        <v>2452</v>
      </c>
      <c r="B42" t="s">
        <v>2452</v>
      </c>
      <c r="C42" t="s">
        <v>3181</v>
      </c>
      <c r="D42" s="32">
        <v>2</v>
      </c>
      <c r="E42" s="47">
        <v>27741237</v>
      </c>
      <c r="F42" s="32" t="s">
        <v>3163</v>
      </c>
      <c r="G42" s="32" t="s">
        <v>3152</v>
      </c>
      <c r="H42" s="243" t="s">
        <v>123</v>
      </c>
      <c r="I42" s="93" t="s">
        <v>123</v>
      </c>
      <c r="J42" s="93" t="s">
        <v>123</v>
      </c>
      <c r="K42" s="244" t="s">
        <v>4880</v>
      </c>
      <c r="L42" s="120">
        <v>84.11891</v>
      </c>
      <c r="M42" s="115">
        <v>-5.9040000000000005E-60</v>
      </c>
      <c r="N42" s="115">
        <v>-1.069E-12</v>
      </c>
      <c r="O42" s="115">
        <v>-2.0869999999999999E-9</v>
      </c>
      <c r="P42" s="115">
        <v>-1.12E-2</v>
      </c>
      <c r="Q42" s="115">
        <v>-2.957E-9</v>
      </c>
      <c r="R42" s="181">
        <v>9.7147299999999994</v>
      </c>
      <c r="S42" s="183">
        <v>5.5260000000000004E-10</v>
      </c>
      <c r="T42" s="183">
        <v>0.41489999999999999</v>
      </c>
      <c r="U42" s="183">
        <v>3.0059999999999999E-4</v>
      </c>
      <c r="V42" s="184">
        <v>0.38579999999999998</v>
      </c>
      <c r="W42" s="120">
        <v>35.211150000000004</v>
      </c>
      <c r="X42" s="115">
        <v>-1.113E-33</v>
      </c>
      <c r="Y42" s="115">
        <v>-7.224E-4</v>
      </c>
      <c r="Z42" s="115">
        <v>-3.1309999999999997E-5</v>
      </c>
      <c r="AA42" s="115">
        <v>-0.66390000000000005</v>
      </c>
      <c r="AB42" s="115">
        <v>-0.2994</v>
      </c>
      <c r="AC42" s="181">
        <v>4.0275999999999996</v>
      </c>
      <c r="AD42" s="183">
        <v>-2.934E-5</v>
      </c>
      <c r="AE42" s="183">
        <v>-6.0639999999999999E-2</v>
      </c>
      <c r="AF42" s="183">
        <v>-0.3427</v>
      </c>
      <c r="AG42" s="183">
        <v>0.98599999999999999</v>
      </c>
      <c r="AH42" s="183">
        <v>-0.6321</v>
      </c>
      <c r="AI42" s="183">
        <v>0.33029999999999998</v>
      </c>
    </row>
    <row r="43" spans="1:35">
      <c r="A43" t="s">
        <v>2513</v>
      </c>
      <c r="B43" t="s">
        <v>2452</v>
      </c>
      <c r="C43" t="s">
        <v>3181</v>
      </c>
      <c r="D43" s="32">
        <v>2</v>
      </c>
      <c r="E43" s="47">
        <v>27741237</v>
      </c>
      <c r="F43" s="32" t="s">
        <v>3163</v>
      </c>
      <c r="G43" s="32" t="s">
        <v>3152</v>
      </c>
      <c r="H43" s="243" t="s">
        <v>123</v>
      </c>
      <c r="I43" s="93" t="s">
        <v>123</v>
      </c>
      <c r="J43" s="93" t="s">
        <v>123</v>
      </c>
      <c r="K43" s="244" t="s">
        <v>4880</v>
      </c>
      <c r="L43" s="120">
        <v>84.11891</v>
      </c>
      <c r="M43" s="115">
        <v>-5.9040000000000005E-60</v>
      </c>
      <c r="N43" s="115">
        <v>-1.069E-12</v>
      </c>
      <c r="O43" s="115">
        <v>-2.0869999999999999E-9</v>
      </c>
      <c r="P43" s="115">
        <v>-1.12E-2</v>
      </c>
      <c r="Q43" s="115">
        <v>-2.957E-9</v>
      </c>
      <c r="R43" s="181">
        <v>9.7147299999999994</v>
      </c>
      <c r="S43" s="183">
        <v>5.5260000000000004E-10</v>
      </c>
      <c r="T43" s="183">
        <v>0.41489999999999999</v>
      </c>
      <c r="U43" s="183">
        <v>3.0059999999999999E-4</v>
      </c>
      <c r="V43" s="184">
        <v>0.38579999999999998</v>
      </c>
      <c r="W43" s="120">
        <v>35.211150000000004</v>
      </c>
      <c r="X43" s="115">
        <v>-1.113E-33</v>
      </c>
      <c r="Y43" s="115">
        <v>-7.224E-4</v>
      </c>
      <c r="Z43" s="115">
        <v>-3.1309999999999997E-5</v>
      </c>
      <c r="AA43" s="115">
        <v>-0.66390000000000005</v>
      </c>
      <c r="AB43" s="115">
        <v>-0.2994</v>
      </c>
      <c r="AC43" s="181">
        <v>4.0275999999999996</v>
      </c>
      <c r="AD43" s="183">
        <v>-2.934E-5</v>
      </c>
      <c r="AE43" s="183">
        <v>-6.0639999999999999E-2</v>
      </c>
      <c r="AF43" s="183">
        <v>-0.3427</v>
      </c>
      <c r="AG43" s="183">
        <v>0.98599999999999999</v>
      </c>
      <c r="AH43" s="183">
        <v>-0.6321</v>
      </c>
      <c r="AI43" s="183">
        <v>0.33029999999999998</v>
      </c>
    </row>
    <row r="44" spans="1:35">
      <c r="A44" t="s">
        <v>2513</v>
      </c>
      <c r="B44" t="s">
        <v>2452</v>
      </c>
      <c r="C44" t="s">
        <v>3866</v>
      </c>
      <c r="D44" s="32">
        <v>2</v>
      </c>
      <c r="E44" s="47">
        <v>27995781</v>
      </c>
      <c r="F44" s="32" t="s">
        <v>3151</v>
      </c>
      <c r="G44" s="32" t="s">
        <v>3152</v>
      </c>
      <c r="H44" s="243" t="s">
        <v>123</v>
      </c>
      <c r="I44" s="93" t="s">
        <v>4939</v>
      </c>
      <c r="J44" s="93" t="s">
        <v>4940</v>
      </c>
      <c r="K44" s="244" t="s">
        <v>4941</v>
      </c>
      <c r="L44" s="120">
        <v>13.592499999999999</v>
      </c>
      <c r="M44" s="115">
        <v>6.6540000000000002E-16</v>
      </c>
      <c r="N44" s="115">
        <v>2.7810000000000001E-2</v>
      </c>
      <c r="O44" s="115">
        <v>4.5499999999999999E-2</v>
      </c>
      <c r="P44" s="115">
        <v>-0.83899999999999997</v>
      </c>
      <c r="Q44" s="115">
        <v>0.3291</v>
      </c>
      <c r="R44" s="181">
        <v>5.1992900000000004</v>
      </c>
      <c r="S44" s="183">
        <v>-8.8339999999999996E-8</v>
      </c>
      <c r="T44" s="183">
        <v>-0.32340000000000002</v>
      </c>
      <c r="U44" s="183">
        <v>-0.6764</v>
      </c>
      <c r="V44" s="184">
        <v>-0.23930000000000001</v>
      </c>
      <c r="W44" s="120">
        <v>1.9827600000000001</v>
      </c>
      <c r="X44" s="115">
        <v>1.029E-5</v>
      </c>
      <c r="Y44" s="115">
        <v>0.4047</v>
      </c>
      <c r="Z44" s="115">
        <v>0.7419</v>
      </c>
      <c r="AA44" s="115">
        <v>0.61240000000000006</v>
      </c>
      <c r="AB44" s="115">
        <v>-0.37880000000000003</v>
      </c>
      <c r="AC44" s="181">
        <v>8.2269999999999996E-2</v>
      </c>
      <c r="AD44" s="183">
        <v>0.31219999999999998</v>
      </c>
      <c r="AE44" s="183">
        <v>0.49409999999999998</v>
      </c>
      <c r="AF44" s="183">
        <v>0.18740000000000001</v>
      </c>
      <c r="AG44" s="183">
        <v>3.9190000000000003E-2</v>
      </c>
      <c r="AH44" s="183">
        <v>0.58660000000000001</v>
      </c>
      <c r="AI44" s="183">
        <v>-0.67669999999999997</v>
      </c>
    </row>
    <row r="45" spans="1:35">
      <c r="A45" t="s">
        <v>2513</v>
      </c>
      <c r="B45" t="s">
        <v>2452</v>
      </c>
      <c r="C45" t="s">
        <v>3867</v>
      </c>
      <c r="D45" s="32">
        <v>2</v>
      </c>
      <c r="E45" s="47">
        <v>43519977</v>
      </c>
      <c r="F45" s="32" t="s">
        <v>3152</v>
      </c>
      <c r="G45" s="32" t="s">
        <v>3163</v>
      </c>
      <c r="H45" s="243" t="s">
        <v>123</v>
      </c>
      <c r="I45" s="93" t="s">
        <v>4942</v>
      </c>
      <c r="J45" s="93" t="s">
        <v>4943</v>
      </c>
      <c r="K45" s="244" t="s">
        <v>123</v>
      </c>
      <c r="L45" s="120">
        <v>6.0537200000000002</v>
      </c>
      <c r="M45" s="115">
        <v>5.572E-10</v>
      </c>
      <c r="N45" s="115">
        <v>0.64129999999999998</v>
      </c>
      <c r="O45" s="115">
        <v>-0.65110000000000001</v>
      </c>
      <c r="P45" s="115">
        <v>0.9839</v>
      </c>
      <c r="Q45" s="115">
        <v>-0.90990000000000004</v>
      </c>
      <c r="R45" s="181">
        <v>0.91308999999999996</v>
      </c>
      <c r="S45" s="183">
        <v>2.029E-3</v>
      </c>
      <c r="T45" s="183" t="s">
        <v>132</v>
      </c>
      <c r="U45" s="183">
        <v>-0.69069999999999998</v>
      </c>
      <c r="V45" s="184">
        <v>-0.96609999999999996</v>
      </c>
      <c r="W45" s="120">
        <v>1.4595800000000001</v>
      </c>
      <c r="X45" s="115">
        <v>-7.9660000000000009E-3</v>
      </c>
      <c r="Y45" s="115">
        <v>0.74199999999999999</v>
      </c>
      <c r="Z45" s="115">
        <v>-0.13100000000000001</v>
      </c>
      <c r="AA45" s="115">
        <v>0.13550000000000001</v>
      </c>
      <c r="AB45" s="115">
        <v>-1.6160000000000001E-2</v>
      </c>
      <c r="AC45" s="181">
        <v>10.16047</v>
      </c>
      <c r="AD45" s="183">
        <v>1.821E-12</v>
      </c>
      <c r="AE45" s="183">
        <v>-0.4864</v>
      </c>
      <c r="AF45" s="183">
        <v>0.57879999999999998</v>
      </c>
      <c r="AG45" s="183">
        <v>-0.50570000000000004</v>
      </c>
      <c r="AH45" s="183">
        <v>1.243E-2</v>
      </c>
      <c r="AI45" s="183">
        <v>0.21060000000000001</v>
      </c>
    </row>
    <row r="46" spans="1:35">
      <c r="A46" t="s">
        <v>2513</v>
      </c>
      <c r="B46" t="s">
        <v>2452</v>
      </c>
      <c r="C46" t="s">
        <v>3868</v>
      </c>
      <c r="D46" s="32">
        <v>2</v>
      </c>
      <c r="E46" s="47">
        <v>43732823</v>
      </c>
      <c r="F46" s="32" t="s">
        <v>3163</v>
      </c>
      <c r="G46" s="32" t="s">
        <v>3152</v>
      </c>
      <c r="H46" s="243" t="s">
        <v>123</v>
      </c>
      <c r="I46" s="93" t="s">
        <v>4944</v>
      </c>
      <c r="J46" s="93" t="s">
        <v>4945</v>
      </c>
      <c r="K46" s="244" t="s">
        <v>123</v>
      </c>
      <c r="L46" s="120">
        <v>9.0765399999999996</v>
      </c>
      <c r="M46" s="115">
        <v>7.3820000000000007E-12</v>
      </c>
      <c r="N46" s="115">
        <v>0.45900000000000002</v>
      </c>
      <c r="O46" s="115">
        <v>0.1037</v>
      </c>
      <c r="P46" s="115">
        <v>0.69789999999999996</v>
      </c>
      <c r="Q46" s="115">
        <v>0.44429999999999997</v>
      </c>
      <c r="R46" s="181">
        <v>1.3026</v>
      </c>
      <c r="S46" s="183">
        <v>2.9780000000000002E-3</v>
      </c>
      <c r="T46" s="183">
        <v>-0.1714</v>
      </c>
      <c r="U46" s="183">
        <v>0.4864</v>
      </c>
      <c r="V46" s="184">
        <v>0.64219999999999999</v>
      </c>
      <c r="W46" s="120">
        <v>-0.71309</v>
      </c>
      <c r="X46" s="115">
        <v>-4.1349999999999998E-2</v>
      </c>
      <c r="Y46" s="115">
        <v>0.1021</v>
      </c>
      <c r="Z46" s="115">
        <v>-0.61990000000000001</v>
      </c>
      <c r="AA46" s="115">
        <v>-0.91200000000000003</v>
      </c>
      <c r="AB46" s="115">
        <v>-2.0420000000000001E-2</v>
      </c>
      <c r="AC46" s="181">
        <v>5.2627300000000004</v>
      </c>
      <c r="AD46" s="183">
        <v>1.995E-8</v>
      </c>
      <c r="AE46" s="183">
        <v>-0.2356</v>
      </c>
      <c r="AF46" s="183">
        <v>0.1153</v>
      </c>
      <c r="AG46" s="183">
        <v>-0.35289999999999999</v>
      </c>
      <c r="AH46" s="183">
        <v>0.21510000000000001</v>
      </c>
      <c r="AI46" s="183">
        <v>-0.83240000000000003</v>
      </c>
    </row>
    <row r="47" spans="1:35">
      <c r="A47" t="s">
        <v>2452</v>
      </c>
      <c r="B47" t="s">
        <v>2452</v>
      </c>
      <c r="C47" t="s">
        <v>3869</v>
      </c>
      <c r="D47" s="32">
        <v>2</v>
      </c>
      <c r="E47" s="47">
        <v>45188353</v>
      </c>
      <c r="F47" s="32" t="s">
        <v>3152</v>
      </c>
      <c r="G47" s="32" t="s">
        <v>3163</v>
      </c>
      <c r="H47" s="243" t="s">
        <v>123</v>
      </c>
      <c r="I47" s="93" t="s">
        <v>4946</v>
      </c>
      <c r="J47" s="93" t="s">
        <v>4947</v>
      </c>
      <c r="K47" s="244" t="s">
        <v>123</v>
      </c>
      <c r="L47" s="120">
        <v>18.12557</v>
      </c>
      <c r="M47" s="115">
        <v>-1.5910000000000001E-2</v>
      </c>
      <c r="N47" s="115">
        <v>-1.3439999999999999E-18</v>
      </c>
      <c r="O47" s="115">
        <v>-0.64939999999999998</v>
      </c>
      <c r="P47" s="115">
        <v>-3.526E-2</v>
      </c>
      <c r="Q47" s="115">
        <v>-8.7169999999999997E-2</v>
      </c>
      <c r="R47" s="181">
        <v>0.97467999999999999</v>
      </c>
      <c r="S47" s="183">
        <v>-0.37190000000000001</v>
      </c>
      <c r="T47" s="183">
        <v>-6.9559999999999999E-4</v>
      </c>
      <c r="U47" s="183">
        <v>-0.37530000000000002</v>
      </c>
      <c r="V47" s="184">
        <v>-0.38600000000000001</v>
      </c>
      <c r="W47" s="120">
        <v>1.14889</v>
      </c>
      <c r="X47" s="115">
        <v>-2.835E-2</v>
      </c>
      <c r="Y47" s="115">
        <v>-0.84319999999999995</v>
      </c>
      <c r="Z47" s="115">
        <v>-6.6460000000000005E-2</v>
      </c>
      <c r="AA47" s="115">
        <v>-0.86329999999999996</v>
      </c>
      <c r="AB47" s="115">
        <v>-0.22789999999999999</v>
      </c>
      <c r="AC47" s="181">
        <v>15.352080000000001</v>
      </c>
      <c r="AD47" s="183">
        <v>-4.4159999999999998E-3</v>
      </c>
      <c r="AE47" s="183">
        <v>-8.5819999999999994E-15</v>
      </c>
      <c r="AF47" s="183">
        <v>-0.1065</v>
      </c>
      <c r="AG47" s="183">
        <v>-0.39219999999999999</v>
      </c>
      <c r="AH47" s="183">
        <v>-3.065E-2</v>
      </c>
      <c r="AI47" s="183">
        <v>-0.1842</v>
      </c>
    </row>
    <row r="48" spans="1:35">
      <c r="A48" t="s">
        <v>2513</v>
      </c>
      <c r="B48" t="s">
        <v>2452</v>
      </c>
      <c r="C48" t="s">
        <v>3869</v>
      </c>
      <c r="D48" s="32">
        <v>2</v>
      </c>
      <c r="E48" s="47">
        <v>45188353</v>
      </c>
      <c r="F48" s="32" t="s">
        <v>3152</v>
      </c>
      <c r="G48" s="32" t="s">
        <v>3163</v>
      </c>
      <c r="H48" s="243" t="s">
        <v>123</v>
      </c>
      <c r="I48" s="93" t="s">
        <v>4946</v>
      </c>
      <c r="J48" s="93" t="s">
        <v>4947</v>
      </c>
      <c r="K48" s="244" t="s">
        <v>123</v>
      </c>
      <c r="L48" s="120">
        <v>18.12557</v>
      </c>
      <c r="M48" s="115">
        <v>-1.5910000000000001E-2</v>
      </c>
      <c r="N48" s="115">
        <v>-1.3439999999999999E-18</v>
      </c>
      <c r="O48" s="115">
        <v>-0.64939999999999998</v>
      </c>
      <c r="P48" s="115">
        <v>-3.526E-2</v>
      </c>
      <c r="Q48" s="115">
        <v>-8.7169999999999997E-2</v>
      </c>
      <c r="R48" s="181">
        <v>0.97467999999999999</v>
      </c>
      <c r="S48" s="183">
        <v>-0.37190000000000001</v>
      </c>
      <c r="T48" s="183">
        <v>-6.9559999999999999E-4</v>
      </c>
      <c r="U48" s="183">
        <v>-0.37530000000000002</v>
      </c>
      <c r="V48" s="184">
        <v>-0.38600000000000001</v>
      </c>
      <c r="W48" s="120">
        <v>1.14889</v>
      </c>
      <c r="X48" s="115">
        <v>-2.835E-2</v>
      </c>
      <c r="Y48" s="115">
        <v>-0.84319999999999995</v>
      </c>
      <c r="Z48" s="115">
        <v>-6.6460000000000005E-2</v>
      </c>
      <c r="AA48" s="115">
        <v>-0.86329999999999996</v>
      </c>
      <c r="AB48" s="115">
        <v>-0.22789999999999999</v>
      </c>
      <c r="AC48" s="181">
        <v>15.352080000000001</v>
      </c>
      <c r="AD48" s="183">
        <v>-4.4159999999999998E-3</v>
      </c>
      <c r="AE48" s="183">
        <v>-8.5819999999999994E-15</v>
      </c>
      <c r="AF48" s="183">
        <v>-0.1065</v>
      </c>
      <c r="AG48" s="183">
        <v>-0.39219999999999999</v>
      </c>
      <c r="AH48" s="183">
        <v>-3.065E-2</v>
      </c>
      <c r="AI48" s="183">
        <v>-0.1842</v>
      </c>
    </row>
    <row r="49" spans="1:35">
      <c r="A49" t="s">
        <v>2452</v>
      </c>
      <c r="B49" t="s">
        <v>2452</v>
      </c>
      <c r="C49" t="s">
        <v>2767</v>
      </c>
      <c r="D49" s="32">
        <v>2</v>
      </c>
      <c r="E49" s="47">
        <v>169763148</v>
      </c>
      <c r="F49" s="32" t="s">
        <v>3163</v>
      </c>
      <c r="G49" s="32" t="s">
        <v>3152</v>
      </c>
      <c r="H49" s="243" t="s">
        <v>123</v>
      </c>
      <c r="I49" s="93" t="s">
        <v>4948</v>
      </c>
      <c r="J49" s="93" t="s">
        <v>4949</v>
      </c>
      <c r="K49" s="244" t="s">
        <v>123</v>
      </c>
      <c r="L49" s="120">
        <v>412.29039999999998</v>
      </c>
      <c r="M49" s="115" t="s">
        <v>3870</v>
      </c>
      <c r="N49" s="115">
        <v>-7.1570000000000003E-12</v>
      </c>
      <c r="O49" s="115">
        <v>-7.7400000000000002E-39</v>
      </c>
      <c r="P49" s="115">
        <v>-1.173E-7</v>
      </c>
      <c r="Q49" s="115">
        <v>-2.0079999999999998E-8</v>
      </c>
      <c r="R49" s="181">
        <v>2.5384799999999998</v>
      </c>
      <c r="S49" s="183">
        <v>-5.524E-5</v>
      </c>
      <c r="T49" s="183">
        <v>-0.74270000000000003</v>
      </c>
      <c r="U49" s="183">
        <v>0.86309999999999998</v>
      </c>
      <c r="V49" s="184">
        <v>0.64410000000000001</v>
      </c>
      <c r="W49" s="120">
        <v>2.2027000000000001</v>
      </c>
      <c r="X49" s="115">
        <v>4.8939999999999997E-4</v>
      </c>
      <c r="Y49" s="115">
        <v>-0.56840000000000002</v>
      </c>
      <c r="Z49" s="115">
        <v>0.36420000000000002</v>
      </c>
      <c r="AA49" s="115">
        <v>0.1192</v>
      </c>
      <c r="AB49" s="115">
        <v>-0.60570000000000002</v>
      </c>
      <c r="AC49" s="181">
        <v>128.06231</v>
      </c>
      <c r="AD49" s="183">
        <v>-5.5499999999999996E-122</v>
      </c>
      <c r="AE49" s="183">
        <v>-4.6050000000000001E-5</v>
      </c>
      <c r="AF49" s="183">
        <v>-8.1400000000000004E-9</v>
      </c>
      <c r="AG49" s="183">
        <v>-0.1719</v>
      </c>
      <c r="AH49" s="183">
        <v>-1.4930000000000001E-2</v>
      </c>
      <c r="AI49" s="183">
        <v>-0.3548</v>
      </c>
    </row>
    <row r="50" spans="1:35">
      <c r="A50" t="s">
        <v>2513</v>
      </c>
      <c r="B50" t="s">
        <v>2452</v>
      </c>
      <c r="C50" t="s">
        <v>2767</v>
      </c>
      <c r="D50" s="32">
        <v>2</v>
      </c>
      <c r="E50" s="47">
        <v>169763148</v>
      </c>
      <c r="F50" s="32" t="s">
        <v>3163</v>
      </c>
      <c r="G50" s="32" t="s">
        <v>3152</v>
      </c>
      <c r="H50" s="243" t="s">
        <v>123</v>
      </c>
      <c r="I50" s="93" t="s">
        <v>4948</v>
      </c>
      <c r="J50" s="93" t="s">
        <v>4949</v>
      </c>
      <c r="K50" s="244" t="s">
        <v>123</v>
      </c>
      <c r="L50" s="120">
        <v>412.29039999999998</v>
      </c>
      <c r="M50" s="115" t="s">
        <v>3870</v>
      </c>
      <c r="N50" s="115">
        <v>-7.1570000000000003E-12</v>
      </c>
      <c r="O50" s="115">
        <v>-7.7400000000000002E-39</v>
      </c>
      <c r="P50" s="115">
        <v>-1.173E-7</v>
      </c>
      <c r="Q50" s="115">
        <v>-2.0079999999999998E-8</v>
      </c>
      <c r="R50" s="181">
        <v>2.5384799999999998</v>
      </c>
      <c r="S50" s="183">
        <v>-5.524E-5</v>
      </c>
      <c r="T50" s="183">
        <v>-0.74270000000000003</v>
      </c>
      <c r="U50" s="183">
        <v>0.86309999999999998</v>
      </c>
      <c r="V50" s="184">
        <v>0.64410000000000001</v>
      </c>
      <c r="W50" s="120">
        <v>2.2027000000000001</v>
      </c>
      <c r="X50" s="115">
        <v>4.8939999999999997E-4</v>
      </c>
      <c r="Y50" s="115">
        <v>-0.56840000000000002</v>
      </c>
      <c r="Z50" s="115">
        <v>0.36420000000000002</v>
      </c>
      <c r="AA50" s="115">
        <v>0.1192</v>
      </c>
      <c r="AB50" s="115">
        <v>-0.60570000000000002</v>
      </c>
      <c r="AC50" s="181">
        <v>128.06231</v>
      </c>
      <c r="AD50" s="183">
        <v>-5.5499999999999996E-122</v>
      </c>
      <c r="AE50" s="183">
        <v>-4.6050000000000001E-5</v>
      </c>
      <c r="AF50" s="183">
        <v>-8.1400000000000004E-9</v>
      </c>
      <c r="AG50" s="183">
        <v>-0.1719</v>
      </c>
      <c r="AH50" s="183">
        <v>-1.4930000000000001E-2</v>
      </c>
      <c r="AI50" s="183">
        <v>-0.3548</v>
      </c>
    </row>
    <row r="51" spans="1:35">
      <c r="A51" t="s">
        <v>2513</v>
      </c>
      <c r="B51" t="s">
        <v>2452</v>
      </c>
      <c r="C51" t="s">
        <v>3871</v>
      </c>
      <c r="D51" s="32">
        <v>2</v>
      </c>
      <c r="E51" s="47">
        <v>169763262</v>
      </c>
      <c r="F51" s="32" t="s">
        <v>3152</v>
      </c>
      <c r="G51" s="32" t="s">
        <v>3163</v>
      </c>
      <c r="H51" s="243" t="s">
        <v>4950</v>
      </c>
      <c r="I51" s="93" t="s">
        <v>4951</v>
      </c>
      <c r="J51" s="93" t="s">
        <v>4952</v>
      </c>
      <c r="K51" s="244" t="s">
        <v>4953</v>
      </c>
      <c r="L51" s="120">
        <v>3.8277199999999998</v>
      </c>
      <c r="M51" s="115">
        <v>6.3030000000000003E-7</v>
      </c>
      <c r="N51" s="115" t="s">
        <v>132</v>
      </c>
      <c r="O51" s="115">
        <v>0.35039999999999999</v>
      </c>
      <c r="P51" s="115">
        <v>-0.30499999999999999</v>
      </c>
      <c r="Q51" s="115">
        <v>-0.91900000000000004</v>
      </c>
      <c r="R51" s="181">
        <v>-0.16808000000000001</v>
      </c>
      <c r="S51" s="183">
        <v>-0.2283</v>
      </c>
      <c r="T51" s="183" t="s">
        <v>132</v>
      </c>
      <c r="U51" s="183">
        <v>7.5539999999999996E-2</v>
      </c>
      <c r="V51" s="184" t="s">
        <v>132</v>
      </c>
      <c r="W51" s="120">
        <v>-0.24282999999999999</v>
      </c>
      <c r="X51" s="115">
        <v>-0.21629999999999999</v>
      </c>
      <c r="Y51" s="115" t="s">
        <v>132</v>
      </c>
      <c r="Z51" s="115">
        <v>0.20880000000000001</v>
      </c>
      <c r="AA51" s="115">
        <v>-0.50939999999999996</v>
      </c>
      <c r="AB51" s="115">
        <v>0.9728</v>
      </c>
      <c r="AC51" s="181">
        <v>2.0352199999999998</v>
      </c>
      <c r="AD51" s="183">
        <v>2.365E-4</v>
      </c>
      <c r="AE51" s="183" t="s">
        <v>132</v>
      </c>
      <c r="AF51" s="183">
        <v>0.83879999999999999</v>
      </c>
      <c r="AG51" s="183">
        <v>-0.60929999999999995</v>
      </c>
      <c r="AH51" s="183">
        <v>-0.44259999999999999</v>
      </c>
      <c r="AI51" s="183" t="s">
        <v>132</v>
      </c>
    </row>
    <row r="52" spans="1:35">
      <c r="A52" t="s">
        <v>2513</v>
      </c>
      <c r="B52" t="s">
        <v>2452</v>
      </c>
      <c r="C52" t="s">
        <v>3872</v>
      </c>
      <c r="D52" s="32">
        <v>2</v>
      </c>
      <c r="E52" s="47">
        <v>169764141</v>
      </c>
      <c r="F52" s="32" t="s">
        <v>3151</v>
      </c>
      <c r="G52" s="32" t="s">
        <v>3152</v>
      </c>
      <c r="H52" s="243" t="s">
        <v>123</v>
      </c>
      <c r="I52" s="93" t="s">
        <v>4954</v>
      </c>
      <c r="J52" s="93" t="s">
        <v>4955</v>
      </c>
      <c r="K52" s="244" t="s">
        <v>123</v>
      </c>
      <c r="L52" s="120">
        <v>31.364270000000001</v>
      </c>
      <c r="M52" s="115">
        <v>3.8640000000000001E-25</v>
      </c>
      <c r="N52" s="115" t="s">
        <v>132</v>
      </c>
      <c r="O52" s="115">
        <v>4.168E-10</v>
      </c>
      <c r="P52" s="115">
        <v>0.3453</v>
      </c>
      <c r="Q52" s="115">
        <v>1.124E-2</v>
      </c>
      <c r="R52" s="181">
        <v>-0.55430999999999997</v>
      </c>
      <c r="S52" s="183">
        <v>0.50280000000000002</v>
      </c>
      <c r="T52" s="183" t="s">
        <v>132</v>
      </c>
      <c r="U52" s="183">
        <v>-0.78100000000000003</v>
      </c>
      <c r="V52" s="184" t="s">
        <v>132</v>
      </c>
      <c r="W52" s="120">
        <v>-0.21335999999999999</v>
      </c>
      <c r="X52" s="115">
        <v>-0.20549999999999999</v>
      </c>
      <c r="Y52" s="115" t="s">
        <v>132</v>
      </c>
      <c r="Z52" s="115">
        <v>-0.90500000000000003</v>
      </c>
      <c r="AA52" s="115">
        <v>-0.91469999999999996</v>
      </c>
      <c r="AB52" s="115">
        <v>0.79090000000000005</v>
      </c>
      <c r="AC52" s="181">
        <v>10.75845</v>
      </c>
      <c r="AD52" s="183">
        <v>1.4419999999999999E-12</v>
      </c>
      <c r="AE52" s="183" t="s">
        <v>132</v>
      </c>
      <c r="AF52" s="183">
        <v>8.1480000000000007E-3</v>
      </c>
      <c r="AG52" s="183">
        <v>-0.60070000000000001</v>
      </c>
      <c r="AH52" s="183">
        <v>-0.1678</v>
      </c>
      <c r="AI52" s="183" t="s">
        <v>132</v>
      </c>
    </row>
    <row r="53" spans="1:35">
      <c r="A53" t="s">
        <v>2513</v>
      </c>
      <c r="B53" t="s">
        <v>2452</v>
      </c>
      <c r="C53" t="s">
        <v>3008</v>
      </c>
      <c r="D53" s="32">
        <v>2</v>
      </c>
      <c r="E53" s="47">
        <v>169764176</v>
      </c>
      <c r="F53" s="32" t="s">
        <v>3157</v>
      </c>
      <c r="G53" s="32" t="s">
        <v>3152</v>
      </c>
      <c r="H53" s="243" t="s">
        <v>123</v>
      </c>
      <c r="I53" s="93" t="s">
        <v>4956</v>
      </c>
      <c r="J53" s="93" t="s">
        <v>4957</v>
      </c>
      <c r="K53" s="244" t="s">
        <v>4958</v>
      </c>
      <c r="L53" s="120">
        <v>26.66658</v>
      </c>
      <c r="M53" s="115">
        <v>-7.3579999999999994E-24</v>
      </c>
      <c r="N53" s="115">
        <v>1.1800000000000001E-3</v>
      </c>
      <c r="O53" s="115">
        <v>-0.84989999999999999</v>
      </c>
      <c r="P53" s="115">
        <v>2.5250000000000001E-4</v>
      </c>
      <c r="Q53" s="115">
        <v>7.6210000000000002E-3</v>
      </c>
      <c r="R53" s="181">
        <v>-0.32033</v>
      </c>
      <c r="S53" s="183">
        <v>-0.79239999999999999</v>
      </c>
      <c r="T53" s="183">
        <v>0.2651</v>
      </c>
      <c r="U53" s="183">
        <v>-0.93769999999999998</v>
      </c>
      <c r="V53" s="184">
        <v>-0.13789999999999999</v>
      </c>
      <c r="W53" s="120">
        <v>0.74626000000000003</v>
      </c>
      <c r="X53" s="115">
        <v>9.3159999999999998E-4</v>
      </c>
      <c r="Y53" s="115">
        <v>-0.72319999999999995</v>
      </c>
      <c r="Z53" s="115">
        <v>-0.28210000000000002</v>
      </c>
      <c r="AA53" s="115">
        <v>-0.69850000000000001</v>
      </c>
      <c r="AB53" s="115">
        <v>0.33300000000000002</v>
      </c>
      <c r="AC53" s="181">
        <v>1.3277600000000001</v>
      </c>
      <c r="AD53" s="183">
        <v>-2.27E-5</v>
      </c>
      <c r="AE53" s="183">
        <v>0.41980000000000001</v>
      </c>
      <c r="AF53" s="183">
        <v>0.44269999999999998</v>
      </c>
      <c r="AG53" s="183">
        <v>0.19450000000000001</v>
      </c>
      <c r="AH53" s="183">
        <v>0.38190000000000002</v>
      </c>
      <c r="AI53" s="183">
        <v>-0.31330000000000002</v>
      </c>
    </row>
    <row r="54" spans="1:35">
      <c r="A54" t="s">
        <v>2513</v>
      </c>
      <c r="B54" t="s">
        <v>2452</v>
      </c>
      <c r="C54" t="s">
        <v>3873</v>
      </c>
      <c r="D54" s="32">
        <v>2</v>
      </c>
      <c r="E54" s="47">
        <v>169764368</v>
      </c>
      <c r="F54" s="32" t="s">
        <v>3152</v>
      </c>
      <c r="G54" s="32" t="s">
        <v>3163</v>
      </c>
      <c r="H54" s="243" t="s">
        <v>4959</v>
      </c>
      <c r="I54" s="93" t="s">
        <v>4960</v>
      </c>
      <c r="J54" s="93" t="s">
        <v>4961</v>
      </c>
      <c r="K54" s="244" t="s">
        <v>4962</v>
      </c>
      <c r="L54" s="120">
        <v>4.4808500000000002</v>
      </c>
      <c r="M54" s="115">
        <v>1.0049999999999999E-6</v>
      </c>
      <c r="N54" s="115" t="s">
        <v>132</v>
      </c>
      <c r="O54" s="115">
        <v>0.92149999999999999</v>
      </c>
      <c r="P54" s="115" t="s">
        <v>132</v>
      </c>
      <c r="Q54" s="115" t="s">
        <v>132</v>
      </c>
      <c r="R54" s="181">
        <v>-4.6199999999999998E-2</v>
      </c>
      <c r="S54" s="183">
        <v>0.1835</v>
      </c>
      <c r="T54" s="183" t="s">
        <v>132</v>
      </c>
      <c r="U54" s="183" t="s">
        <v>132</v>
      </c>
      <c r="V54" s="184" t="s">
        <v>132</v>
      </c>
      <c r="W54" s="120">
        <v>-0.69762000000000002</v>
      </c>
      <c r="X54" s="115">
        <v>-0.75890000000000002</v>
      </c>
      <c r="Y54" s="115" t="s">
        <v>132</v>
      </c>
      <c r="Z54" s="115" t="s">
        <v>132</v>
      </c>
      <c r="AA54" s="115" t="s">
        <v>132</v>
      </c>
      <c r="AB54" s="115" t="s">
        <v>132</v>
      </c>
      <c r="AC54" s="181">
        <v>-0.27390999999999999</v>
      </c>
      <c r="AD54" s="183">
        <v>0.43509999999999999</v>
      </c>
      <c r="AE54" s="183" t="s">
        <v>132</v>
      </c>
      <c r="AF54" s="183">
        <v>-0.2419</v>
      </c>
      <c r="AG54" s="183" t="s">
        <v>132</v>
      </c>
      <c r="AH54" s="183" t="s">
        <v>132</v>
      </c>
      <c r="AI54" s="183" t="s">
        <v>132</v>
      </c>
    </row>
    <row r="55" spans="1:35">
      <c r="A55" t="s">
        <v>2513</v>
      </c>
      <c r="B55" t="s">
        <v>2452</v>
      </c>
      <c r="C55" t="s">
        <v>3874</v>
      </c>
      <c r="D55" s="32">
        <v>2</v>
      </c>
      <c r="E55" s="47">
        <v>169791438</v>
      </c>
      <c r="F55" s="32" t="s">
        <v>3151</v>
      </c>
      <c r="G55" s="32" t="s">
        <v>3157</v>
      </c>
      <c r="H55" s="243" t="s">
        <v>123</v>
      </c>
      <c r="I55" s="93" t="s">
        <v>4963</v>
      </c>
      <c r="J55" s="93" t="s">
        <v>4964</v>
      </c>
      <c r="K55" s="244" t="s">
        <v>123</v>
      </c>
      <c r="L55" s="120">
        <v>322.56745999999998</v>
      </c>
      <c r="M55" s="115">
        <v>-1.4600000000000001E-297</v>
      </c>
      <c r="N55" s="115">
        <v>-9.525E-4</v>
      </c>
      <c r="O55" s="115">
        <v>-9.2130000000000006E-19</v>
      </c>
      <c r="P55" s="115">
        <v>-8.7770000000000001E-2</v>
      </c>
      <c r="Q55" s="115">
        <v>-1.2490000000000001E-5</v>
      </c>
      <c r="R55" s="181">
        <v>3.3315800000000002</v>
      </c>
      <c r="S55" s="183">
        <v>-7.9449999999999993E-6</v>
      </c>
      <c r="T55" s="183">
        <v>0.29749999999999999</v>
      </c>
      <c r="U55" s="183">
        <v>-0.38340000000000002</v>
      </c>
      <c r="V55" s="184">
        <v>0.1409</v>
      </c>
      <c r="W55" s="120">
        <v>2.1029399999999998</v>
      </c>
      <c r="X55" s="115">
        <v>5.8230000000000001E-4</v>
      </c>
      <c r="Y55" s="115">
        <v>-0.78210000000000002</v>
      </c>
      <c r="Z55" s="115">
        <v>-0.61029999999999995</v>
      </c>
      <c r="AA55" s="115">
        <v>4.7879999999999999E-2</v>
      </c>
      <c r="AB55" s="115">
        <v>0.81389999999999996</v>
      </c>
      <c r="AC55" s="181">
        <v>104.03659</v>
      </c>
      <c r="AD55" s="183">
        <v>-1.3600000000000001E-101</v>
      </c>
      <c r="AE55" s="183">
        <v>-0.13370000000000001</v>
      </c>
      <c r="AF55" s="183">
        <v>-8.185E-4</v>
      </c>
      <c r="AG55" s="183">
        <v>-0.54169999999999996</v>
      </c>
      <c r="AH55" s="183">
        <v>-0.18740000000000001</v>
      </c>
      <c r="AI55" s="183">
        <v>-9.7670000000000007E-2</v>
      </c>
    </row>
    <row r="56" spans="1:35">
      <c r="A56" t="s">
        <v>2513</v>
      </c>
      <c r="B56" t="s">
        <v>2452</v>
      </c>
      <c r="C56" t="s">
        <v>3875</v>
      </c>
      <c r="D56" s="32">
        <v>2</v>
      </c>
      <c r="E56" s="47">
        <v>173546313</v>
      </c>
      <c r="F56" s="32" t="s">
        <v>3157</v>
      </c>
      <c r="G56" s="32" t="s">
        <v>3151</v>
      </c>
      <c r="H56" s="243" t="s">
        <v>4965</v>
      </c>
      <c r="I56" s="93" t="s">
        <v>4966</v>
      </c>
      <c r="J56" s="93" t="s">
        <v>4967</v>
      </c>
      <c r="K56" s="244" t="s">
        <v>4968</v>
      </c>
      <c r="L56" s="120">
        <v>0.78800000000000003</v>
      </c>
      <c r="M56" s="115">
        <v>-0.1132</v>
      </c>
      <c r="N56" s="115">
        <v>-1.1140000000000001E-2</v>
      </c>
      <c r="O56" s="115">
        <v>-4.369E-2</v>
      </c>
      <c r="P56" s="115">
        <v>0.64380000000000004</v>
      </c>
      <c r="Q56" s="115">
        <v>6.5259999999999999E-2</v>
      </c>
      <c r="R56" s="181">
        <v>0.61475000000000002</v>
      </c>
      <c r="S56" s="183">
        <v>0.22459999999999999</v>
      </c>
      <c r="T56" s="183">
        <v>0.1716</v>
      </c>
      <c r="U56" s="183">
        <v>0.23269999999999999</v>
      </c>
      <c r="V56" s="184">
        <v>0.89590000000000003</v>
      </c>
      <c r="W56" s="120">
        <v>-0.44311</v>
      </c>
      <c r="X56" s="115">
        <v>-0.65739999999999998</v>
      </c>
      <c r="Y56" s="115">
        <v>-0.2858</v>
      </c>
      <c r="Z56" s="115">
        <v>0.32129999999999997</v>
      </c>
      <c r="AA56" s="115">
        <v>0.34770000000000001</v>
      </c>
      <c r="AB56" s="115">
        <v>0.1444</v>
      </c>
      <c r="AC56" s="181">
        <v>-0.32018000000000002</v>
      </c>
      <c r="AD56" s="183">
        <v>-0.71030000000000004</v>
      </c>
      <c r="AE56" s="183">
        <v>-0.56859999999999999</v>
      </c>
      <c r="AF56" s="183">
        <v>-0.88470000000000004</v>
      </c>
      <c r="AG56" s="183">
        <v>-0.18140000000000001</v>
      </c>
      <c r="AH56" s="183">
        <v>0.78490000000000004</v>
      </c>
      <c r="AI56" s="183" t="s">
        <v>132</v>
      </c>
    </row>
    <row r="57" spans="1:35">
      <c r="A57" t="s">
        <v>2452</v>
      </c>
      <c r="B57" t="s">
        <v>2452</v>
      </c>
      <c r="C57" t="s">
        <v>3876</v>
      </c>
      <c r="D57" s="32">
        <v>3</v>
      </c>
      <c r="E57" s="47">
        <v>49455330</v>
      </c>
      <c r="F57" s="32" t="s">
        <v>3152</v>
      </c>
      <c r="G57" s="32" t="s">
        <v>3163</v>
      </c>
      <c r="H57" s="243" t="s">
        <v>4969</v>
      </c>
      <c r="I57" s="93" t="s">
        <v>4970</v>
      </c>
      <c r="J57" s="93" t="s">
        <v>4971</v>
      </c>
      <c r="K57" s="244" t="s">
        <v>4972</v>
      </c>
      <c r="L57" s="120">
        <v>4.7155100000000001</v>
      </c>
      <c r="M57" s="115">
        <v>8.4959999999999996E-6</v>
      </c>
      <c r="N57" s="115">
        <v>0.21249999999999999</v>
      </c>
      <c r="O57" s="115">
        <v>0.41170000000000001</v>
      </c>
      <c r="P57" s="115">
        <v>0.54930000000000001</v>
      </c>
      <c r="Q57" s="115">
        <v>0.25659999999999999</v>
      </c>
      <c r="R57" s="181">
        <v>-0.42118</v>
      </c>
      <c r="S57" s="183">
        <v>-0.88080000000000003</v>
      </c>
      <c r="T57" s="183">
        <v>-0.91520000000000001</v>
      </c>
      <c r="U57" s="183">
        <v>0.31440000000000001</v>
      </c>
      <c r="V57" s="184">
        <v>-1</v>
      </c>
      <c r="W57" s="120">
        <v>1.04251</v>
      </c>
      <c r="X57" s="115">
        <v>9.6319999999999999E-3</v>
      </c>
      <c r="Y57" s="115">
        <v>-0.62970000000000004</v>
      </c>
      <c r="Z57" s="115">
        <v>0.28039999999999998</v>
      </c>
      <c r="AA57" s="115">
        <v>0.26090000000000002</v>
      </c>
      <c r="AB57" s="115">
        <v>-0.85199999999999998</v>
      </c>
      <c r="AC57" s="181">
        <v>2.8216399999999999</v>
      </c>
      <c r="AD57" s="183">
        <v>-9.4779999999999997E-5</v>
      </c>
      <c r="AE57" s="183">
        <v>-7.8759999999999997E-2</v>
      </c>
      <c r="AF57" s="183">
        <v>-0.92220000000000002</v>
      </c>
      <c r="AG57" s="183">
        <v>-0.35399999999999998</v>
      </c>
      <c r="AH57" s="183">
        <v>-0.84619999999999995</v>
      </c>
      <c r="AI57" s="183">
        <v>0.36080000000000001</v>
      </c>
    </row>
    <row r="58" spans="1:35">
      <c r="A58" t="s">
        <v>2513</v>
      </c>
      <c r="B58" t="s">
        <v>2452</v>
      </c>
      <c r="C58" t="s">
        <v>3876</v>
      </c>
      <c r="D58" s="32">
        <v>3</v>
      </c>
      <c r="E58" s="47">
        <v>49455330</v>
      </c>
      <c r="F58" s="32" t="s">
        <v>3152</v>
      </c>
      <c r="G58" s="32" t="s">
        <v>3163</v>
      </c>
      <c r="H58" s="243" t="s">
        <v>4969</v>
      </c>
      <c r="I58" s="93" t="s">
        <v>4970</v>
      </c>
      <c r="J58" s="93" t="s">
        <v>4971</v>
      </c>
      <c r="K58" s="244" t="s">
        <v>4972</v>
      </c>
      <c r="L58" s="120">
        <v>4.7155100000000001</v>
      </c>
      <c r="M58" s="115">
        <v>8.4959999999999996E-6</v>
      </c>
      <c r="N58" s="115">
        <v>0.21249999999999999</v>
      </c>
      <c r="O58" s="115">
        <v>0.41170000000000001</v>
      </c>
      <c r="P58" s="115">
        <v>0.54930000000000001</v>
      </c>
      <c r="Q58" s="115">
        <v>0.25659999999999999</v>
      </c>
      <c r="R58" s="181">
        <v>-0.42118</v>
      </c>
      <c r="S58" s="183">
        <v>-0.88080000000000003</v>
      </c>
      <c r="T58" s="183">
        <v>-0.91520000000000001</v>
      </c>
      <c r="U58" s="183">
        <v>0.31440000000000001</v>
      </c>
      <c r="V58" s="184">
        <v>-1</v>
      </c>
      <c r="W58" s="120">
        <v>1.04251</v>
      </c>
      <c r="X58" s="115">
        <v>9.6319999999999999E-3</v>
      </c>
      <c r="Y58" s="115">
        <v>-0.62970000000000004</v>
      </c>
      <c r="Z58" s="115">
        <v>0.28039999999999998</v>
      </c>
      <c r="AA58" s="115">
        <v>0.26090000000000002</v>
      </c>
      <c r="AB58" s="115">
        <v>-0.85199999999999998</v>
      </c>
      <c r="AC58" s="181">
        <v>2.8216399999999999</v>
      </c>
      <c r="AD58" s="183">
        <v>-9.4779999999999997E-5</v>
      </c>
      <c r="AE58" s="183">
        <v>-7.8759999999999997E-2</v>
      </c>
      <c r="AF58" s="183">
        <v>-0.92220000000000002</v>
      </c>
      <c r="AG58" s="183">
        <v>-0.35399999999999998</v>
      </c>
      <c r="AH58" s="183">
        <v>-0.84619999999999995</v>
      </c>
      <c r="AI58" s="183">
        <v>0.36080000000000001</v>
      </c>
    </row>
    <row r="59" spans="1:35">
      <c r="A59" t="s">
        <v>2452</v>
      </c>
      <c r="B59" t="s">
        <v>2452</v>
      </c>
      <c r="C59" t="s">
        <v>2744</v>
      </c>
      <c r="D59" s="32">
        <v>3</v>
      </c>
      <c r="E59" s="47">
        <v>123065778</v>
      </c>
      <c r="F59" s="32" t="s">
        <v>3151</v>
      </c>
      <c r="G59" s="32" t="s">
        <v>3157</v>
      </c>
      <c r="H59" s="243" t="s">
        <v>123</v>
      </c>
      <c r="I59" s="93" t="s">
        <v>123</v>
      </c>
      <c r="J59" s="93" t="s">
        <v>123</v>
      </c>
      <c r="K59" s="244" t="s">
        <v>123</v>
      </c>
      <c r="L59" s="120">
        <v>59.433660000000003</v>
      </c>
      <c r="M59" s="115">
        <v>1.6259999999999999E-43</v>
      </c>
      <c r="N59" s="115">
        <v>9.9769999999999998E-2</v>
      </c>
      <c r="O59" s="115">
        <v>9.6199999999999995E-9</v>
      </c>
      <c r="P59" s="115">
        <v>5.2350000000000002E-9</v>
      </c>
      <c r="Q59" s="115">
        <v>1.3190000000000001E-7</v>
      </c>
      <c r="R59" s="181">
        <v>24.403089999999999</v>
      </c>
      <c r="S59" s="183">
        <v>1.9789999999999999E-22</v>
      </c>
      <c r="T59" s="183">
        <v>-0.88190000000000002</v>
      </c>
      <c r="U59" s="183">
        <v>4.8550000000000001E-5</v>
      </c>
      <c r="V59" s="184">
        <v>5.441E-2</v>
      </c>
      <c r="W59" s="120">
        <v>11.59057</v>
      </c>
      <c r="X59" s="115">
        <v>-1.299E-9</v>
      </c>
      <c r="Y59" s="115">
        <v>-0.15659999999999999</v>
      </c>
      <c r="Z59" s="115">
        <v>-1.1230000000000001E-3</v>
      </c>
      <c r="AA59" s="115">
        <v>-6.5300000000000002E-3</v>
      </c>
      <c r="AB59" s="115">
        <v>-9.7199999999999995E-2</v>
      </c>
      <c r="AC59" s="181">
        <v>19.905080000000002</v>
      </c>
      <c r="AD59" s="183">
        <v>7.3199999999999996E-18</v>
      </c>
      <c r="AE59" s="183">
        <v>0.4466</v>
      </c>
      <c r="AF59" s="183">
        <v>1.2410000000000001E-4</v>
      </c>
      <c r="AG59" s="183">
        <v>0.28449999999999998</v>
      </c>
      <c r="AH59" s="183">
        <v>2.596E-2</v>
      </c>
      <c r="AI59" s="183">
        <v>0.43080000000000002</v>
      </c>
    </row>
    <row r="60" spans="1:35">
      <c r="A60" t="s">
        <v>2513</v>
      </c>
      <c r="B60" t="s">
        <v>2452</v>
      </c>
      <c r="C60" t="s">
        <v>2744</v>
      </c>
      <c r="D60" s="32">
        <v>3</v>
      </c>
      <c r="E60" s="47">
        <v>123065778</v>
      </c>
      <c r="F60" s="32" t="s">
        <v>3151</v>
      </c>
      <c r="G60" s="32" t="s">
        <v>3157</v>
      </c>
      <c r="H60" s="243" t="s">
        <v>123</v>
      </c>
      <c r="I60" s="93" t="s">
        <v>123</v>
      </c>
      <c r="J60" s="93" t="s">
        <v>123</v>
      </c>
      <c r="K60" s="244" t="s">
        <v>123</v>
      </c>
      <c r="L60" s="120">
        <v>59.433660000000003</v>
      </c>
      <c r="M60" s="115">
        <v>1.6259999999999999E-43</v>
      </c>
      <c r="N60" s="115">
        <v>9.9769999999999998E-2</v>
      </c>
      <c r="O60" s="115">
        <v>9.6199999999999995E-9</v>
      </c>
      <c r="P60" s="115">
        <v>5.2350000000000002E-9</v>
      </c>
      <c r="Q60" s="115">
        <v>1.3190000000000001E-7</v>
      </c>
      <c r="R60" s="181">
        <v>24.403089999999999</v>
      </c>
      <c r="S60" s="183">
        <v>1.9789999999999999E-22</v>
      </c>
      <c r="T60" s="183">
        <v>-0.88190000000000002</v>
      </c>
      <c r="U60" s="183">
        <v>4.8550000000000001E-5</v>
      </c>
      <c r="V60" s="184">
        <v>5.441E-2</v>
      </c>
      <c r="W60" s="120">
        <v>11.59057</v>
      </c>
      <c r="X60" s="115">
        <v>-1.299E-9</v>
      </c>
      <c r="Y60" s="115">
        <v>-0.15659999999999999</v>
      </c>
      <c r="Z60" s="115">
        <v>-1.1230000000000001E-3</v>
      </c>
      <c r="AA60" s="115">
        <v>-6.5300000000000002E-3</v>
      </c>
      <c r="AB60" s="115">
        <v>-9.7199999999999995E-2</v>
      </c>
      <c r="AC60" s="181">
        <v>19.905080000000002</v>
      </c>
      <c r="AD60" s="183">
        <v>7.3199999999999996E-18</v>
      </c>
      <c r="AE60" s="183">
        <v>0.4466</v>
      </c>
      <c r="AF60" s="183">
        <v>1.2410000000000001E-4</v>
      </c>
      <c r="AG60" s="183">
        <v>0.28449999999999998</v>
      </c>
      <c r="AH60" s="183">
        <v>2.596E-2</v>
      </c>
      <c r="AI60" s="183">
        <v>0.43080000000000002</v>
      </c>
    </row>
    <row r="61" spans="1:35">
      <c r="A61" t="s">
        <v>2513</v>
      </c>
      <c r="B61" t="s">
        <v>2452</v>
      </c>
      <c r="C61" t="s">
        <v>3846</v>
      </c>
      <c r="D61" s="32">
        <v>3</v>
      </c>
      <c r="E61" s="47">
        <v>123082398</v>
      </c>
      <c r="F61" s="32" t="s">
        <v>3163</v>
      </c>
      <c r="G61" s="32" t="s">
        <v>3152</v>
      </c>
      <c r="H61" s="243" t="s">
        <v>123</v>
      </c>
      <c r="I61" s="93" t="s">
        <v>123</v>
      </c>
      <c r="J61" s="93" t="s">
        <v>123</v>
      </c>
      <c r="K61" s="244" t="s">
        <v>123</v>
      </c>
      <c r="L61" s="120">
        <v>53.700719999999997</v>
      </c>
      <c r="M61" s="115">
        <v>5.8010000000000004E-41</v>
      </c>
      <c r="N61" s="115">
        <v>5.1389999999999998E-2</v>
      </c>
      <c r="O61" s="115">
        <v>7.0519999999999999E-8</v>
      </c>
      <c r="P61" s="115">
        <v>5.3129999999999998E-6</v>
      </c>
      <c r="Q61" s="115">
        <v>8.3770000000000002E-8</v>
      </c>
      <c r="R61" s="181">
        <v>22.56343</v>
      </c>
      <c r="S61" s="183">
        <v>2.9699999999999999E-21</v>
      </c>
      <c r="T61" s="183">
        <v>0.57940000000000003</v>
      </c>
      <c r="U61" s="183">
        <v>2.1269999999999999E-4</v>
      </c>
      <c r="V61" s="184">
        <v>6.0199999999999997E-2</v>
      </c>
      <c r="W61" s="120">
        <v>9.7237799999999996</v>
      </c>
      <c r="X61" s="115">
        <v>-2.7789999999999999E-8</v>
      </c>
      <c r="Y61" s="115">
        <v>-0.23780000000000001</v>
      </c>
      <c r="Z61" s="115">
        <v>-2.643E-3</v>
      </c>
      <c r="AA61" s="115">
        <v>-6.3179999999999998E-3</v>
      </c>
      <c r="AB61" s="115">
        <v>-0.1116</v>
      </c>
      <c r="AC61" s="181">
        <v>18.75713</v>
      </c>
      <c r="AD61" s="183">
        <v>5.111E-17</v>
      </c>
      <c r="AE61" s="183">
        <v>0.16719999999999999</v>
      </c>
      <c r="AF61" s="183">
        <v>2.0819999999999999E-4</v>
      </c>
      <c r="AG61" s="183">
        <v>0.8518</v>
      </c>
      <c r="AH61" s="183">
        <v>2.3310000000000001E-2</v>
      </c>
      <c r="AI61" s="183">
        <v>0.1234</v>
      </c>
    </row>
    <row r="62" spans="1:35">
      <c r="A62" t="s">
        <v>2513</v>
      </c>
      <c r="B62" t="s">
        <v>2452</v>
      </c>
      <c r="C62" t="s">
        <v>3847</v>
      </c>
      <c r="D62" s="32">
        <v>3</v>
      </c>
      <c r="E62" s="47">
        <v>123094451</v>
      </c>
      <c r="F62" s="32" t="s">
        <v>3163</v>
      </c>
      <c r="G62" s="32" t="s">
        <v>3152</v>
      </c>
      <c r="H62" s="243" t="s">
        <v>123</v>
      </c>
      <c r="I62" s="93" t="s">
        <v>123</v>
      </c>
      <c r="J62" s="93" t="s">
        <v>123</v>
      </c>
      <c r="K62" s="244" t="s">
        <v>123</v>
      </c>
      <c r="L62" s="120">
        <v>42.691029999999998</v>
      </c>
      <c r="M62" s="115">
        <v>-2.4629999999999999E-36</v>
      </c>
      <c r="N62" s="115">
        <v>-0.11219999999999999</v>
      </c>
      <c r="O62" s="115">
        <v>-2.9929999999999999E-7</v>
      </c>
      <c r="P62" s="115">
        <v>-0.24579999999999999</v>
      </c>
      <c r="Q62" s="115">
        <v>-1.8860000000000001E-7</v>
      </c>
      <c r="R62" s="181">
        <v>17.031680000000001</v>
      </c>
      <c r="S62" s="183">
        <v>-1.8960000000000001E-17</v>
      </c>
      <c r="T62" s="183">
        <v>0.41170000000000001</v>
      </c>
      <c r="U62" s="183">
        <v>-5.0200000000000002E-3</v>
      </c>
      <c r="V62" s="184">
        <v>-7.6240000000000002E-2</v>
      </c>
      <c r="W62" s="120">
        <v>7.7775299999999996</v>
      </c>
      <c r="X62" s="115">
        <v>2.6199999999999999E-7</v>
      </c>
      <c r="Y62" s="115">
        <v>0.62409999999999999</v>
      </c>
      <c r="Z62" s="115">
        <v>4.0099999999999997E-3</v>
      </c>
      <c r="AA62" s="115">
        <v>0.15359999999999999</v>
      </c>
      <c r="AB62" s="115">
        <v>0.1489</v>
      </c>
      <c r="AC62" s="181">
        <v>17.30593</v>
      </c>
      <c r="AD62" s="183">
        <v>-7.7320000000000002E-16</v>
      </c>
      <c r="AE62" s="183">
        <v>-0.15310000000000001</v>
      </c>
      <c r="AF62" s="183">
        <v>-4.9799999999999998E-5</v>
      </c>
      <c r="AG62" s="183">
        <v>0.55659999999999998</v>
      </c>
      <c r="AH62" s="183">
        <v>-1.983E-2</v>
      </c>
      <c r="AI62" s="183">
        <v>-0.1515</v>
      </c>
    </row>
    <row r="63" spans="1:35">
      <c r="A63" t="s">
        <v>2513</v>
      </c>
      <c r="B63" t="s">
        <v>2452</v>
      </c>
      <c r="C63" t="s">
        <v>3877</v>
      </c>
      <c r="D63" s="32">
        <v>3</v>
      </c>
      <c r="E63" s="47">
        <v>170713290</v>
      </c>
      <c r="F63" s="32" t="s">
        <v>3163</v>
      </c>
      <c r="G63" s="32" t="s">
        <v>3152</v>
      </c>
      <c r="H63" s="243" t="s">
        <v>123</v>
      </c>
      <c r="I63" s="93" t="s">
        <v>4973</v>
      </c>
      <c r="J63" s="93" t="s">
        <v>4974</v>
      </c>
      <c r="K63" s="244" t="s">
        <v>123</v>
      </c>
      <c r="L63" s="120">
        <v>26.23311</v>
      </c>
      <c r="M63" s="115">
        <v>6.0480000000000003E-25</v>
      </c>
      <c r="N63" s="115">
        <v>0.19420000000000001</v>
      </c>
      <c r="O63" s="115">
        <v>1.85E-7</v>
      </c>
      <c r="P63" s="115">
        <v>0.88470000000000004</v>
      </c>
      <c r="Q63" s="115">
        <v>0.1305</v>
      </c>
      <c r="R63" s="181">
        <v>3.2101299999999999</v>
      </c>
      <c r="S63" s="183">
        <v>1.214E-4</v>
      </c>
      <c r="T63" s="183">
        <v>-0.65549999999999997</v>
      </c>
      <c r="U63" s="183">
        <v>4.0840000000000001E-2</v>
      </c>
      <c r="V63" s="184">
        <v>-0.47510000000000002</v>
      </c>
      <c r="W63" s="120">
        <v>-0.58911000000000002</v>
      </c>
      <c r="X63" s="115">
        <v>-0.66800000000000004</v>
      </c>
      <c r="Y63" s="115">
        <v>-0.66410000000000002</v>
      </c>
      <c r="Z63" s="115">
        <v>0.45939999999999998</v>
      </c>
      <c r="AA63" s="115">
        <v>0.23050000000000001</v>
      </c>
      <c r="AB63" s="115">
        <v>-8.4750000000000006E-2</v>
      </c>
      <c r="AC63" s="181">
        <v>12.714460000000001</v>
      </c>
      <c r="AD63" s="183">
        <v>1.2879999999999999E-13</v>
      </c>
      <c r="AE63" s="183">
        <v>0.13239999999999999</v>
      </c>
      <c r="AF63" s="183">
        <v>5.5230000000000001E-2</v>
      </c>
      <c r="AG63" s="183">
        <v>0.1484</v>
      </c>
      <c r="AH63" s="183">
        <v>9.6350000000000005E-2</v>
      </c>
      <c r="AI63" s="183">
        <v>-0.87509999999999999</v>
      </c>
    </row>
    <row r="64" spans="1:35">
      <c r="A64" t="s">
        <v>2452</v>
      </c>
      <c r="B64" t="s">
        <v>2452</v>
      </c>
      <c r="C64" t="s">
        <v>3878</v>
      </c>
      <c r="D64" s="32">
        <v>3</v>
      </c>
      <c r="E64" s="47">
        <v>170717521</v>
      </c>
      <c r="F64" s="32" t="s">
        <v>3163</v>
      </c>
      <c r="G64" s="32" t="s">
        <v>3151</v>
      </c>
      <c r="H64" s="243" t="s">
        <v>123</v>
      </c>
      <c r="I64" s="93" t="s">
        <v>4975</v>
      </c>
      <c r="J64" s="93" t="s">
        <v>4976</v>
      </c>
      <c r="K64" s="244" t="s">
        <v>123</v>
      </c>
      <c r="L64" s="120">
        <v>25.469159999999999</v>
      </c>
      <c r="M64" s="115">
        <v>4.882E-25</v>
      </c>
      <c r="N64" s="115">
        <v>0.1845</v>
      </c>
      <c r="O64" s="115">
        <v>1.18E-7</v>
      </c>
      <c r="P64" s="115">
        <v>-0.97299999999999998</v>
      </c>
      <c r="Q64" s="115">
        <v>0.13170000000000001</v>
      </c>
      <c r="R64" s="181">
        <v>3.04196</v>
      </c>
      <c r="S64" s="183">
        <v>1.405E-4</v>
      </c>
      <c r="T64" s="183">
        <v>-0.66090000000000004</v>
      </c>
      <c r="U64" s="183">
        <v>4.0280000000000003E-2</v>
      </c>
      <c r="V64" s="184">
        <v>-0.29299999999999998</v>
      </c>
      <c r="W64" s="120">
        <v>-0.84225000000000005</v>
      </c>
      <c r="X64" s="115">
        <v>-0.68110000000000004</v>
      </c>
      <c r="Y64" s="115">
        <v>-0.63570000000000004</v>
      </c>
      <c r="Z64" s="115">
        <v>0.44800000000000001</v>
      </c>
      <c r="AA64" s="115">
        <v>0.37909999999999999</v>
      </c>
      <c r="AB64" s="115">
        <v>-8.6459999999999995E-2</v>
      </c>
      <c r="AC64" s="181">
        <v>12.66459</v>
      </c>
      <c r="AD64" s="183">
        <v>9.8650000000000001E-14</v>
      </c>
      <c r="AE64" s="183">
        <v>0.1118</v>
      </c>
      <c r="AF64" s="183">
        <v>5.3609999999999998E-2</v>
      </c>
      <c r="AG64" s="183">
        <v>0.1424</v>
      </c>
      <c r="AH64" s="183">
        <v>9.3410000000000007E-2</v>
      </c>
      <c r="AI64" s="183">
        <v>-0.68279999999999996</v>
      </c>
    </row>
    <row r="65" spans="1:35">
      <c r="A65" t="s">
        <v>2513</v>
      </c>
      <c r="B65" t="s">
        <v>2452</v>
      </c>
      <c r="C65" t="s">
        <v>3878</v>
      </c>
      <c r="D65" s="32">
        <v>3</v>
      </c>
      <c r="E65" s="47">
        <v>170717521</v>
      </c>
      <c r="F65" s="32" t="s">
        <v>3163</v>
      </c>
      <c r="G65" s="32" t="s">
        <v>3151</v>
      </c>
      <c r="H65" s="243" t="s">
        <v>123</v>
      </c>
      <c r="I65" s="93" t="s">
        <v>4975</v>
      </c>
      <c r="J65" s="93" t="s">
        <v>4976</v>
      </c>
      <c r="K65" s="244" t="s">
        <v>123</v>
      </c>
      <c r="L65" s="120">
        <v>25.469159999999999</v>
      </c>
      <c r="M65" s="115">
        <v>4.882E-25</v>
      </c>
      <c r="N65" s="115">
        <v>0.1845</v>
      </c>
      <c r="O65" s="115">
        <v>1.18E-7</v>
      </c>
      <c r="P65" s="115">
        <v>-0.97299999999999998</v>
      </c>
      <c r="Q65" s="115">
        <v>0.13170000000000001</v>
      </c>
      <c r="R65" s="181">
        <v>3.04196</v>
      </c>
      <c r="S65" s="183">
        <v>1.405E-4</v>
      </c>
      <c r="T65" s="183">
        <v>-0.66090000000000004</v>
      </c>
      <c r="U65" s="183">
        <v>4.0280000000000003E-2</v>
      </c>
      <c r="V65" s="184">
        <v>-0.29299999999999998</v>
      </c>
      <c r="W65" s="120">
        <v>-0.84225000000000005</v>
      </c>
      <c r="X65" s="115">
        <v>-0.68110000000000004</v>
      </c>
      <c r="Y65" s="115">
        <v>-0.63570000000000004</v>
      </c>
      <c r="Z65" s="115">
        <v>0.44800000000000001</v>
      </c>
      <c r="AA65" s="115">
        <v>0.37909999999999999</v>
      </c>
      <c r="AB65" s="115">
        <v>-8.6459999999999995E-2</v>
      </c>
      <c r="AC65" s="181">
        <v>12.66459</v>
      </c>
      <c r="AD65" s="183">
        <v>9.8650000000000001E-14</v>
      </c>
      <c r="AE65" s="183">
        <v>0.1118</v>
      </c>
      <c r="AF65" s="183">
        <v>5.3609999999999998E-2</v>
      </c>
      <c r="AG65" s="183">
        <v>0.1424</v>
      </c>
      <c r="AH65" s="183">
        <v>9.3410000000000007E-2</v>
      </c>
      <c r="AI65" s="183">
        <v>-0.68279999999999996</v>
      </c>
    </row>
    <row r="66" spans="1:35">
      <c r="A66" t="s">
        <v>2513</v>
      </c>
      <c r="B66" t="s">
        <v>2452</v>
      </c>
      <c r="C66" t="s">
        <v>3879</v>
      </c>
      <c r="D66" s="32">
        <v>3</v>
      </c>
      <c r="E66" s="47">
        <v>170732300</v>
      </c>
      <c r="F66" s="32" t="s">
        <v>3157</v>
      </c>
      <c r="G66" s="32" t="s">
        <v>3151</v>
      </c>
      <c r="H66" s="243" t="s">
        <v>123</v>
      </c>
      <c r="I66" s="93" t="s">
        <v>4977</v>
      </c>
      <c r="J66" s="93" t="s">
        <v>4978</v>
      </c>
      <c r="K66" s="244" t="s">
        <v>123</v>
      </c>
      <c r="L66" s="120">
        <v>27.449169999999999</v>
      </c>
      <c r="M66" s="115">
        <v>2.5620000000000001E-25</v>
      </c>
      <c r="N66" s="115">
        <v>0.14779999999999999</v>
      </c>
      <c r="O66" s="115">
        <v>6.4039999999999996E-8</v>
      </c>
      <c r="P66" s="115">
        <v>0.19020000000000001</v>
      </c>
      <c r="Q66" s="115">
        <v>0.1343</v>
      </c>
      <c r="R66" s="181">
        <v>2.92807</v>
      </c>
      <c r="S66" s="183">
        <v>1.214E-4</v>
      </c>
      <c r="T66" s="183">
        <v>-0.6331</v>
      </c>
      <c r="U66" s="183">
        <v>6.719E-2</v>
      </c>
      <c r="V66" s="184">
        <v>-0.27029999999999998</v>
      </c>
      <c r="W66" s="120">
        <v>-0.88768000000000002</v>
      </c>
      <c r="X66" s="115">
        <v>-0.86070000000000002</v>
      </c>
      <c r="Y66" s="115">
        <v>-0.58409999999999995</v>
      </c>
      <c r="Z66" s="115">
        <v>0.37859999999999999</v>
      </c>
      <c r="AA66" s="115">
        <v>0.75729999999999997</v>
      </c>
      <c r="AB66" s="115">
        <v>-8.9069999999999996E-2</v>
      </c>
      <c r="AC66" s="181">
        <v>13.360139999999999</v>
      </c>
      <c r="AD66" s="183">
        <v>2.4939999999999998E-13</v>
      </c>
      <c r="AE66" s="183">
        <v>0.2014</v>
      </c>
      <c r="AF66" s="183">
        <v>1.2789999999999999E-2</v>
      </c>
      <c r="AG66" s="183">
        <v>4.0840000000000001E-2</v>
      </c>
      <c r="AH66" s="183">
        <v>8.1470000000000001E-2</v>
      </c>
      <c r="AI66" s="183">
        <v>-0.74570000000000003</v>
      </c>
    </row>
    <row r="67" spans="1:35">
      <c r="A67" t="s">
        <v>2452</v>
      </c>
      <c r="B67" t="s">
        <v>2452</v>
      </c>
      <c r="C67" t="s">
        <v>3848</v>
      </c>
      <c r="D67" s="32">
        <v>3</v>
      </c>
      <c r="E67" s="47">
        <v>185513392</v>
      </c>
      <c r="F67" s="32" t="s">
        <v>3151</v>
      </c>
      <c r="G67" s="32" t="s">
        <v>3157</v>
      </c>
      <c r="H67" s="243" t="s">
        <v>123</v>
      </c>
      <c r="I67" s="93" t="s">
        <v>123</v>
      </c>
      <c r="J67" s="93" t="s">
        <v>4881</v>
      </c>
      <c r="K67" s="244" t="s">
        <v>4882</v>
      </c>
      <c r="L67" s="120">
        <v>11.311400000000001</v>
      </c>
      <c r="M67" s="115">
        <v>-3.8579999999999997E-9</v>
      </c>
      <c r="N67" s="115">
        <v>-3.4079999999999999E-5</v>
      </c>
      <c r="O67" s="115">
        <v>-0.1303</v>
      </c>
      <c r="P67" s="115">
        <v>-0.12429999999999999</v>
      </c>
      <c r="Q67" s="115">
        <v>-0.14549999999999999</v>
      </c>
      <c r="R67" s="181">
        <v>11.64263</v>
      </c>
      <c r="S67" s="183">
        <v>-4.2020000000000001E-11</v>
      </c>
      <c r="T67" s="183">
        <v>-6.862E-3</v>
      </c>
      <c r="U67" s="183">
        <v>-4.6280000000000002E-2</v>
      </c>
      <c r="V67" s="184">
        <v>-7.2199999999999999E-3</v>
      </c>
      <c r="W67" s="120">
        <v>-0.44640000000000002</v>
      </c>
      <c r="X67" s="115">
        <v>0.71919999999999995</v>
      </c>
      <c r="Y67" s="115">
        <v>-0.7903</v>
      </c>
      <c r="Z67" s="115">
        <v>0.70779999999999998</v>
      </c>
      <c r="AA67" s="115">
        <v>0.55689999999999995</v>
      </c>
      <c r="AB67" s="115">
        <v>0.90490000000000004</v>
      </c>
      <c r="AC67" s="181">
        <v>4.7626799999999996</v>
      </c>
      <c r="AD67" s="183">
        <v>-9.3190000000000001E-6</v>
      </c>
      <c r="AE67" s="183">
        <v>-0.48139999999999999</v>
      </c>
      <c r="AF67" s="183">
        <v>-3.8129999999999997E-2</v>
      </c>
      <c r="AG67" s="183">
        <v>-2.1479999999999999E-2</v>
      </c>
      <c r="AH67" s="183">
        <v>-0.64349999999999996</v>
      </c>
      <c r="AI67" s="183">
        <v>0.98609999999999998</v>
      </c>
    </row>
    <row r="68" spans="1:35">
      <c r="A68" t="s">
        <v>2513</v>
      </c>
      <c r="B68" t="s">
        <v>2452</v>
      </c>
      <c r="C68" t="s">
        <v>3848</v>
      </c>
      <c r="D68" s="32">
        <v>3</v>
      </c>
      <c r="E68" s="47">
        <v>185513392</v>
      </c>
      <c r="F68" s="32" t="s">
        <v>3151</v>
      </c>
      <c r="G68" s="32" t="s">
        <v>3157</v>
      </c>
      <c r="H68" s="243" t="s">
        <v>123</v>
      </c>
      <c r="I68" s="93" t="s">
        <v>123</v>
      </c>
      <c r="J68" s="93" t="s">
        <v>4881</v>
      </c>
      <c r="K68" s="244" t="s">
        <v>4882</v>
      </c>
      <c r="L68" s="120">
        <v>11.311400000000001</v>
      </c>
      <c r="M68" s="115">
        <v>-3.8579999999999997E-9</v>
      </c>
      <c r="N68" s="115">
        <v>-3.4079999999999999E-5</v>
      </c>
      <c r="O68" s="115">
        <v>-0.1303</v>
      </c>
      <c r="P68" s="115">
        <v>-0.12429999999999999</v>
      </c>
      <c r="Q68" s="115">
        <v>-0.14549999999999999</v>
      </c>
      <c r="R68" s="181">
        <v>11.64263</v>
      </c>
      <c r="S68" s="183">
        <v>-4.2020000000000001E-11</v>
      </c>
      <c r="T68" s="183">
        <v>-6.862E-3</v>
      </c>
      <c r="U68" s="183">
        <v>-4.6280000000000002E-2</v>
      </c>
      <c r="V68" s="184">
        <v>-7.2199999999999999E-3</v>
      </c>
      <c r="W68" s="120">
        <v>-0.44640000000000002</v>
      </c>
      <c r="X68" s="115">
        <v>0.71919999999999995</v>
      </c>
      <c r="Y68" s="115">
        <v>-0.7903</v>
      </c>
      <c r="Z68" s="115">
        <v>0.70779999999999998</v>
      </c>
      <c r="AA68" s="115">
        <v>0.55689999999999995</v>
      </c>
      <c r="AB68" s="115">
        <v>0.90490000000000004</v>
      </c>
      <c r="AC68" s="181">
        <v>4.7626799999999996</v>
      </c>
      <c r="AD68" s="183">
        <v>-9.3190000000000001E-6</v>
      </c>
      <c r="AE68" s="183">
        <v>-0.48139999999999999</v>
      </c>
      <c r="AF68" s="183">
        <v>-3.8129999999999997E-2</v>
      </c>
      <c r="AG68" s="183">
        <v>-2.1479999999999999E-2</v>
      </c>
      <c r="AH68" s="183">
        <v>-0.64349999999999996</v>
      </c>
      <c r="AI68" s="183">
        <v>0.98609999999999998</v>
      </c>
    </row>
    <row r="69" spans="1:35">
      <c r="A69" t="s">
        <v>2513</v>
      </c>
      <c r="B69" t="s">
        <v>2452</v>
      </c>
      <c r="C69" t="s">
        <v>3880</v>
      </c>
      <c r="D69" s="32">
        <v>3</v>
      </c>
      <c r="E69" s="47">
        <v>185529080</v>
      </c>
      <c r="F69" s="32" t="s">
        <v>3151</v>
      </c>
      <c r="G69" s="32" t="s">
        <v>3152</v>
      </c>
      <c r="H69" s="243" t="s">
        <v>123</v>
      </c>
      <c r="I69" s="93" t="s">
        <v>123</v>
      </c>
      <c r="J69" s="93" t="s">
        <v>4979</v>
      </c>
      <c r="K69" s="244" t="s">
        <v>4980</v>
      </c>
      <c r="L69" s="120">
        <v>12.4725</v>
      </c>
      <c r="M69" s="115">
        <v>-8.0970000000000001E-10</v>
      </c>
      <c r="N69" s="115">
        <v>-8.6470000000000004E-5</v>
      </c>
      <c r="O69" s="115">
        <v>-0.3967</v>
      </c>
      <c r="P69" s="115">
        <v>-1.814E-2</v>
      </c>
      <c r="Q69" s="115">
        <v>-0.16089999999999999</v>
      </c>
      <c r="R69" s="181">
        <v>12.685650000000001</v>
      </c>
      <c r="S69" s="183">
        <v>-4.6840000000000003E-11</v>
      </c>
      <c r="T69" s="183">
        <v>-6.6759999999999996E-3</v>
      </c>
      <c r="U69" s="183">
        <v>-3.1210000000000002E-2</v>
      </c>
      <c r="V69" s="184">
        <v>-4.394E-4</v>
      </c>
      <c r="W69" s="120">
        <v>-0.49536000000000002</v>
      </c>
      <c r="X69" s="115">
        <v>0.63980000000000004</v>
      </c>
      <c r="Y69" s="115">
        <v>-0.98270000000000002</v>
      </c>
      <c r="Z69" s="115">
        <v>0.76049999999999995</v>
      </c>
      <c r="AA69" s="115">
        <v>0.16869999999999999</v>
      </c>
      <c r="AB69" s="115">
        <v>0.80520000000000003</v>
      </c>
      <c r="AC69" s="181">
        <v>5.70458</v>
      </c>
      <c r="AD69" s="183">
        <v>-6.6470000000000001E-6</v>
      </c>
      <c r="AE69" s="183">
        <v>-0.34239999999999998</v>
      </c>
      <c r="AF69" s="183">
        <v>-3.0949999999999998E-2</v>
      </c>
      <c r="AG69" s="183">
        <v>-4.6899999999999997E-3</v>
      </c>
      <c r="AH69" s="183">
        <v>-0.63870000000000005</v>
      </c>
      <c r="AI69" s="183">
        <v>-0.29830000000000001</v>
      </c>
    </row>
    <row r="70" spans="1:35">
      <c r="A70" t="s">
        <v>2513</v>
      </c>
      <c r="B70" t="s">
        <v>2452</v>
      </c>
      <c r="C70" t="s">
        <v>3881</v>
      </c>
      <c r="D70" s="32">
        <v>5</v>
      </c>
      <c r="E70" s="47">
        <v>14751305</v>
      </c>
      <c r="F70" s="32" t="s">
        <v>3152</v>
      </c>
      <c r="G70" s="32" t="s">
        <v>3163</v>
      </c>
      <c r="H70" s="243" t="s">
        <v>4981</v>
      </c>
      <c r="I70" s="93" t="s">
        <v>4982</v>
      </c>
      <c r="J70" s="93" t="s">
        <v>4983</v>
      </c>
      <c r="K70" s="244" t="s">
        <v>4984</v>
      </c>
      <c r="L70" s="120">
        <v>0.40705000000000002</v>
      </c>
      <c r="M70" s="115">
        <v>3.6470000000000002E-2</v>
      </c>
      <c r="N70" s="115" t="s">
        <v>132</v>
      </c>
      <c r="O70" s="115">
        <v>0.88739999999999997</v>
      </c>
      <c r="P70" s="115">
        <v>0.79479999999999995</v>
      </c>
      <c r="Q70" s="115">
        <v>-0.76329999999999998</v>
      </c>
      <c r="R70" s="181">
        <v>-4.052E-2</v>
      </c>
      <c r="S70" s="183">
        <v>0.1149</v>
      </c>
      <c r="T70" s="183" t="s">
        <v>132</v>
      </c>
      <c r="U70" s="183" t="s">
        <v>132</v>
      </c>
      <c r="V70" s="184" t="s">
        <v>132</v>
      </c>
      <c r="W70" s="120">
        <v>-0.77678000000000003</v>
      </c>
      <c r="X70" s="115">
        <v>-0.84289999999999998</v>
      </c>
      <c r="Y70" s="115" t="s">
        <v>132</v>
      </c>
      <c r="Z70" s="115" t="s">
        <v>132</v>
      </c>
      <c r="AA70" s="115">
        <v>-0.40699999999999997</v>
      </c>
      <c r="AB70" s="115">
        <v>-0.52259999999999995</v>
      </c>
      <c r="AC70" s="181">
        <v>0.65532999999999997</v>
      </c>
      <c r="AD70" s="183">
        <v>1.2670000000000001E-2</v>
      </c>
      <c r="AE70" s="183" t="s">
        <v>132</v>
      </c>
      <c r="AF70" s="183">
        <v>-0.68700000000000006</v>
      </c>
      <c r="AG70" s="183">
        <v>-9.7949999999999995E-2</v>
      </c>
      <c r="AH70" s="183">
        <v>-0.30940000000000001</v>
      </c>
      <c r="AI70" s="183" t="s">
        <v>132</v>
      </c>
    </row>
    <row r="71" spans="1:35">
      <c r="A71" t="s">
        <v>2513</v>
      </c>
      <c r="B71" t="s">
        <v>2452</v>
      </c>
      <c r="C71" t="s">
        <v>2971</v>
      </c>
      <c r="D71" s="32">
        <v>5</v>
      </c>
      <c r="E71" s="47">
        <v>76425867</v>
      </c>
      <c r="F71" s="32" t="s">
        <v>3157</v>
      </c>
      <c r="G71" s="32" t="s">
        <v>3151</v>
      </c>
      <c r="H71" s="243" t="s">
        <v>123</v>
      </c>
      <c r="I71" s="93" t="s">
        <v>4985</v>
      </c>
      <c r="J71" s="93" t="s">
        <v>4986</v>
      </c>
      <c r="K71" s="244" t="s">
        <v>123</v>
      </c>
      <c r="L71" s="120">
        <v>6.6723800000000004</v>
      </c>
      <c r="M71" s="115">
        <v>1.2529999999999999E-9</v>
      </c>
      <c r="N71" s="115">
        <v>0.55800000000000005</v>
      </c>
      <c r="O71" s="115">
        <v>0.36720000000000003</v>
      </c>
      <c r="P71" s="115">
        <v>0.59040000000000004</v>
      </c>
      <c r="Q71" s="115">
        <v>-0.55779999999999996</v>
      </c>
      <c r="R71" s="181">
        <v>4.2074199999999999</v>
      </c>
      <c r="S71" s="183">
        <v>4.8949999999999997E-5</v>
      </c>
      <c r="T71" s="183">
        <v>0.98099999999999998</v>
      </c>
      <c r="U71" s="183">
        <v>1.242E-2</v>
      </c>
      <c r="V71" s="184">
        <v>-0.3679</v>
      </c>
      <c r="W71" s="120">
        <v>-0.80489999999999995</v>
      </c>
      <c r="X71" s="115">
        <v>-0.87580000000000002</v>
      </c>
      <c r="Y71" s="115">
        <v>-8.6029999999999995E-2</v>
      </c>
      <c r="Z71" s="115">
        <v>0.1883</v>
      </c>
      <c r="AA71" s="115">
        <v>-0.84099999999999997</v>
      </c>
      <c r="AB71" s="115">
        <v>0.81079999999999997</v>
      </c>
      <c r="AC71" s="181">
        <v>6.2614299999999998</v>
      </c>
      <c r="AD71" s="183">
        <v>2.2280000000000001E-6</v>
      </c>
      <c r="AE71" s="183">
        <v>6.8330000000000002E-2</v>
      </c>
      <c r="AF71" s="183">
        <v>5.3899999999999998E-3</v>
      </c>
      <c r="AG71" s="183">
        <v>0.69279999999999997</v>
      </c>
      <c r="AH71" s="183">
        <v>0.75280000000000002</v>
      </c>
      <c r="AI71" s="183">
        <v>0.51190000000000002</v>
      </c>
    </row>
    <row r="72" spans="1:35">
      <c r="A72" t="s">
        <v>2452</v>
      </c>
      <c r="B72" t="s">
        <v>2452</v>
      </c>
      <c r="C72" t="s">
        <v>3882</v>
      </c>
      <c r="D72" s="32">
        <v>5</v>
      </c>
      <c r="E72" s="47">
        <v>95539448</v>
      </c>
      <c r="F72" s="32" t="s">
        <v>3152</v>
      </c>
      <c r="G72" s="32" t="s">
        <v>3163</v>
      </c>
      <c r="H72" s="243" t="s">
        <v>123</v>
      </c>
      <c r="I72" s="93" t="s">
        <v>4987</v>
      </c>
      <c r="J72" s="93" t="s">
        <v>4988</v>
      </c>
      <c r="K72" s="244" t="s">
        <v>4989</v>
      </c>
      <c r="L72" s="120">
        <v>31.416090000000001</v>
      </c>
      <c r="M72" s="115">
        <v>-5.8439999999999999E-28</v>
      </c>
      <c r="N72" s="115">
        <v>-3.1260000000000003E-2</v>
      </c>
      <c r="O72" s="115">
        <v>-1.131E-4</v>
      </c>
      <c r="P72" s="115">
        <v>-2.8000000000000001E-2</v>
      </c>
      <c r="Q72" s="115">
        <v>-1.2409999999999999E-2</v>
      </c>
      <c r="R72" s="181">
        <v>0.41055999999999998</v>
      </c>
      <c r="S72" s="183">
        <v>1.213E-2</v>
      </c>
      <c r="T72" s="183">
        <v>-0.2</v>
      </c>
      <c r="U72" s="183">
        <v>0.29849999999999999</v>
      </c>
      <c r="V72" s="184">
        <v>-0.73340000000000005</v>
      </c>
      <c r="W72" s="120">
        <v>0.23297999999999999</v>
      </c>
      <c r="X72" s="115">
        <v>-0.1573</v>
      </c>
      <c r="Y72" s="115">
        <v>-6.8399999999999997E-3</v>
      </c>
      <c r="Z72" s="115">
        <v>0.161</v>
      </c>
      <c r="AA72" s="115">
        <v>-0.79759999999999998</v>
      </c>
      <c r="AB72" s="115">
        <v>0.39760000000000001</v>
      </c>
      <c r="AC72" s="181">
        <v>1.6904699999999999</v>
      </c>
      <c r="AD72" s="183">
        <v>-1.3089999999999999E-2</v>
      </c>
      <c r="AE72" s="183">
        <v>-6.1539999999999997E-2</v>
      </c>
      <c r="AF72" s="183">
        <v>-2.2589999999999999E-2</v>
      </c>
      <c r="AG72" s="183">
        <v>0.65039999999999998</v>
      </c>
      <c r="AH72" s="183">
        <v>0.14979999999999999</v>
      </c>
      <c r="AI72" s="183">
        <v>-4.922E-2</v>
      </c>
    </row>
    <row r="73" spans="1:35">
      <c r="A73" t="s">
        <v>2513</v>
      </c>
      <c r="B73" t="s">
        <v>2452</v>
      </c>
      <c r="C73" t="s">
        <v>3882</v>
      </c>
      <c r="D73" s="32">
        <v>5</v>
      </c>
      <c r="E73" s="47">
        <v>95539448</v>
      </c>
      <c r="F73" s="32" t="s">
        <v>3152</v>
      </c>
      <c r="G73" s="32" t="s">
        <v>3163</v>
      </c>
      <c r="H73" s="243" t="s">
        <v>123</v>
      </c>
      <c r="I73" s="93" t="s">
        <v>4987</v>
      </c>
      <c r="J73" s="93" t="s">
        <v>4988</v>
      </c>
      <c r="K73" s="244" t="s">
        <v>4989</v>
      </c>
      <c r="L73" s="120">
        <v>31.416090000000001</v>
      </c>
      <c r="M73" s="115">
        <v>-5.8439999999999999E-28</v>
      </c>
      <c r="N73" s="115">
        <v>-3.1260000000000003E-2</v>
      </c>
      <c r="O73" s="115">
        <v>-1.131E-4</v>
      </c>
      <c r="P73" s="115">
        <v>-2.8000000000000001E-2</v>
      </c>
      <c r="Q73" s="115">
        <v>-1.2409999999999999E-2</v>
      </c>
      <c r="R73" s="181">
        <v>0.41055999999999998</v>
      </c>
      <c r="S73" s="183">
        <v>1.213E-2</v>
      </c>
      <c r="T73" s="183">
        <v>-0.2</v>
      </c>
      <c r="U73" s="183">
        <v>0.29849999999999999</v>
      </c>
      <c r="V73" s="184">
        <v>-0.73340000000000005</v>
      </c>
      <c r="W73" s="120">
        <v>0.23297999999999999</v>
      </c>
      <c r="X73" s="115">
        <v>-0.1573</v>
      </c>
      <c r="Y73" s="115">
        <v>-6.8399999999999997E-3</v>
      </c>
      <c r="Z73" s="115">
        <v>0.161</v>
      </c>
      <c r="AA73" s="115">
        <v>-0.79759999999999998</v>
      </c>
      <c r="AB73" s="115">
        <v>0.39760000000000001</v>
      </c>
      <c r="AC73" s="181">
        <v>1.6904699999999999</v>
      </c>
      <c r="AD73" s="183">
        <v>-1.3089999999999999E-2</v>
      </c>
      <c r="AE73" s="183">
        <v>-6.1539999999999997E-2</v>
      </c>
      <c r="AF73" s="183">
        <v>-2.2589999999999999E-2</v>
      </c>
      <c r="AG73" s="183">
        <v>0.65039999999999998</v>
      </c>
      <c r="AH73" s="183">
        <v>0.14979999999999999</v>
      </c>
      <c r="AI73" s="183">
        <v>-4.922E-2</v>
      </c>
    </row>
    <row r="74" spans="1:35">
      <c r="A74" t="s">
        <v>2513</v>
      </c>
      <c r="B74" t="s">
        <v>2452</v>
      </c>
      <c r="C74" t="s">
        <v>3883</v>
      </c>
      <c r="D74" s="32">
        <v>5</v>
      </c>
      <c r="E74" s="47">
        <v>95542726</v>
      </c>
      <c r="F74" s="32" t="s">
        <v>3152</v>
      </c>
      <c r="G74" s="32" t="s">
        <v>3151</v>
      </c>
      <c r="H74" s="243" t="s">
        <v>123</v>
      </c>
      <c r="I74" s="93" t="s">
        <v>4990</v>
      </c>
      <c r="J74" s="93" t="s">
        <v>4991</v>
      </c>
      <c r="K74" s="244" t="s">
        <v>4992</v>
      </c>
      <c r="L74" s="120">
        <v>27.788460000000001</v>
      </c>
      <c r="M74" s="115">
        <v>2.6479999999999998E-25</v>
      </c>
      <c r="N74" s="115">
        <v>4.956E-2</v>
      </c>
      <c r="O74" s="115">
        <v>4.2169999999999998E-5</v>
      </c>
      <c r="P74" s="115">
        <v>2.3820000000000001E-2</v>
      </c>
      <c r="Q74" s="115">
        <v>9.0340000000000004E-3</v>
      </c>
      <c r="R74" s="181">
        <v>-3.2239999999999998E-2</v>
      </c>
      <c r="S74" s="183">
        <v>-7.0569999999999994E-2</v>
      </c>
      <c r="T74" s="183">
        <v>0.19789999999999999</v>
      </c>
      <c r="U74" s="183">
        <v>-0.29020000000000001</v>
      </c>
      <c r="V74" s="184">
        <v>0.86480000000000001</v>
      </c>
      <c r="W74" s="120">
        <v>0.25991999999999998</v>
      </c>
      <c r="X74" s="115">
        <v>0.1263</v>
      </c>
      <c r="Y74" s="115">
        <v>7.8239999999999994E-3</v>
      </c>
      <c r="Z74" s="115">
        <v>-0.1646</v>
      </c>
      <c r="AA74" s="115">
        <v>-0.62880000000000003</v>
      </c>
      <c r="AB74" s="115">
        <v>-0.47760000000000002</v>
      </c>
      <c r="AC74" s="181">
        <v>1.05111</v>
      </c>
      <c r="AD74" s="183">
        <v>2.479E-2</v>
      </c>
      <c r="AE74" s="183">
        <v>8.9080000000000006E-2</v>
      </c>
      <c r="AF74" s="183">
        <v>0.28260000000000002</v>
      </c>
      <c r="AG74" s="183">
        <v>0.1411</v>
      </c>
      <c r="AH74" s="183">
        <v>-0.2009</v>
      </c>
      <c r="AI74" s="183">
        <v>0.8679</v>
      </c>
    </row>
    <row r="75" spans="1:35">
      <c r="A75" t="s">
        <v>2513</v>
      </c>
      <c r="B75" t="s">
        <v>2452</v>
      </c>
      <c r="C75" t="s">
        <v>3884</v>
      </c>
      <c r="D75" s="32">
        <v>5</v>
      </c>
      <c r="E75" s="47">
        <v>95716722</v>
      </c>
      <c r="F75" s="32" t="s">
        <v>3151</v>
      </c>
      <c r="G75" s="32" t="s">
        <v>3157</v>
      </c>
      <c r="H75" s="243" t="s">
        <v>123</v>
      </c>
      <c r="I75" s="93" t="s">
        <v>4993</v>
      </c>
      <c r="J75" s="93" t="s">
        <v>4994</v>
      </c>
      <c r="K75" s="244" t="s">
        <v>4995</v>
      </c>
      <c r="L75" s="120">
        <v>34.830730000000003</v>
      </c>
      <c r="M75" s="115">
        <v>2.2020000000000001E-31</v>
      </c>
      <c r="N75" s="115">
        <v>9.0109999999999999E-3</v>
      </c>
      <c r="O75" s="115">
        <v>1.1070000000000001E-5</v>
      </c>
      <c r="P75" s="115">
        <v>3.3189999999999997E-2</v>
      </c>
      <c r="Q75" s="115">
        <v>1.1069999999999999E-3</v>
      </c>
      <c r="R75" s="181">
        <v>0.13568</v>
      </c>
      <c r="S75" s="183">
        <v>-7.9460000000000003E-2</v>
      </c>
      <c r="T75" s="183">
        <v>0.30609999999999998</v>
      </c>
      <c r="U75" s="183">
        <v>-5.3839999999999999E-2</v>
      </c>
      <c r="V75" s="184">
        <v>-0.624</v>
      </c>
      <c r="W75" s="120">
        <v>-7.5630000000000003E-2</v>
      </c>
      <c r="X75" s="115">
        <v>0.27379999999999999</v>
      </c>
      <c r="Y75" s="115">
        <v>1.137E-2</v>
      </c>
      <c r="Z75" s="115">
        <v>-0.45129999999999998</v>
      </c>
      <c r="AA75" s="115">
        <v>-0.27700000000000002</v>
      </c>
      <c r="AB75" s="115">
        <v>-0.43319999999999997</v>
      </c>
      <c r="AC75" s="181">
        <v>2.3418000000000001</v>
      </c>
      <c r="AD75" s="183">
        <v>1.2279999999999999E-3</v>
      </c>
      <c r="AE75" s="183">
        <v>7.4109999999999995E-2</v>
      </c>
      <c r="AF75" s="183">
        <v>0.25700000000000001</v>
      </c>
      <c r="AG75" s="183">
        <v>0.18410000000000001</v>
      </c>
      <c r="AH75" s="183">
        <v>-0.44419999999999998</v>
      </c>
      <c r="AI75" s="183">
        <v>-0.80820000000000003</v>
      </c>
    </row>
    <row r="76" spans="1:35">
      <c r="A76" t="s">
        <v>2513</v>
      </c>
      <c r="B76" t="s">
        <v>2452</v>
      </c>
      <c r="C76" t="s">
        <v>3885</v>
      </c>
      <c r="D76" s="32">
        <v>5</v>
      </c>
      <c r="E76" s="47">
        <v>95728898</v>
      </c>
      <c r="F76" s="32" t="s">
        <v>3152</v>
      </c>
      <c r="G76" s="32" t="s">
        <v>3157</v>
      </c>
      <c r="H76" s="243" t="s">
        <v>123</v>
      </c>
      <c r="I76" s="93" t="s">
        <v>4996</v>
      </c>
      <c r="J76" s="93" t="s">
        <v>4997</v>
      </c>
      <c r="K76" s="244" t="s">
        <v>4998</v>
      </c>
      <c r="L76" s="120">
        <v>34.995019999999997</v>
      </c>
      <c r="M76" s="115">
        <v>1.97E-30</v>
      </c>
      <c r="N76" s="115">
        <v>4.7219999999999996E-3</v>
      </c>
      <c r="O76" s="115">
        <v>9.7139999999999995E-5</v>
      </c>
      <c r="P76" s="115">
        <v>5.4289999999999998E-3</v>
      </c>
      <c r="Q76" s="115">
        <v>1.4480000000000001E-3</v>
      </c>
      <c r="R76" s="181">
        <v>0.25368000000000002</v>
      </c>
      <c r="S76" s="183">
        <v>-0.311</v>
      </c>
      <c r="T76" s="183">
        <v>0.1855</v>
      </c>
      <c r="U76" s="183">
        <v>-2.3800000000000002E-3</v>
      </c>
      <c r="V76" s="184">
        <v>-0.997</v>
      </c>
      <c r="W76" s="120">
        <v>-4.8280000000000003E-2</v>
      </c>
      <c r="X76" s="115">
        <v>0.22520000000000001</v>
      </c>
      <c r="Y76" s="115">
        <v>4.8859999999999997E-3</v>
      </c>
      <c r="Z76" s="115">
        <v>-0.42180000000000001</v>
      </c>
      <c r="AA76" s="115">
        <v>-0.21929999999999999</v>
      </c>
      <c r="AB76" s="115">
        <v>-0.40129999999999999</v>
      </c>
      <c r="AC76" s="181">
        <v>1.87127</v>
      </c>
      <c r="AD76" s="183">
        <v>1.99E-3</v>
      </c>
      <c r="AE76" s="183">
        <v>5.892E-2</v>
      </c>
      <c r="AF76" s="183">
        <v>0.59130000000000005</v>
      </c>
      <c r="AG76" s="183">
        <v>0.49890000000000001</v>
      </c>
      <c r="AH76" s="183">
        <v>-0.36199999999999999</v>
      </c>
      <c r="AI76" s="183">
        <v>-0.60099999999999998</v>
      </c>
    </row>
    <row r="77" spans="1:35">
      <c r="A77" t="s">
        <v>2513</v>
      </c>
      <c r="B77" t="s">
        <v>2452</v>
      </c>
      <c r="C77" t="s">
        <v>3886</v>
      </c>
      <c r="D77" s="32">
        <v>5</v>
      </c>
      <c r="E77" s="47">
        <v>95728974</v>
      </c>
      <c r="F77" s="32" t="s">
        <v>3157</v>
      </c>
      <c r="G77" s="32" t="s">
        <v>3152</v>
      </c>
      <c r="H77" s="243" t="s">
        <v>123</v>
      </c>
      <c r="I77" s="93" t="s">
        <v>4999</v>
      </c>
      <c r="J77" s="93" t="s">
        <v>5000</v>
      </c>
      <c r="K77" s="244" t="s">
        <v>5001</v>
      </c>
      <c r="L77" s="120">
        <v>34.714700000000001</v>
      </c>
      <c r="M77" s="115">
        <v>1.1129999999999999E-30</v>
      </c>
      <c r="N77" s="115">
        <v>4.8960000000000002E-3</v>
      </c>
      <c r="O77" s="115">
        <v>2.688E-5</v>
      </c>
      <c r="P77" s="115">
        <v>3.8920000000000003E-2</v>
      </c>
      <c r="Q77" s="115">
        <v>1.5120000000000001E-3</v>
      </c>
      <c r="R77" s="181">
        <v>-2.3060000000000001E-2</v>
      </c>
      <c r="S77" s="183">
        <v>-0.32369999999999999</v>
      </c>
      <c r="T77" s="183">
        <v>0.1855</v>
      </c>
      <c r="U77" s="183">
        <v>-4.4250000000000001E-3</v>
      </c>
      <c r="V77" s="184">
        <v>-0.82099999999999995</v>
      </c>
      <c r="W77" s="120">
        <v>-0.77766999999999997</v>
      </c>
      <c r="X77" s="115">
        <v>0.22520000000000001</v>
      </c>
      <c r="Y77" s="115">
        <v>5.2090000000000001E-3</v>
      </c>
      <c r="Z77" s="115">
        <v>-0.55559999999999998</v>
      </c>
      <c r="AA77" s="115">
        <v>-0.1111</v>
      </c>
      <c r="AB77" s="115">
        <v>-0.3881</v>
      </c>
      <c r="AC77" s="181">
        <v>1.6551100000000001</v>
      </c>
      <c r="AD77" s="183">
        <v>1.8500000000000001E-3</v>
      </c>
      <c r="AE77" s="183">
        <v>6.198E-2</v>
      </c>
      <c r="AF77" s="183">
        <v>0.60329999999999995</v>
      </c>
      <c r="AG77" s="183">
        <v>0.97519999999999996</v>
      </c>
      <c r="AH77" s="183">
        <v>-0.35220000000000001</v>
      </c>
      <c r="AI77" s="183">
        <v>-0.23219999999999999</v>
      </c>
    </row>
    <row r="78" spans="1:35">
      <c r="A78" t="s">
        <v>2513</v>
      </c>
      <c r="B78" t="s">
        <v>2452</v>
      </c>
      <c r="C78" t="s">
        <v>3887</v>
      </c>
      <c r="D78" s="32">
        <v>6</v>
      </c>
      <c r="E78" s="47">
        <v>7213200</v>
      </c>
      <c r="F78" s="32" t="s">
        <v>3152</v>
      </c>
      <c r="G78" s="32" t="s">
        <v>3163</v>
      </c>
      <c r="H78" s="243" t="s">
        <v>5002</v>
      </c>
      <c r="I78" s="93" t="s">
        <v>5003</v>
      </c>
      <c r="J78" s="93" t="s">
        <v>5004</v>
      </c>
      <c r="K78" s="244" t="s">
        <v>5005</v>
      </c>
      <c r="L78" s="120">
        <v>3.4118599999999999</v>
      </c>
      <c r="M78" s="115">
        <v>-5.5720000000000002E-6</v>
      </c>
      <c r="N78" s="115">
        <v>0.56640000000000001</v>
      </c>
      <c r="O78" s="115">
        <v>-0.2046</v>
      </c>
      <c r="P78" s="115">
        <v>-0.52869999999999995</v>
      </c>
      <c r="Q78" s="115">
        <v>-0.19209999999999999</v>
      </c>
      <c r="R78" s="181">
        <v>-0.45008999999999999</v>
      </c>
      <c r="S78" s="183">
        <v>-0.92759999999999998</v>
      </c>
      <c r="T78" s="183">
        <v>-0.33939999999999998</v>
      </c>
      <c r="U78" s="183">
        <v>8.0449999999999994E-2</v>
      </c>
      <c r="V78" s="184">
        <v>0.439</v>
      </c>
      <c r="W78" s="120">
        <v>-0.16325000000000001</v>
      </c>
      <c r="X78" s="115">
        <v>0.61509999999999998</v>
      </c>
      <c r="Y78" s="115">
        <v>6.6750000000000004E-2</v>
      </c>
      <c r="Z78" s="115">
        <v>0.59409999999999996</v>
      </c>
      <c r="AA78" s="115">
        <v>0.67759999999999998</v>
      </c>
      <c r="AB78" s="115">
        <v>-0.56879999999999997</v>
      </c>
      <c r="AC78" s="181">
        <v>2.2290000000000001E-2</v>
      </c>
      <c r="AD78" s="183">
        <v>-6.5680000000000002E-2</v>
      </c>
      <c r="AE78" s="183">
        <v>-0.87160000000000004</v>
      </c>
      <c r="AF78" s="183">
        <v>0.88670000000000004</v>
      </c>
      <c r="AG78" s="183">
        <v>-0.53580000000000005</v>
      </c>
      <c r="AH78" s="183">
        <v>-9.1600000000000001E-2</v>
      </c>
      <c r="AI78" s="183">
        <v>-0.23169999999999999</v>
      </c>
    </row>
    <row r="79" spans="1:35">
      <c r="A79" t="s">
        <v>2513</v>
      </c>
      <c r="B79" t="s">
        <v>2452</v>
      </c>
      <c r="C79" t="s">
        <v>3888</v>
      </c>
      <c r="D79" s="32">
        <v>6</v>
      </c>
      <c r="E79" s="47">
        <v>7247344</v>
      </c>
      <c r="F79" s="32" t="s">
        <v>3152</v>
      </c>
      <c r="G79" s="32" t="s">
        <v>3151</v>
      </c>
      <c r="H79" s="243" t="s">
        <v>123</v>
      </c>
      <c r="I79" s="93" t="s">
        <v>5006</v>
      </c>
      <c r="J79" s="93" t="s">
        <v>5007</v>
      </c>
      <c r="K79" s="244" t="s">
        <v>123</v>
      </c>
      <c r="L79" s="120">
        <v>13.017049999999999</v>
      </c>
      <c r="M79" s="115">
        <v>7.0870000000000002E-15</v>
      </c>
      <c r="N79" s="115">
        <v>6.7220000000000002E-2</v>
      </c>
      <c r="O79" s="115">
        <v>0.56610000000000005</v>
      </c>
      <c r="P79" s="115">
        <v>0.10390000000000001</v>
      </c>
      <c r="Q79" s="115">
        <v>0.3589</v>
      </c>
      <c r="R79" s="181">
        <v>-0.30287999999999998</v>
      </c>
      <c r="S79" s="183">
        <v>-0.8377</v>
      </c>
      <c r="T79" s="183">
        <v>-0.20610000000000001</v>
      </c>
      <c r="U79" s="183">
        <v>-0.2838</v>
      </c>
      <c r="V79" s="184">
        <v>-0.83630000000000004</v>
      </c>
      <c r="W79" s="120">
        <v>-0.42083999999999999</v>
      </c>
      <c r="X79" s="115">
        <v>-0.221</v>
      </c>
      <c r="Y79" s="115">
        <v>0.70730000000000004</v>
      </c>
      <c r="Z79" s="115">
        <v>0.44569999999999999</v>
      </c>
      <c r="AA79" s="115">
        <v>-0.28549999999999998</v>
      </c>
      <c r="AB79" s="115">
        <v>0.1128</v>
      </c>
      <c r="AC79" s="181">
        <v>7.2625200000000003</v>
      </c>
      <c r="AD79" s="183">
        <v>1.8519999999999999E-10</v>
      </c>
      <c r="AE79" s="183">
        <v>0.49969999999999998</v>
      </c>
      <c r="AF79" s="183">
        <v>0.1099</v>
      </c>
      <c r="AG79" s="183">
        <v>-3.6650000000000002E-2</v>
      </c>
      <c r="AH79" s="183">
        <v>0.64910000000000001</v>
      </c>
      <c r="AI79" s="183">
        <v>0.21970000000000001</v>
      </c>
    </row>
    <row r="80" spans="1:35">
      <c r="A80" t="s">
        <v>2452</v>
      </c>
      <c r="B80" t="s">
        <v>2452</v>
      </c>
      <c r="C80" t="s">
        <v>3889</v>
      </c>
      <c r="D80" s="32">
        <v>6</v>
      </c>
      <c r="E80" s="47">
        <v>20686996</v>
      </c>
      <c r="F80" s="32" t="s">
        <v>3152</v>
      </c>
      <c r="G80" s="32" t="s">
        <v>3151</v>
      </c>
      <c r="H80" s="243" t="s">
        <v>123</v>
      </c>
      <c r="I80" s="93" t="s">
        <v>123</v>
      </c>
      <c r="J80" s="93" t="s">
        <v>5008</v>
      </c>
      <c r="K80" s="244" t="s">
        <v>123</v>
      </c>
      <c r="L80" s="120">
        <v>27.639769999999999</v>
      </c>
      <c r="M80" s="115">
        <v>-4.2719999999999998E-19</v>
      </c>
      <c r="N80" s="115">
        <v>-7.9549999999999994E-8</v>
      </c>
      <c r="O80" s="115">
        <v>-4.7850000000000002E-3</v>
      </c>
      <c r="P80" s="115">
        <v>-7.7479999999999997E-4</v>
      </c>
      <c r="Q80" s="115">
        <v>-1.375E-2</v>
      </c>
      <c r="R80" s="181">
        <v>7.1121100000000004</v>
      </c>
      <c r="S80" s="183">
        <v>-1.3040000000000001E-5</v>
      </c>
      <c r="T80" s="183">
        <v>-6.7069999999999999E-4</v>
      </c>
      <c r="U80" s="183">
        <v>-4.9030000000000002E-3</v>
      </c>
      <c r="V80" s="184">
        <v>-0.63029999999999997</v>
      </c>
      <c r="W80" s="120">
        <v>1.1490499999999999</v>
      </c>
      <c r="X80" s="115">
        <v>0.1225</v>
      </c>
      <c r="Y80" s="115">
        <v>6.2839999999999997E-3</v>
      </c>
      <c r="Z80" s="115">
        <v>0.35260000000000002</v>
      </c>
      <c r="AA80" s="115">
        <v>-0.6421</v>
      </c>
      <c r="AB80" s="115">
        <v>0.59640000000000004</v>
      </c>
      <c r="AC80" s="181">
        <v>21.788309999999999</v>
      </c>
      <c r="AD80" s="183">
        <v>-7.7080000000000001E-13</v>
      </c>
      <c r="AE80" s="183">
        <v>-2.153E-13</v>
      </c>
      <c r="AF80" s="183">
        <v>-6.9339999999999999E-2</v>
      </c>
      <c r="AG80" s="183">
        <v>-0.30249999999999999</v>
      </c>
      <c r="AH80" s="183">
        <v>-2.419E-2</v>
      </c>
      <c r="AI80" s="183">
        <v>0.67730000000000001</v>
      </c>
    </row>
    <row r="81" spans="1:35">
      <c r="A81" t="s">
        <v>2513</v>
      </c>
      <c r="B81" t="s">
        <v>2452</v>
      </c>
      <c r="C81" t="s">
        <v>3889</v>
      </c>
      <c r="D81" s="32">
        <v>6</v>
      </c>
      <c r="E81" s="47">
        <v>20686996</v>
      </c>
      <c r="F81" s="32" t="s">
        <v>3152</v>
      </c>
      <c r="G81" s="32" t="s">
        <v>3151</v>
      </c>
      <c r="H81" s="243" t="s">
        <v>123</v>
      </c>
      <c r="I81" s="93" t="s">
        <v>123</v>
      </c>
      <c r="J81" s="93" t="s">
        <v>5008</v>
      </c>
      <c r="K81" s="244" t="s">
        <v>123</v>
      </c>
      <c r="L81" s="120">
        <v>27.639769999999999</v>
      </c>
      <c r="M81" s="115">
        <v>-4.2719999999999998E-19</v>
      </c>
      <c r="N81" s="115">
        <v>-7.9549999999999994E-8</v>
      </c>
      <c r="O81" s="115">
        <v>-4.7850000000000002E-3</v>
      </c>
      <c r="P81" s="115">
        <v>-7.7479999999999997E-4</v>
      </c>
      <c r="Q81" s="115">
        <v>-1.375E-2</v>
      </c>
      <c r="R81" s="181">
        <v>7.1121100000000004</v>
      </c>
      <c r="S81" s="183">
        <v>-1.3040000000000001E-5</v>
      </c>
      <c r="T81" s="183">
        <v>-6.7069999999999999E-4</v>
      </c>
      <c r="U81" s="183">
        <v>-4.9030000000000002E-3</v>
      </c>
      <c r="V81" s="184">
        <v>-0.63029999999999997</v>
      </c>
      <c r="W81" s="120">
        <v>1.1490499999999999</v>
      </c>
      <c r="X81" s="115">
        <v>0.1225</v>
      </c>
      <c r="Y81" s="115">
        <v>6.2839999999999997E-3</v>
      </c>
      <c r="Z81" s="115">
        <v>0.35260000000000002</v>
      </c>
      <c r="AA81" s="115">
        <v>-0.6421</v>
      </c>
      <c r="AB81" s="115">
        <v>0.59640000000000004</v>
      </c>
      <c r="AC81" s="181">
        <v>21.788309999999999</v>
      </c>
      <c r="AD81" s="183">
        <v>-7.7080000000000001E-13</v>
      </c>
      <c r="AE81" s="183">
        <v>-2.153E-13</v>
      </c>
      <c r="AF81" s="183">
        <v>-6.9339999999999999E-2</v>
      </c>
      <c r="AG81" s="183">
        <v>-0.30249999999999999</v>
      </c>
      <c r="AH81" s="183">
        <v>-2.419E-2</v>
      </c>
      <c r="AI81" s="183">
        <v>0.67730000000000001</v>
      </c>
    </row>
    <row r="82" spans="1:35">
      <c r="A82" t="s">
        <v>2452</v>
      </c>
      <c r="B82" t="s">
        <v>2452</v>
      </c>
      <c r="C82" t="s">
        <v>2682</v>
      </c>
      <c r="D82" s="32">
        <v>6</v>
      </c>
      <c r="E82" s="47">
        <v>39046794</v>
      </c>
      <c r="F82" s="32" t="s">
        <v>3157</v>
      </c>
      <c r="G82" s="32" t="s">
        <v>3151</v>
      </c>
      <c r="H82" s="243" t="s">
        <v>123</v>
      </c>
      <c r="I82" s="93" t="s">
        <v>5009</v>
      </c>
      <c r="J82" s="93" t="s">
        <v>5010</v>
      </c>
      <c r="K82" s="244" t="s">
        <v>5011</v>
      </c>
      <c r="L82" s="120">
        <v>14.468489999999999</v>
      </c>
      <c r="M82" s="115">
        <v>7.501E-16</v>
      </c>
      <c r="N82" s="115" t="s">
        <v>132</v>
      </c>
      <c r="O82" s="115">
        <v>5.5960000000000003E-2</v>
      </c>
      <c r="P82" s="115">
        <v>8.6559999999999998E-2</v>
      </c>
      <c r="Q82" s="115">
        <v>-0.24179999999999999</v>
      </c>
      <c r="R82" s="181">
        <v>-0.64510999999999996</v>
      </c>
      <c r="S82" s="183">
        <v>-0.75960000000000005</v>
      </c>
      <c r="T82" s="183" t="s">
        <v>132</v>
      </c>
      <c r="U82" s="183">
        <v>-0.70689999999999997</v>
      </c>
      <c r="V82" s="184" t="s">
        <v>132</v>
      </c>
      <c r="W82" s="120">
        <v>-0.40336</v>
      </c>
      <c r="X82" s="115">
        <v>-0.85940000000000005</v>
      </c>
      <c r="Y82" s="115" t="s">
        <v>132</v>
      </c>
      <c r="Z82" s="115">
        <v>-0.14180000000000001</v>
      </c>
      <c r="AA82" s="115">
        <v>0.82179999999999997</v>
      </c>
      <c r="AB82" s="115">
        <v>-0.17979999999999999</v>
      </c>
      <c r="AC82" s="181">
        <v>0.45073999999999997</v>
      </c>
      <c r="AD82" s="183">
        <v>5.246E-2</v>
      </c>
      <c r="AE82" s="183" t="s">
        <v>132</v>
      </c>
      <c r="AF82" s="183">
        <v>0.22869999999999999</v>
      </c>
      <c r="AG82" s="183">
        <v>0.24759999999999999</v>
      </c>
      <c r="AH82" s="183">
        <v>-0.65100000000000002</v>
      </c>
      <c r="AI82" s="183" t="s">
        <v>132</v>
      </c>
    </row>
    <row r="83" spans="1:35">
      <c r="A83" t="s">
        <v>2513</v>
      </c>
      <c r="B83" t="s">
        <v>2452</v>
      </c>
      <c r="C83" t="s">
        <v>2682</v>
      </c>
      <c r="D83" s="32">
        <v>6</v>
      </c>
      <c r="E83" s="47">
        <v>39046794</v>
      </c>
      <c r="F83" s="32" t="s">
        <v>3157</v>
      </c>
      <c r="G83" s="32" t="s">
        <v>3151</v>
      </c>
      <c r="H83" s="243" t="s">
        <v>123</v>
      </c>
      <c r="I83" s="93" t="s">
        <v>5009</v>
      </c>
      <c r="J83" s="93" t="s">
        <v>5010</v>
      </c>
      <c r="K83" s="244" t="s">
        <v>5011</v>
      </c>
      <c r="L83" s="120">
        <v>14.468489999999999</v>
      </c>
      <c r="M83" s="115">
        <v>7.501E-16</v>
      </c>
      <c r="N83" s="115" t="s">
        <v>132</v>
      </c>
      <c r="O83" s="115">
        <v>5.5960000000000003E-2</v>
      </c>
      <c r="P83" s="115">
        <v>8.6559999999999998E-2</v>
      </c>
      <c r="Q83" s="115">
        <v>-0.24179999999999999</v>
      </c>
      <c r="R83" s="181">
        <v>-0.64510999999999996</v>
      </c>
      <c r="S83" s="183">
        <v>-0.75960000000000005</v>
      </c>
      <c r="T83" s="183" t="s">
        <v>132</v>
      </c>
      <c r="U83" s="183">
        <v>-0.70689999999999997</v>
      </c>
      <c r="V83" s="184" t="s">
        <v>132</v>
      </c>
      <c r="W83" s="120">
        <v>-0.40336</v>
      </c>
      <c r="X83" s="115">
        <v>-0.85940000000000005</v>
      </c>
      <c r="Y83" s="115" t="s">
        <v>132</v>
      </c>
      <c r="Z83" s="115">
        <v>-0.14180000000000001</v>
      </c>
      <c r="AA83" s="115">
        <v>0.82179999999999997</v>
      </c>
      <c r="AB83" s="115">
        <v>-0.17979999999999999</v>
      </c>
      <c r="AC83" s="181">
        <v>0.45073999999999997</v>
      </c>
      <c r="AD83" s="183">
        <v>5.246E-2</v>
      </c>
      <c r="AE83" s="183" t="s">
        <v>132</v>
      </c>
      <c r="AF83" s="183">
        <v>0.22869999999999999</v>
      </c>
      <c r="AG83" s="183">
        <v>0.24759999999999999</v>
      </c>
      <c r="AH83" s="183">
        <v>-0.65100000000000002</v>
      </c>
      <c r="AI83" s="183" t="s">
        <v>132</v>
      </c>
    </row>
    <row r="84" spans="1:35">
      <c r="A84" t="s">
        <v>2452</v>
      </c>
      <c r="B84" t="s">
        <v>2452</v>
      </c>
      <c r="C84" t="s">
        <v>2668</v>
      </c>
      <c r="D84" s="32">
        <v>7</v>
      </c>
      <c r="E84" s="47">
        <v>15064309</v>
      </c>
      <c r="F84" s="32" t="s">
        <v>3157</v>
      </c>
      <c r="G84" s="32" t="s">
        <v>3163</v>
      </c>
      <c r="H84" s="243" t="s">
        <v>123</v>
      </c>
      <c r="I84" s="93" t="s">
        <v>5012</v>
      </c>
      <c r="J84" s="93" t="s">
        <v>5013</v>
      </c>
      <c r="K84" s="244" t="s">
        <v>123</v>
      </c>
      <c r="L84" s="120">
        <v>69.169520000000006</v>
      </c>
      <c r="M84" s="115">
        <v>-2.8380000000000002E-51</v>
      </c>
      <c r="N84" s="115">
        <v>-5.2599999999999998E-12</v>
      </c>
      <c r="O84" s="115">
        <v>-1.11E-7</v>
      </c>
      <c r="P84" s="115">
        <v>-0.1414</v>
      </c>
      <c r="Q84" s="115">
        <v>-1.1240000000000001E-5</v>
      </c>
      <c r="R84" s="181">
        <v>-0.44525999999999999</v>
      </c>
      <c r="S84" s="183">
        <v>-0.18240000000000001</v>
      </c>
      <c r="T84" s="183">
        <v>0.63619999999999999</v>
      </c>
      <c r="U84" s="183">
        <v>0.67879999999999996</v>
      </c>
      <c r="V84" s="184">
        <v>0.90869999999999995</v>
      </c>
      <c r="W84" s="120">
        <v>1.57744</v>
      </c>
      <c r="X84" s="115">
        <v>1.993E-2</v>
      </c>
      <c r="Y84" s="115">
        <v>0.26119999999999999</v>
      </c>
      <c r="Z84" s="115">
        <v>0.75749999999999995</v>
      </c>
      <c r="AA84" s="115">
        <v>4.0750000000000001E-2</v>
      </c>
      <c r="AB84" s="115">
        <v>0.22670000000000001</v>
      </c>
      <c r="AC84" s="181">
        <v>14.70603</v>
      </c>
      <c r="AD84" s="183">
        <v>-1.8739999999999999E-12</v>
      </c>
      <c r="AE84" s="183">
        <v>-3.5790000000000001E-3</v>
      </c>
      <c r="AF84" s="183">
        <v>-8.8030000000000001E-3</v>
      </c>
      <c r="AG84" s="183">
        <v>-0.25850000000000001</v>
      </c>
      <c r="AH84" s="183">
        <v>-0.14530000000000001</v>
      </c>
      <c r="AI84" s="183">
        <v>-0.46079999999999999</v>
      </c>
    </row>
    <row r="85" spans="1:35">
      <c r="A85" t="s">
        <v>2513</v>
      </c>
      <c r="B85" t="s">
        <v>2452</v>
      </c>
      <c r="C85" t="s">
        <v>2668</v>
      </c>
      <c r="D85" s="32">
        <v>7</v>
      </c>
      <c r="E85" s="47">
        <v>15064309</v>
      </c>
      <c r="F85" s="32" t="s">
        <v>3157</v>
      </c>
      <c r="G85" s="32" t="s">
        <v>3163</v>
      </c>
      <c r="H85" s="243" t="s">
        <v>123</v>
      </c>
      <c r="I85" s="93" t="s">
        <v>5012</v>
      </c>
      <c r="J85" s="93" t="s">
        <v>5013</v>
      </c>
      <c r="K85" s="244" t="s">
        <v>123</v>
      </c>
      <c r="L85" s="120">
        <v>69.169520000000006</v>
      </c>
      <c r="M85" s="115">
        <v>-2.8380000000000002E-51</v>
      </c>
      <c r="N85" s="115">
        <v>-5.2599999999999998E-12</v>
      </c>
      <c r="O85" s="115">
        <v>-1.11E-7</v>
      </c>
      <c r="P85" s="115">
        <v>-0.1414</v>
      </c>
      <c r="Q85" s="115">
        <v>-1.1240000000000001E-5</v>
      </c>
      <c r="R85" s="181">
        <v>-0.44525999999999999</v>
      </c>
      <c r="S85" s="183">
        <v>-0.18240000000000001</v>
      </c>
      <c r="T85" s="183">
        <v>0.63619999999999999</v>
      </c>
      <c r="U85" s="183">
        <v>0.67879999999999996</v>
      </c>
      <c r="V85" s="184">
        <v>0.90869999999999995</v>
      </c>
      <c r="W85" s="120">
        <v>1.57744</v>
      </c>
      <c r="X85" s="115">
        <v>1.993E-2</v>
      </c>
      <c r="Y85" s="115">
        <v>0.26119999999999999</v>
      </c>
      <c r="Z85" s="115">
        <v>0.75749999999999995</v>
      </c>
      <c r="AA85" s="115">
        <v>4.0750000000000001E-2</v>
      </c>
      <c r="AB85" s="115">
        <v>0.22670000000000001</v>
      </c>
      <c r="AC85" s="181">
        <v>14.70603</v>
      </c>
      <c r="AD85" s="183">
        <v>-1.8739999999999999E-12</v>
      </c>
      <c r="AE85" s="183">
        <v>-3.5790000000000001E-3</v>
      </c>
      <c r="AF85" s="183">
        <v>-8.8030000000000001E-3</v>
      </c>
      <c r="AG85" s="183">
        <v>-0.25850000000000001</v>
      </c>
      <c r="AH85" s="183">
        <v>-0.14530000000000001</v>
      </c>
      <c r="AI85" s="183">
        <v>-0.46079999999999999</v>
      </c>
    </row>
    <row r="86" spans="1:35">
      <c r="A86" t="s">
        <v>2513</v>
      </c>
      <c r="B86" t="s">
        <v>2452</v>
      </c>
      <c r="C86" t="s">
        <v>3852</v>
      </c>
      <c r="D86" s="32">
        <v>7</v>
      </c>
      <c r="E86" s="47">
        <v>44223721</v>
      </c>
      <c r="F86" s="32" t="s">
        <v>3157</v>
      </c>
      <c r="G86" s="32" t="s">
        <v>3151</v>
      </c>
      <c r="H86" s="243" t="s">
        <v>123</v>
      </c>
      <c r="I86" s="93" t="s">
        <v>123</v>
      </c>
      <c r="J86" s="93" t="s">
        <v>4891</v>
      </c>
      <c r="K86" s="244" t="s">
        <v>123</v>
      </c>
      <c r="L86" s="120">
        <v>227.4837</v>
      </c>
      <c r="M86" s="115">
        <v>-1.8800000000000001E-165</v>
      </c>
      <c r="N86" s="115">
        <v>-1.328E-30</v>
      </c>
      <c r="O86" s="115">
        <v>-7.6359999999999995E-26</v>
      </c>
      <c r="P86" s="115">
        <v>-6.4349999999999999E-12</v>
      </c>
      <c r="Q86" s="115">
        <v>-3.7730000000000002E-7</v>
      </c>
      <c r="R86" s="181">
        <v>35.2669</v>
      </c>
      <c r="S86" s="183">
        <v>-2.255E-24</v>
      </c>
      <c r="T86" s="183">
        <v>-1.3869999999999999E-7</v>
      </c>
      <c r="U86" s="183">
        <v>-3.0989999999999998E-10</v>
      </c>
      <c r="V86" s="184">
        <v>0.74819999999999998</v>
      </c>
      <c r="W86" s="120">
        <v>-0.39079999999999998</v>
      </c>
      <c r="X86" s="115">
        <v>0.8821</v>
      </c>
      <c r="Y86" s="115">
        <v>-0.76270000000000004</v>
      </c>
      <c r="Z86" s="115">
        <v>0.10390000000000001</v>
      </c>
      <c r="AA86" s="115">
        <v>0.70540000000000003</v>
      </c>
      <c r="AB86" s="115">
        <v>0.1232</v>
      </c>
      <c r="AC86" s="181">
        <v>126.47479</v>
      </c>
      <c r="AD86" s="183">
        <v>-3.499E-87</v>
      </c>
      <c r="AE86" s="183">
        <v>-6.3060000000000001E-23</v>
      </c>
      <c r="AF86" s="183">
        <v>-1.2830000000000001E-12</v>
      </c>
      <c r="AG86" s="183">
        <v>-6.8490000000000001E-4</v>
      </c>
      <c r="AH86" s="183">
        <v>-1.516E-6</v>
      </c>
      <c r="AI86" s="183">
        <v>-1.537E-5</v>
      </c>
    </row>
    <row r="87" spans="1:35">
      <c r="A87" t="s">
        <v>2513</v>
      </c>
      <c r="B87" t="s">
        <v>2452</v>
      </c>
      <c r="C87" t="s">
        <v>3853</v>
      </c>
      <c r="D87" s="32">
        <v>7</v>
      </c>
      <c r="E87" s="47">
        <v>44223942</v>
      </c>
      <c r="F87" s="32" t="s">
        <v>3157</v>
      </c>
      <c r="G87" s="32" t="s">
        <v>3151</v>
      </c>
      <c r="H87" s="243" t="s">
        <v>123</v>
      </c>
      <c r="I87" s="93" t="s">
        <v>123</v>
      </c>
      <c r="J87" s="93" t="s">
        <v>4892</v>
      </c>
      <c r="K87" s="244" t="s">
        <v>123</v>
      </c>
      <c r="L87" s="120">
        <v>211.85264000000001</v>
      </c>
      <c r="M87" s="115">
        <v>-2.8699999999999999E-158</v>
      </c>
      <c r="N87" s="115">
        <v>-4.5289999999999998E-30</v>
      </c>
      <c r="O87" s="115">
        <v>-3.6840000000000001E-25</v>
      </c>
      <c r="P87" s="115">
        <v>-2.0279999999999999E-6</v>
      </c>
      <c r="Q87" s="115">
        <v>-4.5390000000000001E-7</v>
      </c>
      <c r="R87" s="181">
        <v>35.289659999999998</v>
      </c>
      <c r="S87" s="183">
        <v>-1.04E-24</v>
      </c>
      <c r="T87" s="183">
        <v>-1.804E-7</v>
      </c>
      <c r="U87" s="183">
        <v>-4.5419999999999999E-10</v>
      </c>
      <c r="V87" s="184">
        <v>0.64559999999999995</v>
      </c>
      <c r="W87" s="120">
        <v>-0.43176999999999999</v>
      </c>
      <c r="X87" s="115">
        <v>-0.93969999999999998</v>
      </c>
      <c r="Y87" s="115">
        <v>-0.7772</v>
      </c>
      <c r="Z87" s="115">
        <v>5.926E-2</v>
      </c>
      <c r="AA87" s="115">
        <v>0.98729999999999996</v>
      </c>
      <c r="AB87" s="115">
        <v>0.14019999999999999</v>
      </c>
      <c r="AC87" s="181">
        <v>121.26169</v>
      </c>
      <c r="AD87" s="183">
        <v>-5.138E-87</v>
      </c>
      <c r="AE87" s="183">
        <v>-6.3060000000000001E-23</v>
      </c>
      <c r="AF87" s="183">
        <v>-3.9719999999999996E-12</v>
      </c>
      <c r="AG87" s="183">
        <v>-3.2469999999999999E-2</v>
      </c>
      <c r="AH87" s="183">
        <v>-1.55E-6</v>
      </c>
      <c r="AI87" s="183">
        <v>-8.3310000000000003E-4</v>
      </c>
    </row>
    <row r="88" spans="1:35">
      <c r="A88" t="s">
        <v>2452</v>
      </c>
      <c r="B88" t="s">
        <v>2452</v>
      </c>
      <c r="C88" t="s">
        <v>2664</v>
      </c>
      <c r="D88" s="32">
        <v>7</v>
      </c>
      <c r="E88" s="47">
        <v>44229068</v>
      </c>
      <c r="F88" s="32" t="s">
        <v>3152</v>
      </c>
      <c r="G88" s="32" t="s">
        <v>3163</v>
      </c>
      <c r="H88" s="243" t="s">
        <v>123</v>
      </c>
      <c r="I88" s="93" t="s">
        <v>123</v>
      </c>
      <c r="J88" s="93" t="s">
        <v>4893</v>
      </c>
      <c r="K88" s="244" t="s">
        <v>123</v>
      </c>
      <c r="L88" s="120">
        <v>231.95946000000001</v>
      </c>
      <c r="M88" s="115">
        <v>-2.51E-167</v>
      </c>
      <c r="N88" s="115">
        <v>-6.6819999999999999E-31</v>
      </c>
      <c r="O88" s="115">
        <v>-5.2289999999999998E-27</v>
      </c>
      <c r="P88" s="115">
        <v>-1.2850000000000001E-13</v>
      </c>
      <c r="Q88" s="115">
        <v>-1.0270000000000001E-6</v>
      </c>
      <c r="R88" s="181">
        <v>35.271830000000001</v>
      </c>
      <c r="S88" s="183">
        <v>-1.743E-24</v>
      </c>
      <c r="T88" s="183">
        <v>-5.9870000000000006E-8</v>
      </c>
      <c r="U88" s="183">
        <v>-5.6459999999999999E-10</v>
      </c>
      <c r="V88" s="184">
        <v>0.73319999999999996</v>
      </c>
      <c r="W88" s="120">
        <v>-0.40439999999999998</v>
      </c>
      <c r="X88" s="115">
        <v>-0.83209999999999995</v>
      </c>
      <c r="Y88" s="115">
        <v>-0.77510000000000001</v>
      </c>
      <c r="Z88" s="115">
        <v>0.10639999999999999</v>
      </c>
      <c r="AA88" s="115">
        <v>0.67669999999999997</v>
      </c>
      <c r="AB88" s="115">
        <v>0.1431</v>
      </c>
      <c r="AC88" s="181">
        <v>126.8433</v>
      </c>
      <c r="AD88" s="183">
        <v>-1.622E-87</v>
      </c>
      <c r="AE88" s="183">
        <v>-1.5750000000000001E-23</v>
      </c>
      <c r="AF88" s="183">
        <v>-2.3719999999999999E-13</v>
      </c>
      <c r="AG88" s="183">
        <v>-6.0400000000000004E-4</v>
      </c>
      <c r="AH88" s="183">
        <v>-1.8080000000000001E-6</v>
      </c>
      <c r="AI88" s="183">
        <v>-1.115E-4</v>
      </c>
    </row>
    <row r="89" spans="1:35">
      <c r="A89" t="s">
        <v>2452</v>
      </c>
      <c r="B89" t="s">
        <v>2452</v>
      </c>
      <c r="C89" t="s">
        <v>2941</v>
      </c>
      <c r="D89" s="32">
        <v>7</v>
      </c>
      <c r="E89" s="47">
        <v>44231886</v>
      </c>
      <c r="F89" s="32" t="s">
        <v>3163</v>
      </c>
      <c r="G89" s="32" t="s">
        <v>3152</v>
      </c>
      <c r="H89" s="243" t="s">
        <v>123</v>
      </c>
      <c r="I89" s="93" t="s">
        <v>123</v>
      </c>
      <c r="J89" s="93" t="s">
        <v>4894</v>
      </c>
      <c r="K89" s="244" t="s">
        <v>123</v>
      </c>
      <c r="L89" s="120">
        <v>225.25908999999999</v>
      </c>
      <c r="M89" s="115">
        <v>-4.6600000000000002E-167</v>
      </c>
      <c r="N89" s="115">
        <v>-1.635E-29</v>
      </c>
      <c r="O89" s="115">
        <v>-4.852E-25</v>
      </c>
      <c r="P89" s="115">
        <v>-1.6049999999999999E-10</v>
      </c>
      <c r="Q89" s="115">
        <v>-1.7540000000000001E-6</v>
      </c>
      <c r="R89" s="181">
        <v>33.314320000000002</v>
      </c>
      <c r="S89" s="183">
        <v>-5.594E-24</v>
      </c>
      <c r="T89" s="183">
        <v>-2.5800000000000001E-7</v>
      </c>
      <c r="U89" s="183">
        <v>-1.6190000000000001E-8</v>
      </c>
      <c r="V89" s="184">
        <v>0.81330000000000002</v>
      </c>
      <c r="W89" s="120">
        <v>-0.32353999999999999</v>
      </c>
      <c r="X89" s="115">
        <v>-0.9698</v>
      </c>
      <c r="Y89" s="115">
        <v>-0.75290000000000001</v>
      </c>
      <c r="Z89" s="115">
        <v>0.2034</v>
      </c>
      <c r="AA89" s="115">
        <v>0.29620000000000002</v>
      </c>
      <c r="AB89" s="115">
        <v>0.1288</v>
      </c>
      <c r="AC89" s="181">
        <v>121.4785</v>
      </c>
      <c r="AD89" s="183">
        <v>-5.1000000000000005E-88</v>
      </c>
      <c r="AE89" s="183">
        <v>-1.776E-22</v>
      </c>
      <c r="AF89" s="183">
        <v>-2.5860000000000002E-10</v>
      </c>
      <c r="AG89" s="183">
        <v>-2.0600000000000002E-3</v>
      </c>
      <c r="AH89" s="183">
        <v>-3.636E-6</v>
      </c>
      <c r="AI89" s="183">
        <v>-1.435E-2</v>
      </c>
    </row>
    <row r="90" spans="1:35">
      <c r="A90" t="s">
        <v>2452</v>
      </c>
      <c r="B90" t="s">
        <v>2452</v>
      </c>
      <c r="C90" t="s">
        <v>3890</v>
      </c>
      <c r="D90" s="32">
        <v>7</v>
      </c>
      <c r="E90" s="47">
        <v>44235668</v>
      </c>
      <c r="F90" s="32" t="s">
        <v>3157</v>
      </c>
      <c r="G90" s="32" t="s">
        <v>3151</v>
      </c>
      <c r="H90" s="243" t="s">
        <v>123</v>
      </c>
      <c r="I90" s="93" t="s">
        <v>123</v>
      </c>
      <c r="J90" s="93" t="s">
        <v>5014</v>
      </c>
      <c r="K90" s="244" t="s">
        <v>123</v>
      </c>
      <c r="L90" s="120">
        <v>221.87703999999999</v>
      </c>
      <c r="M90" s="115">
        <v>-1.02E-165</v>
      </c>
      <c r="N90" s="115">
        <v>-3.1560000000000001E-27</v>
      </c>
      <c r="O90" s="115">
        <v>-2.4030000000000001E-25</v>
      </c>
      <c r="P90" s="115">
        <v>-6.1890000000000005E-11</v>
      </c>
      <c r="Q90" s="115">
        <v>-2.001E-6</v>
      </c>
      <c r="R90" s="181">
        <v>32.25271</v>
      </c>
      <c r="S90" s="183">
        <v>-2.2140000000000001E-23</v>
      </c>
      <c r="T90" s="183">
        <v>-1.2270000000000001E-6</v>
      </c>
      <c r="U90" s="183">
        <v>-1.22E-8</v>
      </c>
      <c r="V90" s="184">
        <v>0.9627</v>
      </c>
      <c r="W90" s="120">
        <v>-0.22914999999999999</v>
      </c>
      <c r="X90" s="115">
        <v>0.95479999999999998</v>
      </c>
      <c r="Y90" s="115">
        <v>-0.92479999999999996</v>
      </c>
      <c r="Z90" s="115">
        <v>0.19139999999999999</v>
      </c>
      <c r="AA90" s="115">
        <v>0.30769999999999997</v>
      </c>
      <c r="AB90" s="115">
        <v>0.1206</v>
      </c>
      <c r="AC90" s="181">
        <v>119.94647000000001</v>
      </c>
      <c r="AD90" s="183">
        <v>-7.5410000000000002E-87</v>
      </c>
      <c r="AE90" s="183">
        <v>-2.032E-22</v>
      </c>
      <c r="AF90" s="183">
        <v>-2.6979999999999999E-10</v>
      </c>
      <c r="AG90" s="183">
        <v>-1.5770000000000001E-3</v>
      </c>
      <c r="AH90" s="183">
        <v>-6.173E-6</v>
      </c>
      <c r="AI90" s="183">
        <v>-1.307E-2</v>
      </c>
    </row>
    <row r="91" spans="1:35">
      <c r="A91" t="s">
        <v>2513</v>
      </c>
      <c r="B91" t="s">
        <v>2452</v>
      </c>
      <c r="C91" t="s">
        <v>3890</v>
      </c>
      <c r="D91" s="32">
        <v>7</v>
      </c>
      <c r="E91" s="47">
        <v>44235668</v>
      </c>
      <c r="F91" s="32" t="s">
        <v>3157</v>
      </c>
      <c r="G91" s="32" t="s">
        <v>3151</v>
      </c>
      <c r="H91" s="243" t="s">
        <v>123</v>
      </c>
      <c r="I91" s="93" t="s">
        <v>123</v>
      </c>
      <c r="J91" s="93" t="s">
        <v>5014</v>
      </c>
      <c r="K91" s="244" t="s">
        <v>123</v>
      </c>
      <c r="L91" s="120">
        <v>221.87703999999999</v>
      </c>
      <c r="M91" s="115">
        <v>-1.02E-165</v>
      </c>
      <c r="N91" s="115">
        <v>-3.1560000000000001E-27</v>
      </c>
      <c r="O91" s="115">
        <v>-2.4030000000000001E-25</v>
      </c>
      <c r="P91" s="115">
        <v>-6.1890000000000005E-11</v>
      </c>
      <c r="Q91" s="115">
        <v>-2.001E-6</v>
      </c>
      <c r="R91" s="181">
        <v>32.25271</v>
      </c>
      <c r="S91" s="183">
        <v>-2.2140000000000001E-23</v>
      </c>
      <c r="T91" s="183">
        <v>-1.2270000000000001E-6</v>
      </c>
      <c r="U91" s="183">
        <v>-1.22E-8</v>
      </c>
      <c r="V91" s="184">
        <v>0.9627</v>
      </c>
      <c r="W91" s="120">
        <v>-0.22914999999999999</v>
      </c>
      <c r="X91" s="115">
        <v>0.95479999999999998</v>
      </c>
      <c r="Y91" s="115">
        <v>-0.92479999999999996</v>
      </c>
      <c r="Z91" s="115">
        <v>0.19139999999999999</v>
      </c>
      <c r="AA91" s="115">
        <v>0.30769999999999997</v>
      </c>
      <c r="AB91" s="115">
        <v>0.1206</v>
      </c>
      <c r="AC91" s="181">
        <v>119.94647000000001</v>
      </c>
      <c r="AD91" s="183">
        <v>-7.5410000000000002E-87</v>
      </c>
      <c r="AE91" s="183">
        <v>-2.032E-22</v>
      </c>
      <c r="AF91" s="183">
        <v>-2.6979999999999999E-10</v>
      </c>
      <c r="AG91" s="183">
        <v>-1.5770000000000001E-3</v>
      </c>
      <c r="AH91" s="183">
        <v>-6.173E-6</v>
      </c>
      <c r="AI91" s="183">
        <v>-1.307E-2</v>
      </c>
    </row>
    <row r="92" spans="1:35">
      <c r="A92" t="s">
        <v>2452</v>
      </c>
      <c r="B92" t="s">
        <v>2452</v>
      </c>
      <c r="C92" t="s">
        <v>3891</v>
      </c>
      <c r="D92" s="32">
        <v>7</v>
      </c>
      <c r="E92" s="47">
        <v>50791579</v>
      </c>
      <c r="F92" s="32" t="s">
        <v>3163</v>
      </c>
      <c r="G92" s="32" t="s">
        <v>3152</v>
      </c>
      <c r="H92" s="243" t="s">
        <v>123</v>
      </c>
      <c r="I92" s="93" t="s">
        <v>5015</v>
      </c>
      <c r="J92" s="93" t="s">
        <v>123</v>
      </c>
      <c r="K92" s="244" t="s">
        <v>5016</v>
      </c>
      <c r="L92" s="120">
        <v>15.12636</v>
      </c>
      <c r="M92" s="115">
        <v>8.9649999999999995E-15</v>
      </c>
      <c r="N92" s="115">
        <v>0.21240000000000001</v>
      </c>
      <c r="O92" s="115">
        <v>9.3979999999999998E-7</v>
      </c>
      <c r="P92" s="115">
        <v>-0.71209999999999996</v>
      </c>
      <c r="Q92" s="115">
        <v>7.5190000000000007E-2</v>
      </c>
      <c r="R92" s="181">
        <v>-0.51465000000000005</v>
      </c>
      <c r="S92" s="183">
        <v>0.23130000000000001</v>
      </c>
      <c r="T92" s="183">
        <v>-0.2288</v>
      </c>
      <c r="U92" s="183">
        <v>-0.88109999999999999</v>
      </c>
      <c r="V92" s="184">
        <v>-0.2273</v>
      </c>
      <c r="W92" s="120">
        <v>4.1231400000000002</v>
      </c>
      <c r="X92" s="115">
        <v>1.4440000000000001E-8</v>
      </c>
      <c r="Y92" s="115">
        <v>-0.2263</v>
      </c>
      <c r="Z92" s="115">
        <v>0.73080000000000001</v>
      </c>
      <c r="AA92" s="115">
        <v>0.87439999999999996</v>
      </c>
      <c r="AB92" s="115">
        <v>0.80510000000000004</v>
      </c>
      <c r="AC92" s="181">
        <v>0.24112</v>
      </c>
      <c r="AD92" s="183">
        <v>0.1653</v>
      </c>
      <c r="AE92" s="183">
        <v>0.44269999999999998</v>
      </c>
      <c r="AF92" s="183">
        <v>0.56310000000000004</v>
      </c>
      <c r="AG92" s="183">
        <v>0.23350000000000001</v>
      </c>
      <c r="AH92" s="183">
        <v>0.49469999999999997</v>
      </c>
      <c r="AI92" s="183">
        <v>-0.2009</v>
      </c>
    </row>
    <row r="93" spans="1:35">
      <c r="A93" t="s">
        <v>2513</v>
      </c>
      <c r="B93" t="s">
        <v>2452</v>
      </c>
      <c r="C93" t="s">
        <v>3891</v>
      </c>
      <c r="D93" s="32">
        <v>7</v>
      </c>
      <c r="E93" s="47">
        <v>50791579</v>
      </c>
      <c r="F93" s="32" t="s">
        <v>3163</v>
      </c>
      <c r="G93" s="32" t="s">
        <v>3152</v>
      </c>
      <c r="H93" s="243" t="s">
        <v>123</v>
      </c>
      <c r="I93" s="93" t="s">
        <v>5015</v>
      </c>
      <c r="J93" s="93" t="s">
        <v>123</v>
      </c>
      <c r="K93" s="244" t="s">
        <v>5016</v>
      </c>
      <c r="L93" s="120">
        <v>15.12636</v>
      </c>
      <c r="M93" s="115">
        <v>8.9649999999999995E-15</v>
      </c>
      <c r="N93" s="115">
        <v>0.21240000000000001</v>
      </c>
      <c r="O93" s="115">
        <v>9.3979999999999998E-7</v>
      </c>
      <c r="P93" s="115">
        <v>-0.71209999999999996</v>
      </c>
      <c r="Q93" s="115">
        <v>7.5190000000000007E-2</v>
      </c>
      <c r="R93" s="181">
        <v>-0.51465000000000005</v>
      </c>
      <c r="S93" s="183">
        <v>0.23130000000000001</v>
      </c>
      <c r="T93" s="183">
        <v>-0.2288</v>
      </c>
      <c r="U93" s="183">
        <v>-0.88109999999999999</v>
      </c>
      <c r="V93" s="184">
        <v>-0.2273</v>
      </c>
      <c r="W93" s="120">
        <v>4.1231400000000002</v>
      </c>
      <c r="X93" s="115">
        <v>1.4440000000000001E-8</v>
      </c>
      <c r="Y93" s="115">
        <v>-0.2263</v>
      </c>
      <c r="Z93" s="115">
        <v>0.73080000000000001</v>
      </c>
      <c r="AA93" s="115">
        <v>0.87439999999999996</v>
      </c>
      <c r="AB93" s="115">
        <v>0.80510000000000004</v>
      </c>
      <c r="AC93" s="181">
        <v>0.24112</v>
      </c>
      <c r="AD93" s="183">
        <v>0.1653</v>
      </c>
      <c r="AE93" s="183">
        <v>0.44269999999999998</v>
      </c>
      <c r="AF93" s="183">
        <v>0.56310000000000004</v>
      </c>
      <c r="AG93" s="183">
        <v>0.23350000000000001</v>
      </c>
      <c r="AH93" s="183">
        <v>0.49469999999999997</v>
      </c>
      <c r="AI93" s="183">
        <v>-0.2009</v>
      </c>
    </row>
    <row r="94" spans="1:35">
      <c r="A94" t="s">
        <v>2513</v>
      </c>
      <c r="B94" t="s">
        <v>2452</v>
      </c>
      <c r="C94" t="s">
        <v>3892</v>
      </c>
      <c r="D94" s="32">
        <v>7</v>
      </c>
      <c r="E94" s="47">
        <v>89861832</v>
      </c>
      <c r="F94" s="32" t="s">
        <v>3157</v>
      </c>
      <c r="G94" s="32" t="s">
        <v>3151</v>
      </c>
      <c r="H94" s="243" t="s">
        <v>123</v>
      </c>
      <c r="I94" s="93" t="s">
        <v>5017</v>
      </c>
      <c r="J94" s="93" t="s">
        <v>5018</v>
      </c>
      <c r="K94" s="244" t="s">
        <v>5019</v>
      </c>
      <c r="L94" s="120">
        <v>8.1028599999999997</v>
      </c>
      <c r="M94" s="115">
        <v>-2.714E-8</v>
      </c>
      <c r="N94" s="115">
        <v>-8.0610000000000001E-2</v>
      </c>
      <c r="O94" s="115">
        <v>-0.15310000000000001</v>
      </c>
      <c r="P94" s="115">
        <v>-6.2289999999999998E-2</v>
      </c>
      <c r="Q94" s="115">
        <v>-0.48780000000000001</v>
      </c>
      <c r="R94" s="181">
        <v>0.34187000000000001</v>
      </c>
      <c r="S94" s="183">
        <v>-0.20030000000000001</v>
      </c>
      <c r="T94" s="183">
        <v>-6.7280000000000006E-2</v>
      </c>
      <c r="U94" s="183">
        <v>-0.1774</v>
      </c>
      <c r="V94" s="184">
        <v>0.54879999999999995</v>
      </c>
      <c r="W94" s="120">
        <v>-0.54063000000000005</v>
      </c>
      <c r="X94" s="115">
        <v>-0.73670000000000002</v>
      </c>
      <c r="Y94" s="115">
        <v>0.26419999999999999</v>
      </c>
      <c r="Z94" s="115">
        <v>-0.9234</v>
      </c>
      <c r="AA94" s="115">
        <v>0.98619999999999997</v>
      </c>
      <c r="AB94" s="115">
        <v>0.72819999999999996</v>
      </c>
      <c r="AC94" s="181">
        <v>3.4289800000000001</v>
      </c>
      <c r="AD94" s="183">
        <v>-8.7839999999999999E-4</v>
      </c>
      <c r="AE94" s="183">
        <v>-2.3779999999999999E-2</v>
      </c>
      <c r="AF94" s="183">
        <v>-0.72709999999999997</v>
      </c>
      <c r="AG94" s="183">
        <v>-0.33529999999999999</v>
      </c>
      <c r="AH94" s="183">
        <v>-7.2690000000000005E-2</v>
      </c>
      <c r="AI94" s="183">
        <v>0.88680000000000003</v>
      </c>
    </row>
    <row r="95" spans="1:35">
      <c r="A95" t="s">
        <v>2452</v>
      </c>
      <c r="B95" t="s">
        <v>2452</v>
      </c>
      <c r="C95" t="s">
        <v>3893</v>
      </c>
      <c r="D95" s="32">
        <v>7</v>
      </c>
      <c r="E95" s="47">
        <v>101071933</v>
      </c>
      <c r="F95" s="32" t="s">
        <v>3152</v>
      </c>
      <c r="G95" s="32" t="s">
        <v>3163</v>
      </c>
      <c r="H95" s="243" t="s">
        <v>5020</v>
      </c>
      <c r="I95" s="93" t="s">
        <v>5021</v>
      </c>
      <c r="J95" s="93" t="s">
        <v>5022</v>
      </c>
      <c r="K95" s="244" t="s">
        <v>5023</v>
      </c>
      <c r="L95" s="120">
        <v>-0.51483999999999996</v>
      </c>
      <c r="M95" s="115">
        <v>0.78300000000000003</v>
      </c>
      <c r="N95" s="115">
        <v>0.80640000000000001</v>
      </c>
      <c r="O95" s="115">
        <v>-0.60899999999999999</v>
      </c>
      <c r="P95" s="115">
        <v>-0.88870000000000005</v>
      </c>
      <c r="Q95" s="115">
        <v>0.52849999999999997</v>
      </c>
      <c r="R95" s="181">
        <v>-0.2029</v>
      </c>
      <c r="S95" s="183">
        <v>0.94079999999999997</v>
      </c>
      <c r="T95" s="183" t="s">
        <v>132</v>
      </c>
      <c r="U95" s="183">
        <v>-0.50149999999999995</v>
      </c>
      <c r="V95" s="184">
        <v>-4.0509999999999997E-2</v>
      </c>
      <c r="W95" s="120">
        <v>-0.45522000000000001</v>
      </c>
      <c r="X95" s="115">
        <v>0.9204</v>
      </c>
      <c r="Y95" s="115">
        <v>0.43149999999999999</v>
      </c>
      <c r="Z95" s="115">
        <v>-0.2203</v>
      </c>
      <c r="AA95" s="115">
        <v>-0.2394</v>
      </c>
      <c r="AB95" s="115">
        <v>0.36580000000000001</v>
      </c>
      <c r="AC95" s="181">
        <v>-0.42351</v>
      </c>
      <c r="AD95" s="183">
        <v>0.52229999999999999</v>
      </c>
      <c r="AE95" s="183">
        <v>0.18360000000000001</v>
      </c>
      <c r="AF95" s="183">
        <v>-8.0280000000000004E-2</v>
      </c>
      <c r="AG95" s="183">
        <v>-0.89449999999999996</v>
      </c>
      <c r="AH95" s="183">
        <v>0.10780000000000001</v>
      </c>
      <c r="AI95" s="183">
        <v>-0.95899999999999996</v>
      </c>
    </row>
    <row r="96" spans="1:35">
      <c r="A96" t="s">
        <v>2452</v>
      </c>
      <c r="B96" t="s">
        <v>2452</v>
      </c>
      <c r="C96" t="s">
        <v>3894</v>
      </c>
      <c r="D96" s="32">
        <v>8</v>
      </c>
      <c r="E96" s="47">
        <v>9177732</v>
      </c>
      <c r="F96" s="32" t="s">
        <v>3163</v>
      </c>
      <c r="G96" s="32" t="s">
        <v>3157</v>
      </c>
      <c r="H96" s="243" t="s">
        <v>123</v>
      </c>
      <c r="I96" s="93" t="s">
        <v>123</v>
      </c>
      <c r="J96" s="93" t="s">
        <v>123</v>
      </c>
      <c r="K96" s="244" t="s">
        <v>5024</v>
      </c>
      <c r="L96" s="120">
        <v>26.8048</v>
      </c>
      <c r="M96" s="115">
        <v>2.3689999999999999E-22</v>
      </c>
      <c r="N96" s="115">
        <v>9.1339999999999998E-3</v>
      </c>
      <c r="O96" s="115">
        <v>3.3129999999999999E-6</v>
      </c>
      <c r="P96" s="115">
        <v>3.8629999999999998E-2</v>
      </c>
      <c r="Q96" s="115">
        <v>6.6769999999999998E-3</v>
      </c>
      <c r="R96" s="181">
        <v>6.3434699999999999</v>
      </c>
      <c r="S96" s="183">
        <v>-3.5040000000000001E-7</v>
      </c>
      <c r="T96" s="183">
        <v>-0.41020000000000001</v>
      </c>
      <c r="U96" s="183">
        <v>-2.2440000000000002E-2</v>
      </c>
      <c r="V96" s="184">
        <v>-0.75770000000000004</v>
      </c>
      <c r="W96" s="120">
        <v>24.582439999999998</v>
      </c>
      <c r="X96" s="115">
        <v>1.111E-17</v>
      </c>
      <c r="Y96" s="115">
        <v>9.2630000000000004E-2</v>
      </c>
      <c r="Z96" s="115">
        <v>2.5250000000000002E-7</v>
      </c>
      <c r="AA96" s="115">
        <v>3.4209999999999997E-2</v>
      </c>
      <c r="AB96" s="115">
        <v>4.4890000000000002E-4</v>
      </c>
      <c r="AC96" s="181">
        <v>-0.44523000000000001</v>
      </c>
      <c r="AD96" s="183">
        <v>0.32329999999999998</v>
      </c>
      <c r="AE96" s="183">
        <v>-0.74470000000000003</v>
      </c>
      <c r="AF96" s="183">
        <v>-0.43469999999999998</v>
      </c>
      <c r="AG96" s="183">
        <v>0.65469999999999995</v>
      </c>
      <c r="AH96" s="183">
        <v>-8.0379999999999993E-2</v>
      </c>
      <c r="AI96" s="183">
        <v>0.86650000000000005</v>
      </c>
    </row>
    <row r="97" spans="1:35">
      <c r="A97" t="s">
        <v>2513</v>
      </c>
      <c r="B97" t="s">
        <v>2452</v>
      </c>
      <c r="C97" t="s">
        <v>3894</v>
      </c>
      <c r="D97" s="32">
        <v>8</v>
      </c>
      <c r="E97" s="47">
        <v>9177732</v>
      </c>
      <c r="F97" s="32" t="s">
        <v>3163</v>
      </c>
      <c r="G97" s="32" t="s">
        <v>3157</v>
      </c>
      <c r="H97" s="243" t="s">
        <v>123</v>
      </c>
      <c r="I97" s="93" t="s">
        <v>123</v>
      </c>
      <c r="J97" s="93" t="s">
        <v>123</v>
      </c>
      <c r="K97" s="244" t="s">
        <v>5024</v>
      </c>
      <c r="L97" s="120">
        <v>26.8048</v>
      </c>
      <c r="M97" s="115">
        <v>2.3689999999999999E-22</v>
      </c>
      <c r="N97" s="115">
        <v>9.1339999999999998E-3</v>
      </c>
      <c r="O97" s="115">
        <v>3.3129999999999999E-6</v>
      </c>
      <c r="P97" s="115">
        <v>3.8629999999999998E-2</v>
      </c>
      <c r="Q97" s="115">
        <v>6.6769999999999998E-3</v>
      </c>
      <c r="R97" s="181">
        <v>6.3434699999999999</v>
      </c>
      <c r="S97" s="183">
        <v>-3.5040000000000001E-7</v>
      </c>
      <c r="T97" s="183">
        <v>-0.41020000000000001</v>
      </c>
      <c r="U97" s="183">
        <v>-2.2440000000000002E-2</v>
      </c>
      <c r="V97" s="184">
        <v>-0.75770000000000004</v>
      </c>
      <c r="W97" s="120">
        <v>24.582439999999998</v>
      </c>
      <c r="X97" s="115">
        <v>1.111E-17</v>
      </c>
      <c r="Y97" s="115">
        <v>9.2630000000000004E-2</v>
      </c>
      <c r="Z97" s="115">
        <v>2.5250000000000002E-7</v>
      </c>
      <c r="AA97" s="115">
        <v>3.4209999999999997E-2</v>
      </c>
      <c r="AB97" s="115">
        <v>4.4890000000000002E-4</v>
      </c>
      <c r="AC97" s="181">
        <v>-0.44523000000000001</v>
      </c>
      <c r="AD97" s="183">
        <v>0.32329999999999998</v>
      </c>
      <c r="AE97" s="183">
        <v>-0.74470000000000003</v>
      </c>
      <c r="AF97" s="183">
        <v>-0.43469999999999998</v>
      </c>
      <c r="AG97" s="183">
        <v>0.65469999999999995</v>
      </c>
      <c r="AH97" s="183">
        <v>-8.0379999999999993E-2</v>
      </c>
      <c r="AI97" s="183">
        <v>0.86650000000000005</v>
      </c>
    </row>
    <row r="98" spans="1:35">
      <c r="A98" t="s">
        <v>2513</v>
      </c>
      <c r="B98" t="s">
        <v>2452</v>
      </c>
      <c r="C98" t="s">
        <v>2647</v>
      </c>
      <c r="D98" s="32">
        <v>8</v>
      </c>
      <c r="E98" s="47">
        <v>9183596</v>
      </c>
      <c r="F98" s="32" t="s">
        <v>3151</v>
      </c>
      <c r="G98" s="32" t="s">
        <v>3157</v>
      </c>
      <c r="H98" s="243" t="s">
        <v>123</v>
      </c>
      <c r="I98" s="93" t="s">
        <v>123</v>
      </c>
      <c r="J98" s="93" t="s">
        <v>123</v>
      </c>
      <c r="K98" s="244" t="s">
        <v>5025</v>
      </c>
      <c r="L98" s="120">
        <v>32.097090000000001</v>
      </c>
      <c r="M98" s="115">
        <v>1.7219999999999999E-22</v>
      </c>
      <c r="N98" s="115">
        <v>1.7659999999999999E-2</v>
      </c>
      <c r="O98" s="115">
        <v>1.11E-7</v>
      </c>
      <c r="P98" s="115">
        <v>3.0170000000000002E-4</v>
      </c>
      <c r="Q98" s="115">
        <v>1.286E-3</v>
      </c>
      <c r="R98" s="181">
        <v>10.605180000000001</v>
      </c>
      <c r="S98" s="183">
        <v>-3.128E-9</v>
      </c>
      <c r="T98" s="183">
        <v>-0.1988</v>
      </c>
      <c r="U98" s="183">
        <v>-1.672E-4</v>
      </c>
      <c r="V98" s="184">
        <v>-0.56420000000000003</v>
      </c>
      <c r="W98" s="120">
        <v>27.56325</v>
      </c>
      <c r="X98" s="115">
        <v>3.8300000000000002E-20</v>
      </c>
      <c r="Y98" s="115">
        <v>5.6219999999999999E-2</v>
      </c>
      <c r="Z98" s="115">
        <v>2.1869999999999999E-7</v>
      </c>
      <c r="AA98" s="115">
        <v>0.1497</v>
      </c>
      <c r="AB98" s="115">
        <v>8.5019999999999996E-5</v>
      </c>
      <c r="AC98" s="181">
        <v>-0.4899</v>
      </c>
      <c r="AD98" s="183">
        <v>0.2747</v>
      </c>
      <c r="AE98" s="183">
        <v>-0.69730000000000003</v>
      </c>
      <c r="AF98" s="183">
        <v>-0.17979999999999999</v>
      </c>
      <c r="AG98" s="183">
        <v>0.50109999999999999</v>
      </c>
      <c r="AH98" s="183">
        <v>-0.1142</v>
      </c>
      <c r="AI98" s="183">
        <v>0.15970000000000001</v>
      </c>
    </row>
    <row r="99" spans="1:35">
      <c r="A99" t="s">
        <v>2452</v>
      </c>
      <c r="B99" t="s">
        <v>2452</v>
      </c>
      <c r="C99" t="s">
        <v>2638</v>
      </c>
      <c r="D99" s="32">
        <v>8</v>
      </c>
      <c r="E99" s="47">
        <v>118184783</v>
      </c>
      <c r="F99" s="32" t="s">
        <v>3152</v>
      </c>
      <c r="G99" s="32" t="s">
        <v>3163</v>
      </c>
      <c r="H99" s="243" t="s">
        <v>123</v>
      </c>
      <c r="I99" s="93" t="s">
        <v>5026</v>
      </c>
      <c r="J99" s="93" t="s">
        <v>5027</v>
      </c>
      <c r="K99" s="244" t="s">
        <v>123</v>
      </c>
      <c r="L99" s="120">
        <v>70.421469999999999</v>
      </c>
      <c r="M99" s="115">
        <v>4.8139999999999999E-57</v>
      </c>
      <c r="N99" s="115">
        <v>5.22E-16</v>
      </c>
      <c r="O99" s="115">
        <v>4.9550000000000002E-3</v>
      </c>
      <c r="P99" s="115">
        <v>0.13830000000000001</v>
      </c>
      <c r="Q99" s="115">
        <v>1.454E-3</v>
      </c>
      <c r="R99" s="181">
        <v>2.2817699999999999</v>
      </c>
      <c r="S99" s="183">
        <v>1.42E-3</v>
      </c>
      <c r="T99" s="183">
        <v>0.12379999999999999</v>
      </c>
      <c r="U99" s="183">
        <v>0.43149999999999999</v>
      </c>
      <c r="V99" s="184">
        <v>0.29149999999999998</v>
      </c>
      <c r="W99" s="120">
        <v>1.31169</v>
      </c>
      <c r="X99" s="115">
        <v>-1.15E-2</v>
      </c>
      <c r="Y99" s="115">
        <v>-0.2545</v>
      </c>
      <c r="Z99" s="115">
        <v>-1</v>
      </c>
      <c r="AA99" s="115">
        <v>0.62129999999999996</v>
      </c>
      <c r="AB99" s="115">
        <v>-7.4039999999999995E-2</v>
      </c>
      <c r="AC99" s="181">
        <v>32.180639999999997</v>
      </c>
      <c r="AD99" s="183">
        <v>1.4660000000000001E-24</v>
      </c>
      <c r="AE99" s="183">
        <v>3.333E-12</v>
      </c>
      <c r="AF99" s="183">
        <v>0.1525</v>
      </c>
      <c r="AG99" s="183">
        <v>-0.7278</v>
      </c>
      <c r="AH99" s="183">
        <v>4.6449999999999998E-2</v>
      </c>
      <c r="AI99" s="183">
        <v>0.18079999999999999</v>
      </c>
    </row>
    <row r="100" spans="1:35">
      <c r="A100" t="s">
        <v>2513</v>
      </c>
      <c r="B100" t="s">
        <v>2452</v>
      </c>
      <c r="C100" t="s">
        <v>2638</v>
      </c>
      <c r="D100" s="32">
        <v>8</v>
      </c>
      <c r="E100" s="47">
        <v>118184783</v>
      </c>
      <c r="F100" s="32" t="s">
        <v>3152</v>
      </c>
      <c r="G100" s="32" t="s">
        <v>3163</v>
      </c>
      <c r="H100" s="243" t="s">
        <v>123</v>
      </c>
      <c r="I100" s="93" t="s">
        <v>5026</v>
      </c>
      <c r="J100" s="93" t="s">
        <v>5027</v>
      </c>
      <c r="K100" s="244" t="s">
        <v>123</v>
      </c>
      <c r="L100" s="120">
        <v>70.421469999999999</v>
      </c>
      <c r="M100" s="115">
        <v>4.8139999999999999E-57</v>
      </c>
      <c r="N100" s="115">
        <v>5.22E-16</v>
      </c>
      <c r="O100" s="115">
        <v>4.9550000000000002E-3</v>
      </c>
      <c r="P100" s="115">
        <v>0.13830000000000001</v>
      </c>
      <c r="Q100" s="115">
        <v>1.454E-3</v>
      </c>
      <c r="R100" s="181">
        <v>2.2817699999999999</v>
      </c>
      <c r="S100" s="183">
        <v>1.42E-3</v>
      </c>
      <c r="T100" s="183">
        <v>0.12379999999999999</v>
      </c>
      <c r="U100" s="183">
        <v>0.43149999999999999</v>
      </c>
      <c r="V100" s="184">
        <v>0.29149999999999998</v>
      </c>
      <c r="W100" s="120">
        <v>1.31169</v>
      </c>
      <c r="X100" s="115">
        <v>-1.15E-2</v>
      </c>
      <c r="Y100" s="115">
        <v>-0.2545</v>
      </c>
      <c r="Z100" s="115">
        <v>-1</v>
      </c>
      <c r="AA100" s="115">
        <v>0.62129999999999996</v>
      </c>
      <c r="AB100" s="115">
        <v>-7.4039999999999995E-2</v>
      </c>
      <c r="AC100" s="181">
        <v>32.180639999999997</v>
      </c>
      <c r="AD100" s="183">
        <v>1.4660000000000001E-24</v>
      </c>
      <c r="AE100" s="183">
        <v>3.333E-12</v>
      </c>
      <c r="AF100" s="183">
        <v>0.1525</v>
      </c>
      <c r="AG100" s="183">
        <v>-0.7278</v>
      </c>
      <c r="AH100" s="183">
        <v>4.6449999999999998E-2</v>
      </c>
      <c r="AI100" s="183">
        <v>0.18079999999999999</v>
      </c>
    </row>
    <row r="101" spans="1:35">
      <c r="A101" t="s">
        <v>2452</v>
      </c>
      <c r="B101" t="s">
        <v>2452</v>
      </c>
      <c r="C101" t="s">
        <v>2637</v>
      </c>
      <c r="D101" s="32">
        <v>8</v>
      </c>
      <c r="E101" s="47">
        <v>118185733</v>
      </c>
      <c r="F101" s="32" t="s">
        <v>3151</v>
      </c>
      <c r="G101" s="32" t="s">
        <v>3157</v>
      </c>
      <c r="H101" s="243" t="s">
        <v>123</v>
      </c>
      <c r="I101" s="93" t="s">
        <v>5028</v>
      </c>
      <c r="J101" s="93" t="s">
        <v>5029</v>
      </c>
      <c r="K101" s="244" t="s">
        <v>123</v>
      </c>
      <c r="L101" s="120">
        <v>69.690539999999999</v>
      </c>
      <c r="M101" s="115">
        <v>2.002E-57</v>
      </c>
      <c r="N101" s="115">
        <v>1.3909999999999999E-15</v>
      </c>
      <c r="O101" s="115">
        <v>6.9340000000000001E-3</v>
      </c>
      <c r="P101" s="115">
        <v>0.19</v>
      </c>
      <c r="Q101" s="115">
        <v>2.078E-3</v>
      </c>
      <c r="R101" s="181">
        <v>1.92685</v>
      </c>
      <c r="S101" s="183">
        <v>2.307E-3</v>
      </c>
      <c r="T101" s="183">
        <v>0.16300000000000001</v>
      </c>
      <c r="U101" s="183">
        <v>0.52090000000000003</v>
      </c>
      <c r="V101" s="184">
        <v>0.43480000000000002</v>
      </c>
      <c r="W101" s="120">
        <v>1.3092299999999999</v>
      </c>
      <c r="X101" s="115">
        <v>-1.4489999999999999E-2</v>
      </c>
      <c r="Y101" s="115">
        <v>-0.2394</v>
      </c>
      <c r="Z101" s="115">
        <v>0.98229999999999995</v>
      </c>
      <c r="AA101" s="115">
        <v>0.65539999999999998</v>
      </c>
      <c r="AB101" s="115">
        <v>-8.7800000000000003E-2</v>
      </c>
      <c r="AC101" s="181">
        <v>32.694839999999999</v>
      </c>
      <c r="AD101" s="183">
        <v>3.3810000000000001E-25</v>
      </c>
      <c r="AE101" s="183">
        <v>4.3269999999999996E-12</v>
      </c>
      <c r="AF101" s="183">
        <v>9.4119999999999995E-2</v>
      </c>
      <c r="AG101" s="183">
        <v>-0.82110000000000005</v>
      </c>
      <c r="AH101" s="183">
        <v>0.1012</v>
      </c>
      <c r="AI101" s="183">
        <v>0.16420000000000001</v>
      </c>
    </row>
    <row r="102" spans="1:35">
      <c r="A102" t="s">
        <v>2513</v>
      </c>
      <c r="B102" t="s">
        <v>2452</v>
      </c>
      <c r="C102" t="s">
        <v>2637</v>
      </c>
      <c r="D102" s="32">
        <v>8</v>
      </c>
      <c r="E102" s="47">
        <v>118185733</v>
      </c>
      <c r="F102" s="32" t="s">
        <v>3151</v>
      </c>
      <c r="G102" s="32" t="s">
        <v>3157</v>
      </c>
      <c r="H102" s="243" t="s">
        <v>123</v>
      </c>
      <c r="I102" s="93" t="s">
        <v>5028</v>
      </c>
      <c r="J102" s="93" t="s">
        <v>5029</v>
      </c>
      <c r="K102" s="244" t="s">
        <v>123</v>
      </c>
      <c r="L102" s="120">
        <v>69.690539999999999</v>
      </c>
      <c r="M102" s="115">
        <v>2.002E-57</v>
      </c>
      <c r="N102" s="115">
        <v>1.3909999999999999E-15</v>
      </c>
      <c r="O102" s="115">
        <v>6.9340000000000001E-3</v>
      </c>
      <c r="P102" s="115">
        <v>0.19</v>
      </c>
      <c r="Q102" s="115">
        <v>2.078E-3</v>
      </c>
      <c r="R102" s="181">
        <v>1.92685</v>
      </c>
      <c r="S102" s="183">
        <v>2.307E-3</v>
      </c>
      <c r="T102" s="183">
        <v>0.16300000000000001</v>
      </c>
      <c r="U102" s="183">
        <v>0.52090000000000003</v>
      </c>
      <c r="V102" s="184">
        <v>0.43480000000000002</v>
      </c>
      <c r="W102" s="120">
        <v>1.3092299999999999</v>
      </c>
      <c r="X102" s="115">
        <v>-1.4489999999999999E-2</v>
      </c>
      <c r="Y102" s="115">
        <v>-0.2394</v>
      </c>
      <c r="Z102" s="115">
        <v>0.98229999999999995</v>
      </c>
      <c r="AA102" s="115">
        <v>0.65539999999999998</v>
      </c>
      <c r="AB102" s="115">
        <v>-8.7800000000000003E-2</v>
      </c>
      <c r="AC102" s="181">
        <v>32.694839999999999</v>
      </c>
      <c r="AD102" s="183">
        <v>3.3810000000000001E-25</v>
      </c>
      <c r="AE102" s="183">
        <v>4.3269999999999996E-12</v>
      </c>
      <c r="AF102" s="183">
        <v>9.4119999999999995E-2</v>
      </c>
      <c r="AG102" s="183">
        <v>-0.82110000000000005</v>
      </c>
      <c r="AH102" s="183">
        <v>0.1012</v>
      </c>
      <c r="AI102" s="183">
        <v>0.16420000000000001</v>
      </c>
    </row>
    <row r="103" spans="1:35">
      <c r="A103" t="s">
        <v>2513</v>
      </c>
      <c r="B103" t="s">
        <v>2452</v>
      </c>
      <c r="C103" t="s">
        <v>3895</v>
      </c>
      <c r="D103" s="32">
        <v>9</v>
      </c>
      <c r="E103" s="47">
        <v>622523</v>
      </c>
      <c r="F103" s="32" t="s">
        <v>3157</v>
      </c>
      <c r="G103" s="32" t="s">
        <v>3163</v>
      </c>
      <c r="H103" s="243" t="s">
        <v>5030</v>
      </c>
      <c r="I103" s="93" t="s">
        <v>5031</v>
      </c>
      <c r="J103" s="93" t="s">
        <v>5032</v>
      </c>
      <c r="K103" s="244" t="s">
        <v>5033</v>
      </c>
      <c r="L103" s="120">
        <v>2.67984</v>
      </c>
      <c r="M103" s="115">
        <v>-4.7280000000000004E-3</v>
      </c>
      <c r="N103" s="115">
        <v>-2.6720000000000002E-5</v>
      </c>
      <c r="O103" s="115">
        <v>-4.0090000000000001E-2</v>
      </c>
      <c r="P103" s="115">
        <v>0.27050000000000002</v>
      </c>
      <c r="Q103" s="115">
        <v>6.4879999999999993E-2</v>
      </c>
      <c r="R103" s="181">
        <v>-0.18847</v>
      </c>
      <c r="S103" s="183">
        <v>0.52200000000000002</v>
      </c>
      <c r="T103" s="183">
        <v>0.25190000000000001</v>
      </c>
      <c r="U103" s="183">
        <v>0.45700000000000002</v>
      </c>
      <c r="V103" s="184">
        <v>-0.94610000000000005</v>
      </c>
      <c r="W103" s="120">
        <v>-0.38030999999999998</v>
      </c>
      <c r="X103" s="115">
        <v>0.52470000000000006</v>
      </c>
      <c r="Y103" s="115">
        <v>-0.69589999999999996</v>
      </c>
      <c r="Z103" s="115">
        <v>0.43919999999999998</v>
      </c>
      <c r="AA103" s="115">
        <v>-0.87060000000000004</v>
      </c>
      <c r="AB103" s="115">
        <v>-0.89790000000000003</v>
      </c>
      <c r="AC103" s="181">
        <v>-0.14197000000000001</v>
      </c>
      <c r="AD103" s="183">
        <v>0.72150000000000003</v>
      </c>
      <c r="AE103" s="183">
        <v>0.11700000000000001</v>
      </c>
      <c r="AF103" s="183">
        <v>-0.82499999999999996</v>
      </c>
      <c r="AG103" s="183">
        <v>-0.40579999999999999</v>
      </c>
      <c r="AH103" s="183">
        <v>0.81310000000000004</v>
      </c>
      <c r="AI103" s="183">
        <v>0.60370000000000001</v>
      </c>
    </row>
    <row r="104" spans="1:35">
      <c r="A104" t="s">
        <v>2452</v>
      </c>
      <c r="B104" t="s">
        <v>2452</v>
      </c>
      <c r="C104" t="s">
        <v>3896</v>
      </c>
      <c r="D104" s="32">
        <v>9</v>
      </c>
      <c r="E104" s="47">
        <v>4289050</v>
      </c>
      <c r="F104" s="32" t="s">
        <v>3152</v>
      </c>
      <c r="G104" s="32" t="s">
        <v>3151</v>
      </c>
      <c r="H104" s="243" t="s">
        <v>123</v>
      </c>
      <c r="I104" s="93" t="s">
        <v>5034</v>
      </c>
      <c r="J104" s="93" t="s">
        <v>123</v>
      </c>
      <c r="K104" s="244" t="s">
        <v>5035</v>
      </c>
      <c r="L104" s="120">
        <v>36.777119999999996</v>
      </c>
      <c r="M104" s="115">
        <v>-6.9760000000000002E-26</v>
      </c>
      <c r="N104" s="115">
        <v>-5.5609999999999997E-10</v>
      </c>
      <c r="O104" s="115">
        <v>-3.9050000000000001E-3</v>
      </c>
      <c r="P104" s="115">
        <v>-7.646E-3</v>
      </c>
      <c r="Q104" s="115">
        <v>-5.4749999999999998E-3</v>
      </c>
      <c r="R104" s="181">
        <v>4.6080199999999998</v>
      </c>
      <c r="S104" s="183">
        <v>-5.0640000000000003E-5</v>
      </c>
      <c r="T104" s="183">
        <v>-6.881E-3</v>
      </c>
      <c r="U104" s="183">
        <v>-0.28120000000000001</v>
      </c>
      <c r="V104" s="184">
        <v>-0.59109999999999996</v>
      </c>
      <c r="W104" s="120">
        <v>9.80748</v>
      </c>
      <c r="X104" s="115">
        <v>9.9480000000000001E-8</v>
      </c>
      <c r="Y104" s="115">
        <v>2.9329999999999999E-5</v>
      </c>
      <c r="Z104" s="115">
        <v>1.5789999999999998E-2</v>
      </c>
      <c r="AA104" s="115">
        <v>-0.37490000000000001</v>
      </c>
      <c r="AB104" s="115">
        <v>0.1027</v>
      </c>
      <c r="AC104" s="181">
        <v>1.8907</v>
      </c>
      <c r="AD104" s="183">
        <v>-2.5399999999999999E-2</v>
      </c>
      <c r="AE104" s="183">
        <v>-0.19900000000000001</v>
      </c>
      <c r="AF104" s="183">
        <v>-2.5819999999999999E-2</v>
      </c>
      <c r="AG104" s="183">
        <v>-0.65229999999999999</v>
      </c>
      <c r="AH104" s="183">
        <v>-0.51529999999999998</v>
      </c>
      <c r="AI104" s="183">
        <v>-0.60650000000000004</v>
      </c>
    </row>
    <row r="105" spans="1:35">
      <c r="A105" t="s">
        <v>2513</v>
      </c>
      <c r="B105" t="s">
        <v>2452</v>
      </c>
      <c r="C105" t="s">
        <v>3896</v>
      </c>
      <c r="D105" s="32">
        <v>9</v>
      </c>
      <c r="E105" s="47">
        <v>4289050</v>
      </c>
      <c r="F105" s="32" t="s">
        <v>3152</v>
      </c>
      <c r="G105" s="32" t="s">
        <v>3151</v>
      </c>
      <c r="H105" s="243" t="s">
        <v>123</v>
      </c>
      <c r="I105" s="93" t="s">
        <v>5034</v>
      </c>
      <c r="J105" s="93" t="s">
        <v>123</v>
      </c>
      <c r="K105" s="244" t="s">
        <v>5035</v>
      </c>
      <c r="L105" s="120">
        <v>36.777119999999996</v>
      </c>
      <c r="M105" s="115">
        <v>-6.9760000000000002E-26</v>
      </c>
      <c r="N105" s="115">
        <v>-5.5609999999999997E-10</v>
      </c>
      <c r="O105" s="115">
        <v>-3.9050000000000001E-3</v>
      </c>
      <c r="P105" s="115">
        <v>-7.646E-3</v>
      </c>
      <c r="Q105" s="115">
        <v>-5.4749999999999998E-3</v>
      </c>
      <c r="R105" s="181">
        <v>4.6080199999999998</v>
      </c>
      <c r="S105" s="183">
        <v>-5.0640000000000003E-5</v>
      </c>
      <c r="T105" s="183">
        <v>-6.881E-3</v>
      </c>
      <c r="U105" s="183">
        <v>-0.28120000000000001</v>
      </c>
      <c r="V105" s="184">
        <v>-0.59109999999999996</v>
      </c>
      <c r="W105" s="120">
        <v>9.80748</v>
      </c>
      <c r="X105" s="115">
        <v>9.9480000000000001E-8</v>
      </c>
      <c r="Y105" s="115">
        <v>2.9329999999999999E-5</v>
      </c>
      <c r="Z105" s="115">
        <v>1.5789999999999998E-2</v>
      </c>
      <c r="AA105" s="115">
        <v>-0.37490000000000001</v>
      </c>
      <c r="AB105" s="115">
        <v>0.1027</v>
      </c>
      <c r="AC105" s="181">
        <v>1.8907</v>
      </c>
      <c r="AD105" s="183">
        <v>-2.5399999999999999E-2</v>
      </c>
      <c r="AE105" s="183">
        <v>-0.19900000000000001</v>
      </c>
      <c r="AF105" s="183">
        <v>-2.5819999999999999E-2</v>
      </c>
      <c r="AG105" s="183">
        <v>-0.65229999999999999</v>
      </c>
      <c r="AH105" s="183">
        <v>-0.51529999999999998</v>
      </c>
      <c r="AI105" s="183">
        <v>-0.60650000000000004</v>
      </c>
    </row>
    <row r="106" spans="1:35">
      <c r="A106" t="s">
        <v>2513</v>
      </c>
      <c r="B106" t="s">
        <v>2452</v>
      </c>
      <c r="C106" t="s">
        <v>3897</v>
      </c>
      <c r="D106" s="32">
        <v>9</v>
      </c>
      <c r="E106" s="47">
        <v>4292152</v>
      </c>
      <c r="F106" s="32" t="s">
        <v>3151</v>
      </c>
      <c r="G106" s="32" t="s">
        <v>3157</v>
      </c>
      <c r="H106" s="243" t="s">
        <v>123</v>
      </c>
      <c r="I106" s="93" t="s">
        <v>5036</v>
      </c>
      <c r="J106" s="93" t="s">
        <v>123</v>
      </c>
      <c r="K106" s="244" t="s">
        <v>5037</v>
      </c>
      <c r="L106" s="120">
        <v>29.311389999999999</v>
      </c>
      <c r="M106" s="115">
        <v>3.3260000000000002E-23</v>
      </c>
      <c r="N106" s="115">
        <v>2.445E-7</v>
      </c>
      <c r="O106" s="115">
        <v>2.1499999999999998E-2</v>
      </c>
      <c r="P106" s="115">
        <v>0.5071</v>
      </c>
      <c r="Q106" s="115">
        <v>5.5640000000000004E-3</v>
      </c>
      <c r="R106" s="181">
        <v>2.46272</v>
      </c>
      <c r="S106" s="183">
        <v>1.408E-3</v>
      </c>
      <c r="T106" s="183">
        <v>5.2010000000000001E-2</v>
      </c>
      <c r="U106" s="183">
        <v>0.60640000000000005</v>
      </c>
      <c r="V106" s="184">
        <v>0.223</v>
      </c>
      <c r="W106" s="120">
        <v>9.9699799999999996</v>
      </c>
      <c r="X106" s="115">
        <v>-2.0109999999999999E-7</v>
      </c>
      <c r="Y106" s="115">
        <v>-7.7379999999999994E-5</v>
      </c>
      <c r="Z106" s="115">
        <v>-3.6760000000000001E-2</v>
      </c>
      <c r="AA106" s="115">
        <v>-0.3841</v>
      </c>
      <c r="AB106" s="115">
        <v>-3.5860000000000003E-2</v>
      </c>
      <c r="AC106" s="181">
        <v>0.40145999999999998</v>
      </c>
      <c r="AD106" s="183">
        <v>0.16839999999999999</v>
      </c>
      <c r="AE106" s="183">
        <v>0.47289999999999999</v>
      </c>
      <c r="AF106" s="183">
        <v>9.8210000000000006E-2</v>
      </c>
      <c r="AG106" s="183">
        <v>-8.7870000000000004E-2</v>
      </c>
      <c r="AH106" s="183">
        <v>0.42330000000000001</v>
      </c>
      <c r="AI106" s="183">
        <v>0.84930000000000005</v>
      </c>
    </row>
    <row r="107" spans="1:35">
      <c r="A107" t="s">
        <v>2513</v>
      </c>
      <c r="B107" t="s">
        <v>2452</v>
      </c>
      <c r="C107" t="s">
        <v>3898</v>
      </c>
      <c r="D107" s="32">
        <v>9</v>
      </c>
      <c r="E107" s="47">
        <v>4293150</v>
      </c>
      <c r="F107" s="32" t="s">
        <v>3151</v>
      </c>
      <c r="G107" s="32" t="s">
        <v>3152</v>
      </c>
      <c r="H107" s="243" t="s">
        <v>123</v>
      </c>
      <c r="I107" s="93" t="s">
        <v>5038</v>
      </c>
      <c r="J107" s="93" t="s">
        <v>123</v>
      </c>
      <c r="K107" s="244" t="s">
        <v>5039</v>
      </c>
      <c r="L107" s="120">
        <v>35.95579</v>
      </c>
      <c r="M107" s="115">
        <v>-1.8E-25</v>
      </c>
      <c r="N107" s="115">
        <v>-1.7929999999999999E-10</v>
      </c>
      <c r="O107" s="115">
        <v>-3.8920000000000001E-3</v>
      </c>
      <c r="P107" s="115">
        <v>-9.3450000000000005E-2</v>
      </c>
      <c r="Q107" s="115">
        <v>-3.6719999999999999E-3</v>
      </c>
      <c r="R107" s="181">
        <v>4.5376099999999999</v>
      </c>
      <c r="S107" s="183">
        <v>-7.9010000000000004E-5</v>
      </c>
      <c r="T107" s="183">
        <v>-3.823E-3</v>
      </c>
      <c r="U107" s="183">
        <v>-0.2301</v>
      </c>
      <c r="V107" s="184">
        <v>-0.90300000000000002</v>
      </c>
      <c r="W107" s="120">
        <v>9.6646900000000002</v>
      </c>
      <c r="X107" s="115">
        <v>9.9480000000000001E-8</v>
      </c>
      <c r="Y107" s="115">
        <v>4.439E-5</v>
      </c>
      <c r="Z107" s="115">
        <v>1.055E-2</v>
      </c>
      <c r="AA107" s="115">
        <v>-0.2974</v>
      </c>
      <c r="AB107" s="115">
        <v>0.1009</v>
      </c>
      <c r="AC107" s="181">
        <v>1.31199</v>
      </c>
      <c r="AD107" s="183">
        <v>-9.6229999999999996E-2</v>
      </c>
      <c r="AE107" s="183">
        <v>-0.16220000000000001</v>
      </c>
      <c r="AF107" s="183">
        <v>-4.3439999999999999E-2</v>
      </c>
      <c r="AG107" s="183">
        <v>-0.50729999999999997</v>
      </c>
      <c r="AH107" s="183">
        <v>-0.26869999999999999</v>
      </c>
      <c r="AI107" s="183">
        <v>-0.66139999999999999</v>
      </c>
    </row>
    <row r="108" spans="1:35">
      <c r="A108" t="s">
        <v>2452</v>
      </c>
      <c r="B108" t="s">
        <v>2452</v>
      </c>
      <c r="C108" t="s">
        <v>2918</v>
      </c>
      <c r="D108" s="32">
        <v>9</v>
      </c>
      <c r="E108" s="47">
        <v>22134094</v>
      </c>
      <c r="F108" s="32" t="s">
        <v>3163</v>
      </c>
      <c r="G108" s="32" t="s">
        <v>3152</v>
      </c>
      <c r="H108" s="243" t="s">
        <v>123</v>
      </c>
      <c r="I108" s="93" t="s">
        <v>5040</v>
      </c>
      <c r="J108" s="93" t="s">
        <v>5041</v>
      </c>
      <c r="K108" s="244" t="s">
        <v>123</v>
      </c>
      <c r="L108" s="120">
        <v>31.38092</v>
      </c>
      <c r="M108" s="115">
        <v>1.5920000000000001E-24</v>
      </c>
      <c r="N108" s="115">
        <v>3.2829999999999999E-7</v>
      </c>
      <c r="O108" s="115">
        <v>2.3650000000000001E-2</v>
      </c>
      <c r="P108" s="115">
        <v>1.404E-2</v>
      </c>
      <c r="Q108" s="115">
        <v>2.2620000000000001E-3</v>
      </c>
      <c r="R108" s="181">
        <v>4.3652100000000003</v>
      </c>
      <c r="S108" s="183">
        <v>4.4819999999999999E-3</v>
      </c>
      <c r="T108" s="183">
        <v>2.2629999999999998E-5</v>
      </c>
      <c r="U108" s="183">
        <v>0.13639999999999999</v>
      </c>
      <c r="V108" s="184">
        <v>-0.76459999999999995</v>
      </c>
      <c r="W108" s="120">
        <v>3.0340500000000001</v>
      </c>
      <c r="X108" s="115">
        <v>-1.3639999999999999E-2</v>
      </c>
      <c r="Y108" s="115">
        <v>-1.6080000000000001E-4</v>
      </c>
      <c r="Z108" s="115">
        <v>-0.69440000000000002</v>
      </c>
      <c r="AA108" s="115">
        <v>0.67169999999999996</v>
      </c>
      <c r="AB108" s="115">
        <v>-0.45250000000000001</v>
      </c>
      <c r="AC108" s="181">
        <v>16.072089999999999</v>
      </c>
      <c r="AD108" s="183">
        <v>1.735E-14</v>
      </c>
      <c r="AE108" s="183">
        <v>2.671E-5</v>
      </c>
      <c r="AF108" s="183">
        <v>0.96260000000000001</v>
      </c>
      <c r="AG108" s="183">
        <v>0.45750000000000002</v>
      </c>
      <c r="AH108" s="183">
        <v>4.3119999999999999E-2</v>
      </c>
      <c r="AI108" s="183">
        <v>0.4294</v>
      </c>
    </row>
    <row r="109" spans="1:35">
      <c r="A109" t="s">
        <v>2513</v>
      </c>
      <c r="B109" t="s">
        <v>2452</v>
      </c>
      <c r="C109" t="s">
        <v>2918</v>
      </c>
      <c r="D109" s="32">
        <v>9</v>
      </c>
      <c r="E109" s="47">
        <v>22134094</v>
      </c>
      <c r="F109" s="32" t="s">
        <v>3163</v>
      </c>
      <c r="G109" s="32" t="s">
        <v>3152</v>
      </c>
      <c r="H109" s="243" t="s">
        <v>123</v>
      </c>
      <c r="I109" s="93" t="s">
        <v>5040</v>
      </c>
      <c r="J109" s="93" t="s">
        <v>5041</v>
      </c>
      <c r="K109" s="244" t="s">
        <v>123</v>
      </c>
      <c r="L109" s="120">
        <v>31.38092</v>
      </c>
      <c r="M109" s="115">
        <v>1.5920000000000001E-24</v>
      </c>
      <c r="N109" s="115">
        <v>3.2829999999999999E-7</v>
      </c>
      <c r="O109" s="115">
        <v>2.3650000000000001E-2</v>
      </c>
      <c r="P109" s="115">
        <v>1.404E-2</v>
      </c>
      <c r="Q109" s="115">
        <v>2.2620000000000001E-3</v>
      </c>
      <c r="R109" s="181">
        <v>4.3652100000000003</v>
      </c>
      <c r="S109" s="183">
        <v>4.4819999999999999E-3</v>
      </c>
      <c r="T109" s="183">
        <v>2.2629999999999998E-5</v>
      </c>
      <c r="U109" s="183">
        <v>0.13639999999999999</v>
      </c>
      <c r="V109" s="184">
        <v>-0.76459999999999995</v>
      </c>
      <c r="W109" s="120">
        <v>3.0340500000000001</v>
      </c>
      <c r="X109" s="115">
        <v>-1.3639999999999999E-2</v>
      </c>
      <c r="Y109" s="115">
        <v>-1.6080000000000001E-4</v>
      </c>
      <c r="Z109" s="115">
        <v>-0.69440000000000002</v>
      </c>
      <c r="AA109" s="115">
        <v>0.67169999999999996</v>
      </c>
      <c r="AB109" s="115">
        <v>-0.45250000000000001</v>
      </c>
      <c r="AC109" s="181">
        <v>16.072089999999999</v>
      </c>
      <c r="AD109" s="183">
        <v>1.735E-14</v>
      </c>
      <c r="AE109" s="183">
        <v>2.671E-5</v>
      </c>
      <c r="AF109" s="183">
        <v>0.96260000000000001</v>
      </c>
      <c r="AG109" s="183">
        <v>0.45750000000000002</v>
      </c>
      <c r="AH109" s="183">
        <v>4.3119999999999999E-2</v>
      </c>
      <c r="AI109" s="183">
        <v>0.4294</v>
      </c>
    </row>
    <row r="110" spans="1:35">
      <c r="A110" t="s">
        <v>2513</v>
      </c>
      <c r="B110" t="s">
        <v>2452</v>
      </c>
      <c r="C110" t="s">
        <v>3899</v>
      </c>
      <c r="D110" s="32">
        <v>9</v>
      </c>
      <c r="E110" s="47">
        <v>111679940</v>
      </c>
      <c r="F110" s="32" t="s">
        <v>3163</v>
      </c>
      <c r="G110" s="32" t="s">
        <v>3152</v>
      </c>
      <c r="H110" s="243" t="s">
        <v>123</v>
      </c>
      <c r="I110" s="93" t="s">
        <v>5042</v>
      </c>
      <c r="J110" s="93" t="s">
        <v>5043</v>
      </c>
      <c r="K110" s="244" t="s">
        <v>5044</v>
      </c>
      <c r="L110" s="120">
        <v>10.978009999999999</v>
      </c>
      <c r="M110" s="115">
        <v>7.3009999999999999E-13</v>
      </c>
      <c r="N110" s="115">
        <v>-0.92920000000000003</v>
      </c>
      <c r="O110" s="115">
        <v>0.3231</v>
      </c>
      <c r="P110" s="115">
        <v>-0.88429999999999997</v>
      </c>
      <c r="Q110" s="115">
        <v>0.25969999999999999</v>
      </c>
      <c r="R110" s="181">
        <v>-0.22899</v>
      </c>
      <c r="S110" s="183">
        <v>0.83030000000000004</v>
      </c>
      <c r="T110" s="183" t="s">
        <v>132</v>
      </c>
      <c r="U110" s="183">
        <v>6.4799999999999996E-2</v>
      </c>
      <c r="V110" s="184">
        <v>0.1017</v>
      </c>
      <c r="W110" s="120">
        <v>-0.69642000000000004</v>
      </c>
      <c r="X110" s="115">
        <v>-0.29570000000000002</v>
      </c>
      <c r="Y110" s="115">
        <v>-8.7770000000000001E-2</v>
      </c>
      <c r="Z110" s="115">
        <v>0.86499999999999999</v>
      </c>
      <c r="AA110" s="115">
        <v>0.18590000000000001</v>
      </c>
      <c r="AB110" s="115">
        <v>-0.25180000000000002</v>
      </c>
      <c r="AC110" s="181">
        <v>-0.43069000000000002</v>
      </c>
      <c r="AD110" s="183">
        <v>0.14410000000000001</v>
      </c>
      <c r="AE110" s="183">
        <v>-0.505</v>
      </c>
      <c r="AF110" s="183">
        <v>-0.79449999999999998</v>
      </c>
      <c r="AG110" s="183">
        <v>-0.32329999999999998</v>
      </c>
      <c r="AH110" s="183">
        <v>0.77569999999999995</v>
      </c>
      <c r="AI110" s="183" t="s">
        <v>132</v>
      </c>
    </row>
    <row r="111" spans="1:35">
      <c r="A111" t="s">
        <v>2452</v>
      </c>
      <c r="B111" t="s">
        <v>2452</v>
      </c>
      <c r="C111" t="s">
        <v>2620</v>
      </c>
      <c r="D111" s="32">
        <v>9</v>
      </c>
      <c r="E111" s="47">
        <v>111680359</v>
      </c>
      <c r="F111" s="32" t="s">
        <v>3163</v>
      </c>
      <c r="G111" s="32" t="s">
        <v>3157</v>
      </c>
      <c r="H111" s="243" t="s">
        <v>123</v>
      </c>
      <c r="I111" s="93" t="s">
        <v>5045</v>
      </c>
      <c r="J111" s="93" t="s">
        <v>5046</v>
      </c>
      <c r="K111" s="244" t="s">
        <v>5047</v>
      </c>
      <c r="L111" s="120">
        <v>14.06115</v>
      </c>
      <c r="M111" s="115">
        <v>2.82E-16</v>
      </c>
      <c r="N111" s="115">
        <v>-0.66930000000000001</v>
      </c>
      <c r="O111" s="115">
        <v>0.98909999999999998</v>
      </c>
      <c r="P111" s="115">
        <v>-0.15740000000000001</v>
      </c>
      <c r="Q111" s="115">
        <v>0.1472</v>
      </c>
      <c r="R111" s="181">
        <v>0.35358000000000001</v>
      </c>
      <c r="S111" s="183">
        <v>9.5200000000000007E-2</v>
      </c>
      <c r="T111" s="183" t="s">
        <v>132</v>
      </c>
      <c r="U111" s="183">
        <v>0.3392</v>
      </c>
      <c r="V111" s="184">
        <v>0.75339999999999996</v>
      </c>
      <c r="W111" s="120">
        <v>-0.36909999999999998</v>
      </c>
      <c r="X111" s="115">
        <v>-0.28439999999999999</v>
      </c>
      <c r="Y111" s="115">
        <v>-4.4040000000000003E-2</v>
      </c>
      <c r="Z111" s="115">
        <v>0.77869999999999995</v>
      </c>
      <c r="AA111" s="115">
        <v>-0.82220000000000004</v>
      </c>
      <c r="AB111" s="115">
        <v>-0.57879999999999998</v>
      </c>
      <c r="AC111" s="181">
        <v>0.84989000000000003</v>
      </c>
      <c r="AD111" s="183">
        <v>3.3459999999999997E-2</v>
      </c>
      <c r="AE111" s="183">
        <v>-0.64200000000000002</v>
      </c>
      <c r="AF111" s="183">
        <v>-0.78280000000000005</v>
      </c>
      <c r="AG111" s="183">
        <v>0.218</v>
      </c>
      <c r="AH111" s="183">
        <v>6.6619999999999999E-2</v>
      </c>
      <c r="AI111" s="183">
        <v>-0.93679999999999997</v>
      </c>
    </row>
    <row r="112" spans="1:35">
      <c r="A112" t="s">
        <v>2513</v>
      </c>
      <c r="B112" t="s">
        <v>2452</v>
      </c>
      <c r="C112" t="s">
        <v>2620</v>
      </c>
      <c r="D112" s="32">
        <v>9</v>
      </c>
      <c r="E112" s="47">
        <v>111680359</v>
      </c>
      <c r="F112" s="32" t="s">
        <v>3163</v>
      </c>
      <c r="G112" s="32" t="s">
        <v>3157</v>
      </c>
      <c r="H112" s="243" t="s">
        <v>123</v>
      </c>
      <c r="I112" s="93" t="s">
        <v>5045</v>
      </c>
      <c r="J112" s="93" t="s">
        <v>5046</v>
      </c>
      <c r="K112" s="244" t="s">
        <v>5047</v>
      </c>
      <c r="L112" s="120">
        <v>14.06115</v>
      </c>
      <c r="M112" s="115">
        <v>2.82E-16</v>
      </c>
      <c r="N112" s="115">
        <v>-0.66930000000000001</v>
      </c>
      <c r="O112" s="115">
        <v>0.98909999999999998</v>
      </c>
      <c r="P112" s="115">
        <v>-0.15740000000000001</v>
      </c>
      <c r="Q112" s="115">
        <v>0.1472</v>
      </c>
      <c r="R112" s="181">
        <v>0.35358000000000001</v>
      </c>
      <c r="S112" s="183">
        <v>9.5200000000000007E-2</v>
      </c>
      <c r="T112" s="183" t="s">
        <v>132</v>
      </c>
      <c r="U112" s="183">
        <v>0.3392</v>
      </c>
      <c r="V112" s="184">
        <v>0.75339999999999996</v>
      </c>
      <c r="W112" s="120">
        <v>-0.36909999999999998</v>
      </c>
      <c r="X112" s="115">
        <v>-0.28439999999999999</v>
      </c>
      <c r="Y112" s="115">
        <v>-4.4040000000000003E-2</v>
      </c>
      <c r="Z112" s="115">
        <v>0.77869999999999995</v>
      </c>
      <c r="AA112" s="115">
        <v>-0.82220000000000004</v>
      </c>
      <c r="AB112" s="115">
        <v>-0.57879999999999998</v>
      </c>
      <c r="AC112" s="181">
        <v>0.84989000000000003</v>
      </c>
      <c r="AD112" s="183">
        <v>3.3459999999999997E-2</v>
      </c>
      <c r="AE112" s="183">
        <v>-0.64200000000000002</v>
      </c>
      <c r="AF112" s="183">
        <v>-0.78280000000000005</v>
      </c>
      <c r="AG112" s="183">
        <v>0.218</v>
      </c>
      <c r="AH112" s="183">
        <v>6.6619999999999999E-2</v>
      </c>
      <c r="AI112" s="183">
        <v>-0.93679999999999997</v>
      </c>
    </row>
    <row r="113" spans="1:35">
      <c r="A113" t="s">
        <v>2452</v>
      </c>
      <c r="B113" t="s">
        <v>2452</v>
      </c>
      <c r="C113" t="s">
        <v>3327</v>
      </c>
      <c r="D113" s="32">
        <v>9</v>
      </c>
      <c r="E113" s="47">
        <v>136153875</v>
      </c>
      <c r="F113" s="32" t="s">
        <v>3152</v>
      </c>
      <c r="G113" s="32" t="s">
        <v>3163</v>
      </c>
      <c r="H113" s="243" t="s">
        <v>123</v>
      </c>
      <c r="I113" s="93" t="s">
        <v>123</v>
      </c>
      <c r="J113" s="93" t="s">
        <v>5048</v>
      </c>
      <c r="K113" s="244" t="s">
        <v>123</v>
      </c>
      <c r="L113" s="120">
        <v>15.955109999999999</v>
      </c>
      <c r="M113" s="115">
        <v>-1.4389999999999999E-14</v>
      </c>
      <c r="N113" s="115">
        <v>-2.6239999999999999E-5</v>
      </c>
      <c r="O113" s="115">
        <v>-2.2620000000000001E-2</v>
      </c>
      <c r="P113" s="115">
        <v>-0.59360000000000002</v>
      </c>
      <c r="Q113" s="115">
        <v>-0.14860000000000001</v>
      </c>
      <c r="R113" s="181">
        <v>7.4322800000000004</v>
      </c>
      <c r="S113" s="183">
        <v>-7.3550000000000003E-9</v>
      </c>
      <c r="T113" s="183">
        <v>-8.8709999999999997E-2</v>
      </c>
      <c r="U113" s="183">
        <v>-0.4481</v>
      </c>
      <c r="V113" s="184">
        <v>-0.17949999999999999</v>
      </c>
      <c r="W113" s="120">
        <v>-0.51266</v>
      </c>
      <c r="X113" s="115">
        <v>-0.91490000000000005</v>
      </c>
      <c r="Y113" s="115">
        <v>0.34389999999999998</v>
      </c>
      <c r="Z113" s="115">
        <v>0.72670000000000001</v>
      </c>
      <c r="AA113" s="115">
        <v>-7.7890000000000001E-2</v>
      </c>
      <c r="AB113" s="115">
        <v>0.61319999999999997</v>
      </c>
      <c r="AC113" s="181">
        <v>20.664290000000001</v>
      </c>
      <c r="AD113" s="183">
        <v>-3.28E-15</v>
      </c>
      <c r="AE113" s="183">
        <v>-6.8219999999999998E-8</v>
      </c>
      <c r="AF113" s="183">
        <v>-0.12740000000000001</v>
      </c>
      <c r="AG113" s="183">
        <v>-9.6619999999999998E-2</v>
      </c>
      <c r="AH113" s="183">
        <v>-1.7639999999999999E-3</v>
      </c>
      <c r="AI113" s="183">
        <v>-0.67689999999999995</v>
      </c>
    </row>
    <row r="114" spans="1:35">
      <c r="A114" t="s">
        <v>2513</v>
      </c>
      <c r="B114" t="s">
        <v>2452</v>
      </c>
      <c r="C114" t="s">
        <v>3900</v>
      </c>
      <c r="D114" s="32">
        <v>9</v>
      </c>
      <c r="E114" s="47">
        <v>139235415</v>
      </c>
      <c r="F114" s="32" t="s">
        <v>3152</v>
      </c>
      <c r="G114" s="32" t="s">
        <v>3163</v>
      </c>
      <c r="H114" s="243" t="s">
        <v>123</v>
      </c>
      <c r="I114" s="93" t="s">
        <v>5049</v>
      </c>
      <c r="J114" s="93" t="s">
        <v>5050</v>
      </c>
      <c r="K114" s="244" t="s">
        <v>5051</v>
      </c>
      <c r="L114" s="120">
        <v>10.21424</v>
      </c>
      <c r="M114" s="115">
        <v>1.395E-9</v>
      </c>
      <c r="N114" s="115">
        <v>0.81379999999999997</v>
      </c>
      <c r="O114" s="115">
        <v>7.3300000000000004E-4</v>
      </c>
      <c r="P114" s="115">
        <v>0.27850000000000003</v>
      </c>
      <c r="Q114" s="115">
        <v>1.0840000000000001E-2</v>
      </c>
      <c r="R114" s="181">
        <v>0.18271999999999999</v>
      </c>
      <c r="S114" s="183">
        <v>0.58540000000000003</v>
      </c>
      <c r="T114" s="183" t="s">
        <v>132</v>
      </c>
      <c r="U114" s="183">
        <v>2.5930000000000002E-2</v>
      </c>
      <c r="V114" s="184">
        <v>0.41920000000000002</v>
      </c>
      <c r="W114" s="120">
        <v>-0.36464000000000002</v>
      </c>
      <c r="X114" s="115">
        <v>-0.22339999999999999</v>
      </c>
      <c r="Y114" s="115">
        <v>0.495</v>
      </c>
      <c r="Z114" s="115">
        <v>0.69310000000000005</v>
      </c>
      <c r="AA114" s="115">
        <v>-0.3196</v>
      </c>
      <c r="AB114" s="115">
        <v>0.37</v>
      </c>
      <c r="AC114" s="181">
        <v>3.70912</v>
      </c>
      <c r="AD114" s="183">
        <v>4.0639999999999999E-3</v>
      </c>
      <c r="AE114" s="183">
        <v>0.25990000000000002</v>
      </c>
      <c r="AF114" s="183">
        <v>6.6399999999999999E-4</v>
      </c>
      <c r="AG114" s="183">
        <v>0.55620000000000003</v>
      </c>
      <c r="AH114" s="183">
        <v>7.1970000000000003E-3</v>
      </c>
      <c r="AI114" s="183">
        <v>-0.13100000000000001</v>
      </c>
    </row>
    <row r="115" spans="1:35">
      <c r="A115" t="s">
        <v>2452</v>
      </c>
      <c r="B115" t="s">
        <v>2452</v>
      </c>
      <c r="C115" t="s">
        <v>2613</v>
      </c>
      <c r="D115" s="32">
        <v>9</v>
      </c>
      <c r="E115" s="47">
        <v>139256766</v>
      </c>
      <c r="F115" s="32" t="s">
        <v>3157</v>
      </c>
      <c r="G115" s="32" t="s">
        <v>3151</v>
      </c>
      <c r="H115" s="243" t="s">
        <v>123</v>
      </c>
      <c r="I115" s="93" t="s">
        <v>5052</v>
      </c>
      <c r="J115" s="93" t="s">
        <v>5053</v>
      </c>
      <c r="K115" s="244" t="s">
        <v>123</v>
      </c>
      <c r="L115" s="120">
        <v>16.47841</v>
      </c>
      <c r="M115" s="115">
        <v>1.0869999999999999E-15</v>
      </c>
      <c r="N115" s="115">
        <v>0.67130000000000001</v>
      </c>
      <c r="O115" s="115">
        <v>2.265E-2</v>
      </c>
      <c r="P115" s="115">
        <v>3.9849999999999998E-3</v>
      </c>
      <c r="Q115" s="115">
        <v>5.4690000000000003E-2</v>
      </c>
      <c r="R115" s="181">
        <v>0.19278000000000001</v>
      </c>
      <c r="S115" s="183">
        <v>5.7820000000000003E-2</v>
      </c>
      <c r="T115" s="183">
        <v>-0.62109999999999999</v>
      </c>
      <c r="U115" s="183">
        <v>0.54649999999999999</v>
      </c>
      <c r="V115" s="184">
        <v>0.1613</v>
      </c>
      <c r="W115" s="120">
        <v>-0.44971</v>
      </c>
      <c r="X115" s="115">
        <v>-0.74860000000000004</v>
      </c>
      <c r="Y115" s="115">
        <v>-0.95499999999999996</v>
      </c>
      <c r="Z115" s="115">
        <v>-0.3478</v>
      </c>
      <c r="AA115" s="115">
        <v>0.80269999999999997</v>
      </c>
      <c r="AB115" s="115">
        <v>0.4511</v>
      </c>
      <c r="AC115" s="181">
        <v>7.3402900000000004</v>
      </c>
      <c r="AD115" s="183">
        <v>2.6829999999999999E-8</v>
      </c>
      <c r="AE115" s="183">
        <v>0.1338</v>
      </c>
      <c r="AF115" s="183">
        <v>4.5280000000000001E-2</v>
      </c>
      <c r="AG115" s="183">
        <v>-0.65800000000000003</v>
      </c>
      <c r="AH115" s="183">
        <v>3.5639999999999998E-2</v>
      </c>
      <c r="AI115" s="183">
        <v>-0.16550000000000001</v>
      </c>
    </row>
    <row r="116" spans="1:35">
      <c r="A116" t="s">
        <v>2513</v>
      </c>
      <c r="B116" t="s">
        <v>2452</v>
      </c>
      <c r="C116" t="s">
        <v>2613</v>
      </c>
      <c r="D116" s="32">
        <v>9</v>
      </c>
      <c r="E116" s="47">
        <v>139256766</v>
      </c>
      <c r="F116" s="32" t="s">
        <v>3157</v>
      </c>
      <c r="G116" s="32" t="s">
        <v>3151</v>
      </c>
      <c r="H116" s="243" t="s">
        <v>123</v>
      </c>
      <c r="I116" s="93" t="s">
        <v>5052</v>
      </c>
      <c r="J116" s="93" t="s">
        <v>5053</v>
      </c>
      <c r="K116" s="244" t="s">
        <v>123</v>
      </c>
      <c r="L116" s="120">
        <v>16.47841</v>
      </c>
      <c r="M116" s="115">
        <v>1.0869999999999999E-15</v>
      </c>
      <c r="N116" s="115">
        <v>0.67130000000000001</v>
      </c>
      <c r="O116" s="115">
        <v>2.265E-2</v>
      </c>
      <c r="P116" s="115">
        <v>3.9849999999999998E-3</v>
      </c>
      <c r="Q116" s="115">
        <v>5.4690000000000003E-2</v>
      </c>
      <c r="R116" s="181">
        <v>0.19278000000000001</v>
      </c>
      <c r="S116" s="183">
        <v>5.7820000000000003E-2</v>
      </c>
      <c r="T116" s="183">
        <v>-0.62109999999999999</v>
      </c>
      <c r="U116" s="183">
        <v>0.54649999999999999</v>
      </c>
      <c r="V116" s="184">
        <v>0.1613</v>
      </c>
      <c r="W116" s="120">
        <v>-0.44971</v>
      </c>
      <c r="X116" s="115">
        <v>-0.74860000000000004</v>
      </c>
      <c r="Y116" s="115">
        <v>-0.95499999999999996</v>
      </c>
      <c r="Z116" s="115">
        <v>-0.3478</v>
      </c>
      <c r="AA116" s="115">
        <v>0.80269999999999997</v>
      </c>
      <c r="AB116" s="115">
        <v>0.4511</v>
      </c>
      <c r="AC116" s="181">
        <v>7.3402900000000004</v>
      </c>
      <c r="AD116" s="183">
        <v>2.6829999999999999E-8</v>
      </c>
      <c r="AE116" s="183">
        <v>0.1338</v>
      </c>
      <c r="AF116" s="183">
        <v>4.5280000000000001E-2</v>
      </c>
      <c r="AG116" s="183">
        <v>-0.65800000000000003</v>
      </c>
      <c r="AH116" s="183">
        <v>3.5639999999999998E-2</v>
      </c>
      <c r="AI116" s="183">
        <v>-0.16550000000000001</v>
      </c>
    </row>
    <row r="117" spans="1:35">
      <c r="A117" t="s">
        <v>2513</v>
      </c>
      <c r="B117" t="s">
        <v>2452</v>
      </c>
      <c r="C117" t="s">
        <v>3901</v>
      </c>
      <c r="D117" s="32">
        <v>10</v>
      </c>
      <c r="E117" s="47">
        <v>95381773</v>
      </c>
      <c r="F117" s="32" t="s">
        <v>3163</v>
      </c>
      <c r="G117" s="32" t="s">
        <v>3151</v>
      </c>
      <c r="H117" s="243" t="s">
        <v>123</v>
      </c>
      <c r="I117" s="93" t="s">
        <v>5054</v>
      </c>
      <c r="J117" s="93" t="s">
        <v>5055</v>
      </c>
      <c r="K117" s="244" t="s">
        <v>5056</v>
      </c>
      <c r="L117" s="120">
        <v>9.7473200000000002</v>
      </c>
      <c r="M117" s="115">
        <v>4.5109999999999998E-9</v>
      </c>
      <c r="N117" s="115">
        <v>7.1319999999999999E-4</v>
      </c>
      <c r="O117" s="115">
        <v>6.0910000000000001E-3</v>
      </c>
      <c r="P117" s="115">
        <v>0.74150000000000005</v>
      </c>
      <c r="Q117" s="115">
        <v>-0.72330000000000005</v>
      </c>
      <c r="R117" s="181">
        <v>-0.19481999999999999</v>
      </c>
      <c r="S117" s="183">
        <v>-0.16059999999999999</v>
      </c>
      <c r="T117" s="183">
        <v>-0.60819999999999996</v>
      </c>
      <c r="U117" s="183">
        <v>-0.70050000000000001</v>
      </c>
      <c r="V117" s="184">
        <v>-0.28570000000000001</v>
      </c>
      <c r="W117" s="120">
        <v>0.36906</v>
      </c>
      <c r="X117" s="115">
        <v>-8.3349999999999994E-2</v>
      </c>
      <c r="Y117" s="115">
        <v>0.50739999999999996</v>
      </c>
      <c r="Z117" s="115">
        <v>-0.55789999999999995</v>
      </c>
      <c r="AA117" s="115">
        <v>-0.30859999999999999</v>
      </c>
      <c r="AB117" s="115">
        <v>-0.1077</v>
      </c>
      <c r="AC117" s="181">
        <v>-0.70369999999999999</v>
      </c>
      <c r="AD117" s="183">
        <v>0.23039999999999999</v>
      </c>
      <c r="AE117" s="183">
        <v>-0.37659999999999999</v>
      </c>
      <c r="AF117" s="183">
        <v>0.48520000000000002</v>
      </c>
      <c r="AG117" s="183">
        <v>0.42899999999999999</v>
      </c>
      <c r="AH117" s="183">
        <v>0.77800000000000002</v>
      </c>
      <c r="AI117" s="183">
        <v>-0.57299999999999995</v>
      </c>
    </row>
    <row r="118" spans="1:35">
      <c r="A118" t="s">
        <v>2513</v>
      </c>
      <c r="B118" t="s">
        <v>2452</v>
      </c>
      <c r="C118" t="s">
        <v>3902</v>
      </c>
      <c r="D118" s="32">
        <v>10</v>
      </c>
      <c r="E118" s="47">
        <v>113039667</v>
      </c>
      <c r="F118" s="32" t="s">
        <v>3152</v>
      </c>
      <c r="G118" s="32" t="s">
        <v>3163</v>
      </c>
      <c r="H118" s="243" t="s">
        <v>123</v>
      </c>
      <c r="I118" s="93" t="s">
        <v>5057</v>
      </c>
      <c r="J118" s="93" t="s">
        <v>5058</v>
      </c>
      <c r="K118" s="244" t="s">
        <v>5059</v>
      </c>
      <c r="L118" s="120">
        <v>30.024069999999998</v>
      </c>
      <c r="M118" s="115">
        <v>2.863E-31</v>
      </c>
      <c r="N118" s="115">
        <v>5.5360000000000001E-4</v>
      </c>
      <c r="O118" s="115">
        <v>0.28000000000000003</v>
      </c>
      <c r="P118" s="115">
        <v>0.1216</v>
      </c>
      <c r="Q118" s="115">
        <v>1.8319999999999999E-2</v>
      </c>
      <c r="R118" s="181">
        <v>-0.32397999999999999</v>
      </c>
      <c r="S118" s="183">
        <v>0.2122</v>
      </c>
      <c r="T118" s="183">
        <v>0.92589999999999995</v>
      </c>
      <c r="U118" s="183">
        <v>0.77559999999999996</v>
      </c>
      <c r="V118" s="184">
        <v>-0.878</v>
      </c>
      <c r="W118" s="120">
        <v>-0.41611999999999999</v>
      </c>
      <c r="X118" s="115">
        <v>-0.91820000000000002</v>
      </c>
      <c r="Y118" s="115">
        <v>-0.4304</v>
      </c>
      <c r="Z118" s="115">
        <v>-0.76490000000000002</v>
      </c>
      <c r="AA118" s="115">
        <v>0.56620000000000004</v>
      </c>
      <c r="AB118" s="115">
        <v>-0.60760000000000003</v>
      </c>
      <c r="AC118" s="181">
        <v>-0.61736000000000002</v>
      </c>
      <c r="AD118" s="183">
        <v>4.8230000000000002E-2</v>
      </c>
      <c r="AE118" s="183">
        <v>0.8286</v>
      </c>
      <c r="AF118" s="183">
        <v>-0.68410000000000004</v>
      </c>
      <c r="AG118" s="183">
        <v>0.55910000000000004</v>
      </c>
      <c r="AH118" s="183">
        <v>0.88839999999999997</v>
      </c>
      <c r="AI118" s="183">
        <v>0.68200000000000005</v>
      </c>
    </row>
    <row r="119" spans="1:35">
      <c r="A119" t="s">
        <v>2452</v>
      </c>
      <c r="B119" t="s">
        <v>2452</v>
      </c>
      <c r="C119" t="s">
        <v>3903</v>
      </c>
      <c r="D119" s="32">
        <v>10</v>
      </c>
      <c r="E119" s="47">
        <v>113042093</v>
      </c>
      <c r="F119" s="32" t="s">
        <v>3163</v>
      </c>
      <c r="G119" s="32" t="s">
        <v>3157</v>
      </c>
      <c r="H119" s="243" t="s">
        <v>123</v>
      </c>
      <c r="I119" s="93" t="s">
        <v>5060</v>
      </c>
      <c r="J119" s="93" t="s">
        <v>5061</v>
      </c>
      <c r="K119" s="244" t="s">
        <v>5062</v>
      </c>
      <c r="L119" s="120">
        <v>23.822410000000001</v>
      </c>
      <c r="M119" s="115">
        <v>-2.607E-25</v>
      </c>
      <c r="N119" s="115">
        <v>-4.1079999999999998E-2</v>
      </c>
      <c r="O119" s="115">
        <v>-0.12479999999999999</v>
      </c>
      <c r="P119" s="115">
        <v>-0.21690000000000001</v>
      </c>
      <c r="Q119" s="115">
        <v>-2.2079999999999999E-3</v>
      </c>
      <c r="R119" s="181">
        <v>-0.34142</v>
      </c>
      <c r="S119" s="183">
        <v>-0.4224</v>
      </c>
      <c r="T119" s="183">
        <v>0.71460000000000001</v>
      </c>
      <c r="U119" s="183">
        <v>-0.76129999999999998</v>
      </c>
      <c r="V119" s="184">
        <v>0.96850000000000003</v>
      </c>
      <c r="W119" s="120">
        <v>-0.39889000000000002</v>
      </c>
      <c r="X119" s="115">
        <v>0.90390000000000004</v>
      </c>
      <c r="Y119" s="115">
        <v>6.225E-2</v>
      </c>
      <c r="Z119" s="115">
        <v>-0.87639999999999996</v>
      </c>
      <c r="AA119" s="115">
        <v>-0.26879999999999998</v>
      </c>
      <c r="AB119" s="115">
        <v>0.62860000000000005</v>
      </c>
      <c r="AC119" s="181">
        <v>0.16658999999999999</v>
      </c>
      <c r="AD119" s="183">
        <v>-0.12959999999999999</v>
      </c>
      <c r="AE119" s="183">
        <v>-8.1729999999999997E-2</v>
      </c>
      <c r="AF119" s="183">
        <v>0.32929999999999998</v>
      </c>
      <c r="AG119" s="183">
        <v>-0.37659999999999999</v>
      </c>
      <c r="AH119" s="183">
        <v>-0.69130000000000003</v>
      </c>
      <c r="AI119" s="183">
        <v>-0.71919999999999995</v>
      </c>
    </row>
    <row r="120" spans="1:35">
      <c r="A120" t="s">
        <v>2513</v>
      </c>
      <c r="B120" t="s">
        <v>2452</v>
      </c>
      <c r="C120" t="s">
        <v>3903</v>
      </c>
      <c r="D120" s="32">
        <v>10</v>
      </c>
      <c r="E120" s="47">
        <v>113042093</v>
      </c>
      <c r="F120" s="32" t="s">
        <v>3163</v>
      </c>
      <c r="G120" s="32" t="s">
        <v>3157</v>
      </c>
      <c r="H120" s="243" t="s">
        <v>123</v>
      </c>
      <c r="I120" s="93" t="s">
        <v>5060</v>
      </c>
      <c r="J120" s="93" t="s">
        <v>5061</v>
      </c>
      <c r="K120" s="244" t="s">
        <v>5062</v>
      </c>
      <c r="L120" s="120">
        <v>23.822410000000001</v>
      </c>
      <c r="M120" s="115">
        <v>-2.607E-25</v>
      </c>
      <c r="N120" s="115">
        <v>-4.1079999999999998E-2</v>
      </c>
      <c r="O120" s="115">
        <v>-0.12479999999999999</v>
      </c>
      <c r="P120" s="115">
        <v>-0.21690000000000001</v>
      </c>
      <c r="Q120" s="115">
        <v>-2.2079999999999999E-3</v>
      </c>
      <c r="R120" s="181">
        <v>-0.34142</v>
      </c>
      <c r="S120" s="183">
        <v>-0.4224</v>
      </c>
      <c r="T120" s="183">
        <v>0.71460000000000001</v>
      </c>
      <c r="U120" s="183">
        <v>-0.76129999999999998</v>
      </c>
      <c r="V120" s="184">
        <v>0.96850000000000003</v>
      </c>
      <c r="W120" s="120">
        <v>-0.39889000000000002</v>
      </c>
      <c r="X120" s="115">
        <v>0.90390000000000004</v>
      </c>
      <c r="Y120" s="115">
        <v>6.225E-2</v>
      </c>
      <c r="Z120" s="115">
        <v>-0.87639999999999996</v>
      </c>
      <c r="AA120" s="115">
        <v>-0.26879999999999998</v>
      </c>
      <c r="AB120" s="115">
        <v>0.62860000000000005</v>
      </c>
      <c r="AC120" s="181">
        <v>0.16658999999999999</v>
      </c>
      <c r="AD120" s="183">
        <v>-0.12959999999999999</v>
      </c>
      <c r="AE120" s="183">
        <v>-8.1729999999999997E-2</v>
      </c>
      <c r="AF120" s="183">
        <v>0.32929999999999998</v>
      </c>
      <c r="AG120" s="183">
        <v>-0.37659999999999999</v>
      </c>
      <c r="AH120" s="183">
        <v>-0.69130000000000003</v>
      </c>
      <c r="AI120" s="183">
        <v>-0.71919999999999995</v>
      </c>
    </row>
    <row r="121" spans="1:35">
      <c r="A121" t="s">
        <v>2513</v>
      </c>
      <c r="B121" t="s">
        <v>2452</v>
      </c>
      <c r="C121" t="s">
        <v>3855</v>
      </c>
      <c r="D121" s="32">
        <v>10</v>
      </c>
      <c r="E121" s="47">
        <v>114756041</v>
      </c>
      <c r="F121" s="32" t="s">
        <v>3151</v>
      </c>
      <c r="G121" s="32" t="s">
        <v>3163</v>
      </c>
      <c r="H121" s="243" t="s">
        <v>123</v>
      </c>
      <c r="I121" s="93" t="s">
        <v>123</v>
      </c>
      <c r="J121" s="93" t="s">
        <v>123</v>
      </c>
      <c r="K121" s="244" t="s">
        <v>123</v>
      </c>
      <c r="L121" s="120">
        <v>37.830629999999999</v>
      </c>
      <c r="M121" s="115">
        <v>-4.336E-30</v>
      </c>
      <c r="N121" s="115">
        <v>-0.75160000000000005</v>
      </c>
      <c r="O121" s="115">
        <v>-1.9789999999999999E-5</v>
      </c>
      <c r="P121" s="115">
        <v>-1.984E-4</v>
      </c>
      <c r="Q121" s="115">
        <v>-3.4130000000000002E-8</v>
      </c>
      <c r="R121" s="181">
        <v>23.846399999999999</v>
      </c>
      <c r="S121" s="183">
        <v>-5.9649999999999999E-21</v>
      </c>
      <c r="T121" s="183">
        <v>-0.15529999999999999</v>
      </c>
      <c r="U121" s="183">
        <v>-2.1039999999999998E-5</v>
      </c>
      <c r="V121" s="184">
        <v>-5.6099999999999997E-2</v>
      </c>
      <c r="W121" s="120">
        <v>7.9716699999999996</v>
      </c>
      <c r="X121" s="115">
        <v>7.3720000000000001E-8</v>
      </c>
      <c r="Y121" s="115">
        <v>-0.89200000000000002</v>
      </c>
      <c r="Z121" s="115">
        <v>0.159</v>
      </c>
      <c r="AA121" s="115">
        <v>2.0660000000000001E-2</v>
      </c>
      <c r="AB121" s="115">
        <v>1.2109999999999999E-2</v>
      </c>
      <c r="AC121" s="181">
        <v>16.085000000000001</v>
      </c>
      <c r="AD121" s="183">
        <v>-3.7639999999999999E-20</v>
      </c>
      <c r="AE121" s="183">
        <v>0.76910000000000001</v>
      </c>
      <c r="AF121" s="183">
        <v>-6.0589999999999998E-2</v>
      </c>
      <c r="AG121" s="183">
        <v>0.2235</v>
      </c>
      <c r="AH121" s="183">
        <v>-7.4759999999999993E-2</v>
      </c>
      <c r="AI121" s="183">
        <v>-0.64939999999999998</v>
      </c>
    </row>
    <row r="122" spans="1:35">
      <c r="A122" t="s">
        <v>2452</v>
      </c>
      <c r="B122" t="s">
        <v>2452</v>
      </c>
      <c r="C122" t="s">
        <v>2599</v>
      </c>
      <c r="D122" s="32">
        <v>10</v>
      </c>
      <c r="E122" s="47">
        <v>114758349</v>
      </c>
      <c r="F122" s="32" t="s">
        <v>3152</v>
      </c>
      <c r="G122" s="32" t="s">
        <v>3163</v>
      </c>
      <c r="H122" s="243" t="s">
        <v>123</v>
      </c>
      <c r="I122" s="93" t="s">
        <v>123</v>
      </c>
      <c r="J122" s="93" t="s">
        <v>123</v>
      </c>
      <c r="K122" s="244" t="s">
        <v>123</v>
      </c>
      <c r="L122" s="120">
        <v>45.000830000000001</v>
      </c>
      <c r="M122" s="115">
        <v>-1.9949999999999999E-35</v>
      </c>
      <c r="N122" s="115">
        <v>-0.81399999999999995</v>
      </c>
      <c r="O122" s="115">
        <v>-8.5539999999999998E-6</v>
      </c>
      <c r="P122" s="115">
        <v>-6.6869999999999997E-6</v>
      </c>
      <c r="Q122" s="115">
        <v>-2.271E-8</v>
      </c>
      <c r="R122" s="181">
        <v>30.261890000000001</v>
      </c>
      <c r="S122" s="183">
        <v>-2.7929999999999998E-26</v>
      </c>
      <c r="T122" s="183">
        <v>-0.1361</v>
      </c>
      <c r="U122" s="183">
        <v>-7.0589999999999999E-7</v>
      </c>
      <c r="V122" s="184">
        <v>-0.1242</v>
      </c>
      <c r="W122" s="120">
        <v>10.33339</v>
      </c>
      <c r="X122" s="115">
        <v>1.237E-9</v>
      </c>
      <c r="Y122" s="115">
        <v>-0.83889999999999998</v>
      </c>
      <c r="Z122" s="115">
        <v>3.2649999999999998E-2</v>
      </c>
      <c r="AA122" s="115">
        <v>2.6700000000000002E-2</v>
      </c>
      <c r="AB122" s="115">
        <v>1.0160000000000001E-2</v>
      </c>
      <c r="AC122" s="181">
        <v>18.68618</v>
      </c>
      <c r="AD122" s="183">
        <v>-1.044E-22</v>
      </c>
      <c r="AE122" s="183">
        <v>0.71760000000000002</v>
      </c>
      <c r="AF122" s="183">
        <v>-0.18290000000000001</v>
      </c>
      <c r="AG122" s="183">
        <v>0.79490000000000005</v>
      </c>
      <c r="AH122" s="183">
        <v>-3.8289999999999998E-2</v>
      </c>
      <c r="AI122" s="183">
        <v>-0.7208</v>
      </c>
    </row>
    <row r="123" spans="1:35">
      <c r="A123" t="s">
        <v>2513</v>
      </c>
      <c r="B123" t="s">
        <v>2452</v>
      </c>
      <c r="C123" t="s">
        <v>2599</v>
      </c>
      <c r="D123" s="32">
        <v>10</v>
      </c>
      <c r="E123" s="47">
        <v>114758349</v>
      </c>
      <c r="F123" s="32" t="s">
        <v>3152</v>
      </c>
      <c r="G123" s="32" t="s">
        <v>3163</v>
      </c>
      <c r="H123" s="243" t="s">
        <v>123</v>
      </c>
      <c r="I123" s="93" t="s">
        <v>123</v>
      </c>
      <c r="J123" s="93" t="s">
        <v>123</v>
      </c>
      <c r="K123" s="244" t="s">
        <v>123</v>
      </c>
      <c r="L123" s="120">
        <v>45.000830000000001</v>
      </c>
      <c r="M123" s="115">
        <v>-1.9949999999999999E-35</v>
      </c>
      <c r="N123" s="115">
        <v>-0.81399999999999995</v>
      </c>
      <c r="O123" s="115">
        <v>-8.5539999999999998E-6</v>
      </c>
      <c r="P123" s="115">
        <v>-6.6869999999999997E-6</v>
      </c>
      <c r="Q123" s="115">
        <v>-2.271E-8</v>
      </c>
      <c r="R123" s="181">
        <v>30.261890000000001</v>
      </c>
      <c r="S123" s="183">
        <v>-2.7929999999999998E-26</v>
      </c>
      <c r="T123" s="183">
        <v>-0.1361</v>
      </c>
      <c r="U123" s="183">
        <v>-7.0589999999999999E-7</v>
      </c>
      <c r="V123" s="184">
        <v>-0.1242</v>
      </c>
      <c r="W123" s="120">
        <v>10.33339</v>
      </c>
      <c r="X123" s="115">
        <v>1.237E-9</v>
      </c>
      <c r="Y123" s="115">
        <v>-0.83889999999999998</v>
      </c>
      <c r="Z123" s="115">
        <v>3.2649999999999998E-2</v>
      </c>
      <c r="AA123" s="115">
        <v>2.6700000000000002E-2</v>
      </c>
      <c r="AB123" s="115">
        <v>1.0160000000000001E-2</v>
      </c>
      <c r="AC123" s="181">
        <v>18.68618</v>
      </c>
      <c r="AD123" s="183">
        <v>-1.044E-22</v>
      </c>
      <c r="AE123" s="183">
        <v>0.71760000000000002</v>
      </c>
      <c r="AF123" s="183">
        <v>-0.18290000000000001</v>
      </c>
      <c r="AG123" s="183">
        <v>0.79490000000000005</v>
      </c>
      <c r="AH123" s="183">
        <v>-3.8289999999999998E-2</v>
      </c>
      <c r="AI123" s="183">
        <v>-0.7208</v>
      </c>
    </row>
    <row r="124" spans="1:35">
      <c r="A124" t="s">
        <v>2513</v>
      </c>
      <c r="B124" t="s">
        <v>2452</v>
      </c>
      <c r="C124" t="s">
        <v>3856</v>
      </c>
      <c r="D124" s="32">
        <v>10</v>
      </c>
      <c r="E124" s="47">
        <v>114788815</v>
      </c>
      <c r="F124" s="32" t="s">
        <v>3163</v>
      </c>
      <c r="G124" s="32" t="s">
        <v>3152</v>
      </c>
      <c r="H124" s="243" t="s">
        <v>123</v>
      </c>
      <c r="I124" s="93" t="s">
        <v>123</v>
      </c>
      <c r="J124" s="93" t="s">
        <v>4896</v>
      </c>
      <c r="K124" s="244" t="s">
        <v>123</v>
      </c>
      <c r="L124" s="120">
        <v>31.25853</v>
      </c>
      <c r="M124" s="115">
        <v>-1.141E-28</v>
      </c>
      <c r="N124" s="115">
        <v>0.2636</v>
      </c>
      <c r="O124" s="115">
        <v>-1.2639999999999999E-3</v>
      </c>
      <c r="P124" s="115">
        <v>-7.5380000000000003E-2</v>
      </c>
      <c r="Q124" s="115">
        <v>-4.9719999999999998E-7</v>
      </c>
      <c r="R124" s="181">
        <v>23.827590000000001</v>
      </c>
      <c r="S124" s="183">
        <v>-3.7499999999999999E-23</v>
      </c>
      <c r="T124" s="183">
        <v>-0.5484</v>
      </c>
      <c r="U124" s="183">
        <v>-2.3499999999999999E-5</v>
      </c>
      <c r="V124" s="184">
        <v>0.66239999999999999</v>
      </c>
      <c r="W124" s="120">
        <v>4.9238900000000001</v>
      </c>
      <c r="X124" s="115">
        <v>8.9289999999999996E-7</v>
      </c>
      <c r="Y124" s="115">
        <v>0.45329999999999998</v>
      </c>
      <c r="Z124" s="115">
        <v>-0.82150000000000001</v>
      </c>
      <c r="AA124" s="115">
        <v>-0.90269999999999995</v>
      </c>
      <c r="AB124" s="115">
        <v>5.9300000000000004E-3</v>
      </c>
      <c r="AC124" s="181">
        <v>14.775690000000001</v>
      </c>
      <c r="AD124" s="183">
        <v>-7.6110000000000004E-20</v>
      </c>
      <c r="AE124" s="183">
        <v>-0.61129999999999995</v>
      </c>
      <c r="AF124" s="183">
        <v>-0.79890000000000005</v>
      </c>
      <c r="AG124" s="183">
        <v>0.17100000000000001</v>
      </c>
      <c r="AH124" s="183">
        <v>-0.29089999999999999</v>
      </c>
      <c r="AI124" s="183">
        <v>-0.85799999999999998</v>
      </c>
    </row>
    <row r="125" spans="1:35">
      <c r="A125" t="s">
        <v>2513</v>
      </c>
      <c r="B125" t="s">
        <v>2452</v>
      </c>
      <c r="C125" t="s">
        <v>3857</v>
      </c>
      <c r="D125" s="32">
        <v>10</v>
      </c>
      <c r="E125" s="47">
        <v>114808902</v>
      </c>
      <c r="F125" s="32" t="s">
        <v>3157</v>
      </c>
      <c r="G125" s="32" t="s">
        <v>3163</v>
      </c>
      <c r="H125" s="243" t="s">
        <v>123</v>
      </c>
      <c r="I125" s="93" t="s">
        <v>123</v>
      </c>
      <c r="J125" s="93" t="s">
        <v>4897</v>
      </c>
      <c r="K125" s="244" t="s">
        <v>123</v>
      </c>
      <c r="L125" s="120">
        <v>29.850290000000001</v>
      </c>
      <c r="M125" s="115">
        <v>-1.3239999999999999E-25</v>
      </c>
      <c r="N125" s="115">
        <v>0.32619999999999999</v>
      </c>
      <c r="O125" s="115">
        <v>-3.4890000000000002E-4</v>
      </c>
      <c r="P125" s="115">
        <v>-1.7430000000000001E-2</v>
      </c>
      <c r="Q125" s="115">
        <v>-7.1719999999999999E-7</v>
      </c>
      <c r="R125" s="181">
        <v>21.213920000000002</v>
      </c>
      <c r="S125" s="183">
        <v>-9.3390000000000005E-21</v>
      </c>
      <c r="T125" s="183">
        <v>-0.69269999999999998</v>
      </c>
      <c r="U125" s="183">
        <v>-4.2750000000000002E-5</v>
      </c>
      <c r="V125" s="184">
        <v>0.52510000000000001</v>
      </c>
      <c r="W125" s="120">
        <v>4.9426199999999998</v>
      </c>
      <c r="X125" s="115">
        <v>7.1019999999999999E-7</v>
      </c>
      <c r="Y125" s="115">
        <v>0.60109999999999997</v>
      </c>
      <c r="Z125" s="115">
        <v>-0.88919999999999999</v>
      </c>
      <c r="AA125" s="115">
        <v>-0.85519999999999996</v>
      </c>
      <c r="AB125" s="115">
        <v>5.9300000000000004E-3</v>
      </c>
      <c r="AC125" s="181">
        <v>14.73096</v>
      </c>
      <c r="AD125" s="183">
        <v>-1.1620000000000001E-19</v>
      </c>
      <c r="AE125" s="183">
        <v>-0.54069999999999996</v>
      </c>
      <c r="AF125" s="183">
        <v>0.96489999999999998</v>
      </c>
      <c r="AG125" s="183">
        <v>0.51400000000000001</v>
      </c>
      <c r="AH125" s="183">
        <v>-0.23400000000000001</v>
      </c>
      <c r="AI125" s="183">
        <v>-0.22670000000000001</v>
      </c>
    </row>
    <row r="126" spans="1:35">
      <c r="A126" t="s">
        <v>2513</v>
      </c>
      <c r="B126" t="s">
        <v>2452</v>
      </c>
      <c r="C126" t="s">
        <v>3904</v>
      </c>
      <c r="D126" s="32">
        <v>11</v>
      </c>
      <c r="E126" s="47">
        <v>45839709</v>
      </c>
      <c r="F126" s="32" t="s">
        <v>3157</v>
      </c>
      <c r="G126" s="32" t="s">
        <v>3151</v>
      </c>
      <c r="H126" s="243" t="s">
        <v>123</v>
      </c>
      <c r="I126" s="93" t="s">
        <v>5063</v>
      </c>
      <c r="J126" s="93" t="s">
        <v>5064</v>
      </c>
      <c r="K126" s="244" t="s">
        <v>5065</v>
      </c>
      <c r="L126" s="120">
        <v>48.263330000000003</v>
      </c>
      <c r="M126" s="115">
        <v>3.854E-36</v>
      </c>
      <c r="N126" s="115">
        <v>2.2889999999999999E-8</v>
      </c>
      <c r="O126" s="115">
        <v>1.9599999999999999E-3</v>
      </c>
      <c r="P126" s="115">
        <v>2.2899999999999999E-3</v>
      </c>
      <c r="Q126" s="115">
        <v>1.145E-4</v>
      </c>
      <c r="R126" s="181">
        <v>0.39290000000000003</v>
      </c>
      <c r="S126" s="183">
        <v>1.9630000000000002E-2</v>
      </c>
      <c r="T126" s="183">
        <v>0.35399999999999998</v>
      </c>
      <c r="U126" s="183">
        <v>-0.44030000000000002</v>
      </c>
      <c r="V126" s="184">
        <v>-0.91659999999999997</v>
      </c>
      <c r="W126" s="120">
        <v>-4.3920000000000001E-2</v>
      </c>
      <c r="X126" s="115">
        <v>-5.2420000000000001E-2</v>
      </c>
      <c r="Y126" s="115">
        <v>-0.96089999999999998</v>
      </c>
      <c r="Z126" s="115">
        <v>-0.83230000000000004</v>
      </c>
      <c r="AA126" s="115">
        <v>0.35399999999999998</v>
      </c>
      <c r="AB126" s="115">
        <v>7.7020000000000005E-2</v>
      </c>
      <c r="AC126" s="181">
        <v>-0.501</v>
      </c>
      <c r="AD126" s="183">
        <v>-0.97929999999999995</v>
      </c>
      <c r="AE126" s="183">
        <v>-0.34050000000000002</v>
      </c>
      <c r="AF126" s="183">
        <v>-0.85129999999999995</v>
      </c>
      <c r="AG126" s="183">
        <v>0.6321</v>
      </c>
      <c r="AH126" s="183">
        <v>3.6850000000000001E-2</v>
      </c>
      <c r="AI126" s="183">
        <v>0.77580000000000005</v>
      </c>
    </row>
    <row r="127" spans="1:35">
      <c r="A127" t="s">
        <v>2452</v>
      </c>
      <c r="B127" t="s">
        <v>2452</v>
      </c>
      <c r="C127" t="s">
        <v>3905</v>
      </c>
      <c r="D127" s="32">
        <v>11</v>
      </c>
      <c r="E127" s="47">
        <v>45873091</v>
      </c>
      <c r="F127" s="32" t="s">
        <v>3151</v>
      </c>
      <c r="G127" s="32" t="s">
        <v>3152</v>
      </c>
      <c r="H127" s="243" t="s">
        <v>123</v>
      </c>
      <c r="I127" s="93" t="s">
        <v>5066</v>
      </c>
      <c r="J127" s="93" t="s">
        <v>5067</v>
      </c>
      <c r="K127" s="244" t="s">
        <v>5068</v>
      </c>
      <c r="L127" s="120">
        <v>51.994340000000001</v>
      </c>
      <c r="M127" s="115">
        <v>2.519E-39</v>
      </c>
      <c r="N127" s="115">
        <v>2.325E-8</v>
      </c>
      <c r="O127" s="115">
        <v>6.1919999999999998E-4</v>
      </c>
      <c r="P127" s="115">
        <v>3.5769999999999999E-3</v>
      </c>
      <c r="Q127" s="115">
        <v>1.177E-4</v>
      </c>
      <c r="R127" s="181">
        <v>0.49267</v>
      </c>
      <c r="S127" s="183">
        <v>1.404E-2</v>
      </c>
      <c r="T127" s="183">
        <v>0.32229999999999998</v>
      </c>
      <c r="U127" s="183">
        <v>-0.51849999999999996</v>
      </c>
      <c r="V127" s="184">
        <v>-0.91820000000000002</v>
      </c>
      <c r="W127" s="120">
        <v>0.11421000000000001</v>
      </c>
      <c r="X127" s="115">
        <v>-3.6179999999999997E-2</v>
      </c>
      <c r="Y127" s="115">
        <v>-0.33729999999999999</v>
      </c>
      <c r="Z127" s="115">
        <v>-0.63380000000000003</v>
      </c>
      <c r="AA127" s="115">
        <v>0.32590000000000002</v>
      </c>
      <c r="AB127" s="115">
        <v>3.9120000000000002E-2</v>
      </c>
      <c r="AC127" s="181">
        <v>-0.46959000000000001</v>
      </c>
      <c r="AD127" s="183">
        <v>-0.82840000000000003</v>
      </c>
      <c r="AE127" s="183">
        <v>-0.158</v>
      </c>
      <c r="AF127" s="183">
        <v>0.75249999999999995</v>
      </c>
      <c r="AG127" s="183">
        <v>0.84630000000000005</v>
      </c>
      <c r="AH127" s="183">
        <v>1.7319999999999999E-2</v>
      </c>
      <c r="AI127" s="183">
        <v>0.74960000000000004</v>
      </c>
    </row>
    <row r="128" spans="1:35">
      <c r="A128" t="s">
        <v>2513</v>
      </c>
      <c r="B128" t="s">
        <v>2452</v>
      </c>
      <c r="C128" t="s">
        <v>3905</v>
      </c>
      <c r="D128" s="32">
        <v>11</v>
      </c>
      <c r="E128" s="47">
        <v>45873091</v>
      </c>
      <c r="F128" s="32" t="s">
        <v>3151</v>
      </c>
      <c r="G128" s="32" t="s">
        <v>3152</v>
      </c>
      <c r="H128" s="243" t="s">
        <v>123</v>
      </c>
      <c r="I128" s="93" t="s">
        <v>5066</v>
      </c>
      <c r="J128" s="93" t="s">
        <v>5067</v>
      </c>
      <c r="K128" s="244" t="s">
        <v>5068</v>
      </c>
      <c r="L128" s="120">
        <v>51.994340000000001</v>
      </c>
      <c r="M128" s="115">
        <v>2.519E-39</v>
      </c>
      <c r="N128" s="115">
        <v>2.325E-8</v>
      </c>
      <c r="O128" s="115">
        <v>6.1919999999999998E-4</v>
      </c>
      <c r="P128" s="115">
        <v>3.5769999999999999E-3</v>
      </c>
      <c r="Q128" s="115">
        <v>1.177E-4</v>
      </c>
      <c r="R128" s="181">
        <v>0.49267</v>
      </c>
      <c r="S128" s="183">
        <v>1.404E-2</v>
      </c>
      <c r="T128" s="183">
        <v>0.32229999999999998</v>
      </c>
      <c r="U128" s="183">
        <v>-0.51849999999999996</v>
      </c>
      <c r="V128" s="184">
        <v>-0.91820000000000002</v>
      </c>
      <c r="W128" s="120">
        <v>0.11421000000000001</v>
      </c>
      <c r="X128" s="115">
        <v>-3.6179999999999997E-2</v>
      </c>
      <c r="Y128" s="115">
        <v>-0.33729999999999999</v>
      </c>
      <c r="Z128" s="115">
        <v>-0.63380000000000003</v>
      </c>
      <c r="AA128" s="115">
        <v>0.32590000000000002</v>
      </c>
      <c r="AB128" s="115">
        <v>3.9120000000000002E-2</v>
      </c>
      <c r="AC128" s="181">
        <v>-0.46959000000000001</v>
      </c>
      <c r="AD128" s="183">
        <v>-0.82840000000000003</v>
      </c>
      <c r="AE128" s="183">
        <v>-0.158</v>
      </c>
      <c r="AF128" s="183">
        <v>0.75249999999999995</v>
      </c>
      <c r="AG128" s="183">
        <v>0.84630000000000005</v>
      </c>
      <c r="AH128" s="183">
        <v>1.7319999999999999E-2</v>
      </c>
      <c r="AI128" s="183">
        <v>0.74960000000000004</v>
      </c>
    </row>
    <row r="129" spans="1:35">
      <c r="A129" t="s">
        <v>2513</v>
      </c>
      <c r="B129" t="s">
        <v>2452</v>
      </c>
      <c r="C129" t="s">
        <v>3906</v>
      </c>
      <c r="D129" s="32">
        <v>11</v>
      </c>
      <c r="E129" s="47">
        <v>47270255</v>
      </c>
      <c r="F129" s="32" t="s">
        <v>3152</v>
      </c>
      <c r="G129" s="32" t="s">
        <v>3163</v>
      </c>
      <c r="H129" s="243" t="s">
        <v>123</v>
      </c>
      <c r="I129" s="93" t="s">
        <v>5069</v>
      </c>
      <c r="J129" s="93" t="s">
        <v>5070</v>
      </c>
      <c r="K129" s="244" t="s">
        <v>5071</v>
      </c>
      <c r="L129" s="120">
        <v>17.234559999999998</v>
      </c>
      <c r="M129" s="115">
        <v>-2.6430000000000001E-20</v>
      </c>
      <c r="N129" s="115">
        <v>0.78420000000000001</v>
      </c>
      <c r="O129" s="115">
        <v>-0.1206</v>
      </c>
      <c r="P129" s="115">
        <v>-1.0840000000000001E-2</v>
      </c>
      <c r="Q129" s="115">
        <v>-0.1321</v>
      </c>
      <c r="R129" s="181">
        <v>-0.14913000000000001</v>
      </c>
      <c r="S129" s="183">
        <v>-0.65800000000000003</v>
      </c>
      <c r="T129" s="183">
        <v>7.6610000000000003E-3</v>
      </c>
      <c r="U129" s="183">
        <v>0.1615</v>
      </c>
      <c r="V129" s="184">
        <v>-4.7890000000000002E-2</v>
      </c>
      <c r="W129" s="120">
        <v>-0.27950999999999998</v>
      </c>
      <c r="X129" s="115">
        <v>-0.90690000000000004</v>
      </c>
      <c r="Y129" s="115">
        <v>0.89949999999999997</v>
      </c>
      <c r="Z129" s="115">
        <v>-0.20480000000000001</v>
      </c>
      <c r="AA129" s="115">
        <v>-4.9910000000000003E-2</v>
      </c>
      <c r="AB129" s="115">
        <v>0.9294</v>
      </c>
      <c r="AC129" s="181">
        <v>2.9371299999999998</v>
      </c>
      <c r="AD129" s="183">
        <v>-1.052E-4</v>
      </c>
      <c r="AE129" s="183">
        <v>-0.434</v>
      </c>
      <c r="AF129" s="183">
        <v>-0.49080000000000001</v>
      </c>
      <c r="AG129" s="183">
        <v>-0.91549999999999998</v>
      </c>
      <c r="AH129" s="183">
        <v>-0.1172</v>
      </c>
      <c r="AI129" s="183">
        <v>0.88339999999999996</v>
      </c>
    </row>
    <row r="130" spans="1:35">
      <c r="A130" t="s">
        <v>2513</v>
      </c>
      <c r="B130" t="s">
        <v>2452</v>
      </c>
      <c r="C130" t="s">
        <v>3907</v>
      </c>
      <c r="D130" s="32">
        <v>11</v>
      </c>
      <c r="E130" s="47">
        <v>47306630</v>
      </c>
      <c r="F130" s="32" t="s">
        <v>3152</v>
      </c>
      <c r="G130" s="32" t="s">
        <v>3163</v>
      </c>
      <c r="H130" s="243" t="s">
        <v>123</v>
      </c>
      <c r="I130" s="93" t="s">
        <v>5072</v>
      </c>
      <c r="J130" s="93" t="s">
        <v>5073</v>
      </c>
      <c r="K130" s="244" t="s">
        <v>5074</v>
      </c>
      <c r="L130" s="120">
        <v>13.25919</v>
      </c>
      <c r="M130" s="115">
        <v>2.0000000000000002E-15</v>
      </c>
      <c r="N130" s="115">
        <v>-0.17660000000000001</v>
      </c>
      <c r="O130" s="115">
        <v>0.59260000000000002</v>
      </c>
      <c r="P130" s="115">
        <v>0.18290000000000001</v>
      </c>
      <c r="Q130" s="115">
        <v>0.19359999999999999</v>
      </c>
      <c r="R130" s="181">
        <v>-0.45623000000000002</v>
      </c>
      <c r="S130" s="183">
        <v>0.59309999999999996</v>
      </c>
      <c r="T130" s="183" t="s">
        <v>132</v>
      </c>
      <c r="U130" s="183">
        <v>-0.19020000000000001</v>
      </c>
      <c r="V130" s="184">
        <v>0.96730000000000005</v>
      </c>
      <c r="W130" s="120">
        <v>0.70240000000000002</v>
      </c>
      <c r="X130" s="115">
        <v>-3.4939999999999999E-2</v>
      </c>
      <c r="Y130" s="115" t="s">
        <v>132</v>
      </c>
      <c r="Z130" s="115">
        <v>-0.34179999999999999</v>
      </c>
      <c r="AA130" s="115">
        <v>0.36649999999999999</v>
      </c>
      <c r="AB130" s="115">
        <v>-0.23730000000000001</v>
      </c>
      <c r="AC130" s="181">
        <v>2.8252999999999999</v>
      </c>
      <c r="AD130" s="183">
        <v>3.8059999999999998E-5</v>
      </c>
      <c r="AE130" s="183">
        <v>-0.54359999999999997</v>
      </c>
      <c r="AF130" s="183">
        <v>0.63149999999999995</v>
      </c>
      <c r="AG130" s="183">
        <v>0.83860000000000001</v>
      </c>
      <c r="AH130" s="183">
        <v>-0.89759999999999995</v>
      </c>
      <c r="AI130" s="183" t="s">
        <v>132</v>
      </c>
    </row>
    <row r="131" spans="1:35">
      <c r="A131" t="s">
        <v>2452</v>
      </c>
      <c r="B131" t="s">
        <v>2452</v>
      </c>
      <c r="C131" t="s">
        <v>3908</v>
      </c>
      <c r="D131" s="32">
        <v>11</v>
      </c>
      <c r="E131" s="47">
        <v>47336320</v>
      </c>
      <c r="F131" s="32" t="s">
        <v>3151</v>
      </c>
      <c r="G131" s="32" t="s">
        <v>3163</v>
      </c>
      <c r="H131" s="243" t="s">
        <v>123</v>
      </c>
      <c r="I131" s="93" t="s">
        <v>5075</v>
      </c>
      <c r="J131" s="93" t="s">
        <v>5076</v>
      </c>
      <c r="K131" s="244" t="s">
        <v>123</v>
      </c>
      <c r="L131" s="120">
        <v>26.852419999999999</v>
      </c>
      <c r="M131" s="115">
        <v>4.6550000000000004E-28</v>
      </c>
      <c r="N131" s="115">
        <v>-0.69179999999999997</v>
      </c>
      <c r="O131" s="115">
        <v>4.8649999999999999E-2</v>
      </c>
      <c r="P131" s="115">
        <v>0.14749999999999999</v>
      </c>
      <c r="Q131" s="115">
        <v>4.3889999999999997E-3</v>
      </c>
      <c r="R131" s="181">
        <v>-0.1114</v>
      </c>
      <c r="S131" s="183">
        <v>6.2370000000000002E-2</v>
      </c>
      <c r="T131" s="183">
        <v>-0.61770000000000003</v>
      </c>
      <c r="U131" s="183">
        <v>-0.36749999999999999</v>
      </c>
      <c r="V131" s="184">
        <v>0.78029999999999999</v>
      </c>
      <c r="W131" s="120">
        <v>1.6195600000000001</v>
      </c>
      <c r="X131" s="115">
        <v>-1.6100000000000001E-3</v>
      </c>
      <c r="Y131" s="115">
        <v>-0.81899999999999995</v>
      </c>
      <c r="Z131" s="115">
        <v>-8.6580000000000004E-2</v>
      </c>
      <c r="AA131" s="115">
        <v>0.39829999999999999</v>
      </c>
      <c r="AB131" s="115">
        <v>0.34110000000000001</v>
      </c>
      <c r="AC131" s="181">
        <v>8.2209500000000002</v>
      </c>
      <c r="AD131" s="183">
        <v>1.4009999999999999E-8</v>
      </c>
      <c r="AE131" s="183">
        <v>0.60299999999999998</v>
      </c>
      <c r="AF131" s="183">
        <v>1.5890000000000001E-2</v>
      </c>
      <c r="AG131" s="183">
        <v>-0.87760000000000005</v>
      </c>
      <c r="AH131" s="183">
        <v>3.9789999999999999E-2</v>
      </c>
      <c r="AI131" s="183">
        <v>-0.90510000000000002</v>
      </c>
    </row>
    <row r="132" spans="1:35">
      <c r="A132" t="s">
        <v>2513</v>
      </c>
      <c r="B132" t="s">
        <v>2452</v>
      </c>
      <c r="C132" t="s">
        <v>3908</v>
      </c>
      <c r="D132" s="32">
        <v>11</v>
      </c>
      <c r="E132" s="47">
        <v>47336320</v>
      </c>
      <c r="F132" s="32" t="s">
        <v>3151</v>
      </c>
      <c r="G132" s="32" t="s">
        <v>3163</v>
      </c>
      <c r="H132" s="243" t="s">
        <v>123</v>
      </c>
      <c r="I132" s="93" t="s">
        <v>5075</v>
      </c>
      <c r="J132" s="93" t="s">
        <v>5076</v>
      </c>
      <c r="K132" s="244" t="s">
        <v>123</v>
      </c>
      <c r="L132" s="120">
        <v>26.852419999999999</v>
      </c>
      <c r="M132" s="115">
        <v>4.6550000000000004E-28</v>
      </c>
      <c r="N132" s="115">
        <v>-0.69179999999999997</v>
      </c>
      <c r="O132" s="115">
        <v>4.8649999999999999E-2</v>
      </c>
      <c r="P132" s="115">
        <v>0.14749999999999999</v>
      </c>
      <c r="Q132" s="115">
        <v>4.3889999999999997E-3</v>
      </c>
      <c r="R132" s="181">
        <v>-0.1114</v>
      </c>
      <c r="S132" s="183">
        <v>6.2370000000000002E-2</v>
      </c>
      <c r="T132" s="183">
        <v>-0.61770000000000003</v>
      </c>
      <c r="U132" s="183">
        <v>-0.36749999999999999</v>
      </c>
      <c r="V132" s="184">
        <v>0.78029999999999999</v>
      </c>
      <c r="W132" s="120">
        <v>1.6195600000000001</v>
      </c>
      <c r="X132" s="115">
        <v>-1.6100000000000001E-3</v>
      </c>
      <c r="Y132" s="115">
        <v>-0.81899999999999995</v>
      </c>
      <c r="Z132" s="115">
        <v>-8.6580000000000004E-2</v>
      </c>
      <c r="AA132" s="115">
        <v>0.39829999999999999</v>
      </c>
      <c r="AB132" s="115">
        <v>0.34110000000000001</v>
      </c>
      <c r="AC132" s="181">
        <v>8.2209500000000002</v>
      </c>
      <c r="AD132" s="183">
        <v>1.4009999999999999E-8</v>
      </c>
      <c r="AE132" s="183">
        <v>0.60299999999999998</v>
      </c>
      <c r="AF132" s="183">
        <v>1.5890000000000001E-2</v>
      </c>
      <c r="AG132" s="183">
        <v>-0.87760000000000005</v>
      </c>
      <c r="AH132" s="183">
        <v>3.9789999999999999E-2</v>
      </c>
      <c r="AI132" s="183">
        <v>-0.90510000000000002</v>
      </c>
    </row>
    <row r="133" spans="1:35">
      <c r="A133" t="s">
        <v>2513</v>
      </c>
      <c r="B133" t="s">
        <v>2452</v>
      </c>
      <c r="C133" t="s">
        <v>3348</v>
      </c>
      <c r="D133" s="32">
        <v>11</v>
      </c>
      <c r="E133" s="47">
        <v>47346723</v>
      </c>
      <c r="F133" s="32" t="s">
        <v>3163</v>
      </c>
      <c r="G133" s="32" t="s">
        <v>3152</v>
      </c>
      <c r="H133" s="243" t="s">
        <v>123</v>
      </c>
      <c r="I133" s="93" t="s">
        <v>5077</v>
      </c>
      <c r="J133" s="93" t="s">
        <v>5078</v>
      </c>
      <c r="K133" s="244" t="s">
        <v>123</v>
      </c>
      <c r="L133" s="120">
        <v>27.35135</v>
      </c>
      <c r="M133" s="115">
        <v>1.0549999999999999E-28</v>
      </c>
      <c r="N133" s="115">
        <v>-0.67689999999999995</v>
      </c>
      <c r="O133" s="115">
        <v>4.6269999999999999E-2</v>
      </c>
      <c r="P133" s="115">
        <v>0.14910000000000001</v>
      </c>
      <c r="Q133" s="115">
        <v>5.9670000000000001E-3</v>
      </c>
      <c r="R133" s="181">
        <v>-0.54481000000000002</v>
      </c>
      <c r="S133" s="183">
        <v>6.0269999999999997E-2</v>
      </c>
      <c r="T133" s="183">
        <v>-0.72070000000000001</v>
      </c>
      <c r="U133" s="183">
        <v>-0.34920000000000001</v>
      </c>
      <c r="V133" s="184">
        <v>0.85129999999999995</v>
      </c>
      <c r="W133" s="120">
        <v>1.50674</v>
      </c>
      <c r="X133" s="115">
        <v>-1.6100000000000001E-3</v>
      </c>
      <c r="Y133" s="115">
        <v>-0.73240000000000005</v>
      </c>
      <c r="Z133" s="115">
        <v>-9.5299999999999996E-2</v>
      </c>
      <c r="AA133" s="115">
        <v>0.40739999999999998</v>
      </c>
      <c r="AB133" s="115">
        <v>0.22420000000000001</v>
      </c>
      <c r="AC133" s="181">
        <v>7.73367</v>
      </c>
      <c r="AD133" s="183">
        <v>9.3459999999999998E-9</v>
      </c>
      <c r="AE133" s="183">
        <v>0.56430000000000002</v>
      </c>
      <c r="AF133" s="183">
        <v>1.5610000000000001E-2</v>
      </c>
      <c r="AG133" s="183">
        <v>-0.88190000000000002</v>
      </c>
      <c r="AH133" s="183">
        <v>5.7680000000000002E-2</v>
      </c>
      <c r="AI133" s="183">
        <v>-0.90329999999999999</v>
      </c>
    </row>
    <row r="134" spans="1:35">
      <c r="A134" t="s">
        <v>2513</v>
      </c>
      <c r="B134" t="s">
        <v>2452</v>
      </c>
      <c r="C134" t="s">
        <v>3909</v>
      </c>
      <c r="D134" s="32">
        <v>11</v>
      </c>
      <c r="E134" s="47">
        <v>47349969</v>
      </c>
      <c r="F134" s="32" t="s">
        <v>3152</v>
      </c>
      <c r="G134" s="32" t="s">
        <v>3151</v>
      </c>
      <c r="H134" s="243" t="s">
        <v>123</v>
      </c>
      <c r="I134" s="93" t="s">
        <v>5079</v>
      </c>
      <c r="J134" s="93" t="s">
        <v>5080</v>
      </c>
      <c r="K134" s="244" t="s">
        <v>5081</v>
      </c>
      <c r="L134" s="120">
        <v>11.840249999999999</v>
      </c>
      <c r="M134" s="115">
        <v>-3.6960000000000001E-15</v>
      </c>
      <c r="N134" s="115">
        <v>0.61709999999999998</v>
      </c>
      <c r="O134" s="115">
        <v>-0.1593</v>
      </c>
      <c r="P134" s="115">
        <v>-7.6420000000000004E-3</v>
      </c>
      <c r="Q134" s="115">
        <v>-0.33550000000000002</v>
      </c>
      <c r="R134" s="181">
        <v>-0.13514000000000001</v>
      </c>
      <c r="S134" s="183">
        <v>-0.12790000000000001</v>
      </c>
      <c r="T134" s="183">
        <v>9.9849999999999994E-2</v>
      </c>
      <c r="U134" s="183">
        <v>0.56259999999999999</v>
      </c>
      <c r="V134" s="184">
        <v>-9.0100000000000006E-3</v>
      </c>
      <c r="W134" s="120">
        <v>0.27450999999999998</v>
      </c>
      <c r="X134" s="115">
        <v>-0.16220000000000001</v>
      </c>
      <c r="Y134" s="115">
        <v>0.77129999999999999</v>
      </c>
      <c r="Z134" s="115">
        <v>-0.12720000000000001</v>
      </c>
      <c r="AA134" s="115">
        <v>-3.0980000000000001E-2</v>
      </c>
      <c r="AB134" s="115">
        <v>0.54479999999999995</v>
      </c>
      <c r="AC134" s="181">
        <v>0.27063999999999999</v>
      </c>
      <c r="AD134" s="183">
        <v>-4.5850000000000002E-2</v>
      </c>
      <c r="AE134" s="183">
        <v>-0.18609999999999999</v>
      </c>
      <c r="AF134" s="183">
        <v>-0.74750000000000005</v>
      </c>
      <c r="AG134" s="183">
        <v>-0.85450000000000004</v>
      </c>
      <c r="AH134" s="183">
        <v>0.95399999999999996</v>
      </c>
      <c r="AI134" s="183">
        <v>0.4864</v>
      </c>
    </row>
    <row r="135" spans="1:35">
      <c r="A135" t="s">
        <v>2513</v>
      </c>
      <c r="B135" t="s">
        <v>2452</v>
      </c>
      <c r="C135" t="s">
        <v>2577</v>
      </c>
      <c r="D135" s="32">
        <v>11</v>
      </c>
      <c r="E135" s="47">
        <v>48333360</v>
      </c>
      <c r="F135" s="32" t="s">
        <v>3157</v>
      </c>
      <c r="G135" s="32" t="s">
        <v>3151</v>
      </c>
      <c r="H135" s="243" t="s">
        <v>123</v>
      </c>
      <c r="I135" s="93" t="s">
        <v>5082</v>
      </c>
      <c r="J135" s="93" t="s">
        <v>5083</v>
      </c>
      <c r="K135" s="244" t="s">
        <v>5084</v>
      </c>
      <c r="L135" s="120">
        <v>7.5872799999999998</v>
      </c>
      <c r="M135" s="115">
        <v>7.9870000000000004E-10</v>
      </c>
      <c r="N135" s="115">
        <v>0.192</v>
      </c>
      <c r="O135" s="115">
        <v>0.89390000000000003</v>
      </c>
      <c r="P135" s="115">
        <v>-0.87590000000000001</v>
      </c>
      <c r="Q135" s="115">
        <v>0.1067</v>
      </c>
      <c r="R135" s="181">
        <v>-0.19370999999999999</v>
      </c>
      <c r="S135" s="183">
        <v>0.1628</v>
      </c>
      <c r="T135" s="183" t="s">
        <v>132</v>
      </c>
      <c r="U135" s="183">
        <v>-0.43109999999999998</v>
      </c>
      <c r="V135" s="184">
        <v>0.65300000000000002</v>
      </c>
      <c r="W135" s="120">
        <v>0.30341000000000001</v>
      </c>
      <c r="X135" s="115">
        <v>-3.5830000000000001E-2</v>
      </c>
      <c r="Y135" s="115">
        <v>0.26219999999999999</v>
      </c>
      <c r="Z135" s="115">
        <v>-0.65169999999999995</v>
      </c>
      <c r="AA135" s="115">
        <v>0.94889999999999997</v>
      </c>
      <c r="AB135" s="115">
        <v>7.2529999999999997E-2</v>
      </c>
      <c r="AC135" s="181">
        <v>2.2546300000000001</v>
      </c>
      <c r="AD135" s="183">
        <v>5.2990000000000003E-4</v>
      </c>
      <c r="AE135" s="183">
        <v>-0.78290000000000004</v>
      </c>
      <c r="AF135" s="183">
        <v>0.59440000000000004</v>
      </c>
      <c r="AG135" s="183">
        <v>0.83699999999999997</v>
      </c>
      <c r="AH135" s="183">
        <v>0.5252</v>
      </c>
      <c r="AI135" s="183" t="s">
        <v>132</v>
      </c>
    </row>
    <row r="136" spans="1:35">
      <c r="A136" t="s">
        <v>2452</v>
      </c>
      <c r="B136" t="s">
        <v>2452</v>
      </c>
      <c r="C136" t="s">
        <v>3910</v>
      </c>
      <c r="D136" s="32">
        <v>11</v>
      </c>
      <c r="E136" s="47">
        <v>61571478</v>
      </c>
      <c r="F136" s="32" t="s">
        <v>3163</v>
      </c>
      <c r="G136" s="32" t="s">
        <v>3152</v>
      </c>
      <c r="H136" s="243" t="s">
        <v>123</v>
      </c>
      <c r="I136" s="93" t="s">
        <v>5085</v>
      </c>
      <c r="J136" s="93" t="s">
        <v>5086</v>
      </c>
      <c r="K136" s="244" t="s">
        <v>123</v>
      </c>
      <c r="L136" s="120">
        <v>24.341470000000001</v>
      </c>
      <c r="M136" s="115">
        <v>1.4900000000000001E-19</v>
      </c>
      <c r="N136" s="115">
        <v>3.9229999999999999E-7</v>
      </c>
      <c r="O136" s="115">
        <v>0.45850000000000002</v>
      </c>
      <c r="P136" s="115">
        <v>9.2549999999999993E-2</v>
      </c>
      <c r="Q136" s="115">
        <v>2.9219999999999999E-2</v>
      </c>
      <c r="R136" s="181">
        <v>1.9929699999999999</v>
      </c>
      <c r="S136" s="183">
        <v>3.7320000000000001E-3</v>
      </c>
      <c r="T136" s="183">
        <v>7.9350000000000004E-2</v>
      </c>
      <c r="U136" s="183">
        <v>0.40360000000000001</v>
      </c>
      <c r="V136" s="184">
        <v>-0.59060000000000001</v>
      </c>
      <c r="W136" s="120">
        <v>0.92998000000000003</v>
      </c>
      <c r="X136" s="115">
        <v>-6.1859999999999998E-2</v>
      </c>
      <c r="Y136" s="115">
        <v>-0.15540000000000001</v>
      </c>
      <c r="Z136" s="115">
        <v>-8.9010000000000006E-2</v>
      </c>
      <c r="AA136" s="115">
        <v>0.61399999999999999</v>
      </c>
      <c r="AB136" s="115">
        <v>-0.46610000000000001</v>
      </c>
      <c r="AC136" s="181">
        <v>11.9436</v>
      </c>
      <c r="AD136" s="183">
        <v>6.7069999999999997E-10</v>
      </c>
      <c r="AE136" s="183">
        <v>3.7740000000000001E-5</v>
      </c>
      <c r="AF136" s="183">
        <v>1.619E-2</v>
      </c>
      <c r="AG136" s="183">
        <v>0.1089</v>
      </c>
      <c r="AH136" s="183">
        <v>0.77049999999999996</v>
      </c>
      <c r="AI136" s="183">
        <v>0.52700000000000002</v>
      </c>
    </row>
    <row r="137" spans="1:35">
      <c r="A137" t="s">
        <v>2513</v>
      </c>
      <c r="B137" t="s">
        <v>2452</v>
      </c>
      <c r="C137" t="s">
        <v>3910</v>
      </c>
      <c r="D137" s="32">
        <v>11</v>
      </c>
      <c r="E137" s="47">
        <v>61571478</v>
      </c>
      <c r="F137" s="32" t="s">
        <v>3163</v>
      </c>
      <c r="G137" s="32" t="s">
        <v>3152</v>
      </c>
      <c r="H137" s="243" t="s">
        <v>123</v>
      </c>
      <c r="I137" s="93" t="s">
        <v>5085</v>
      </c>
      <c r="J137" s="93" t="s">
        <v>5086</v>
      </c>
      <c r="K137" s="244" t="s">
        <v>123</v>
      </c>
      <c r="L137" s="120">
        <v>24.341470000000001</v>
      </c>
      <c r="M137" s="115">
        <v>1.4900000000000001E-19</v>
      </c>
      <c r="N137" s="115">
        <v>3.9229999999999999E-7</v>
      </c>
      <c r="O137" s="115">
        <v>0.45850000000000002</v>
      </c>
      <c r="P137" s="115">
        <v>9.2549999999999993E-2</v>
      </c>
      <c r="Q137" s="115">
        <v>2.9219999999999999E-2</v>
      </c>
      <c r="R137" s="181">
        <v>1.9929699999999999</v>
      </c>
      <c r="S137" s="183">
        <v>3.7320000000000001E-3</v>
      </c>
      <c r="T137" s="183">
        <v>7.9350000000000004E-2</v>
      </c>
      <c r="U137" s="183">
        <v>0.40360000000000001</v>
      </c>
      <c r="V137" s="184">
        <v>-0.59060000000000001</v>
      </c>
      <c r="W137" s="120">
        <v>0.92998000000000003</v>
      </c>
      <c r="X137" s="115">
        <v>-6.1859999999999998E-2</v>
      </c>
      <c r="Y137" s="115">
        <v>-0.15540000000000001</v>
      </c>
      <c r="Z137" s="115">
        <v>-8.9010000000000006E-2</v>
      </c>
      <c r="AA137" s="115">
        <v>0.61399999999999999</v>
      </c>
      <c r="AB137" s="115">
        <v>-0.46610000000000001</v>
      </c>
      <c r="AC137" s="181">
        <v>11.9436</v>
      </c>
      <c r="AD137" s="183">
        <v>6.7069999999999997E-10</v>
      </c>
      <c r="AE137" s="183">
        <v>3.7740000000000001E-5</v>
      </c>
      <c r="AF137" s="183">
        <v>1.619E-2</v>
      </c>
      <c r="AG137" s="183">
        <v>0.1089</v>
      </c>
      <c r="AH137" s="183">
        <v>0.77049999999999996</v>
      </c>
      <c r="AI137" s="183">
        <v>0.52700000000000002</v>
      </c>
    </row>
    <row r="138" spans="1:35">
      <c r="A138" t="s">
        <v>2513</v>
      </c>
      <c r="B138" t="s">
        <v>2452</v>
      </c>
      <c r="C138" t="s">
        <v>3911</v>
      </c>
      <c r="D138" s="32">
        <v>11</v>
      </c>
      <c r="E138" s="47">
        <v>61603510</v>
      </c>
      <c r="F138" s="32" t="s">
        <v>3152</v>
      </c>
      <c r="G138" s="32" t="s">
        <v>3151</v>
      </c>
      <c r="H138" s="243" t="s">
        <v>123</v>
      </c>
      <c r="I138" s="93" t="s">
        <v>5087</v>
      </c>
      <c r="J138" s="93" t="s">
        <v>5088</v>
      </c>
      <c r="K138" s="244" t="s">
        <v>123</v>
      </c>
      <c r="L138" s="120">
        <v>25.06935</v>
      </c>
      <c r="M138" s="115">
        <v>7.287E-21</v>
      </c>
      <c r="N138" s="115">
        <v>1.9860000000000001E-6</v>
      </c>
      <c r="O138" s="115">
        <v>0.36899999999999999</v>
      </c>
      <c r="P138" s="115">
        <v>0.12820000000000001</v>
      </c>
      <c r="Q138" s="115">
        <v>9.7190000000000002E-3</v>
      </c>
      <c r="R138" s="181">
        <v>1.2572000000000001</v>
      </c>
      <c r="S138" s="183">
        <v>1.242E-2</v>
      </c>
      <c r="T138" s="183">
        <v>0.13139999999999999</v>
      </c>
      <c r="U138" s="183">
        <v>0.39079999999999998</v>
      </c>
      <c r="V138" s="184">
        <v>-0.28000000000000003</v>
      </c>
      <c r="W138" s="120">
        <v>0.15847</v>
      </c>
      <c r="X138" s="115">
        <v>-9.9729999999999999E-2</v>
      </c>
      <c r="Y138" s="115">
        <v>-0.17269999999999999</v>
      </c>
      <c r="Z138" s="115">
        <v>-7.6819999999999999E-2</v>
      </c>
      <c r="AA138" s="115">
        <v>7.3410000000000003E-2</v>
      </c>
      <c r="AB138" s="115">
        <v>-0.45569999999999999</v>
      </c>
      <c r="AC138" s="181">
        <v>11.01689</v>
      </c>
      <c r="AD138" s="183">
        <v>2.671E-9</v>
      </c>
      <c r="AE138" s="183">
        <v>7.9410000000000007E-6</v>
      </c>
      <c r="AF138" s="183">
        <v>1.4749999999999999E-2</v>
      </c>
      <c r="AG138" s="183">
        <v>0.54920000000000002</v>
      </c>
      <c r="AH138" s="183">
        <v>0.71879999999999999</v>
      </c>
      <c r="AI138" s="183">
        <v>0.9617</v>
      </c>
    </row>
    <row r="139" spans="1:35">
      <c r="A139" t="s">
        <v>2513</v>
      </c>
      <c r="B139" t="s">
        <v>2452</v>
      </c>
      <c r="C139" t="s">
        <v>3912</v>
      </c>
      <c r="D139" s="32">
        <v>11</v>
      </c>
      <c r="E139" s="47">
        <v>72408055</v>
      </c>
      <c r="F139" s="32" t="s">
        <v>3157</v>
      </c>
      <c r="G139" s="32" t="s">
        <v>3152</v>
      </c>
      <c r="H139" s="243" t="s">
        <v>123</v>
      </c>
      <c r="I139" s="93" t="s">
        <v>5089</v>
      </c>
      <c r="J139" s="93" t="s">
        <v>5090</v>
      </c>
      <c r="K139" s="244" t="s">
        <v>5091</v>
      </c>
      <c r="L139" s="120">
        <v>12.72261</v>
      </c>
      <c r="M139" s="115">
        <v>9.2090000000000002E-14</v>
      </c>
      <c r="N139" s="115">
        <v>0.35639999999999999</v>
      </c>
      <c r="O139" s="115">
        <v>1.728E-2</v>
      </c>
      <c r="P139" s="115">
        <v>0.15540000000000001</v>
      </c>
      <c r="Q139" s="115">
        <v>0.14799999999999999</v>
      </c>
      <c r="R139" s="181">
        <v>0.32500000000000001</v>
      </c>
      <c r="S139" s="183">
        <v>5.4620000000000002E-2</v>
      </c>
      <c r="T139" s="183">
        <v>0.1447</v>
      </c>
      <c r="U139" s="183">
        <v>0.97570000000000001</v>
      </c>
      <c r="V139" s="184">
        <v>-0.56030000000000002</v>
      </c>
      <c r="W139" s="120">
        <v>9.8040000000000002E-2</v>
      </c>
      <c r="X139" s="115">
        <v>-0.1116</v>
      </c>
      <c r="Y139" s="115">
        <v>-0.3125</v>
      </c>
      <c r="Z139" s="115">
        <v>0.96189999999999998</v>
      </c>
      <c r="AA139" s="115">
        <v>0.18010000000000001</v>
      </c>
      <c r="AB139" s="115">
        <v>-0.56369999999999998</v>
      </c>
      <c r="AC139" s="181">
        <v>2.72349</v>
      </c>
      <c r="AD139" s="183">
        <v>3.8990000000000003E-6</v>
      </c>
      <c r="AE139" s="183">
        <v>0.80159999999999998</v>
      </c>
      <c r="AF139" s="183">
        <v>-0.87690000000000001</v>
      </c>
      <c r="AG139" s="183">
        <v>-0.82769999999999999</v>
      </c>
      <c r="AH139" s="183">
        <v>-0.92679999999999996</v>
      </c>
      <c r="AI139" s="183">
        <v>-0.97829999999999995</v>
      </c>
    </row>
    <row r="140" spans="1:35">
      <c r="A140" t="s">
        <v>2452</v>
      </c>
      <c r="B140" t="s">
        <v>2452</v>
      </c>
      <c r="C140" t="s">
        <v>3913</v>
      </c>
      <c r="D140" s="32">
        <v>11</v>
      </c>
      <c r="E140" s="47">
        <v>72432985</v>
      </c>
      <c r="F140" s="32" t="s">
        <v>3157</v>
      </c>
      <c r="G140" s="32" t="s">
        <v>3151</v>
      </c>
      <c r="H140" s="243" t="s">
        <v>123</v>
      </c>
      <c r="I140" s="93" t="s">
        <v>5092</v>
      </c>
      <c r="J140" s="93" t="s">
        <v>5093</v>
      </c>
      <c r="K140" s="244" t="s">
        <v>5094</v>
      </c>
      <c r="L140" s="120">
        <v>24.55911</v>
      </c>
      <c r="M140" s="115">
        <v>5.9930000000000001E-24</v>
      </c>
      <c r="N140" s="115">
        <v>5.6579999999999998E-3</v>
      </c>
      <c r="O140" s="115">
        <v>1.4239999999999999E-3</v>
      </c>
      <c r="P140" s="115">
        <v>-0.75139999999999996</v>
      </c>
      <c r="Q140" s="115">
        <v>8.8520000000000001E-2</v>
      </c>
      <c r="R140" s="181">
        <v>2.8786800000000001</v>
      </c>
      <c r="S140" s="183">
        <v>7.0750000000000001E-4</v>
      </c>
      <c r="T140" s="183">
        <v>1.967E-3</v>
      </c>
      <c r="U140" s="183">
        <v>0.96930000000000005</v>
      </c>
      <c r="V140" s="184">
        <v>0.7167</v>
      </c>
      <c r="W140" s="120">
        <v>2.1038999999999999</v>
      </c>
      <c r="X140" s="115">
        <v>-1.356E-3</v>
      </c>
      <c r="Y140" s="115">
        <v>-0.27560000000000001</v>
      </c>
      <c r="Z140" s="115">
        <v>0.84489999999999998</v>
      </c>
      <c r="AA140" s="115">
        <v>0.53910000000000002</v>
      </c>
      <c r="AB140" s="115">
        <v>-9.9589999999999998E-2</v>
      </c>
      <c r="AC140" s="181">
        <v>4.1723800000000004</v>
      </c>
      <c r="AD140" s="183">
        <v>1.895E-7</v>
      </c>
      <c r="AE140" s="183">
        <v>-0.68510000000000004</v>
      </c>
      <c r="AF140" s="183">
        <v>0.63829999999999998</v>
      </c>
      <c r="AG140" s="183">
        <v>0.42109999999999997</v>
      </c>
      <c r="AH140" s="183">
        <v>0.97899999999999998</v>
      </c>
      <c r="AI140" s="183">
        <v>-0.96579999999999999</v>
      </c>
    </row>
    <row r="141" spans="1:35">
      <c r="A141" t="s">
        <v>2513</v>
      </c>
      <c r="B141" t="s">
        <v>2452</v>
      </c>
      <c r="C141" t="s">
        <v>3913</v>
      </c>
      <c r="D141" s="32">
        <v>11</v>
      </c>
      <c r="E141" s="47">
        <v>72432985</v>
      </c>
      <c r="F141" s="32" t="s">
        <v>3157</v>
      </c>
      <c r="G141" s="32" t="s">
        <v>3151</v>
      </c>
      <c r="H141" s="243" t="s">
        <v>123</v>
      </c>
      <c r="I141" s="93" t="s">
        <v>5092</v>
      </c>
      <c r="J141" s="93" t="s">
        <v>5093</v>
      </c>
      <c r="K141" s="244" t="s">
        <v>5094</v>
      </c>
      <c r="L141" s="120">
        <v>24.55911</v>
      </c>
      <c r="M141" s="115">
        <v>5.9930000000000001E-24</v>
      </c>
      <c r="N141" s="115">
        <v>5.6579999999999998E-3</v>
      </c>
      <c r="O141" s="115">
        <v>1.4239999999999999E-3</v>
      </c>
      <c r="P141" s="115">
        <v>-0.75139999999999996</v>
      </c>
      <c r="Q141" s="115">
        <v>8.8520000000000001E-2</v>
      </c>
      <c r="R141" s="181">
        <v>2.8786800000000001</v>
      </c>
      <c r="S141" s="183">
        <v>7.0750000000000001E-4</v>
      </c>
      <c r="T141" s="183">
        <v>1.967E-3</v>
      </c>
      <c r="U141" s="183">
        <v>0.96930000000000005</v>
      </c>
      <c r="V141" s="184">
        <v>0.7167</v>
      </c>
      <c r="W141" s="120">
        <v>2.1038999999999999</v>
      </c>
      <c r="X141" s="115">
        <v>-1.356E-3</v>
      </c>
      <c r="Y141" s="115">
        <v>-0.27560000000000001</v>
      </c>
      <c r="Z141" s="115">
        <v>0.84489999999999998</v>
      </c>
      <c r="AA141" s="115">
        <v>0.53910000000000002</v>
      </c>
      <c r="AB141" s="115">
        <v>-9.9589999999999998E-2</v>
      </c>
      <c r="AC141" s="181">
        <v>4.1723800000000004</v>
      </c>
      <c r="AD141" s="183">
        <v>1.895E-7</v>
      </c>
      <c r="AE141" s="183">
        <v>-0.68510000000000004</v>
      </c>
      <c r="AF141" s="183">
        <v>0.63829999999999998</v>
      </c>
      <c r="AG141" s="183">
        <v>0.42109999999999997</v>
      </c>
      <c r="AH141" s="183">
        <v>0.97899999999999998</v>
      </c>
      <c r="AI141" s="183">
        <v>-0.96579999999999999</v>
      </c>
    </row>
    <row r="142" spans="1:35">
      <c r="A142" t="s">
        <v>2513</v>
      </c>
      <c r="B142" t="s">
        <v>2452</v>
      </c>
      <c r="C142" t="s">
        <v>3914</v>
      </c>
      <c r="D142" s="32">
        <v>11</v>
      </c>
      <c r="E142" s="47">
        <v>92673828</v>
      </c>
      <c r="F142" s="32" t="s">
        <v>3152</v>
      </c>
      <c r="G142" s="32" t="s">
        <v>3163</v>
      </c>
      <c r="H142" s="243" t="s">
        <v>123</v>
      </c>
      <c r="I142" s="93" t="s">
        <v>5095</v>
      </c>
      <c r="J142" s="93" t="s">
        <v>5096</v>
      </c>
      <c r="K142" s="244" t="s">
        <v>123</v>
      </c>
      <c r="L142" s="120">
        <v>226.47943000000001</v>
      </c>
      <c r="M142" s="115">
        <v>-1.71E-200</v>
      </c>
      <c r="N142" s="115">
        <v>-2.7499999999999998E-16</v>
      </c>
      <c r="O142" s="115">
        <v>-1.182E-12</v>
      </c>
      <c r="P142" s="115">
        <v>-1.819E-4</v>
      </c>
      <c r="Q142" s="115">
        <v>-5.7340000000000003E-9</v>
      </c>
      <c r="R142" s="181">
        <v>-0.41621999999999998</v>
      </c>
      <c r="S142" s="183">
        <v>-0.29480000000000001</v>
      </c>
      <c r="T142" s="183">
        <v>0.62109999999999999</v>
      </c>
      <c r="U142" s="183">
        <v>0.70699999999999996</v>
      </c>
      <c r="V142" s="184">
        <v>-0.26750000000000002</v>
      </c>
      <c r="W142" s="120">
        <v>1.38235</v>
      </c>
      <c r="X142" s="115">
        <v>1.401E-2</v>
      </c>
      <c r="Y142" s="115">
        <v>5.4919999999999997E-2</v>
      </c>
      <c r="Z142" s="115">
        <v>0.2417</v>
      </c>
      <c r="AA142" s="115">
        <v>0.89810000000000001</v>
      </c>
      <c r="AB142" s="115">
        <v>-0.40210000000000001</v>
      </c>
      <c r="AC142" s="181">
        <v>34.677500000000002</v>
      </c>
      <c r="AD142" s="183">
        <v>-3.8890000000000001E-31</v>
      </c>
      <c r="AE142" s="183">
        <v>-1.077E-7</v>
      </c>
      <c r="AF142" s="183">
        <v>-5.3970000000000005E-4</v>
      </c>
      <c r="AG142" s="183">
        <v>0.4133</v>
      </c>
      <c r="AH142" s="183">
        <v>-0.1908</v>
      </c>
      <c r="AI142" s="183">
        <v>0.51600000000000001</v>
      </c>
    </row>
    <row r="143" spans="1:35">
      <c r="A143" t="s">
        <v>2452</v>
      </c>
      <c r="B143" t="s">
        <v>2452</v>
      </c>
      <c r="C143" t="s">
        <v>2887</v>
      </c>
      <c r="D143" s="32">
        <v>11</v>
      </c>
      <c r="E143" s="47">
        <v>92698427</v>
      </c>
      <c r="F143" s="32" t="s">
        <v>3152</v>
      </c>
      <c r="G143" s="32" t="s">
        <v>3157</v>
      </c>
      <c r="H143" s="243" t="s">
        <v>123</v>
      </c>
      <c r="I143" s="93" t="s">
        <v>5097</v>
      </c>
      <c r="J143" s="93" t="s">
        <v>5098</v>
      </c>
      <c r="K143" s="244" t="s">
        <v>123</v>
      </c>
      <c r="L143" s="120">
        <v>187.76939999999999</v>
      </c>
      <c r="M143" s="115">
        <v>-6.6200000000000005E-156</v>
      </c>
      <c r="N143" s="115">
        <v>-1.374E-18</v>
      </c>
      <c r="O143" s="115">
        <v>-1.8190000000000001E-7</v>
      </c>
      <c r="P143" s="115">
        <v>-0.17199999999999999</v>
      </c>
      <c r="Q143" s="115">
        <v>-4.2460000000000001E-11</v>
      </c>
      <c r="R143" s="181">
        <v>-0.51232999999999995</v>
      </c>
      <c r="S143" s="183">
        <v>-0.30919999999999997</v>
      </c>
      <c r="T143" s="183">
        <v>0.91879999999999995</v>
      </c>
      <c r="U143" s="183">
        <v>-0.33629999999999999</v>
      </c>
      <c r="V143" s="184">
        <v>-2.6190000000000001E-2</v>
      </c>
      <c r="W143" s="120">
        <v>1.03922</v>
      </c>
      <c r="X143" s="115">
        <v>6.2219999999999998E-2</v>
      </c>
      <c r="Y143" s="115">
        <v>2.317E-2</v>
      </c>
      <c r="Z143" s="115">
        <v>0.64590000000000003</v>
      </c>
      <c r="AA143" s="115">
        <v>6.9370000000000001E-2</v>
      </c>
      <c r="AB143" s="115">
        <v>-0.435</v>
      </c>
      <c r="AC143" s="181">
        <v>29.882079999999998</v>
      </c>
      <c r="AD143" s="183">
        <v>-6.6879999999999999E-23</v>
      </c>
      <c r="AE143" s="183">
        <v>-1.7060000000000001E-10</v>
      </c>
      <c r="AF143" s="183">
        <v>-4.5389999999999996E-3</v>
      </c>
      <c r="AG143" s="183">
        <v>1.188E-3</v>
      </c>
      <c r="AH143" s="183">
        <v>-0.16420000000000001</v>
      </c>
      <c r="AI143" s="183">
        <v>-0.48759999999999998</v>
      </c>
    </row>
    <row r="144" spans="1:35">
      <c r="A144" t="s">
        <v>2452</v>
      </c>
      <c r="B144" t="s">
        <v>2452</v>
      </c>
      <c r="C144" t="s">
        <v>2568</v>
      </c>
      <c r="D144" s="32">
        <v>11</v>
      </c>
      <c r="E144" s="47">
        <v>92708710</v>
      </c>
      <c r="F144" s="32" t="s">
        <v>3152</v>
      </c>
      <c r="G144" s="32" t="s">
        <v>3157</v>
      </c>
      <c r="H144" s="243" t="s">
        <v>123</v>
      </c>
      <c r="I144" s="93" t="s">
        <v>5099</v>
      </c>
      <c r="J144" s="93" t="s">
        <v>5100</v>
      </c>
      <c r="K144" s="244" t="s">
        <v>123</v>
      </c>
      <c r="L144" s="120">
        <v>374.21575000000001</v>
      </c>
      <c r="M144" s="115" t="s">
        <v>3915</v>
      </c>
      <c r="N144" s="115">
        <v>-3.5110000000000003E-20</v>
      </c>
      <c r="O144" s="115">
        <v>-1.61E-21</v>
      </c>
      <c r="P144" s="115">
        <v>-4.2469999999999998E-16</v>
      </c>
      <c r="Q144" s="115">
        <v>-2.3559999999999999E-14</v>
      </c>
      <c r="R144" s="181">
        <v>-0.98540000000000005</v>
      </c>
      <c r="S144" s="183">
        <v>0.85129999999999995</v>
      </c>
      <c r="T144" s="183">
        <v>0.89419999999999999</v>
      </c>
      <c r="U144" s="183">
        <v>-0.93910000000000005</v>
      </c>
      <c r="V144" s="184">
        <v>-0.99680000000000002</v>
      </c>
      <c r="W144" s="120">
        <v>2.2931699999999999</v>
      </c>
      <c r="X144" s="115">
        <v>6.3350000000000004E-3</v>
      </c>
      <c r="Y144" s="115">
        <v>6.0409999999999998E-2</v>
      </c>
      <c r="Z144" s="115">
        <v>0.2984</v>
      </c>
      <c r="AA144" s="115">
        <v>0.6028</v>
      </c>
      <c r="AB144" s="115">
        <v>0.40079999999999999</v>
      </c>
      <c r="AC144" s="181">
        <v>46.755360000000003</v>
      </c>
      <c r="AD144" s="183">
        <v>-1.541E-36</v>
      </c>
      <c r="AE144" s="183">
        <v>-6.4569999999999995E-10</v>
      </c>
      <c r="AF144" s="183">
        <v>-6.4560000000000005E-5</v>
      </c>
      <c r="AG144" s="183">
        <v>0.6643</v>
      </c>
      <c r="AH144" s="183">
        <v>-1.17E-3</v>
      </c>
      <c r="AI144" s="183">
        <v>-0.64949999999999997</v>
      </c>
    </row>
    <row r="145" spans="1:35">
      <c r="A145" t="s">
        <v>2513</v>
      </c>
      <c r="B145" t="s">
        <v>2452</v>
      </c>
      <c r="C145" t="s">
        <v>2568</v>
      </c>
      <c r="D145" s="32">
        <v>11</v>
      </c>
      <c r="E145" s="47">
        <v>92708710</v>
      </c>
      <c r="F145" s="32" t="s">
        <v>3152</v>
      </c>
      <c r="G145" s="32" t="s">
        <v>3157</v>
      </c>
      <c r="H145" s="243" t="s">
        <v>123</v>
      </c>
      <c r="I145" s="93" t="s">
        <v>5099</v>
      </c>
      <c r="J145" s="93" t="s">
        <v>5100</v>
      </c>
      <c r="K145" s="244" t="s">
        <v>123</v>
      </c>
      <c r="L145" s="120">
        <v>374.21575000000001</v>
      </c>
      <c r="M145" s="115" t="s">
        <v>3915</v>
      </c>
      <c r="N145" s="115">
        <v>-3.5110000000000003E-20</v>
      </c>
      <c r="O145" s="115">
        <v>-1.61E-21</v>
      </c>
      <c r="P145" s="115">
        <v>-4.2469999999999998E-16</v>
      </c>
      <c r="Q145" s="115">
        <v>-2.3559999999999999E-14</v>
      </c>
      <c r="R145" s="181">
        <v>-0.98540000000000005</v>
      </c>
      <c r="S145" s="183">
        <v>0.85129999999999995</v>
      </c>
      <c r="T145" s="183">
        <v>0.89419999999999999</v>
      </c>
      <c r="U145" s="183">
        <v>-0.93910000000000005</v>
      </c>
      <c r="V145" s="184">
        <v>-0.99680000000000002</v>
      </c>
      <c r="W145" s="120">
        <v>2.2931699999999999</v>
      </c>
      <c r="X145" s="115">
        <v>6.3350000000000004E-3</v>
      </c>
      <c r="Y145" s="115">
        <v>6.0409999999999998E-2</v>
      </c>
      <c r="Z145" s="115">
        <v>0.2984</v>
      </c>
      <c r="AA145" s="115">
        <v>0.6028</v>
      </c>
      <c r="AB145" s="115">
        <v>0.40079999999999999</v>
      </c>
      <c r="AC145" s="181">
        <v>46.755360000000003</v>
      </c>
      <c r="AD145" s="183">
        <v>-1.541E-36</v>
      </c>
      <c r="AE145" s="183">
        <v>-6.4569999999999995E-10</v>
      </c>
      <c r="AF145" s="183">
        <v>-6.4560000000000005E-5</v>
      </c>
      <c r="AG145" s="183">
        <v>0.6643</v>
      </c>
      <c r="AH145" s="183">
        <v>-1.17E-3</v>
      </c>
      <c r="AI145" s="183">
        <v>-0.64949999999999997</v>
      </c>
    </row>
    <row r="146" spans="1:35">
      <c r="A146" t="s">
        <v>2513</v>
      </c>
      <c r="B146" t="s">
        <v>2452</v>
      </c>
      <c r="C146" t="s">
        <v>2553</v>
      </c>
      <c r="D146" s="32">
        <v>12</v>
      </c>
      <c r="E146" s="47">
        <v>56865338</v>
      </c>
      <c r="F146" s="32" t="s">
        <v>3151</v>
      </c>
      <c r="G146" s="32" t="s">
        <v>3157</v>
      </c>
      <c r="H146" s="243" t="s">
        <v>123</v>
      </c>
      <c r="I146" s="93" t="s">
        <v>5101</v>
      </c>
      <c r="J146" s="93" t="s">
        <v>5102</v>
      </c>
      <c r="K146" s="244" t="s">
        <v>5103</v>
      </c>
      <c r="L146" s="120">
        <v>8.0328400000000002</v>
      </c>
      <c r="M146" s="115">
        <v>-7.3339999999999997E-9</v>
      </c>
      <c r="N146" s="115">
        <v>-0.21060000000000001</v>
      </c>
      <c r="O146" s="115">
        <v>-0.1515</v>
      </c>
      <c r="P146" s="115">
        <v>-0.80379999999999996</v>
      </c>
      <c r="Q146" s="115">
        <v>-2.9929999999999998E-2</v>
      </c>
      <c r="R146" s="181">
        <v>0.65573999999999999</v>
      </c>
      <c r="S146" s="183">
        <v>-8.0699999999999994E-2</v>
      </c>
      <c r="T146" s="183">
        <v>-0.3821</v>
      </c>
      <c r="U146" s="183">
        <v>-6.3420000000000004E-2</v>
      </c>
      <c r="V146" s="184">
        <v>9.4689999999999996E-2</v>
      </c>
      <c r="W146" s="120">
        <v>0.91481999999999997</v>
      </c>
      <c r="X146" s="115">
        <v>2.3800000000000002E-2</v>
      </c>
      <c r="Y146" s="115">
        <v>0.17780000000000001</v>
      </c>
      <c r="Z146" s="115">
        <v>-0.59819999999999995</v>
      </c>
      <c r="AA146" s="115">
        <v>6.0900000000000003E-2</v>
      </c>
      <c r="AB146" s="115">
        <v>0.7954</v>
      </c>
      <c r="AC146" s="181">
        <v>-0.44835999999999998</v>
      </c>
      <c r="AD146" s="183">
        <v>0.60109999999999997</v>
      </c>
      <c r="AE146" s="183">
        <v>-0.70069999999999999</v>
      </c>
      <c r="AF146" s="183">
        <v>-0.74129999999999996</v>
      </c>
      <c r="AG146" s="183">
        <v>-0.66390000000000005</v>
      </c>
      <c r="AH146" s="183">
        <v>-0.46350000000000002</v>
      </c>
      <c r="AI146" s="183">
        <v>-0.19589999999999999</v>
      </c>
    </row>
    <row r="147" spans="1:35">
      <c r="A147" t="s">
        <v>2452</v>
      </c>
      <c r="B147" t="s">
        <v>2452</v>
      </c>
      <c r="C147" t="s">
        <v>3916</v>
      </c>
      <c r="D147" s="32">
        <v>12</v>
      </c>
      <c r="E147" s="47">
        <v>97868906</v>
      </c>
      <c r="F147" s="32" t="s">
        <v>3163</v>
      </c>
      <c r="G147" s="32" t="s">
        <v>3152</v>
      </c>
      <c r="H147" s="243" t="s">
        <v>123</v>
      </c>
      <c r="I147" s="93" t="s">
        <v>5104</v>
      </c>
      <c r="J147" s="93" t="s">
        <v>5105</v>
      </c>
      <c r="K147" s="244" t="s">
        <v>5106</v>
      </c>
      <c r="L147" s="120">
        <v>6.3614199999999999</v>
      </c>
      <c r="M147" s="115">
        <v>5.04E-9</v>
      </c>
      <c r="N147" s="115">
        <v>0.89649999999999996</v>
      </c>
      <c r="O147" s="115">
        <v>0.22939999999999999</v>
      </c>
      <c r="P147" s="115">
        <v>0.54259999999999997</v>
      </c>
      <c r="Q147" s="115">
        <v>-0.52339999999999998</v>
      </c>
      <c r="R147" s="181">
        <v>1.0358000000000001</v>
      </c>
      <c r="S147" s="183">
        <v>7.1989999999999997E-3</v>
      </c>
      <c r="T147" s="183" t="s">
        <v>132</v>
      </c>
      <c r="U147" s="183">
        <v>0.4733</v>
      </c>
      <c r="V147" s="184">
        <v>-6.7049999999999998E-2</v>
      </c>
      <c r="W147" s="120">
        <v>-0.45584000000000002</v>
      </c>
      <c r="X147" s="115">
        <v>0.8901</v>
      </c>
      <c r="Y147" s="115">
        <v>-0.30819999999999997</v>
      </c>
      <c r="Z147" s="115">
        <v>-2.9319999999999999E-2</v>
      </c>
      <c r="AA147" s="115">
        <v>-0.25190000000000001</v>
      </c>
      <c r="AB147" s="115">
        <v>0.87949999999999995</v>
      </c>
      <c r="AC147" s="181">
        <v>0.85955999999999999</v>
      </c>
      <c r="AD147" s="183">
        <v>1.825E-3</v>
      </c>
      <c r="AE147" s="183">
        <v>-0.49359999999999998</v>
      </c>
      <c r="AF147" s="183">
        <v>0.85119999999999996</v>
      </c>
      <c r="AG147" s="183">
        <v>-0.24249999999999999</v>
      </c>
      <c r="AH147" s="183">
        <v>0.30270000000000002</v>
      </c>
      <c r="AI147" s="183">
        <v>0.69830000000000003</v>
      </c>
    </row>
    <row r="148" spans="1:35">
      <c r="A148" t="s">
        <v>2452</v>
      </c>
      <c r="B148" t="s">
        <v>2452</v>
      </c>
      <c r="C148" t="s">
        <v>3858</v>
      </c>
      <c r="D148" s="32">
        <v>12</v>
      </c>
      <c r="E148" s="47">
        <v>112645401</v>
      </c>
      <c r="F148" s="32" t="s">
        <v>3157</v>
      </c>
      <c r="G148" s="32" t="s">
        <v>3151</v>
      </c>
      <c r="H148" s="243" t="s">
        <v>4898</v>
      </c>
      <c r="I148" s="93" t="s">
        <v>4899</v>
      </c>
      <c r="J148" s="93" t="s">
        <v>4900</v>
      </c>
      <c r="K148" s="244" t="s">
        <v>4901</v>
      </c>
      <c r="L148" s="120">
        <v>4.1211099999999998</v>
      </c>
      <c r="M148" s="115">
        <v>-0.16980000000000001</v>
      </c>
      <c r="N148" s="115">
        <v>3.0230000000000001E-6</v>
      </c>
      <c r="O148" s="115">
        <v>0.90810000000000002</v>
      </c>
      <c r="P148" s="115">
        <v>-0.2087</v>
      </c>
      <c r="Q148" s="115">
        <v>0.35589999999999999</v>
      </c>
      <c r="R148" s="181">
        <v>4.2454400000000003</v>
      </c>
      <c r="S148" s="183">
        <v>-0.93469999999999998</v>
      </c>
      <c r="T148" s="183">
        <v>8.7189999999999997E-7</v>
      </c>
      <c r="U148" s="183">
        <v>-7.1900000000000006E-2</v>
      </c>
      <c r="V148" s="184" t="s">
        <v>132</v>
      </c>
      <c r="W148" s="120">
        <v>1.03864</v>
      </c>
      <c r="X148" s="115">
        <v>-0.41860000000000003</v>
      </c>
      <c r="Y148" s="115">
        <v>-6.032E-3</v>
      </c>
      <c r="Z148" s="115">
        <v>4.8149999999999998E-3</v>
      </c>
      <c r="AA148" s="115" t="s">
        <v>132</v>
      </c>
      <c r="AB148" s="115">
        <v>0.4133</v>
      </c>
      <c r="AC148" s="181">
        <v>-0.89227999999999996</v>
      </c>
      <c r="AD148" s="183">
        <v>0.42030000000000001</v>
      </c>
      <c r="AE148" s="183">
        <v>-0.28970000000000001</v>
      </c>
      <c r="AF148" s="183">
        <v>-0.3826</v>
      </c>
      <c r="AG148" s="183" t="s">
        <v>132</v>
      </c>
      <c r="AH148" s="183">
        <v>0.72609999999999997</v>
      </c>
      <c r="AI148" s="183" t="s">
        <v>132</v>
      </c>
    </row>
    <row r="149" spans="1:35">
      <c r="A149" t="s">
        <v>2452</v>
      </c>
      <c r="B149" t="s">
        <v>2452</v>
      </c>
      <c r="C149" t="s">
        <v>3917</v>
      </c>
      <c r="D149" s="32">
        <v>12</v>
      </c>
      <c r="E149" s="47">
        <v>133041618</v>
      </c>
      <c r="F149" s="32" t="s">
        <v>3157</v>
      </c>
      <c r="G149" s="32" t="s">
        <v>3151</v>
      </c>
      <c r="H149" s="243" t="s">
        <v>123</v>
      </c>
      <c r="I149" s="93" t="s">
        <v>5107</v>
      </c>
      <c r="J149" s="93" t="s">
        <v>5108</v>
      </c>
      <c r="K149" s="244" t="s">
        <v>5109</v>
      </c>
      <c r="L149" s="120">
        <v>8.7693899999999996</v>
      </c>
      <c r="M149" s="115">
        <v>-5.5369999999999996E-10</v>
      </c>
      <c r="N149" s="115">
        <v>-0.44490000000000002</v>
      </c>
      <c r="O149" s="115">
        <v>-5.0450000000000002E-2</v>
      </c>
      <c r="P149" s="115">
        <v>-5.1679999999999997E-2</v>
      </c>
      <c r="Q149" s="115">
        <v>0.82550000000000001</v>
      </c>
      <c r="R149" s="181">
        <v>-0.18717</v>
      </c>
      <c r="S149" s="183">
        <v>-0.88639999999999997</v>
      </c>
      <c r="T149" s="183">
        <v>0.86119999999999997</v>
      </c>
      <c r="U149" s="183">
        <v>-5.6590000000000001E-2</v>
      </c>
      <c r="V149" s="184">
        <v>-0.4501</v>
      </c>
      <c r="W149" s="120">
        <v>-5.3760000000000002E-2</v>
      </c>
      <c r="X149" s="115">
        <v>4.9349999999999998E-2</v>
      </c>
      <c r="Y149" s="115">
        <v>-0.2969</v>
      </c>
      <c r="Z149" s="115">
        <v>-0.74170000000000003</v>
      </c>
      <c r="AA149" s="115">
        <v>0.62380000000000002</v>
      </c>
      <c r="AB149" s="115">
        <v>0.67220000000000002</v>
      </c>
      <c r="AC149" s="181">
        <v>-0.14494000000000001</v>
      </c>
      <c r="AD149" s="183">
        <v>-0.3347</v>
      </c>
      <c r="AE149" s="183">
        <v>0.4592</v>
      </c>
      <c r="AF149" s="183">
        <v>0.96299999999999997</v>
      </c>
      <c r="AG149" s="183">
        <v>-4.3110000000000002E-2</v>
      </c>
      <c r="AH149" s="183">
        <v>-6.2700000000000006E-2</v>
      </c>
      <c r="AI149" s="183">
        <v>0.26790000000000003</v>
      </c>
    </row>
    <row r="150" spans="1:35">
      <c r="A150" t="s">
        <v>2513</v>
      </c>
      <c r="B150" t="s">
        <v>2452</v>
      </c>
      <c r="C150" t="s">
        <v>3917</v>
      </c>
      <c r="D150" s="32">
        <v>12</v>
      </c>
      <c r="E150" s="47">
        <v>133041618</v>
      </c>
      <c r="F150" s="32" t="s">
        <v>3157</v>
      </c>
      <c r="G150" s="32" t="s">
        <v>3151</v>
      </c>
      <c r="H150" s="243" t="s">
        <v>123</v>
      </c>
      <c r="I150" s="93" t="s">
        <v>5107</v>
      </c>
      <c r="J150" s="93" t="s">
        <v>5108</v>
      </c>
      <c r="K150" s="244" t="s">
        <v>5109</v>
      </c>
      <c r="L150" s="120">
        <v>8.7693899999999996</v>
      </c>
      <c r="M150" s="115">
        <v>-5.5369999999999996E-10</v>
      </c>
      <c r="N150" s="115">
        <v>-0.44490000000000002</v>
      </c>
      <c r="O150" s="115">
        <v>-5.0450000000000002E-2</v>
      </c>
      <c r="P150" s="115">
        <v>-5.1679999999999997E-2</v>
      </c>
      <c r="Q150" s="115">
        <v>0.82550000000000001</v>
      </c>
      <c r="R150" s="181">
        <v>-0.18717</v>
      </c>
      <c r="S150" s="183">
        <v>-0.88639999999999997</v>
      </c>
      <c r="T150" s="183">
        <v>0.86119999999999997</v>
      </c>
      <c r="U150" s="183">
        <v>-5.6590000000000001E-2</v>
      </c>
      <c r="V150" s="184">
        <v>-0.4501</v>
      </c>
      <c r="W150" s="120">
        <v>-5.3760000000000002E-2</v>
      </c>
      <c r="X150" s="115">
        <v>4.9349999999999998E-2</v>
      </c>
      <c r="Y150" s="115">
        <v>-0.2969</v>
      </c>
      <c r="Z150" s="115">
        <v>-0.74170000000000003</v>
      </c>
      <c r="AA150" s="115">
        <v>0.62380000000000002</v>
      </c>
      <c r="AB150" s="115">
        <v>0.67220000000000002</v>
      </c>
      <c r="AC150" s="181">
        <v>-0.14494000000000001</v>
      </c>
      <c r="AD150" s="183">
        <v>-0.3347</v>
      </c>
      <c r="AE150" s="183">
        <v>0.4592</v>
      </c>
      <c r="AF150" s="183">
        <v>0.96299999999999997</v>
      </c>
      <c r="AG150" s="183">
        <v>-4.3110000000000002E-2</v>
      </c>
      <c r="AH150" s="183">
        <v>-6.2700000000000006E-2</v>
      </c>
      <c r="AI150" s="183">
        <v>0.26790000000000003</v>
      </c>
    </row>
    <row r="151" spans="1:35">
      <c r="A151" t="s">
        <v>2452</v>
      </c>
      <c r="B151" t="s">
        <v>2452</v>
      </c>
      <c r="C151" t="s">
        <v>2538</v>
      </c>
      <c r="D151" s="32">
        <v>13</v>
      </c>
      <c r="E151" s="47">
        <v>28487599</v>
      </c>
      <c r="F151" s="32" t="s">
        <v>3151</v>
      </c>
      <c r="G151" s="32" t="s">
        <v>3157</v>
      </c>
      <c r="H151" s="243" t="s">
        <v>123</v>
      </c>
      <c r="I151" s="93" t="s">
        <v>5110</v>
      </c>
      <c r="J151" s="93" t="s">
        <v>5108</v>
      </c>
      <c r="K151" s="244" t="s">
        <v>123</v>
      </c>
      <c r="L151" s="120">
        <v>25.103829999999999</v>
      </c>
      <c r="M151" s="115">
        <v>-3.4119999999999999E-20</v>
      </c>
      <c r="N151" s="115">
        <v>-4.3179999999999998E-4</v>
      </c>
      <c r="O151" s="115">
        <v>-3.1150000000000001E-3</v>
      </c>
      <c r="P151" s="115">
        <v>-2.4510000000000001E-2</v>
      </c>
      <c r="Q151" s="115">
        <v>-2.03E-4</v>
      </c>
      <c r="R151" s="181">
        <v>-0.54132999999999998</v>
      </c>
      <c r="S151" s="183">
        <v>-0.68489999999999995</v>
      </c>
      <c r="T151" s="183">
        <v>0.97609999999999997</v>
      </c>
      <c r="U151" s="183">
        <v>-0.96579999999999999</v>
      </c>
      <c r="V151" s="184">
        <v>0.98580000000000001</v>
      </c>
      <c r="W151" s="120">
        <v>-1.09311</v>
      </c>
      <c r="X151" s="115">
        <v>4.9349999999999998E-2</v>
      </c>
      <c r="Y151" s="115">
        <v>0.83230000000000004</v>
      </c>
      <c r="Z151" s="115">
        <v>0.42609999999999998</v>
      </c>
      <c r="AA151" s="115">
        <v>0.87549999999999994</v>
      </c>
      <c r="AB151" s="115">
        <v>-0.45710000000000001</v>
      </c>
      <c r="AC151" s="181">
        <v>10.71782</v>
      </c>
      <c r="AD151" s="183">
        <v>-7.0790000000000001E-8</v>
      </c>
      <c r="AE151" s="183">
        <v>-8.9790000000000006E-5</v>
      </c>
      <c r="AF151" s="183">
        <v>-9.5519999999999994E-2</v>
      </c>
      <c r="AG151" s="183">
        <v>-0.36009999999999998</v>
      </c>
      <c r="AH151" s="183">
        <v>-0.20519999999999999</v>
      </c>
      <c r="AI151" s="183">
        <v>-6.7320000000000005E-2</v>
      </c>
    </row>
    <row r="152" spans="1:35">
      <c r="A152" t="s">
        <v>2513</v>
      </c>
      <c r="B152" t="s">
        <v>2452</v>
      </c>
      <c r="C152" t="s">
        <v>2538</v>
      </c>
      <c r="D152" s="32">
        <v>13</v>
      </c>
      <c r="E152" s="47">
        <v>28487599</v>
      </c>
      <c r="F152" s="32" t="s">
        <v>3151</v>
      </c>
      <c r="G152" s="32" t="s">
        <v>3157</v>
      </c>
      <c r="H152" s="243" t="s">
        <v>123</v>
      </c>
      <c r="I152" s="93" t="s">
        <v>5110</v>
      </c>
      <c r="J152" s="93" t="s">
        <v>5108</v>
      </c>
      <c r="K152" s="244" t="s">
        <v>123</v>
      </c>
      <c r="L152" s="120">
        <v>25.103829999999999</v>
      </c>
      <c r="M152" s="115">
        <v>-3.4119999999999999E-20</v>
      </c>
      <c r="N152" s="115">
        <v>-4.3179999999999998E-4</v>
      </c>
      <c r="O152" s="115">
        <v>-3.1150000000000001E-3</v>
      </c>
      <c r="P152" s="115">
        <v>-2.4510000000000001E-2</v>
      </c>
      <c r="Q152" s="115">
        <v>-2.03E-4</v>
      </c>
      <c r="R152" s="181">
        <v>-0.54132999999999998</v>
      </c>
      <c r="S152" s="183">
        <v>-0.68489999999999995</v>
      </c>
      <c r="T152" s="183">
        <v>0.97609999999999997</v>
      </c>
      <c r="U152" s="183">
        <v>-0.96579999999999999</v>
      </c>
      <c r="V152" s="184">
        <v>0.98580000000000001</v>
      </c>
      <c r="W152" s="120">
        <v>-1.09311</v>
      </c>
      <c r="X152" s="115">
        <v>4.9349999999999998E-2</v>
      </c>
      <c r="Y152" s="115">
        <v>0.83230000000000004</v>
      </c>
      <c r="Z152" s="115">
        <v>0.42609999999999998</v>
      </c>
      <c r="AA152" s="115">
        <v>0.87549999999999994</v>
      </c>
      <c r="AB152" s="115">
        <v>-0.45710000000000001</v>
      </c>
      <c r="AC152" s="181">
        <v>10.71782</v>
      </c>
      <c r="AD152" s="183">
        <v>-7.0790000000000001E-8</v>
      </c>
      <c r="AE152" s="183">
        <v>-8.9790000000000006E-5</v>
      </c>
      <c r="AF152" s="183">
        <v>-9.5519999999999994E-2</v>
      </c>
      <c r="AG152" s="183">
        <v>-0.36009999999999998</v>
      </c>
      <c r="AH152" s="183">
        <v>-0.20519999999999999</v>
      </c>
      <c r="AI152" s="183">
        <v>-6.7320000000000005E-2</v>
      </c>
    </row>
    <row r="153" spans="1:35">
      <c r="A153" t="s">
        <v>2513</v>
      </c>
      <c r="B153" t="s">
        <v>2452</v>
      </c>
      <c r="C153" t="s">
        <v>3918</v>
      </c>
      <c r="D153" s="32">
        <v>13</v>
      </c>
      <c r="E153" s="47">
        <v>28491198</v>
      </c>
      <c r="F153" s="32" t="s">
        <v>3157</v>
      </c>
      <c r="G153" s="32" t="s">
        <v>3151</v>
      </c>
      <c r="H153" s="243" t="s">
        <v>123</v>
      </c>
      <c r="I153" s="93" t="s">
        <v>5111</v>
      </c>
      <c r="J153" s="93" t="s">
        <v>5112</v>
      </c>
      <c r="K153" s="244" t="s">
        <v>123</v>
      </c>
      <c r="L153" s="120">
        <v>23.91648</v>
      </c>
      <c r="M153" s="115">
        <v>-5.5329999999999998E-19</v>
      </c>
      <c r="N153" s="115">
        <v>-5.2729999999999997E-4</v>
      </c>
      <c r="O153" s="115">
        <v>-3.1150000000000001E-3</v>
      </c>
      <c r="P153" s="115">
        <v>-2.01E-2</v>
      </c>
      <c r="Q153" s="115">
        <v>-2.923E-4</v>
      </c>
      <c r="R153" s="181">
        <v>-0.62124000000000001</v>
      </c>
      <c r="S153" s="183">
        <v>-0.85060000000000002</v>
      </c>
      <c r="T153" s="183">
        <v>0.98570000000000002</v>
      </c>
      <c r="U153" s="183">
        <v>-0.9829</v>
      </c>
      <c r="V153" s="184">
        <v>0.90800000000000003</v>
      </c>
      <c r="W153" s="120">
        <v>-0.78239999999999998</v>
      </c>
      <c r="X153" s="115">
        <v>2.4879999999999999E-2</v>
      </c>
      <c r="Y153" s="115">
        <v>0.82310000000000005</v>
      </c>
      <c r="Z153" s="115">
        <v>0.4743</v>
      </c>
      <c r="AA153" s="115">
        <v>0.95940000000000003</v>
      </c>
      <c r="AB153" s="115">
        <v>-0.42870000000000003</v>
      </c>
      <c r="AC153" s="181">
        <v>10.639290000000001</v>
      </c>
      <c r="AD153" s="183">
        <v>-7.0790000000000001E-8</v>
      </c>
      <c r="AE153" s="183">
        <v>-8.0820000000000002E-5</v>
      </c>
      <c r="AF153" s="183">
        <v>-0.10009999999999999</v>
      </c>
      <c r="AG153" s="183">
        <v>-0.30509999999999998</v>
      </c>
      <c r="AH153" s="183">
        <v>-0.22</v>
      </c>
      <c r="AI153" s="183">
        <v>-4.632E-2</v>
      </c>
    </row>
    <row r="154" spans="1:35">
      <c r="A154" t="s">
        <v>2452</v>
      </c>
      <c r="B154" t="s">
        <v>2452</v>
      </c>
      <c r="C154" t="s">
        <v>2537</v>
      </c>
      <c r="D154" s="32">
        <v>13</v>
      </c>
      <c r="E154" s="47">
        <v>33554302</v>
      </c>
      <c r="F154" s="32" t="s">
        <v>3157</v>
      </c>
      <c r="G154" s="32" t="s">
        <v>3151</v>
      </c>
      <c r="H154" s="243" t="s">
        <v>123</v>
      </c>
      <c r="I154" s="93" t="s">
        <v>5113</v>
      </c>
      <c r="J154" s="93" t="s">
        <v>5114</v>
      </c>
      <c r="K154" s="244" t="s">
        <v>123</v>
      </c>
      <c r="L154" s="120">
        <v>18.54644</v>
      </c>
      <c r="M154" s="115">
        <v>9.7010000000000008E-13</v>
      </c>
      <c r="N154" s="115">
        <v>2.0699999999999998E-5</v>
      </c>
      <c r="O154" s="115">
        <v>1.443E-2</v>
      </c>
      <c r="P154" s="115">
        <v>2.4029999999999999E-2</v>
      </c>
      <c r="Q154" s="115">
        <v>2.9990000000000003E-4</v>
      </c>
      <c r="R154" s="181">
        <v>2.13245</v>
      </c>
      <c r="S154" s="183">
        <v>9.9279999999999993E-3</v>
      </c>
      <c r="T154" s="183">
        <v>0.19980000000000001</v>
      </c>
      <c r="U154" s="183">
        <v>0.12</v>
      </c>
      <c r="V154" s="184">
        <v>8.6209999999999995E-2</v>
      </c>
      <c r="W154" s="120">
        <v>0.88854999999999995</v>
      </c>
      <c r="X154" s="115">
        <v>-2.954E-2</v>
      </c>
      <c r="Y154" s="115">
        <v>-5.2490000000000002E-2</v>
      </c>
      <c r="Z154" s="115">
        <v>0.96740000000000004</v>
      </c>
      <c r="AA154" s="115">
        <v>-0.60399999999999998</v>
      </c>
      <c r="AB154" s="115">
        <v>0.65739999999999998</v>
      </c>
      <c r="AC154" s="181">
        <v>8.2890700000000006</v>
      </c>
      <c r="AD154" s="183">
        <v>1.254E-6</v>
      </c>
      <c r="AE154" s="183">
        <v>5.8900000000000003E-3</v>
      </c>
      <c r="AF154" s="183">
        <v>2.2329999999999999E-2</v>
      </c>
      <c r="AG154" s="183">
        <v>7.5039999999999996E-2</v>
      </c>
      <c r="AH154" s="183">
        <v>4.4310000000000002E-2</v>
      </c>
      <c r="AI154" s="183">
        <v>-0.72040000000000004</v>
      </c>
    </row>
    <row r="155" spans="1:35">
      <c r="A155" t="s">
        <v>2513</v>
      </c>
      <c r="B155" t="s">
        <v>2452</v>
      </c>
      <c r="C155" t="s">
        <v>2537</v>
      </c>
      <c r="D155" s="32">
        <v>13</v>
      </c>
      <c r="E155" s="47">
        <v>33554302</v>
      </c>
      <c r="F155" s="32" t="s">
        <v>3157</v>
      </c>
      <c r="G155" s="32" t="s">
        <v>3151</v>
      </c>
      <c r="H155" s="243" t="s">
        <v>123</v>
      </c>
      <c r="I155" s="93" t="s">
        <v>5113</v>
      </c>
      <c r="J155" s="93" t="s">
        <v>5114</v>
      </c>
      <c r="K155" s="244" t="s">
        <v>123</v>
      </c>
      <c r="L155" s="120">
        <v>18.54644</v>
      </c>
      <c r="M155" s="115">
        <v>9.7010000000000008E-13</v>
      </c>
      <c r="N155" s="115">
        <v>2.0699999999999998E-5</v>
      </c>
      <c r="O155" s="115">
        <v>1.443E-2</v>
      </c>
      <c r="P155" s="115">
        <v>2.4029999999999999E-2</v>
      </c>
      <c r="Q155" s="115">
        <v>2.9990000000000003E-4</v>
      </c>
      <c r="R155" s="181">
        <v>2.13245</v>
      </c>
      <c r="S155" s="183">
        <v>9.9279999999999993E-3</v>
      </c>
      <c r="T155" s="183">
        <v>0.19980000000000001</v>
      </c>
      <c r="U155" s="183">
        <v>0.12</v>
      </c>
      <c r="V155" s="184">
        <v>8.6209999999999995E-2</v>
      </c>
      <c r="W155" s="120">
        <v>0.88854999999999995</v>
      </c>
      <c r="X155" s="115">
        <v>-2.954E-2</v>
      </c>
      <c r="Y155" s="115">
        <v>-5.2490000000000002E-2</v>
      </c>
      <c r="Z155" s="115">
        <v>0.96740000000000004</v>
      </c>
      <c r="AA155" s="115">
        <v>-0.60399999999999998</v>
      </c>
      <c r="AB155" s="115">
        <v>0.65739999999999998</v>
      </c>
      <c r="AC155" s="181">
        <v>8.2890700000000006</v>
      </c>
      <c r="AD155" s="183">
        <v>1.254E-6</v>
      </c>
      <c r="AE155" s="183">
        <v>5.8900000000000003E-3</v>
      </c>
      <c r="AF155" s="183">
        <v>2.2329999999999999E-2</v>
      </c>
      <c r="AG155" s="183">
        <v>7.5039999999999996E-2</v>
      </c>
      <c r="AH155" s="183">
        <v>4.4310000000000002E-2</v>
      </c>
      <c r="AI155" s="183">
        <v>-0.72040000000000004</v>
      </c>
    </row>
    <row r="156" spans="1:35">
      <c r="A156" t="s">
        <v>2452</v>
      </c>
      <c r="B156" t="s">
        <v>2452</v>
      </c>
      <c r="C156" t="s">
        <v>3919</v>
      </c>
      <c r="D156" s="32">
        <v>14</v>
      </c>
      <c r="E156" s="47">
        <v>100839261</v>
      </c>
      <c r="F156" s="32" t="s">
        <v>3157</v>
      </c>
      <c r="G156" s="32" t="s">
        <v>3163</v>
      </c>
      <c r="H156" s="243" t="s">
        <v>123</v>
      </c>
      <c r="I156" s="93" t="s">
        <v>5115</v>
      </c>
      <c r="J156" s="93" t="s">
        <v>5116</v>
      </c>
      <c r="K156" s="244" t="s">
        <v>123</v>
      </c>
      <c r="L156" s="120">
        <v>12.13768</v>
      </c>
      <c r="M156" s="115">
        <v>1.3849999999999999E-11</v>
      </c>
      <c r="N156" s="115">
        <v>1.2179999999999999E-3</v>
      </c>
      <c r="O156" s="115">
        <v>1.44E-4</v>
      </c>
      <c r="P156" s="115">
        <v>-0.5373</v>
      </c>
      <c r="Q156" s="115">
        <v>-0.49959999999999999</v>
      </c>
      <c r="R156" s="181">
        <v>1.54169</v>
      </c>
      <c r="S156" s="183">
        <v>1.6400000000000001E-2</v>
      </c>
      <c r="T156" s="183">
        <v>0.4335</v>
      </c>
      <c r="U156" s="183">
        <v>7.6859999999999998E-2</v>
      </c>
      <c r="V156" s="184">
        <v>0.45440000000000003</v>
      </c>
      <c r="W156" s="120">
        <v>-0.91378000000000004</v>
      </c>
      <c r="X156" s="115">
        <v>-0.40289999999999998</v>
      </c>
      <c r="Y156" s="115">
        <v>0.12470000000000001</v>
      </c>
      <c r="Z156" s="115">
        <v>0.34739999999999999</v>
      </c>
      <c r="AA156" s="115">
        <v>-0.38129999999999997</v>
      </c>
      <c r="AB156" s="115">
        <v>0.41749999999999998</v>
      </c>
      <c r="AC156" s="181">
        <v>6.8974299999999999</v>
      </c>
      <c r="AD156" s="183">
        <v>7.0910000000000002E-7</v>
      </c>
      <c r="AE156" s="183">
        <v>1.3820000000000001E-2</v>
      </c>
      <c r="AF156" s="183">
        <v>0.16930000000000001</v>
      </c>
      <c r="AG156" s="183">
        <v>-0.96330000000000005</v>
      </c>
      <c r="AH156" s="183">
        <v>0.12690000000000001</v>
      </c>
      <c r="AI156" s="183">
        <v>0.67889999999999995</v>
      </c>
    </row>
    <row r="157" spans="1:35">
      <c r="A157" t="s">
        <v>2513</v>
      </c>
      <c r="B157" t="s">
        <v>2452</v>
      </c>
      <c r="C157" t="s">
        <v>3919</v>
      </c>
      <c r="D157" s="32">
        <v>14</v>
      </c>
      <c r="E157" s="47">
        <v>100839261</v>
      </c>
      <c r="F157" s="32" t="s">
        <v>3157</v>
      </c>
      <c r="G157" s="32" t="s">
        <v>3163</v>
      </c>
      <c r="H157" s="243" t="s">
        <v>123</v>
      </c>
      <c r="I157" s="93" t="s">
        <v>5115</v>
      </c>
      <c r="J157" s="93" t="s">
        <v>5116</v>
      </c>
      <c r="K157" s="244" t="s">
        <v>123</v>
      </c>
      <c r="L157" s="120">
        <v>12.13768</v>
      </c>
      <c r="M157" s="115">
        <v>1.3849999999999999E-11</v>
      </c>
      <c r="N157" s="115">
        <v>1.2179999999999999E-3</v>
      </c>
      <c r="O157" s="115">
        <v>1.44E-4</v>
      </c>
      <c r="P157" s="115">
        <v>-0.5373</v>
      </c>
      <c r="Q157" s="115">
        <v>-0.49959999999999999</v>
      </c>
      <c r="R157" s="181">
        <v>1.54169</v>
      </c>
      <c r="S157" s="183">
        <v>1.6400000000000001E-2</v>
      </c>
      <c r="T157" s="183">
        <v>0.4335</v>
      </c>
      <c r="U157" s="183">
        <v>7.6859999999999998E-2</v>
      </c>
      <c r="V157" s="184">
        <v>0.45440000000000003</v>
      </c>
      <c r="W157" s="120">
        <v>-0.91378000000000004</v>
      </c>
      <c r="X157" s="115">
        <v>-0.40289999999999998</v>
      </c>
      <c r="Y157" s="115">
        <v>0.12470000000000001</v>
      </c>
      <c r="Z157" s="115">
        <v>0.34739999999999999</v>
      </c>
      <c r="AA157" s="115">
        <v>-0.38129999999999997</v>
      </c>
      <c r="AB157" s="115">
        <v>0.41749999999999998</v>
      </c>
      <c r="AC157" s="181">
        <v>6.8974299999999999</v>
      </c>
      <c r="AD157" s="183">
        <v>7.0910000000000002E-7</v>
      </c>
      <c r="AE157" s="183">
        <v>1.3820000000000001E-2</v>
      </c>
      <c r="AF157" s="183">
        <v>0.16930000000000001</v>
      </c>
      <c r="AG157" s="183">
        <v>-0.96330000000000005</v>
      </c>
      <c r="AH157" s="183">
        <v>0.12690000000000001</v>
      </c>
      <c r="AI157" s="183">
        <v>0.67889999999999995</v>
      </c>
    </row>
    <row r="158" spans="1:35">
      <c r="A158" t="s">
        <v>2513</v>
      </c>
      <c r="B158" t="s">
        <v>2452</v>
      </c>
      <c r="C158" t="s">
        <v>3861</v>
      </c>
      <c r="D158" s="32">
        <v>15</v>
      </c>
      <c r="E158" s="47">
        <v>62338797</v>
      </c>
      <c r="F158" s="32" t="s">
        <v>3157</v>
      </c>
      <c r="G158" s="32" t="s">
        <v>3163</v>
      </c>
      <c r="H158" s="243" t="s">
        <v>123</v>
      </c>
      <c r="I158" s="93" t="s">
        <v>123</v>
      </c>
      <c r="J158" s="93" t="s">
        <v>4911</v>
      </c>
      <c r="K158" s="244" t="s">
        <v>4912</v>
      </c>
      <c r="L158" s="120">
        <v>6.3683300000000003</v>
      </c>
      <c r="M158" s="115">
        <v>4.5190000000000003E-8</v>
      </c>
      <c r="N158" s="115">
        <v>0.4133</v>
      </c>
      <c r="O158" s="115">
        <v>0.22939999999999999</v>
      </c>
      <c r="P158" s="115">
        <v>0.52969999999999995</v>
      </c>
      <c r="Q158" s="115">
        <v>0.3357</v>
      </c>
      <c r="R158" s="181">
        <v>10.62148</v>
      </c>
      <c r="S158" s="183">
        <v>-2.2629999999999999E-12</v>
      </c>
      <c r="T158" s="183">
        <v>-0.2147</v>
      </c>
      <c r="U158" s="183">
        <v>-9.3650000000000001E-3</v>
      </c>
      <c r="V158" s="184">
        <v>0.128</v>
      </c>
      <c r="W158" s="120">
        <v>-0.29442000000000002</v>
      </c>
      <c r="X158" s="115">
        <v>-0.15820000000000001</v>
      </c>
      <c r="Y158" s="115">
        <v>0.97219999999999995</v>
      </c>
      <c r="Z158" s="115">
        <v>9.7799999999999998E-2</v>
      </c>
      <c r="AA158" s="115">
        <v>-0.96030000000000004</v>
      </c>
      <c r="AB158" s="115">
        <v>-0.2949</v>
      </c>
      <c r="AC158" s="181">
        <v>0.88005999999999995</v>
      </c>
      <c r="AD158" s="183">
        <v>-9.7920000000000004E-3</v>
      </c>
      <c r="AE158" s="183">
        <v>-0.60189999999999999</v>
      </c>
      <c r="AF158" s="183">
        <v>-0.65149999999999997</v>
      </c>
      <c r="AG158" s="183">
        <v>-0.42099999999999999</v>
      </c>
      <c r="AH158" s="183">
        <v>-0.77349999999999997</v>
      </c>
      <c r="AI158" s="183">
        <v>0.29949999999999999</v>
      </c>
    </row>
    <row r="159" spans="1:35">
      <c r="A159" t="s">
        <v>2513</v>
      </c>
      <c r="B159" t="s">
        <v>2452</v>
      </c>
      <c r="C159" t="s">
        <v>3862</v>
      </c>
      <c r="D159" s="32">
        <v>15</v>
      </c>
      <c r="E159" s="47">
        <v>62383155</v>
      </c>
      <c r="F159" s="32" t="s">
        <v>3163</v>
      </c>
      <c r="G159" s="32" t="s">
        <v>3152</v>
      </c>
      <c r="H159" s="243" t="s">
        <v>123</v>
      </c>
      <c r="I159" s="93" t="s">
        <v>123</v>
      </c>
      <c r="J159" s="93" t="s">
        <v>4913</v>
      </c>
      <c r="K159" s="244" t="s">
        <v>4914</v>
      </c>
      <c r="L159" s="120">
        <v>37.212179999999996</v>
      </c>
      <c r="M159" s="115">
        <v>5.2969999999999996E-35</v>
      </c>
      <c r="N159" s="115">
        <v>1.1410000000000001E-3</v>
      </c>
      <c r="O159" s="115">
        <v>7.2450000000000001E-2</v>
      </c>
      <c r="P159" s="115">
        <v>2.2919999999999999E-2</v>
      </c>
      <c r="Q159" s="115">
        <v>1.924E-2</v>
      </c>
      <c r="R159" s="181">
        <v>9.06067</v>
      </c>
      <c r="S159" s="183">
        <v>-7.6559999999999992E-9</v>
      </c>
      <c r="T159" s="183">
        <v>-0.29759999999999998</v>
      </c>
      <c r="U159" s="183">
        <v>-8.5809999999999999E-4</v>
      </c>
      <c r="V159" s="184">
        <v>-0.71989999999999998</v>
      </c>
      <c r="W159" s="120">
        <v>-3.7280000000000001E-2</v>
      </c>
      <c r="X159" s="115">
        <v>-0.72419999999999995</v>
      </c>
      <c r="Y159" s="115">
        <v>-2.198E-2</v>
      </c>
      <c r="Z159" s="115">
        <v>-0.98640000000000005</v>
      </c>
      <c r="AA159" s="115">
        <v>0.53480000000000005</v>
      </c>
      <c r="AB159" s="115">
        <v>-0.3483</v>
      </c>
      <c r="AC159" s="181">
        <v>-0.47516999999999998</v>
      </c>
      <c r="AD159" s="183">
        <v>-0.72289999999999999</v>
      </c>
      <c r="AE159" s="183">
        <v>0.94130000000000003</v>
      </c>
      <c r="AF159" s="183">
        <v>-0.28000000000000003</v>
      </c>
      <c r="AG159" s="183">
        <v>-0.98839999999999995</v>
      </c>
      <c r="AH159" s="183">
        <v>0.43159999999999998</v>
      </c>
      <c r="AI159" s="183">
        <v>0.7056</v>
      </c>
    </row>
    <row r="160" spans="1:35">
      <c r="A160" t="s">
        <v>2513</v>
      </c>
      <c r="B160" t="s">
        <v>2452</v>
      </c>
      <c r="C160" t="s">
        <v>3920</v>
      </c>
      <c r="D160" s="32">
        <v>15</v>
      </c>
      <c r="E160" s="47">
        <v>62396942</v>
      </c>
      <c r="F160" s="32" t="s">
        <v>3157</v>
      </c>
      <c r="G160" s="32" t="s">
        <v>3151</v>
      </c>
      <c r="H160" s="243" t="s">
        <v>123</v>
      </c>
      <c r="I160" s="93" t="s">
        <v>123</v>
      </c>
      <c r="J160" s="93" t="s">
        <v>5117</v>
      </c>
      <c r="K160" s="244" t="s">
        <v>5118</v>
      </c>
      <c r="L160" s="120">
        <v>39.134540000000001</v>
      </c>
      <c r="M160" s="115">
        <v>5.2969999999999996E-35</v>
      </c>
      <c r="N160" s="115">
        <v>1.9020000000000001E-5</v>
      </c>
      <c r="O160" s="115">
        <v>4.7000000000000002E-3</v>
      </c>
      <c r="P160" s="115">
        <v>4.2229999999999997E-2</v>
      </c>
      <c r="Q160" s="115">
        <v>7.5189999999999996E-3</v>
      </c>
      <c r="R160" s="181">
        <v>8.5379699999999996</v>
      </c>
      <c r="S160" s="183">
        <v>-3.121E-8</v>
      </c>
      <c r="T160" s="183">
        <v>-0.2056</v>
      </c>
      <c r="U160" s="183">
        <v>-2.1419999999999998E-3</v>
      </c>
      <c r="V160" s="184">
        <v>-0.37459999999999999</v>
      </c>
      <c r="W160" s="120">
        <v>7.6660000000000006E-2</v>
      </c>
      <c r="X160" s="115">
        <v>-0.64159999999999995</v>
      </c>
      <c r="Y160" s="115">
        <v>-1.804E-2</v>
      </c>
      <c r="Z160" s="115">
        <v>-0.57830000000000004</v>
      </c>
      <c r="AA160" s="115">
        <v>0.4143</v>
      </c>
      <c r="AB160" s="115">
        <v>-0.31159999999999999</v>
      </c>
      <c r="AC160" s="181">
        <v>-0.57340999999999998</v>
      </c>
      <c r="AD160" s="183">
        <v>-0.81499999999999995</v>
      </c>
      <c r="AE160" s="183">
        <v>-0.67630000000000001</v>
      </c>
      <c r="AF160" s="183">
        <v>-0.66910000000000003</v>
      </c>
      <c r="AG160" s="183">
        <v>-0.81100000000000005</v>
      </c>
      <c r="AH160" s="183">
        <v>0.26019999999999999</v>
      </c>
      <c r="AI160" s="183">
        <v>0.4995</v>
      </c>
    </row>
    <row r="161" spans="1:35">
      <c r="A161" t="s">
        <v>2452</v>
      </c>
      <c r="B161" t="s">
        <v>2452</v>
      </c>
      <c r="C161" t="s">
        <v>3921</v>
      </c>
      <c r="D161" s="32">
        <v>15</v>
      </c>
      <c r="E161" s="47">
        <v>62433962</v>
      </c>
      <c r="F161" s="32" t="s">
        <v>3151</v>
      </c>
      <c r="G161" s="32" t="s">
        <v>3157</v>
      </c>
      <c r="H161" s="243" t="s">
        <v>123</v>
      </c>
      <c r="I161" s="93" t="s">
        <v>5119</v>
      </c>
      <c r="J161" s="93" t="s">
        <v>5120</v>
      </c>
      <c r="K161" s="244" t="s">
        <v>5121</v>
      </c>
      <c r="L161" s="120">
        <v>6.5140700000000002</v>
      </c>
      <c r="M161" s="115">
        <v>6.5700000000000003E-9</v>
      </c>
      <c r="N161" s="115">
        <v>0.38250000000000001</v>
      </c>
      <c r="O161" s="115">
        <v>0.4929</v>
      </c>
      <c r="P161" s="115">
        <v>0.84540000000000004</v>
      </c>
      <c r="Q161" s="115">
        <v>0.52810000000000001</v>
      </c>
      <c r="R161" s="181">
        <v>2.2688700000000002</v>
      </c>
      <c r="S161" s="183">
        <v>-1.629E-4</v>
      </c>
      <c r="T161" s="183">
        <v>-0.91449999999999998</v>
      </c>
      <c r="U161" s="183">
        <v>-0.41199999999999998</v>
      </c>
      <c r="V161" s="184">
        <v>-0.58830000000000005</v>
      </c>
      <c r="W161" s="120">
        <v>-0.39406000000000002</v>
      </c>
      <c r="X161" s="115">
        <v>-0.84419999999999995</v>
      </c>
      <c r="Y161" s="115">
        <v>-0.20530000000000001</v>
      </c>
      <c r="Z161" s="115">
        <v>0.3362</v>
      </c>
      <c r="AA161" s="115">
        <v>-0.40839999999999999</v>
      </c>
      <c r="AB161" s="115">
        <v>-0.49459999999999998</v>
      </c>
      <c r="AC161" s="181">
        <v>-0.34222000000000002</v>
      </c>
      <c r="AD161" s="183">
        <v>0.58699999999999997</v>
      </c>
      <c r="AE161" s="183">
        <v>0.14680000000000001</v>
      </c>
      <c r="AF161" s="183">
        <v>-0.75649999999999995</v>
      </c>
      <c r="AG161" s="183">
        <v>0.85829999999999995</v>
      </c>
      <c r="AH161" s="183">
        <v>0.99509999999999998</v>
      </c>
      <c r="AI161" s="183">
        <v>0.8478</v>
      </c>
    </row>
    <row r="162" spans="1:35">
      <c r="A162" t="s">
        <v>2513</v>
      </c>
      <c r="B162" t="s">
        <v>2452</v>
      </c>
      <c r="C162" t="s">
        <v>3863</v>
      </c>
      <c r="D162" s="32">
        <v>15</v>
      </c>
      <c r="E162" s="47">
        <v>62435156</v>
      </c>
      <c r="F162" s="32" t="s">
        <v>3163</v>
      </c>
      <c r="G162" s="32" t="s">
        <v>3152</v>
      </c>
      <c r="H162" s="243" t="s">
        <v>123</v>
      </c>
      <c r="I162" s="93" t="s">
        <v>4915</v>
      </c>
      <c r="J162" s="93" t="s">
        <v>4916</v>
      </c>
      <c r="K162" s="244" t="s">
        <v>4917</v>
      </c>
      <c r="L162" s="120">
        <v>5.3163900000000002</v>
      </c>
      <c r="M162" s="115">
        <v>3.5579999999999998E-8</v>
      </c>
      <c r="N162" s="115">
        <v>0.63949999999999996</v>
      </c>
      <c r="O162" s="115">
        <v>0.4461</v>
      </c>
      <c r="P162" s="115">
        <v>0.98950000000000005</v>
      </c>
      <c r="Q162" s="115">
        <v>0.82769999999999999</v>
      </c>
      <c r="R162" s="181">
        <v>2.2761200000000001</v>
      </c>
      <c r="S162" s="183">
        <v>-2.7980000000000002E-4</v>
      </c>
      <c r="T162" s="183">
        <v>0.91420000000000001</v>
      </c>
      <c r="U162" s="183">
        <v>-0.31730000000000003</v>
      </c>
      <c r="V162" s="184">
        <v>-0.45850000000000002</v>
      </c>
      <c r="W162" s="120">
        <v>-0.45981</v>
      </c>
      <c r="X162" s="115">
        <v>-0.68359999999999999</v>
      </c>
      <c r="Y162" s="115">
        <v>-4.6739999999999997E-2</v>
      </c>
      <c r="Z162" s="115">
        <v>0.26629999999999998</v>
      </c>
      <c r="AA162" s="115">
        <v>-0.36709999999999998</v>
      </c>
      <c r="AB162" s="115">
        <v>-0.42080000000000001</v>
      </c>
      <c r="AC162" s="181">
        <v>-0.29272999999999999</v>
      </c>
      <c r="AD162" s="183">
        <v>0.69279999999999997</v>
      </c>
      <c r="AE162" s="183">
        <v>0.14199999999999999</v>
      </c>
      <c r="AF162" s="183">
        <v>0.87350000000000005</v>
      </c>
      <c r="AG162" s="183">
        <v>-0.39429999999999998</v>
      </c>
      <c r="AH162" s="183">
        <v>0.96540000000000004</v>
      </c>
      <c r="AI162" s="183">
        <v>0.35110000000000002</v>
      </c>
    </row>
    <row r="163" spans="1:35">
      <c r="A163" t="s">
        <v>2513</v>
      </c>
      <c r="B163" t="s">
        <v>2452</v>
      </c>
      <c r="C163" t="s">
        <v>3922</v>
      </c>
      <c r="D163" s="32">
        <v>15</v>
      </c>
      <c r="E163" s="47">
        <v>99258710</v>
      </c>
      <c r="F163" s="32" t="s">
        <v>3151</v>
      </c>
      <c r="G163" s="32" t="s">
        <v>3163</v>
      </c>
      <c r="H163" s="243" t="s">
        <v>123</v>
      </c>
      <c r="I163" s="93" t="s">
        <v>5122</v>
      </c>
      <c r="J163" s="93" t="s">
        <v>5123</v>
      </c>
      <c r="K163" s="244" t="s">
        <v>5124</v>
      </c>
      <c r="L163" s="120">
        <v>11.56387</v>
      </c>
      <c r="M163" s="115">
        <v>2.0029999999999998E-9</v>
      </c>
      <c r="N163" s="115">
        <v>4.9980000000000001E-4</v>
      </c>
      <c r="O163" s="115">
        <v>2.767E-2</v>
      </c>
      <c r="P163" s="115">
        <v>0.76529999999999998</v>
      </c>
      <c r="Q163" s="115">
        <v>3.029E-3</v>
      </c>
      <c r="R163" s="181">
        <v>0.26848</v>
      </c>
      <c r="S163" s="183">
        <v>-0.1045</v>
      </c>
      <c r="T163" s="183">
        <v>-4.283E-2</v>
      </c>
      <c r="U163" s="183">
        <v>0.66169999999999995</v>
      </c>
      <c r="V163" s="184">
        <v>-0.58309999999999995</v>
      </c>
      <c r="W163" s="120">
        <v>2.5535899999999998</v>
      </c>
      <c r="X163" s="115">
        <v>4.6360000000000004E-3</v>
      </c>
      <c r="Y163" s="115">
        <v>0.5292</v>
      </c>
      <c r="Z163" s="115">
        <v>6.6489999999999994E-2</v>
      </c>
      <c r="AA163" s="115">
        <v>0.2918</v>
      </c>
      <c r="AB163" s="115">
        <v>5.6800000000000003E-2</v>
      </c>
      <c r="AC163" s="181">
        <v>-5.2819999999999999E-2</v>
      </c>
      <c r="AD163" s="183">
        <v>9.0429999999999996E-2</v>
      </c>
      <c r="AE163" s="183">
        <v>0.59350000000000003</v>
      </c>
      <c r="AF163" s="183">
        <v>-8.362E-2</v>
      </c>
      <c r="AG163" s="183">
        <v>-0.51659999999999995</v>
      </c>
      <c r="AH163" s="183">
        <v>0.1215</v>
      </c>
      <c r="AI163" s="183">
        <v>0.83630000000000004</v>
      </c>
    </row>
    <row r="164" spans="1:35">
      <c r="A164" t="s">
        <v>2452</v>
      </c>
      <c r="B164" t="s">
        <v>2452</v>
      </c>
      <c r="C164" t="s">
        <v>2466</v>
      </c>
      <c r="D164" s="32">
        <v>19</v>
      </c>
      <c r="E164" s="47">
        <v>46196634</v>
      </c>
      <c r="F164" s="32" t="s">
        <v>3152</v>
      </c>
      <c r="G164" s="32" t="s">
        <v>3157</v>
      </c>
      <c r="H164" s="243" t="s">
        <v>123</v>
      </c>
      <c r="I164" s="93" t="s">
        <v>5125</v>
      </c>
      <c r="J164" s="93" t="s">
        <v>5126</v>
      </c>
      <c r="K164" s="244" t="s">
        <v>5127</v>
      </c>
      <c r="L164" s="120">
        <v>7.9169900000000002</v>
      </c>
      <c r="M164" s="115">
        <v>5.6689999999999998E-10</v>
      </c>
      <c r="N164" s="115">
        <v>0.25650000000000001</v>
      </c>
      <c r="O164" s="115">
        <v>1.146E-2</v>
      </c>
      <c r="P164" s="115">
        <v>-0.2447</v>
      </c>
      <c r="Q164" s="115">
        <v>-0.97109999999999996</v>
      </c>
      <c r="R164" s="181">
        <v>1.8327500000000001</v>
      </c>
      <c r="S164" s="183">
        <v>-2.019E-4</v>
      </c>
      <c r="T164" s="183">
        <v>-0.64570000000000005</v>
      </c>
      <c r="U164" s="183">
        <v>0.79810000000000003</v>
      </c>
      <c r="V164" s="184">
        <v>-0.74850000000000005</v>
      </c>
      <c r="W164" s="120">
        <v>-0.14049</v>
      </c>
      <c r="X164" s="115">
        <v>0.82499999999999996</v>
      </c>
      <c r="Y164" s="115">
        <v>0.624</v>
      </c>
      <c r="Z164" s="115">
        <v>0.1069</v>
      </c>
      <c r="AA164" s="115">
        <v>-0.41399999999999998</v>
      </c>
      <c r="AB164" s="115">
        <v>2.4970000000000001E-3</v>
      </c>
      <c r="AC164" s="181">
        <v>0.25230999999999998</v>
      </c>
      <c r="AD164" s="183">
        <v>0.53700000000000003</v>
      </c>
      <c r="AE164" s="183">
        <v>0.3095</v>
      </c>
      <c r="AF164" s="183">
        <v>4.7039999999999998E-2</v>
      </c>
      <c r="AG164" s="183">
        <v>0.42320000000000002</v>
      </c>
      <c r="AH164" s="183">
        <v>0.1163</v>
      </c>
      <c r="AI164" s="183">
        <v>0.90169999999999995</v>
      </c>
    </row>
    <row r="165" spans="1:35">
      <c r="A165" t="s">
        <v>2513</v>
      </c>
      <c r="B165" t="s">
        <v>2452</v>
      </c>
      <c r="C165" t="s">
        <v>2466</v>
      </c>
      <c r="D165" s="32">
        <v>19</v>
      </c>
      <c r="E165" s="47">
        <v>46196634</v>
      </c>
      <c r="F165" s="32" t="s">
        <v>3152</v>
      </c>
      <c r="G165" s="32" t="s">
        <v>3157</v>
      </c>
      <c r="H165" s="243" t="s">
        <v>123</v>
      </c>
      <c r="I165" s="93" t="s">
        <v>5125</v>
      </c>
      <c r="J165" s="93" t="s">
        <v>5126</v>
      </c>
      <c r="K165" s="244" t="s">
        <v>5127</v>
      </c>
      <c r="L165" s="120">
        <v>7.9169900000000002</v>
      </c>
      <c r="M165" s="115">
        <v>5.6689999999999998E-10</v>
      </c>
      <c r="N165" s="115">
        <v>0.25650000000000001</v>
      </c>
      <c r="O165" s="115">
        <v>1.146E-2</v>
      </c>
      <c r="P165" s="115">
        <v>-0.2447</v>
      </c>
      <c r="Q165" s="115">
        <v>-0.97109999999999996</v>
      </c>
      <c r="R165" s="181">
        <v>1.8327500000000001</v>
      </c>
      <c r="S165" s="183">
        <v>-2.019E-4</v>
      </c>
      <c r="T165" s="183">
        <v>-0.64570000000000005</v>
      </c>
      <c r="U165" s="183">
        <v>0.79810000000000003</v>
      </c>
      <c r="V165" s="184">
        <v>-0.74850000000000005</v>
      </c>
      <c r="W165" s="120">
        <v>-0.14049</v>
      </c>
      <c r="X165" s="115">
        <v>0.82499999999999996</v>
      </c>
      <c r="Y165" s="115">
        <v>0.624</v>
      </c>
      <c r="Z165" s="115">
        <v>0.1069</v>
      </c>
      <c r="AA165" s="115">
        <v>-0.41399999999999998</v>
      </c>
      <c r="AB165" s="115">
        <v>2.4970000000000001E-3</v>
      </c>
      <c r="AC165" s="181">
        <v>0.25230999999999998</v>
      </c>
      <c r="AD165" s="183">
        <v>0.53700000000000003</v>
      </c>
      <c r="AE165" s="183">
        <v>0.3095</v>
      </c>
      <c r="AF165" s="183">
        <v>4.7039999999999998E-2</v>
      </c>
      <c r="AG165" s="183">
        <v>0.42320000000000002</v>
      </c>
      <c r="AH165" s="183">
        <v>0.1163</v>
      </c>
      <c r="AI165" s="183">
        <v>0.90169999999999995</v>
      </c>
    </row>
    <row r="166" spans="1:35">
      <c r="A166" t="s">
        <v>2452</v>
      </c>
      <c r="B166" t="s">
        <v>2452</v>
      </c>
      <c r="C166" t="s">
        <v>2462</v>
      </c>
      <c r="D166" s="32">
        <v>20</v>
      </c>
      <c r="E166" s="47">
        <v>22557099</v>
      </c>
      <c r="F166" s="32" t="s">
        <v>3157</v>
      </c>
      <c r="G166" s="32" t="s">
        <v>3151</v>
      </c>
      <c r="H166" s="243" t="s">
        <v>123</v>
      </c>
      <c r="I166" s="93" t="s">
        <v>5128</v>
      </c>
      <c r="J166" s="93" t="s">
        <v>5129</v>
      </c>
      <c r="K166" s="244" t="s">
        <v>123</v>
      </c>
      <c r="L166" s="120">
        <v>39.233040000000003</v>
      </c>
      <c r="M166" s="115">
        <v>7.6600000000000004E-25</v>
      </c>
      <c r="N166" s="115">
        <v>1.633E-13</v>
      </c>
      <c r="O166" s="115">
        <v>2.068E-3</v>
      </c>
      <c r="P166" s="115">
        <v>5.5470000000000003E-5</v>
      </c>
      <c r="Q166" s="115">
        <v>0.51629999999999998</v>
      </c>
      <c r="R166" s="181">
        <v>1.4319500000000001</v>
      </c>
      <c r="S166" s="183">
        <v>0.1168</v>
      </c>
      <c r="T166" s="183">
        <v>1.325E-2</v>
      </c>
      <c r="U166" s="183">
        <v>0.89629999999999999</v>
      </c>
      <c r="V166" s="184">
        <v>3.2489999999999998E-2</v>
      </c>
      <c r="W166" s="120">
        <v>0.13722999999999999</v>
      </c>
      <c r="X166" s="115">
        <v>-5.5640000000000002E-2</v>
      </c>
      <c r="Y166" s="115">
        <v>-0.31730000000000003</v>
      </c>
      <c r="Z166" s="115">
        <v>-0.20300000000000001</v>
      </c>
      <c r="AA166" s="115">
        <v>0.41710000000000003</v>
      </c>
      <c r="AB166" s="115">
        <v>-1</v>
      </c>
      <c r="AC166" s="181">
        <v>7.4619499999999999</v>
      </c>
      <c r="AD166" s="183">
        <v>1.638E-4</v>
      </c>
      <c r="AE166" s="183">
        <v>2.8059999999999999E-5</v>
      </c>
      <c r="AF166" s="183">
        <v>0.25240000000000001</v>
      </c>
      <c r="AG166" s="183">
        <v>2.0219999999999998E-2</v>
      </c>
      <c r="AH166" s="183">
        <v>0.3332</v>
      </c>
      <c r="AI166" s="183">
        <v>0.81479999999999997</v>
      </c>
    </row>
    <row r="167" spans="1:35">
      <c r="A167" t="s">
        <v>2513</v>
      </c>
      <c r="B167" t="s">
        <v>2452</v>
      </c>
      <c r="C167" t="s">
        <v>2462</v>
      </c>
      <c r="D167" s="32">
        <v>20</v>
      </c>
      <c r="E167" s="47">
        <v>22557099</v>
      </c>
      <c r="F167" s="32" t="s">
        <v>3157</v>
      </c>
      <c r="G167" s="32" t="s">
        <v>3151</v>
      </c>
      <c r="H167" s="243" t="s">
        <v>123</v>
      </c>
      <c r="I167" s="93" t="s">
        <v>5128</v>
      </c>
      <c r="J167" s="93" t="s">
        <v>5129</v>
      </c>
      <c r="K167" s="244" t="s">
        <v>123</v>
      </c>
      <c r="L167" s="120">
        <v>39.233040000000003</v>
      </c>
      <c r="M167" s="115">
        <v>7.6600000000000004E-25</v>
      </c>
      <c r="N167" s="115">
        <v>1.633E-13</v>
      </c>
      <c r="O167" s="115">
        <v>2.068E-3</v>
      </c>
      <c r="P167" s="115">
        <v>5.5470000000000003E-5</v>
      </c>
      <c r="Q167" s="115">
        <v>0.51629999999999998</v>
      </c>
      <c r="R167" s="181">
        <v>1.4319500000000001</v>
      </c>
      <c r="S167" s="183">
        <v>0.1168</v>
      </c>
      <c r="T167" s="183">
        <v>1.325E-2</v>
      </c>
      <c r="U167" s="183">
        <v>0.89629999999999999</v>
      </c>
      <c r="V167" s="184">
        <v>3.2489999999999998E-2</v>
      </c>
      <c r="W167" s="120">
        <v>0.13722999999999999</v>
      </c>
      <c r="X167" s="115">
        <v>-5.5640000000000002E-2</v>
      </c>
      <c r="Y167" s="115">
        <v>-0.31730000000000003</v>
      </c>
      <c r="Z167" s="115">
        <v>-0.20300000000000001</v>
      </c>
      <c r="AA167" s="115">
        <v>0.41710000000000003</v>
      </c>
      <c r="AB167" s="115">
        <v>-1</v>
      </c>
      <c r="AC167" s="181">
        <v>7.4619499999999999</v>
      </c>
      <c r="AD167" s="183">
        <v>1.638E-4</v>
      </c>
      <c r="AE167" s="183">
        <v>2.8059999999999999E-5</v>
      </c>
      <c r="AF167" s="183">
        <v>0.25240000000000001</v>
      </c>
      <c r="AG167" s="183">
        <v>2.0219999999999998E-2</v>
      </c>
      <c r="AH167" s="183">
        <v>0.3332</v>
      </c>
      <c r="AI167" s="183">
        <v>0.81479999999999997</v>
      </c>
    </row>
    <row r="168" spans="1:35">
      <c r="A168" t="s">
        <v>2513</v>
      </c>
      <c r="B168" t="s">
        <v>2452</v>
      </c>
      <c r="C168" t="s">
        <v>3923</v>
      </c>
      <c r="D168" s="32">
        <v>20</v>
      </c>
      <c r="E168" s="47">
        <v>22559601</v>
      </c>
      <c r="F168" s="32" t="s">
        <v>3151</v>
      </c>
      <c r="G168" s="32" t="s">
        <v>3157</v>
      </c>
      <c r="H168" s="243" t="s">
        <v>123</v>
      </c>
      <c r="I168" s="93" t="s">
        <v>5130</v>
      </c>
      <c r="J168" s="93" t="s">
        <v>5131</v>
      </c>
      <c r="K168" s="244" t="s">
        <v>123</v>
      </c>
      <c r="L168" s="120">
        <v>34.715580000000003</v>
      </c>
      <c r="M168" s="115">
        <v>9.7900000000000008E-22</v>
      </c>
      <c r="N168" s="115">
        <v>3.5579999999999998E-15</v>
      </c>
      <c r="O168" s="115">
        <v>9.0690000000000007E-3</v>
      </c>
      <c r="P168" s="115">
        <v>1.188E-2</v>
      </c>
      <c r="Q168" s="115">
        <v>0.25119999999999998</v>
      </c>
      <c r="R168" s="181">
        <v>1.1307499999999999</v>
      </c>
      <c r="S168" s="183">
        <v>6.4159999999999995E-2</v>
      </c>
      <c r="T168" s="183">
        <v>1.6230000000000001E-2</v>
      </c>
      <c r="U168" s="183">
        <v>-0.88639999999999997</v>
      </c>
      <c r="V168" s="184">
        <v>0.45169999999999999</v>
      </c>
      <c r="W168" s="120">
        <v>0.75914999999999999</v>
      </c>
      <c r="X168" s="115">
        <v>-1.32E-2</v>
      </c>
      <c r="Y168" s="115">
        <v>-0.43390000000000001</v>
      </c>
      <c r="Z168" s="115">
        <v>-4.6589999999999999E-2</v>
      </c>
      <c r="AA168" s="115">
        <v>-0.90900000000000003</v>
      </c>
      <c r="AB168" s="115">
        <v>0.48010000000000003</v>
      </c>
      <c r="AC168" s="181">
        <v>7.2519</v>
      </c>
      <c r="AD168" s="183">
        <v>1.6890000000000001E-4</v>
      </c>
      <c r="AE168" s="183">
        <v>2.8969999999999999E-5</v>
      </c>
      <c r="AF168" s="183">
        <v>0.5393</v>
      </c>
      <c r="AG168" s="183">
        <v>0.29260000000000003</v>
      </c>
      <c r="AH168" s="183">
        <v>7.127E-2</v>
      </c>
      <c r="AI168" s="183">
        <v>0.14779999999999999</v>
      </c>
    </row>
    <row r="169" spans="1:35">
      <c r="A169" t="s">
        <v>2452</v>
      </c>
      <c r="B169" t="s">
        <v>2452</v>
      </c>
      <c r="C169" t="s">
        <v>3924</v>
      </c>
      <c r="D169" s="32">
        <v>20</v>
      </c>
      <c r="E169" s="47">
        <v>39743905</v>
      </c>
      <c r="F169" s="32" t="s">
        <v>3157</v>
      </c>
      <c r="G169" s="32" t="s">
        <v>3151</v>
      </c>
      <c r="H169" s="243" t="s">
        <v>123</v>
      </c>
      <c r="I169" s="93" t="s">
        <v>5132</v>
      </c>
      <c r="J169" s="93" t="s">
        <v>5133</v>
      </c>
      <c r="K169" s="244" t="s">
        <v>5134</v>
      </c>
      <c r="L169" s="120">
        <v>7.5490399999999998</v>
      </c>
      <c r="M169" s="115">
        <v>-1.643E-9</v>
      </c>
      <c r="N169" s="115">
        <v>0.90900000000000003</v>
      </c>
      <c r="O169" s="115">
        <v>-0.50770000000000004</v>
      </c>
      <c r="P169" s="115">
        <v>-0.94210000000000005</v>
      </c>
      <c r="Q169" s="115">
        <v>-2.3730000000000001E-3</v>
      </c>
      <c r="R169" s="181">
        <v>-0.35249000000000003</v>
      </c>
      <c r="S169" s="183">
        <v>0.2407</v>
      </c>
      <c r="T169" s="183">
        <v>-0.97250000000000003</v>
      </c>
      <c r="U169" s="183">
        <v>-0.21129999999999999</v>
      </c>
      <c r="V169" s="184">
        <v>0.78659999999999997</v>
      </c>
      <c r="W169" s="120">
        <v>-0.37119000000000002</v>
      </c>
      <c r="X169" s="115">
        <v>0.96930000000000005</v>
      </c>
      <c r="Y169" s="115">
        <v>-0.77729999999999999</v>
      </c>
      <c r="Z169" s="115">
        <v>0.48559999999999998</v>
      </c>
      <c r="AA169" s="115">
        <v>0.1163</v>
      </c>
      <c r="AB169" s="115">
        <v>0.70960000000000001</v>
      </c>
      <c r="AC169" s="181">
        <v>-0.17546999999999999</v>
      </c>
      <c r="AD169" s="183">
        <v>-0.217</v>
      </c>
      <c r="AE169" s="183">
        <v>0.70069999999999999</v>
      </c>
      <c r="AF169" s="183">
        <v>-0.1434</v>
      </c>
      <c r="AG169" s="183">
        <v>-0.78159999999999996</v>
      </c>
      <c r="AH169" s="183">
        <v>-0.42820000000000003</v>
      </c>
      <c r="AI169" s="183">
        <v>-0.6986</v>
      </c>
    </row>
    <row r="170" spans="1:35">
      <c r="A170" t="s">
        <v>2513</v>
      </c>
      <c r="B170" t="s">
        <v>2452</v>
      </c>
      <c r="C170" t="s">
        <v>3924</v>
      </c>
      <c r="D170" s="32">
        <v>20</v>
      </c>
      <c r="E170" s="47">
        <v>39743905</v>
      </c>
      <c r="F170" s="32" t="s">
        <v>3157</v>
      </c>
      <c r="G170" s="32" t="s">
        <v>3151</v>
      </c>
      <c r="H170" s="243" t="s">
        <v>123</v>
      </c>
      <c r="I170" s="93" t="s">
        <v>5132</v>
      </c>
      <c r="J170" s="93" t="s">
        <v>5133</v>
      </c>
      <c r="K170" s="244" t="s">
        <v>5134</v>
      </c>
      <c r="L170" s="120">
        <v>7.5490399999999998</v>
      </c>
      <c r="M170" s="115">
        <v>-1.643E-9</v>
      </c>
      <c r="N170" s="115">
        <v>0.90900000000000003</v>
      </c>
      <c r="O170" s="115">
        <v>-0.50770000000000004</v>
      </c>
      <c r="P170" s="115">
        <v>-0.94210000000000005</v>
      </c>
      <c r="Q170" s="115">
        <v>-2.3730000000000001E-3</v>
      </c>
      <c r="R170" s="181">
        <v>-0.35249000000000003</v>
      </c>
      <c r="S170" s="183">
        <v>0.2407</v>
      </c>
      <c r="T170" s="183">
        <v>-0.97250000000000003</v>
      </c>
      <c r="U170" s="183">
        <v>-0.21129999999999999</v>
      </c>
      <c r="V170" s="184">
        <v>0.78659999999999997</v>
      </c>
      <c r="W170" s="120">
        <v>-0.37119000000000002</v>
      </c>
      <c r="X170" s="115">
        <v>0.96930000000000005</v>
      </c>
      <c r="Y170" s="115">
        <v>-0.77729999999999999</v>
      </c>
      <c r="Z170" s="115">
        <v>0.48559999999999998</v>
      </c>
      <c r="AA170" s="115">
        <v>0.1163</v>
      </c>
      <c r="AB170" s="115">
        <v>0.70960000000000001</v>
      </c>
      <c r="AC170" s="181">
        <v>-0.17546999999999999</v>
      </c>
      <c r="AD170" s="183">
        <v>-0.217</v>
      </c>
      <c r="AE170" s="183">
        <v>0.70069999999999999</v>
      </c>
      <c r="AF170" s="183">
        <v>-0.1434</v>
      </c>
      <c r="AG170" s="183">
        <v>-0.78159999999999996</v>
      </c>
      <c r="AH170" s="183">
        <v>-0.42820000000000003</v>
      </c>
      <c r="AI170" s="183">
        <v>-0.6986</v>
      </c>
    </row>
    <row r="171" spans="1:35">
      <c r="A171" t="s">
        <v>2513</v>
      </c>
      <c r="B171" t="s">
        <v>2452</v>
      </c>
      <c r="C171" t="s">
        <v>2458</v>
      </c>
      <c r="D171" s="32">
        <v>20</v>
      </c>
      <c r="E171" s="47">
        <v>39832628</v>
      </c>
      <c r="F171" s="32" t="s">
        <v>3163</v>
      </c>
      <c r="G171" s="32" t="s">
        <v>3152</v>
      </c>
      <c r="H171" s="243" t="s">
        <v>123</v>
      </c>
      <c r="I171" s="93" t="s">
        <v>5135</v>
      </c>
      <c r="J171" s="93" t="s">
        <v>5136</v>
      </c>
      <c r="K171" s="244" t="s">
        <v>5137</v>
      </c>
      <c r="L171" s="120">
        <v>11.163729999999999</v>
      </c>
      <c r="M171" s="115">
        <v>-5.102E-14</v>
      </c>
      <c r="N171" s="115">
        <v>-0.92620000000000002</v>
      </c>
      <c r="O171" s="115">
        <v>-0.97</v>
      </c>
      <c r="P171" s="115">
        <v>-0.86960000000000004</v>
      </c>
      <c r="Q171" s="115">
        <v>-0.27089999999999997</v>
      </c>
      <c r="R171" s="181">
        <v>-0.48937000000000003</v>
      </c>
      <c r="S171" s="183">
        <v>0.1096</v>
      </c>
      <c r="T171" s="183">
        <v>0.91349999999999998</v>
      </c>
      <c r="U171" s="183">
        <v>-0.83450000000000002</v>
      </c>
      <c r="V171" s="184">
        <v>0.99350000000000005</v>
      </c>
      <c r="W171" s="120">
        <v>-0.43579000000000001</v>
      </c>
      <c r="X171" s="115">
        <v>-0.48630000000000001</v>
      </c>
      <c r="Y171" s="115">
        <v>0.7641</v>
      </c>
      <c r="Z171" s="115">
        <v>0.71360000000000001</v>
      </c>
      <c r="AA171" s="115">
        <v>0.56459999999999999</v>
      </c>
      <c r="AB171" s="115">
        <v>-0.90480000000000005</v>
      </c>
      <c r="AC171" s="181">
        <v>0.47883999999999999</v>
      </c>
      <c r="AD171" s="183">
        <v>-0.18790000000000001</v>
      </c>
      <c r="AE171" s="183">
        <v>-0.71030000000000004</v>
      </c>
      <c r="AF171" s="183">
        <v>-9.9599999999999994E-2</v>
      </c>
      <c r="AG171" s="183">
        <v>-0.31730000000000003</v>
      </c>
      <c r="AH171" s="183">
        <v>-0.40300000000000002</v>
      </c>
      <c r="AI171" s="183">
        <v>-8.5550000000000001E-3</v>
      </c>
    </row>
    <row r="172" spans="1:35">
      <c r="A172" t="s">
        <v>2513</v>
      </c>
      <c r="B172" t="s">
        <v>2452</v>
      </c>
      <c r="C172" t="s">
        <v>3925</v>
      </c>
      <c r="D172" s="32" t="s">
        <v>2438</v>
      </c>
      <c r="E172" s="47">
        <v>19379640</v>
      </c>
      <c r="F172" s="32" t="s">
        <v>3157</v>
      </c>
      <c r="G172" s="32" t="s">
        <v>3152</v>
      </c>
      <c r="H172" s="243" t="s">
        <v>5138</v>
      </c>
      <c r="I172" s="93" t="s">
        <v>5139</v>
      </c>
      <c r="J172" s="93" t="s">
        <v>5140</v>
      </c>
      <c r="K172" s="244" t="s">
        <v>5141</v>
      </c>
      <c r="L172" s="120">
        <v>3.3035299999999999</v>
      </c>
      <c r="M172" s="115">
        <v>2.2940000000000001E-5</v>
      </c>
      <c r="N172" s="115" t="s">
        <v>132</v>
      </c>
      <c r="O172" s="115">
        <v>0.49569999999999997</v>
      </c>
      <c r="P172" s="115" t="s">
        <v>132</v>
      </c>
      <c r="Q172" s="115" t="s">
        <v>132</v>
      </c>
      <c r="R172" s="181">
        <v>-0.38418000000000002</v>
      </c>
      <c r="S172" s="183">
        <v>0.28449999999999998</v>
      </c>
      <c r="T172" s="183" t="s">
        <v>132</v>
      </c>
      <c r="U172" s="183">
        <v>-0.66620000000000001</v>
      </c>
      <c r="V172" s="184" t="s">
        <v>132</v>
      </c>
      <c r="W172" s="120">
        <v>-0.54444999999999999</v>
      </c>
      <c r="X172" s="115">
        <v>0.30869999999999997</v>
      </c>
      <c r="Y172" s="115" t="s">
        <v>132</v>
      </c>
      <c r="Z172" s="115">
        <v>-5.5320000000000001E-2</v>
      </c>
      <c r="AA172" s="115" t="s">
        <v>132</v>
      </c>
      <c r="AB172" s="115" t="s">
        <v>132</v>
      </c>
      <c r="AC172" s="181">
        <v>-0.17995</v>
      </c>
      <c r="AD172" s="183">
        <v>0.152</v>
      </c>
      <c r="AE172" s="183">
        <v>-0.32079999999999997</v>
      </c>
      <c r="AF172" s="183">
        <v>0.9587</v>
      </c>
      <c r="AG172" s="183" t="s">
        <v>132</v>
      </c>
      <c r="AH172" s="183" t="s">
        <v>132</v>
      </c>
      <c r="AI172" s="183" t="s">
        <v>132</v>
      </c>
    </row>
    <row r="173" spans="1:35">
      <c r="A173" t="s">
        <v>2513</v>
      </c>
      <c r="B173" t="s">
        <v>2452</v>
      </c>
      <c r="C173" t="s">
        <v>3926</v>
      </c>
      <c r="D173" s="32" t="s">
        <v>2438</v>
      </c>
      <c r="E173" s="47">
        <v>19398315</v>
      </c>
      <c r="F173" s="32" t="s">
        <v>3152</v>
      </c>
      <c r="G173" s="32" t="s">
        <v>3163</v>
      </c>
      <c r="H173" s="243" t="s">
        <v>5142</v>
      </c>
      <c r="I173" s="93" t="s">
        <v>5143</v>
      </c>
      <c r="J173" s="93" t="s">
        <v>5144</v>
      </c>
      <c r="K173" s="244" t="s">
        <v>5145</v>
      </c>
      <c r="L173" s="120">
        <v>1.82501</v>
      </c>
      <c r="M173" s="115">
        <v>4.0220000000000004E-3</v>
      </c>
      <c r="N173" s="115" t="s">
        <v>132</v>
      </c>
      <c r="O173" s="115">
        <v>8.0990000000000006E-2</v>
      </c>
      <c r="P173" s="115">
        <v>-0.95940000000000003</v>
      </c>
      <c r="Q173" s="115" t="s">
        <v>132</v>
      </c>
      <c r="R173" s="181">
        <v>-0.24612000000000001</v>
      </c>
      <c r="S173" s="183">
        <v>0.19689999999999999</v>
      </c>
      <c r="T173" s="183" t="s">
        <v>132</v>
      </c>
      <c r="U173" s="183">
        <v>0.52690000000000003</v>
      </c>
      <c r="V173" s="184" t="s">
        <v>132</v>
      </c>
      <c r="W173" s="120">
        <v>-0.47175</v>
      </c>
      <c r="X173" s="115">
        <v>-0.79859999999999998</v>
      </c>
      <c r="Y173" s="115" t="s">
        <v>132</v>
      </c>
      <c r="Z173" s="115">
        <v>-0.68120000000000003</v>
      </c>
      <c r="AA173" s="115" t="s">
        <v>132</v>
      </c>
      <c r="AB173" s="115" t="s">
        <v>132</v>
      </c>
      <c r="AC173" s="181">
        <v>-5.9650000000000002E-2</v>
      </c>
      <c r="AD173" s="183">
        <v>0.11700000000000001</v>
      </c>
      <c r="AE173" s="183" t="s">
        <v>132</v>
      </c>
      <c r="AF173" s="183">
        <v>-0.92059999999999997</v>
      </c>
      <c r="AG173" s="183" t="s">
        <v>132</v>
      </c>
      <c r="AH173" s="183" t="s">
        <v>132</v>
      </c>
      <c r="AI173" s="183" t="s">
        <v>132</v>
      </c>
    </row>
    <row r="174" spans="1:35">
      <c r="A174" t="s">
        <v>2445</v>
      </c>
      <c r="B174" t="s">
        <v>2445</v>
      </c>
      <c r="C174" t="s">
        <v>3927</v>
      </c>
      <c r="D174" s="32">
        <v>1</v>
      </c>
      <c r="E174" s="47">
        <v>219640680</v>
      </c>
      <c r="F174" s="32" t="s">
        <v>3151</v>
      </c>
      <c r="G174" s="32" t="s">
        <v>3152</v>
      </c>
      <c r="H174" s="243" t="s">
        <v>5146</v>
      </c>
      <c r="I174" s="93" t="s">
        <v>5147</v>
      </c>
      <c r="J174" s="93" t="s">
        <v>123</v>
      </c>
      <c r="K174" s="244" t="s">
        <v>5148</v>
      </c>
      <c r="L174" s="120">
        <v>3.7301199999999999</v>
      </c>
      <c r="M174" s="115">
        <v>-1.428E-5</v>
      </c>
      <c r="N174" s="115">
        <v>-0.46829999999999999</v>
      </c>
      <c r="O174" s="115">
        <v>-0.191</v>
      </c>
      <c r="P174" s="115">
        <v>-0.56499999999999995</v>
      </c>
      <c r="Q174" s="115">
        <v>0.76680000000000004</v>
      </c>
      <c r="R174" s="181">
        <v>-0.40844999999999998</v>
      </c>
      <c r="S174" s="183">
        <v>-0.8569</v>
      </c>
      <c r="T174" s="183">
        <v>0.70079999999999998</v>
      </c>
      <c r="U174" s="183">
        <v>0.80859999999999999</v>
      </c>
      <c r="V174" s="184">
        <v>0.42030000000000001</v>
      </c>
      <c r="W174" s="120">
        <v>16.677289999999999</v>
      </c>
      <c r="X174" s="115">
        <v>-4.7960000000000003E-19</v>
      </c>
      <c r="Y174" s="115">
        <v>-0.70389999999999997</v>
      </c>
      <c r="Z174" s="115">
        <v>-5.0880000000000001E-4</v>
      </c>
      <c r="AA174" s="115">
        <v>-0.46300000000000002</v>
      </c>
      <c r="AB174" s="115">
        <v>-0.29570000000000002</v>
      </c>
      <c r="AC174" s="181">
        <v>1.5905499999999999</v>
      </c>
      <c r="AD174" s="183">
        <v>-2.6029999999999998E-3</v>
      </c>
      <c r="AE174" s="183">
        <v>-0.34570000000000001</v>
      </c>
      <c r="AF174" s="183">
        <v>-0.95989999999999998</v>
      </c>
      <c r="AG174" s="183">
        <v>0.44729999999999998</v>
      </c>
      <c r="AH174" s="183">
        <v>-8.9959999999999998E-2</v>
      </c>
      <c r="AI174" s="183">
        <v>-0.18440000000000001</v>
      </c>
    </row>
    <row r="175" spans="1:35">
      <c r="A175" t="s">
        <v>2711</v>
      </c>
      <c r="B175" t="s">
        <v>2445</v>
      </c>
      <c r="C175" t="s">
        <v>3927</v>
      </c>
      <c r="D175" s="32">
        <v>1</v>
      </c>
      <c r="E175" s="47">
        <v>219640680</v>
      </c>
      <c r="F175" s="32" t="s">
        <v>3151</v>
      </c>
      <c r="G175" s="32" t="s">
        <v>3152</v>
      </c>
      <c r="H175" s="243" t="s">
        <v>5146</v>
      </c>
      <c r="I175" s="93" t="s">
        <v>5147</v>
      </c>
      <c r="J175" s="93" t="s">
        <v>123</v>
      </c>
      <c r="K175" s="244" t="s">
        <v>5148</v>
      </c>
      <c r="L175" s="120">
        <v>3.7301199999999999</v>
      </c>
      <c r="M175" s="115">
        <v>-1.428E-5</v>
      </c>
      <c r="N175" s="115">
        <v>-0.46829999999999999</v>
      </c>
      <c r="O175" s="115">
        <v>-0.191</v>
      </c>
      <c r="P175" s="115">
        <v>-0.56499999999999995</v>
      </c>
      <c r="Q175" s="115">
        <v>0.76680000000000004</v>
      </c>
      <c r="R175" s="181">
        <v>-0.40844999999999998</v>
      </c>
      <c r="S175" s="183">
        <v>-0.8569</v>
      </c>
      <c r="T175" s="183">
        <v>0.70079999999999998</v>
      </c>
      <c r="U175" s="183">
        <v>0.80859999999999999</v>
      </c>
      <c r="V175" s="184">
        <v>0.42030000000000001</v>
      </c>
      <c r="W175" s="120">
        <v>16.677289999999999</v>
      </c>
      <c r="X175" s="115">
        <v>-4.7960000000000003E-19</v>
      </c>
      <c r="Y175" s="115">
        <v>-0.70389999999999997</v>
      </c>
      <c r="Z175" s="115">
        <v>-5.0880000000000001E-4</v>
      </c>
      <c r="AA175" s="115">
        <v>-0.46300000000000002</v>
      </c>
      <c r="AB175" s="115">
        <v>-0.29570000000000002</v>
      </c>
      <c r="AC175" s="181">
        <v>1.5905499999999999</v>
      </c>
      <c r="AD175" s="183">
        <v>-2.6029999999999998E-3</v>
      </c>
      <c r="AE175" s="183">
        <v>-0.34570000000000001</v>
      </c>
      <c r="AF175" s="183">
        <v>-0.95989999999999998</v>
      </c>
      <c r="AG175" s="183">
        <v>0.44729999999999998</v>
      </c>
      <c r="AH175" s="183">
        <v>-8.9959999999999998E-2</v>
      </c>
      <c r="AI175" s="183">
        <v>-0.18440000000000001</v>
      </c>
    </row>
    <row r="176" spans="1:35">
      <c r="A176" t="s">
        <v>2711</v>
      </c>
      <c r="B176" t="s">
        <v>2445</v>
      </c>
      <c r="C176" t="s">
        <v>3928</v>
      </c>
      <c r="D176" s="32">
        <v>1</v>
      </c>
      <c r="E176" s="47">
        <v>219700519</v>
      </c>
      <c r="F176" s="32" t="s">
        <v>3163</v>
      </c>
      <c r="G176" s="32" t="s">
        <v>3152</v>
      </c>
      <c r="H176" s="243" t="s">
        <v>5149</v>
      </c>
      <c r="I176" s="93" t="s">
        <v>5150</v>
      </c>
      <c r="J176" s="93" t="s">
        <v>123</v>
      </c>
      <c r="K176" s="244" t="s">
        <v>5151</v>
      </c>
      <c r="L176" s="120">
        <v>1.8872599999999999</v>
      </c>
      <c r="M176" s="115">
        <v>1.451E-3</v>
      </c>
      <c r="N176" s="115">
        <v>0.7359</v>
      </c>
      <c r="O176" s="115">
        <v>0.2339</v>
      </c>
      <c r="P176" s="115">
        <v>-0.6583</v>
      </c>
      <c r="Q176" s="115">
        <v>0.12709999999999999</v>
      </c>
      <c r="R176" s="181">
        <v>-0.4617</v>
      </c>
      <c r="S176" s="183">
        <v>0.66990000000000005</v>
      </c>
      <c r="T176" s="183">
        <v>0.66890000000000005</v>
      </c>
      <c r="U176" s="183">
        <v>0.88200000000000001</v>
      </c>
      <c r="V176" s="184">
        <v>-2.1080000000000002E-2</v>
      </c>
      <c r="W176" s="120">
        <v>14.76463</v>
      </c>
      <c r="X176" s="115">
        <v>1.7789999999999999E-14</v>
      </c>
      <c r="Y176" s="115">
        <v>0.15129999999999999</v>
      </c>
      <c r="Z176" s="115">
        <v>1.538E-4</v>
      </c>
      <c r="AA176" s="115">
        <v>-0.6421</v>
      </c>
      <c r="AB176" s="115">
        <v>7.7600000000000002E-2</v>
      </c>
      <c r="AC176" s="181">
        <v>1.1076900000000001</v>
      </c>
      <c r="AD176" s="183">
        <v>4.5499999999999999E-2</v>
      </c>
      <c r="AE176" s="183">
        <v>0.15110000000000001</v>
      </c>
      <c r="AF176" s="183">
        <v>0.74170000000000003</v>
      </c>
      <c r="AG176" s="183">
        <v>0.67859999999999998</v>
      </c>
      <c r="AH176" s="183">
        <v>0.50419999999999998</v>
      </c>
      <c r="AI176" s="183">
        <v>8.7919999999999998E-2</v>
      </c>
    </row>
    <row r="177" spans="1:35">
      <c r="A177" t="s">
        <v>2711</v>
      </c>
      <c r="B177" t="s">
        <v>2445</v>
      </c>
      <c r="C177" t="s">
        <v>3929</v>
      </c>
      <c r="D177" s="32">
        <v>1</v>
      </c>
      <c r="E177" s="47">
        <v>219722104</v>
      </c>
      <c r="F177" s="32" t="s">
        <v>3157</v>
      </c>
      <c r="G177" s="32" t="s">
        <v>3151</v>
      </c>
      <c r="H177" s="243" t="s">
        <v>5152</v>
      </c>
      <c r="I177" s="93" t="s">
        <v>5153</v>
      </c>
      <c r="J177" s="93" t="s">
        <v>123</v>
      </c>
      <c r="K177" s="244" t="s">
        <v>5154</v>
      </c>
      <c r="L177" s="120">
        <v>3.02461</v>
      </c>
      <c r="M177" s="115">
        <v>5.2820000000000005E-4</v>
      </c>
      <c r="N177" s="115">
        <v>0.44790000000000002</v>
      </c>
      <c r="O177" s="115">
        <v>0.32650000000000001</v>
      </c>
      <c r="P177" s="115">
        <v>0.86719999999999997</v>
      </c>
      <c r="Q177" s="115">
        <v>3.347E-2</v>
      </c>
      <c r="R177" s="181">
        <v>-0.23699999999999999</v>
      </c>
      <c r="S177" s="183">
        <v>0.35010000000000002</v>
      </c>
      <c r="T177" s="183">
        <v>0.47239999999999999</v>
      </c>
      <c r="U177" s="183">
        <v>-0.76659999999999995</v>
      </c>
      <c r="V177" s="184">
        <v>-3.9060000000000002E-3</v>
      </c>
      <c r="W177" s="120">
        <v>14.03646</v>
      </c>
      <c r="X177" s="115">
        <v>1.4220000000000002E-14</v>
      </c>
      <c r="Y177" s="115">
        <v>0.38969999999999999</v>
      </c>
      <c r="Z177" s="115">
        <v>5.886E-4</v>
      </c>
      <c r="AA177" s="115">
        <v>0.60919999999999996</v>
      </c>
      <c r="AB177" s="115">
        <v>0.105</v>
      </c>
      <c r="AC177" s="181">
        <v>1.3011200000000001</v>
      </c>
      <c r="AD177" s="183">
        <v>1.899E-2</v>
      </c>
      <c r="AE177" s="183">
        <v>0.2631</v>
      </c>
      <c r="AF177" s="183">
        <v>0.83809999999999996</v>
      </c>
      <c r="AG177" s="183">
        <v>0.78210000000000002</v>
      </c>
      <c r="AH177" s="183">
        <v>0.69289999999999996</v>
      </c>
      <c r="AI177" s="183">
        <v>4.4790000000000003E-2</v>
      </c>
    </row>
    <row r="178" spans="1:35">
      <c r="A178" t="s">
        <v>2711</v>
      </c>
      <c r="B178" t="s">
        <v>2445</v>
      </c>
      <c r="C178" t="s">
        <v>3930</v>
      </c>
      <c r="D178" s="32">
        <v>1</v>
      </c>
      <c r="E178" s="47">
        <v>229772141</v>
      </c>
      <c r="F178" s="32" t="s">
        <v>3151</v>
      </c>
      <c r="G178" s="32" t="s">
        <v>3163</v>
      </c>
      <c r="H178" s="243" t="s">
        <v>5155</v>
      </c>
      <c r="I178" s="93" t="s">
        <v>132</v>
      </c>
      <c r="J178" s="93" t="s">
        <v>132</v>
      </c>
      <c r="K178" s="244" t="s">
        <v>132</v>
      </c>
      <c r="L178" s="120">
        <v>1.3610000000000001E-2</v>
      </c>
      <c r="M178" s="115">
        <v>0.17080000000000001</v>
      </c>
      <c r="N178" s="115" t="s">
        <v>132</v>
      </c>
      <c r="O178" s="115" t="s">
        <v>132</v>
      </c>
      <c r="P178" s="115" t="s">
        <v>132</v>
      </c>
      <c r="Q178" s="115" t="s">
        <v>132</v>
      </c>
      <c r="R178" s="181" t="s">
        <v>132</v>
      </c>
      <c r="S178" s="183" t="s">
        <v>132</v>
      </c>
      <c r="T178" s="183" t="s">
        <v>132</v>
      </c>
      <c r="U178" s="183" t="s">
        <v>132</v>
      </c>
      <c r="V178" s="184" t="s">
        <v>132</v>
      </c>
      <c r="W178" s="120" t="s">
        <v>132</v>
      </c>
      <c r="X178" s="115" t="s">
        <v>132</v>
      </c>
      <c r="Y178" s="115" t="s">
        <v>132</v>
      </c>
      <c r="Z178" s="115" t="s">
        <v>132</v>
      </c>
      <c r="AA178" s="115" t="s">
        <v>132</v>
      </c>
      <c r="AB178" s="115" t="s">
        <v>132</v>
      </c>
      <c r="AC178" s="181" t="s">
        <v>132</v>
      </c>
      <c r="AD178" s="183" t="s">
        <v>132</v>
      </c>
      <c r="AE178" s="183" t="s">
        <v>132</v>
      </c>
      <c r="AF178" s="183" t="s">
        <v>132</v>
      </c>
      <c r="AG178" s="183" t="s">
        <v>132</v>
      </c>
      <c r="AH178" s="183" t="s">
        <v>132</v>
      </c>
      <c r="AI178" s="183" t="s">
        <v>132</v>
      </c>
    </row>
    <row r="179" spans="1:35">
      <c r="A179" t="s">
        <v>2711</v>
      </c>
      <c r="B179" t="s">
        <v>2445</v>
      </c>
      <c r="C179" t="s">
        <v>2781</v>
      </c>
      <c r="D179" s="32">
        <v>2</v>
      </c>
      <c r="E179" s="47">
        <v>27730940</v>
      </c>
      <c r="F179" s="32" t="s">
        <v>3163</v>
      </c>
      <c r="G179" s="32" t="s">
        <v>3152</v>
      </c>
      <c r="H179" s="243" t="s">
        <v>123</v>
      </c>
      <c r="I179" s="93" t="s">
        <v>123</v>
      </c>
      <c r="J179" s="93" t="s">
        <v>123</v>
      </c>
      <c r="K179" s="244" t="s">
        <v>4879</v>
      </c>
      <c r="L179" s="120">
        <v>93.106849999999994</v>
      </c>
      <c r="M179" s="115">
        <v>-4.481E-65</v>
      </c>
      <c r="N179" s="115">
        <v>-3.7490000000000003E-12</v>
      </c>
      <c r="O179" s="115">
        <v>-1.411E-11</v>
      </c>
      <c r="P179" s="115">
        <v>-1.2329999999999999E-3</v>
      </c>
      <c r="Q179" s="115">
        <v>-2.673E-10</v>
      </c>
      <c r="R179" s="181">
        <v>12.986520000000001</v>
      </c>
      <c r="S179" s="183">
        <v>5.9290000000000003E-12</v>
      </c>
      <c r="T179" s="183">
        <v>0.47239999999999999</v>
      </c>
      <c r="U179" s="183">
        <v>1.7960000000000001E-5</v>
      </c>
      <c r="V179" s="184">
        <v>0.2908</v>
      </c>
      <c r="W179" s="120">
        <v>40.82152</v>
      </c>
      <c r="X179" s="115">
        <v>-8.4180000000000003E-38</v>
      </c>
      <c r="Y179" s="115">
        <v>-8.7029999999999996E-4</v>
      </c>
      <c r="Z179" s="115">
        <v>-9.1479999999999995E-6</v>
      </c>
      <c r="AA179" s="115">
        <v>-4.147E-2</v>
      </c>
      <c r="AB179" s="115">
        <v>-0.318</v>
      </c>
      <c r="AC179" s="181">
        <v>4.2220199999999997</v>
      </c>
      <c r="AD179" s="183">
        <v>-4.5569999999999999E-5</v>
      </c>
      <c r="AE179" s="183">
        <v>-7.9570000000000002E-2</v>
      </c>
      <c r="AF179" s="183">
        <v>-0.4158</v>
      </c>
      <c r="AG179" s="183">
        <v>-0.32900000000000001</v>
      </c>
      <c r="AH179" s="183">
        <v>-0.64229999999999998</v>
      </c>
      <c r="AI179" s="183">
        <v>-0.93659999999999999</v>
      </c>
    </row>
    <row r="180" spans="1:35">
      <c r="A180" t="s">
        <v>2445</v>
      </c>
      <c r="B180" t="s">
        <v>2445</v>
      </c>
      <c r="C180" t="s">
        <v>3181</v>
      </c>
      <c r="D180" s="32">
        <v>2</v>
      </c>
      <c r="E180" s="47">
        <v>27741237</v>
      </c>
      <c r="F180" s="32" t="s">
        <v>3163</v>
      </c>
      <c r="G180" s="32" t="s">
        <v>3152</v>
      </c>
      <c r="H180" s="243" t="s">
        <v>123</v>
      </c>
      <c r="I180" s="93" t="s">
        <v>123</v>
      </c>
      <c r="J180" s="93" t="s">
        <v>123</v>
      </c>
      <c r="K180" s="244" t="s">
        <v>4880</v>
      </c>
      <c r="L180" s="120">
        <v>84.11891</v>
      </c>
      <c r="M180" s="115">
        <v>-5.9040000000000005E-60</v>
      </c>
      <c r="N180" s="115">
        <v>-1.069E-12</v>
      </c>
      <c r="O180" s="115">
        <v>-2.0869999999999999E-9</v>
      </c>
      <c r="P180" s="115">
        <v>-1.12E-2</v>
      </c>
      <c r="Q180" s="115">
        <v>-2.957E-9</v>
      </c>
      <c r="R180" s="181">
        <v>9.7147299999999994</v>
      </c>
      <c r="S180" s="183">
        <v>5.5260000000000004E-10</v>
      </c>
      <c r="T180" s="183">
        <v>0.41489999999999999</v>
      </c>
      <c r="U180" s="183">
        <v>3.0059999999999999E-4</v>
      </c>
      <c r="V180" s="184">
        <v>0.38579999999999998</v>
      </c>
      <c r="W180" s="120">
        <v>35.211150000000004</v>
      </c>
      <c r="X180" s="115">
        <v>-1.113E-33</v>
      </c>
      <c r="Y180" s="115">
        <v>-7.224E-4</v>
      </c>
      <c r="Z180" s="115">
        <v>-3.1309999999999997E-5</v>
      </c>
      <c r="AA180" s="115">
        <v>-0.66390000000000005</v>
      </c>
      <c r="AB180" s="115">
        <v>-0.2994</v>
      </c>
      <c r="AC180" s="181">
        <v>4.0275999999999996</v>
      </c>
      <c r="AD180" s="183">
        <v>-2.934E-5</v>
      </c>
      <c r="AE180" s="183">
        <v>-6.0639999999999999E-2</v>
      </c>
      <c r="AF180" s="183">
        <v>-0.3427</v>
      </c>
      <c r="AG180" s="183">
        <v>0.98599999999999999</v>
      </c>
      <c r="AH180" s="183">
        <v>-0.6321</v>
      </c>
      <c r="AI180" s="183">
        <v>0.33029999999999998</v>
      </c>
    </row>
    <row r="181" spans="1:35">
      <c r="A181" t="s">
        <v>2711</v>
      </c>
      <c r="B181" t="s">
        <v>2445</v>
      </c>
      <c r="C181" t="s">
        <v>3181</v>
      </c>
      <c r="D181" s="32">
        <v>2</v>
      </c>
      <c r="E181" s="47">
        <v>27741237</v>
      </c>
      <c r="F181" s="32" t="s">
        <v>3163</v>
      </c>
      <c r="G181" s="32" t="s">
        <v>3152</v>
      </c>
      <c r="H181" s="243" t="s">
        <v>123</v>
      </c>
      <c r="I181" s="93" t="s">
        <v>123</v>
      </c>
      <c r="J181" s="93" t="s">
        <v>123</v>
      </c>
      <c r="K181" s="244" t="s">
        <v>4880</v>
      </c>
      <c r="L181" s="120">
        <v>84.11891</v>
      </c>
      <c r="M181" s="115">
        <v>-5.9040000000000005E-60</v>
      </c>
      <c r="N181" s="115">
        <v>-1.069E-12</v>
      </c>
      <c r="O181" s="115">
        <v>-2.0869999999999999E-9</v>
      </c>
      <c r="P181" s="115">
        <v>-1.12E-2</v>
      </c>
      <c r="Q181" s="115">
        <v>-2.957E-9</v>
      </c>
      <c r="R181" s="181">
        <v>9.7147299999999994</v>
      </c>
      <c r="S181" s="183">
        <v>5.5260000000000004E-10</v>
      </c>
      <c r="T181" s="183">
        <v>0.41489999999999999</v>
      </c>
      <c r="U181" s="183">
        <v>3.0059999999999999E-4</v>
      </c>
      <c r="V181" s="184">
        <v>0.38579999999999998</v>
      </c>
      <c r="W181" s="120">
        <v>35.211150000000004</v>
      </c>
      <c r="X181" s="115">
        <v>-1.113E-33</v>
      </c>
      <c r="Y181" s="115">
        <v>-7.224E-4</v>
      </c>
      <c r="Z181" s="115">
        <v>-3.1309999999999997E-5</v>
      </c>
      <c r="AA181" s="115">
        <v>-0.66390000000000005</v>
      </c>
      <c r="AB181" s="115">
        <v>-0.2994</v>
      </c>
      <c r="AC181" s="181">
        <v>4.0275999999999996</v>
      </c>
      <c r="AD181" s="183">
        <v>-2.934E-5</v>
      </c>
      <c r="AE181" s="183">
        <v>-6.0639999999999999E-2</v>
      </c>
      <c r="AF181" s="183">
        <v>-0.3427</v>
      </c>
      <c r="AG181" s="183">
        <v>0.98599999999999999</v>
      </c>
      <c r="AH181" s="183">
        <v>-0.6321</v>
      </c>
      <c r="AI181" s="183">
        <v>0.33029999999999998</v>
      </c>
    </row>
    <row r="182" spans="1:35">
      <c r="A182" t="s">
        <v>2445</v>
      </c>
      <c r="B182" t="s">
        <v>2445</v>
      </c>
      <c r="C182" t="s">
        <v>3931</v>
      </c>
      <c r="D182" s="32">
        <v>2</v>
      </c>
      <c r="E182" s="47">
        <v>135755629</v>
      </c>
      <c r="F182" s="32" t="s">
        <v>3151</v>
      </c>
      <c r="G182" s="32" t="s">
        <v>3157</v>
      </c>
      <c r="H182" s="243" t="s">
        <v>5156</v>
      </c>
      <c r="I182" s="93" t="s">
        <v>5157</v>
      </c>
      <c r="J182" s="93" t="s">
        <v>5158</v>
      </c>
      <c r="K182" s="244" t="s">
        <v>5159</v>
      </c>
      <c r="L182" s="120">
        <v>1.6528</v>
      </c>
      <c r="M182" s="115">
        <v>3.397E-2</v>
      </c>
      <c r="N182" s="115">
        <v>5.2089999999999997E-2</v>
      </c>
      <c r="O182" s="115">
        <v>0.18820000000000001</v>
      </c>
      <c r="P182" s="115">
        <v>0.53520000000000001</v>
      </c>
      <c r="Q182" s="115">
        <v>0.26979999999999998</v>
      </c>
      <c r="R182" s="181">
        <v>0.42279</v>
      </c>
      <c r="S182" s="183">
        <v>0.21709999999999999</v>
      </c>
      <c r="T182" s="183">
        <v>-0.95520000000000005</v>
      </c>
      <c r="U182" s="183">
        <v>1.8890000000000001E-3</v>
      </c>
      <c r="V182" s="184">
        <v>0.39229999999999998</v>
      </c>
      <c r="W182" s="120">
        <v>1.2900100000000001</v>
      </c>
      <c r="X182" s="115">
        <v>9.4740000000000004E-4</v>
      </c>
      <c r="Y182" s="115">
        <v>-0.98980000000000001</v>
      </c>
      <c r="Z182" s="115">
        <v>-0.4461</v>
      </c>
      <c r="AA182" s="115">
        <v>0.56799999999999995</v>
      </c>
      <c r="AB182" s="115">
        <v>0.56989999999999996</v>
      </c>
      <c r="AC182" s="181">
        <v>-0.45030999999999999</v>
      </c>
      <c r="AD182" s="183">
        <v>-0.50070000000000003</v>
      </c>
      <c r="AE182" s="183">
        <v>0.61650000000000005</v>
      </c>
      <c r="AF182" s="183">
        <v>0.124</v>
      </c>
      <c r="AG182" s="183">
        <v>0.7792</v>
      </c>
      <c r="AH182" s="183">
        <v>-0.44800000000000001</v>
      </c>
      <c r="AI182" s="183">
        <v>-0.8407</v>
      </c>
    </row>
    <row r="183" spans="1:35">
      <c r="A183" t="s">
        <v>2711</v>
      </c>
      <c r="B183" t="s">
        <v>2445</v>
      </c>
      <c r="C183" t="s">
        <v>3931</v>
      </c>
      <c r="D183" s="32">
        <v>2</v>
      </c>
      <c r="E183" s="47">
        <v>135755629</v>
      </c>
      <c r="F183" s="32" t="s">
        <v>3151</v>
      </c>
      <c r="G183" s="32" t="s">
        <v>3157</v>
      </c>
      <c r="H183" s="243" t="s">
        <v>5156</v>
      </c>
      <c r="I183" s="93" t="s">
        <v>5157</v>
      </c>
      <c r="J183" s="93" t="s">
        <v>5158</v>
      </c>
      <c r="K183" s="244" t="s">
        <v>5159</v>
      </c>
      <c r="L183" s="120">
        <v>1.6528</v>
      </c>
      <c r="M183" s="115">
        <v>3.397E-2</v>
      </c>
      <c r="N183" s="115">
        <v>5.2089999999999997E-2</v>
      </c>
      <c r="O183" s="115">
        <v>0.18820000000000001</v>
      </c>
      <c r="P183" s="115">
        <v>0.53520000000000001</v>
      </c>
      <c r="Q183" s="115">
        <v>0.26979999999999998</v>
      </c>
      <c r="R183" s="181">
        <v>0.42279</v>
      </c>
      <c r="S183" s="183">
        <v>0.21709999999999999</v>
      </c>
      <c r="T183" s="183">
        <v>-0.95520000000000005</v>
      </c>
      <c r="U183" s="183">
        <v>1.8890000000000001E-3</v>
      </c>
      <c r="V183" s="184">
        <v>0.39229999999999998</v>
      </c>
      <c r="W183" s="120">
        <v>1.2900100000000001</v>
      </c>
      <c r="X183" s="115">
        <v>9.4740000000000004E-4</v>
      </c>
      <c r="Y183" s="115">
        <v>-0.98980000000000001</v>
      </c>
      <c r="Z183" s="115">
        <v>-0.4461</v>
      </c>
      <c r="AA183" s="115">
        <v>0.56799999999999995</v>
      </c>
      <c r="AB183" s="115">
        <v>0.56989999999999996</v>
      </c>
      <c r="AC183" s="181">
        <v>-0.45030999999999999</v>
      </c>
      <c r="AD183" s="183">
        <v>-0.50070000000000003</v>
      </c>
      <c r="AE183" s="183">
        <v>0.61650000000000005</v>
      </c>
      <c r="AF183" s="183">
        <v>0.124</v>
      </c>
      <c r="AG183" s="183">
        <v>0.7792</v>
      </c>
      <c r="AH183" s="183">
        <v>-0.44800000000000001</v>
      </c>
      <c r="AI183" s="183">
        <v>-0.8407</v>
      </c>
    </row>
    <row r="184" spans="1:35">
      <c r="A184" t="s">
        <v>2445</v>
      </c>
      <c r="B184" t="s">
        <v>2445</v>
      </c>
      <c r="C184" t="s">
        <v>3932</v>
      </c>
      <c r="D184" s="32">
        <v>2</v>
      </c>
      <c r="E184" s="47">
        <v>165513091</v>
      </c>
      <c r="F184" s="32" t="s">
        <v>3163</v>
      </c>
      <c r="G184" s="32" t="s">
        <v>3152</v>
      </c>
      <c r="H184" s="243" t="s">
        <v>5160</v>
      </c>
      <c r="I184" s="93" t="s">
        <v>123</v>
      </c>
      <c r="J184" s="93" t="s">
        <v>123</v>
      </c>
      <c r="K184" s="244" t="s">
        <v>5161</v>
      </c>
      <c r="L184" s="120">
        <v>1.95468</v>
      </c>
      <c r="M184" s="115">
        <v>1.312E-2</v>
      </c>
      <c r="N184" s="115">
        <v>0.70689999999999997</v>
      </c>
      <c r="O184" s="115">
        <v>0.188</v>
      </c>
      <c r="P184" s="115">
        <v>0.1542</v>
      </c>
      <c r="Q184" s="115">
        <v>5.0750000000000003E-2</v>
      </c>
      <c r="R184" s="181">
        <v>6.0042799999999996</v>
      </c>
      <c r="S184" s="183">
        <v>2.0979999999999999E-5</v>
      </c>
      <c r="T184" s="183">
        <v>0.14180000000000001</v>
      </c>
      <c r="U184" s="183">
        <v>1.964E-3</v>
      </c>
      <c r="V184" s="184">
        <v>0.21229999999999999</v>
      </c>
      <c r="W184" s="120">
        <v>37.215949999999999</v>
      </c>
      <c r="X184" s="115">
        <v>3.892E-25</v>
      </c>
      <c r="Y184" s="115">
        <v>2.7629999999999998E-3</v>
      </c>
      <c r="Z184" s="115">
        <v>4.6550000000000002E-9</v>
      </c>
      <c r="AA184" s="115">
        <v>8.0260000000000007E-6</v>
      </c>
      <c r="AB184" s="115">
        <v>1.041E-4</v>
      </c>
      <c r="AC184" s="181">
        <v>2.7766199999999999</v>
      </c>
      <c r="AD184" s="183">
        <v>1.3129999999999999E-4</v>
      </c>
      <c r="AE184" s="183">
        <v>0.67220000000000002</v>
      </c>
      <c r="AF184" s="183">
        <v>0.54149999999999998</v>
      </c>
      <c r="AG184" s="183">
        <v>0.89259999999999995</v>
      </c>
      <c r="AH184" s="183">
        <v>0.22750000000000001</v>
      </c>
      <c r="AI184" s="183">
        <v>-0.375</v>
      </c>
    </row>
    <row r="185" spans="1:35">
      <c r="A185" t="s">
        <v>2711</v>
      </c>
      <c r="B185" t="s">
        <v>2445</v>
      </c>
      <c r="C185" t="s">
        <v>3932</v>
      </c>
      <c r="D185" s="32">
        <v>2</v>
      </c>
      <c r="E185" s="47">
        <v>165513091</v>
      </c>
      <c r="F185" s="32" t="s">
        <v>3163</v>
      </c>
      <c r="G185" s="32" t="s">
        <v>3152</v>
      </c>
      <c r="H185" s="243" t="s">
        <v>5160</v>
      </c>
      <c r="I185" s="93" t="s">
        <v>123</v>
      </c>
      <c r="J185" s="93" t="s">
        <v>123</v>
      </c>
      <c r="K185" s="244" t="s">
        <v>5161</v>
      </c>
      <c r="L185" s="120">
        <v>1.95468</v>
      </c>
      <c r="M185" s="115">
        <v>1.312E-2</v>
      </c>
      <c r="N185" s="115">
        <v>0.70689999999999997</v>
      </c>
      <c r="O185" s="115">
        <v>0.188</v>
      </c>
      <c r="P185" s="115">
        <v>0.1542</v>
      </c>
      <c r="Q185" s="115">
        <v>5.0750000000000003E-2</v>
      </c>
      <c r="R185" s="181">
        <v>6.0042799999999996</v>
      </c>
      <c r="S185" s="183">
        <v>2.0979999999999999E-5</v>
      </c>
      <c r="T185" s="183">
        <v>0.14180000000000001</v>
      </c>
      <c r="U185" s="183">
        <v>1.964E-3</v>
      </c>
      <c r="V185" s="184">
        <v>0.21229999999999999</v>
      </c>
      <c r="W185" s="120">
        <v>37.215949999999999</v>
      </c>
      <c r="X185" s="115">
        <v>3.892E-25</v>
      </c>
      <c r="Y185" s="115">
        <v>2.7629999999999998E-3</v>
      </c>
      <c r="Z185" s="115">
        <v>4.6550000000000002E-9</v>
      </c>
      <c r="AA185" s="115">
        <v>8.0260000000000007E-6</v>
      </c>
      <c r="AB185" s="115">
        <v>1.041E-4</v>
      </c>
      <c r="AC185" s="181">
        <v>2.7766199999999999</v>
      </c>
      <c r="AD185" s="183">
        <v>1.3129999999999999E-4</v>
      </c>
      <c r="AE185" s="183">
        <v>0.67220000000000002</v>
      </c>
      <c r="AF185" s="183">
        <v>0.54149999999999998</v>
      </c>
      <c r="AG185" s="183">
        <v>0.89259999999999995</v>
      </c>
      <c r="AH185" s="183">
        <v>0.22750000000000001</v>
      </c>
      <c r="AI185" s="183">
        <v>-0.375</v>
      </c>
    </row>
    <row r="186" spans="1:35">
      <c r="A186" t="s">
        <v>2711</v>
      </c>
      <c r="B186" t="s">
        <v>2445</v>
      </c>
      <c r="C186" t="s">
        <v>3933</v>
      </c>
      <c r="D186" s="32">
        <v>2</v>
      </c>
      <c r="E186" s="47">
        <v>165551201</v>
      </c>
      <c r="F186" s="32" t="s">
        <v>3163</v>
      </c>
      <c r="G186" s="32" t="s">
        <v>3152</v>
      </c>
      <c r="H186" s="243" t="s">
        <v>5162</v>
      </c>
      <c r="I186" s="93" t="s">
        <v>5163</v>
      </c>
      <c r="J186" s="93" t="s">
        <v>123</v>
      </c>
      <c r="K186" s="244" t="s">
        <v>5164</v>
      </c>
      <c r="L186" s="120">
        <v>1.3514299999999999</v>
      </c>
      <c r="M186" s="115">
        <v>6.0940000000000001E-2</v>
      </c>
      <c r="N186" s="115">
        <v>0.28689999999999999</v>
      </c>
      <c r="O186" s="115">
        <v>1.7649999999999999E-2</v>
      </c>
      <c r="P186" s="115">
        <v>5.5120000000000002E-2</v>
      </c>
      <c r="Q186" s="115">
        <v>0.43209999999999998</v>
      </c>
      <c r="R186" s="181">
        <v>5.3739699999999999</v>
      </c>
      <c r="S186" s="183">
        <v>6.334E-5</v>
      </c>
      <c r="T186" s="183">
        <v>0.3599</v>
      </c>
      <c r="U186" s="183">
        <v>9.701E-4</v>
      </c>
      <c r="V186" s="184">
        <v>6.3170000000000004E-2</v>
      </c>
      <c r="W186" s="120">
        <v>29.735389999999999</v>
      </c>
      <c r="X186" s="115">
        <v>6.6420000000000007E-24</v>
      </c>
      <c r="Y186" s="115">
        <v>-2.4709999999999999E-2</v>
      </c>
      <c r="Z186" s="115">
        <v>3.4769999999999999E-6</v>
      </c>
      <c r="AA186" s="115">
        <v>2.22E-4</v>
      </c>
      <c r="AB186" s="115">
        <v>7.3810000000000004E-3</v>
      </c>
      <c r="AC186" s="181">
        <v>2.14954</v>
      </c>
      <c r="AD186" s="183">
        <v>1.6789999999999999E-2</v>
      </c>
      <c r="AE186" s="183">
        <v>-0.54430000000000001</v>
      </c>
      <c r="AF186" s="183">
        <v>1.072E-2</v>
      </c>
      <c r="AG186" s="183">
        <v>0.1242</v>
      </c>
      <c r="AH186" s="183">
        <v>0.80149999999999999</v>
      </c>
      <c r="AI186" s="183">
        <v>0.11210000000000001</v>
      </c>
    </row>
    <row r="187" spans="1:35">
      <c r="A187" t="s">
        <v>2711</v>
      </c>
      <c r="B187" t="s">
        <v>2445</v>
      </c>
      <c r="C187" t="s">
        <v>3934</v>
      </c>
      <c r="D187" s="32">
        <v>2</v>
      </c>
      <c r="E187" s="47">
        <v>220421417</v>
      </c>
      <c r="F187" s="32" t="s">
        <v>3152</v>
      </c>
      <c r="G187" s="32" t="s">
        <v>3157</v>
      </c>
      <c r="H187" s="243" t="s">
        <v>5165</v>
      </c>
      <c r="I187" s="93" t="s">
        <v>5166</v>
      </c>
      <c r="J187" s="93" t="s">
        <v>5167</v>
      </c>
      <c r="K187" s="244" t="s">
        <v>5168</v>
      </c>
      <c r="L187" s="120">
        <v>-0.46401999999999999</v>
      </c>
      <c r="M187" s="115">
        <v>-0.4158</v>
      </c>
      <c r="N187" s="115">
        <v>-0.74760000000000004</v>
      </c>
      <c r="O187" s="115">
        <v>-0.10879999999999999</v>
      </c>
      <c r="P187" s="115">
        <v>0.82589999999999997</v>
      </c>
      <c r="Q187" s="115">
        <v>0.3548</v>
      </c>
      <c r="R187" s="181">
        <v>-0.32380999999999999</v>
      </c>
      <c r="S187" s="183">
        <v>0.84619999999999995</v>
      </c>
      <c r="T187" s="183">
        <v>-0.1177</v>
      </c>
      <c r="U187" s="183">
        <v>-0.15890000000000001</v>
      </c>
      <c r="V187" s="184">
        <v>-0.4592</v>
      </c>
      <c r="W187" s="120">
        <v>1.92442</v>
      </c>
      <c r="X187" s="115">
        <v>-1.2019999999999999E-4</v>
      </c>
      <c r="Y187" s="115">
        <v>-0.2606</v>
      </c>
      <c r="Z187" s="115">
        <v>0.72309999999999997</v>
      </c>
      <c r="AA187" s="115">
        <v>-0.81330000000000002</v>
      </c>
      <c r="AB187" s="115">
        <v>0.33589999999999998</v>
      </c>
      <c r="AC187" s="181">
        <v>-0.64692000000000005</v>
      </c>
      <c r="AD187" s="183">
        <v>-0.40429999999999999</v>
      </c>
      <c r="AE187" s="183">
        <v>-2.666E-2</v>
      </c>
      <c r="AF187" s="183">
        <v>0.37069999999999997</v>
      </c>
      <c r="AG187" s="183">
        <v>-0.92479999999999996</v>
      </c>
      <c r="AH187" s="183">
        <v>0.1207</v>
      </c>
      <c r="AI187" s="183">
        <v>-0.48249999999999998</v>
      </c>
    </row>
    <row r="188" spans="1:35">
      <c r="A188" t="s">
        <v>2711</v>
      </c>
      <c r="B188" t="s">
        <v>2445</v>
      </c>
      <c r="C188" t="s">
        <v>3935</v>
      </c>
      <c r="D188" s="32">
        <v>2</v>
      </c>
      <c r="E188" s="47">
        <v>220427395</v>
      </c>
      <c r="F188" s="32" t="s">
        <v>3157</v>
      </c>
      <c r="G188" s="32" t="s">
        <v>3151</v>
      </c>
      <c r="H188" s="243" t="s">
        <v>5169</v>
      </c>
      <c r="I188" s="93" t="s">
        <v>5170</v>
      </c>
      <c r="J188" s="93" t="s">
        <v>5171</v>
      </c>
      <c r="K188" s="244" t="s">
        <v>5172</v>
      </c>
      <c r="L188" s="120">
        <v>-0.10920000000000001</v>
      </c>
      <c r="M188" s="115">
        <v>0.5837</v>
      </c>
      <c r="N188" s="115">
        <v>0.13239999999999999</v>
      </c>
      <c r="O188" s="115">
        <v>0.20899999999999999</v>
      </c>
      <c r="P188" s="115">
        <v>0.92049999999999998</v>
      </c>
      <c r="Q188" s="115">
        <v>-0.29699999999999999</v>
      </c>
      <c r="R188" s="181">
        <v>-0.10085</v>
      </c>
      <c r="S188" s="183">
        <v>-0.88370000000000004</v>
      </c>
      <c r="T188" s="183">
        <v>7.8289999999999998E-2</v>
      </c>
      <c r="U188" s="183">
        <v>3.805E-2</v>
      </c>
      <c r="V188" s="184">
        <v>-0.61060000000000003</v>
      </c>
      <c r="W188" s="120">
        <v>1.7875000000000001</v>
      </c>
      <c r="X188" s="115">
        <v>1.359E-4</v>
      </c>
      <c r="Y188" s="115">
        <v>0.66820000000000002</v>
      </c>
      <c r="Z188" s="115">
        <v>-0.64249999999999996</v>
      </c>
      <c r="AA188" s="115">
        <v>0.45600000000000002</v>
      </c>
      <c r="AB188" s="115">
        <v>-0.7359</v>
      </c>
      <c r="AC188" s="181">
        <v>-0.12856999999999999</v>
      </c>
      <c r="AD188" s="183">
        <v>0.19450000000000001</v>
      </c>
      <c r="AE188" s="183">
        <v>4.8669999999999998E-2</v>
      </c>
      <c r="AF188" s="183">
        <v>-0.60309999999999997</v>
      </c>
      <c r="AG188" s="183">
        <v>-0.24809999999999999</v>
      </c>
      <c r="AH188" s="183">
        <v>-0.16719999999999999</v>
      </c>
      <c r="AI188" s="183">
        <v>-0.29120000000000001</v>
      </c>
    </row>
    <row r="189" spans="1:35">
      <c r="A189" t="s">
        <v>2711</v>
      </c>
      <c r="B189" t="s">
        <v>2445</v>
      </c>
      <c r="C189" t="s">
        <v>3936</v>
      </c>
      <c r="D189" s="32">
        <v>2</v>
      </c>
      <c r="E189" s="47">
        <v>227068080</v>
      </c>
      <c r="F189" s="32" t="s">
        <v>3151</v>
      </c>
      <c r="G189" s="32" t="s">
        <v>3152</v>
      </c>
      <c r="H189" s="243" t="s">
        <v>5173</v>
      </c>
      <c r="I189" s="93" t="s">
        <v>5174</v>
      </c>
      <c r="J189" s="93" t="s">
        <v>123</v>
      </c>
      <c r="K189" s="244" t="s">
        <v>5175</v>
      </c>
      <c r="L189" s="120">
        <v>2.60154</v>
      </c>
      <c r="M189" s="115">
        <v>-2.879E-4</v>
      </c>
      <c r="N189" s="115">
        <v>-0.53720000000000001</v>
      </c>
      <c r="O189" s="115">
        <v>-0.24329999999999999</v>
      </c>
      <c r="P189" s="115">
        <v>-0.41739999999999999</v>
      </c>
      <c r="Q189" s="115">
        <v>0.29160000000000003</v>
      </c>
      <c r="R189" s="181">
        <v>3.1880500000000001</v>
      </c>
      <c r="S189" s="183">
        <v>-3.8999999999999999E-6</v>
      </c>
      <c r="T189" s="183">
        <v>0.69750000000000001</v>
      </c>
      <c r="U189" s="183">
        <v>0.92249999999999999</v>
      </c>
      <c r="V189" s="184">
        <v>-0.79710000000000003</v>
      </c>
      <c r="W189" s="120">
        <v>35.796689999999998</v>
      </c>
      <c r="X189" s="115">
        <v>-5.6570000000000004E-32</v>
      </c>
      <c r="Y189" s="115">
        <v>-2.7470000000000001E-2</v>
      </c>
      <c r="Z189" s="115">
        <v>-3.0390000000000001E-4</v>
      </c>
      <c r="AA189" s="115">
        <v>-3.9789999999999999E-3</v>
      </c>
      <c r="AB189" s="115">
        <v>-3.4079999999999999E-2</v>
      </c>
      <c r="AC189" s="181">
        <v>4.6103699999999996</v>
      </c>
      <c r="AD189" s="183">
        <v>-1.5559999999999999E-4</v>
      </c>
      <c r="AE189" s="183">
        <v>-8.6959999999999996E-2</v>
      </c>
      <c r="AF189" s="183">
        <v>-1.732E-3</v>
      </c>
      <c r="AG189" s="183">
        <v>0.50139999999999996</v>
      </c>
      <c r="AH189" s="183">
        <v>-8.9950000000000002E-2</v>
      </c>
      <c r="AI189" s="183">
        <v>-0.4965</v>
      </c>
    </row>
    <row r="190" spans="1:35">
      <c r="A190" t="s">
        <v>2711</v>
      </c>
      <c r="B190" t="s">
        <v>2445</v>
      </c>
      <c r="C190" t="s">
        <v>3937</v>
      </c>
      <c r="D190" s="32">
        <v>2</v>
      </c>
      <c r="E190" s="47">
        <v>227099180</v>
      </c>
      <c r="F190" s="32" t="s">
        <v>3152</v>
      </c>
      <c r="G190" s="32" t="s">
        <v>3163</v>
      </c>
      <c r="H190" s="243" t="s">
        <v>5176</v>
      </c>
      <c r="I190" s="93" t="s">
        <v>5177</v>
      </c>
      <c r="J190" s="93" t="s">
        <v>123</v>
      </c>
      <c r="K190" s="244" t="s">
        <v>5178</v>
      </c>
      <c r="L190" s="120">
        <v>5.0107699999999999</v>
      </c>
      <c r="M190" s="115">
        <v>-6.9179999999999997E-6</v>
      </c>
      <c r="N190" s="115">
        <v>-0.1963</v>
      </c>
      <c r="O190" s="115">
        <v>-0.222</v>
      </c>
      <c r="P190" s="115">
        <v>-6.0979999999999999E-2</v>
      </c>
      <c r="Q190" s="115">
        <v>0.60829999999999995</v>
      </c>
      <c r="R190" s="181">
        <v>5.4015300000000002</v>
      </c>
      <c r="S190" s="183">
        <v>-1.6299999999999999E-7</v>
      </c>
      <c r="T190" s="183">
        <v>0.87609999999999999</v>
      </c>
      <c r="U190" s="183">
        <v>-0.4793</v>
      </c>
      <c r="V190" s="184">
        <v>-0.15040000000000001</v>
      </c>
      <c r="W190" s="120">
        <v>39.104900000000001</v>
      </c>
      <c r="X190" s="115">
        <v>-7.8510000000000004E-37</v>
      </c>
      <c r="Y190" s="115">
        <v>-4.4920000000000002E-2</v>
      </c>
      <c r="Z190" s="115">
        <v>-1.851E-4</v>
      </c>
      <c r="AA190" s="115">
        <v>-0.1174</v>
      </c>
      <c r="AB190" s="115">
        <v>-1.3899999999999999E-2</v>
      </c>
      <c r="AC190" s="181">
        <v>5.7550499999999998</v>
      </c>
      <c r="AD190" s="183">
        <v>-6.5509999999999996E-6</v>
      </c>
      <c r="AE190" s="183">
        <v>-0.20150000000000001</v>
      </c>
      <c r="AF190" s="183">
        <v>-1.9480000000000001E-3</v>
      </c>
      <c r="AG190" s="183">
        <v>-0.87709999999999999</v>
      </c>
      <c r="AH190" s="183">
        <v>-6.2799999999999995E-2</v>
      </c>
      <c r="AI190" s="183">
        <v>0.1628</v>
      </c>
    </row>
    <row r="191" spans="1:35">
      <c r="A191" t="s">
        <v>2445</v>
      </c>
      <c r="B191" t="s">
        <v>2445</v>
      </c>
      <c r="C191" t="s">
        <v>3938</v>
      </c>
      <c r="D191" s="32">
        <v>2</v>
      </c>
      <c r="E191" s="47">
        <v>227116365</v>
      </c>
      <c r="F191" s="32" t="s">
        <v>3151</v>
      </c>
      <c r="G191" s="32" t="s">
        <v>3157</v>
      </c>
      <c r="H191" s="243" t="s">
        <v>5179</v>
      </c>
      <c r="I191" s="93" t="s">
        <v>5180</v>
      </c>
      <c r="J191" s="93" t="s">
        <v>123</v>
      </c>
      <c r="K191" s="244" t="s">
        <v>5181</v>
      </c>
      <c r="L191" s="120">
        <v>4.5710100000000002</v>
      </c>
      <c r="M191" s="115">
        <v>-4.5789999999999997E-6</v>
      </c>
      <c r="N191" s="115">
        <v>-0.4199</v>
      </c>
      <c r="O191" s="115">
        <v>-0.34949999999999998</v>
      </c>
      <c r="P191" s="115">
        <v>-3.4630000000000001E-2</v>
      </c>
      <c r="Q191" s="115">
        <v>0.25080000000000002</v>
      </c>
      <c r="R191" s="181">
        <v>4.1074900000000003</v>
      </c>
      <c r="S191" s="183">
        <v>-2.347E-7</v>
      </c>
      <c r="T191" s="183">
        <v>0.76490000000000002</v>
      </c>
      <c r="U191" s="183">
        <v>-0.85089999999999999</v>
      </c>
      <c r="V191" s="184">
        <v>0.56579999999999997</v>
      </c>
      <c r="W191" s="120">
        <v>39.301859999999998</v>
      </c>
      <c r="X191" s="115">
        <v>-2.0050000000000001E-36</v>
      </c>
      <c r="Y191" s="115">
        <v>-6.5930000000000002E-2</v>
      </c>
      <c r="Z191" s="115">
        <v>-2.354E-4</v>
      </c>
      <c r="AA191" s="115">
        <v>-1.243E-2</v>
      </c>
      <c r="AB191" s="115">
        <v>-1.9769999999999999E-2</v>
      </c>
      <c r="AC191" s="181">
        <v>5.6049699999999998</v>
      </c>
      <c r="AD191" s="183">
        <v>-8.3070000000000003E-6</v>
      </c>
      <c r="AE191" s="183">
        <v>-0.32279999999999998</v>
      </c>
      <c r="AF191" s="183">
        <v>-3.137E-3</v>
      </c>
      <c r="AG191" s="183">
        <v>0.64700000000000002</v>
      </c>
      <c r="AH191" s="183">
        <v>-0.10920000000000001</v>
      </c>
      <c r="AI191" s="183">
        <v>-0.57130000000000003</v>
      </c>
    </row>
    <row r="192" spans="1:35">
      <c r="A192" t="s">
        <v>2711</v>
      </c>
      <c r="B192" t="s">
        <v>2445</v>
      </c>
      <c r="C192" t="s">
        <v>3939</v>
      </c>
      <c r="D192" s="32">
        <v>3</v>
      </c>
      <c r="E192" s="47">
        <v>12390484</v>
      </c>
      <c r="F192" s="32" t="s">
        <v>3163</v>
      </c>
      <c r="G192" s="32" t="s">
        <v>3152</v>
      </c>
      <c r="H192" s="243" t="s">
        <v>5182</v>
      </c>
      <c r="I192" s="93" t="s">
        <v>5183</v>
      </c>
      <c r="J192" s="93" t="s">
        <v>123</v>
      </c>
      <c r="K192" s="244" t="s">
        <v>5184</v>
      </c>
      <c r="L192" s="120">
        <v>2.8727999999999998</v>
      </c>
      <c r="M192" s="115">
        <v>2.0730000000000002E-3</v>
      </c>
      <c r="N192" s="115">
        <v>0.4385</v>
      </c>
      <c r="O192" s="115">
        <v>3.099E-2</v>
      </c>
      <c r="P192" s="115">
        <v>0.26079999999999998</v>
      </c>
      <c r="Q192" s="115">
        <v>0.28129999999999999</v>
      </c>
      <c r="R192" s="181">
        <v>1.7906599999999999</v>
      </c>
      <c r="S192" s="183">
        <v>5.2070000000000003E-4</v>
      </c>
      <c r="T192" s="183">
        <v>-0.74929999999999997</v>
      </c>
      <c r="U192" s="183">
        <v>0.81930000000000003</v>
      </c>
      <c r="V192" s="184">
        <v>0.31330000000000002</v>
      </c>
      <c r="W192" s="120">
        <v>26.58426</v>
      </c>
      <c r="X192" s="115">
        <v>2.217E-21</v>
      </c>
      <c r="Y192" s="115">
        <v>1.263E-3</v>
      </c>
      <c r="Z192" s="115">
        <v>1.467E-5</v>
      </c>
      <c r="AA192" s="115">
        <v>0.1067</v>
      </c>
      <c r="AB192" s="115">
        <v>1.6919999999999999E-3</v>
      </c>
      <c r="AC192" s="181">
        <v>-1.0987499999999999</v>
      </c>
      <c r="AD192" s="183">
        <v>-0.26</v>
      </c>
      <c r="AE192" s="183">
        <v>-0.95799999999999996</v>
      </c>
      <c r="AF192" s="183">
        <v>0.3266</v>
      </c>
      <c r="AG192" s="183">
        <v>0.44929999999999998</v>
      </c>
      <c r="AH192" s="183">
        <v>-2.0959999999999999E-2</v>
      </c>
      <c r="AI192" s="183">
        <v>-0.12839999999999999</v>
      </c>
    </row>
    <row r="193" spans="1:35">
      <c r="A193" t="s">
        <v>2711</v>
      </c>
      <c r="B193" t="s">
        <v>2445</v>
      </c>
      <c r="C193" t="s">
        <v>3940</v>
      </c>
      <c r="D193" s="32">
        <v>3</v>
      </c>
      <c r="E193" s="47">
        <v>12393125</v>
      </c>
      <c r="F193" s="32" t="s">
        <v>3152</v>
      </c>
      <c r="G193" s="32" t="s">
        <v>3157</v>
      </c>
      <c r="H193" s="243" t="s">
        <v>5185</v>
      </c>
      <c r="I193" s="93" t="s">
        <v>5186</v>
      </c>
      <c r="J193" s="93" t="s">
        <v>123</v>
      </c>
      <c r="K193" s="244" t="s">
        <v>5187</v>
      </c>
      <c r="L193" s="120">
        <v>2.5223</v>
      </c>
      <c r="M193" s="115">
        <v>1.5770000000000001E-3</v>
      </c>
      <c r="N193" s="115">
        <v>0.39979999999999999</v>
      </c>
      <c r="O193" s="115">
        <v>8.0119999999999997E-2</v>
      </c>
      <c r="P193" s="115">
        <v>0.29430000000000001</v>
      </c>
      <c r="Q193" s="115">
        <v>0.21659999999999999</v>
      </c>
      <c r="R193" s="181">
        <v>2.0781200000000002</v>
      </c>
      <c r="S193" s="183">
        <v>5.6939999999999996E-4</v>
      </c>
      <c r="T193" s="183">
        <v>0.90580000000000005</v>
      </c>
      <c r="U193" s="183">
        <v>0.51780000000000004</v>
      </c>
      <c r="V193" s="184">
        <v>0.50690000000000002</v>
      </c>
      <c r="W193" s="120">
        <v>25.721080000000001</v>
      </c>
      <c r="X193" s="115">
        <v>3.3520000000000003E-20</v>
      </c>
      <c r="Y193" s="115">
        <v>2.032E-3</v>
      </c>
      <c r="Z193" s="115">
        <v>2.635E-5</v>
      </c>
      <c r="AA193" s="115">
        <v>0.24390000000000001</v>
      </c>
      <c r="AB193" s="115">
        <v>1.0219999999999999E-3</v>
      </c>
      <c r="AC193" s="181">
        <v>-0.15210000000000001</v>
      </c>
      <c r="AD193" s="183">
        <v>-0.21859999999999999</v>
      </c>
      <c r="AE193" s="183">
        <v>0.87749999999999995</v>
      </c>
      <c r="AF193" s="183">
        <v>0.25840000000000002</v>
      </c>
      <c r="AG193" s="183">
        <v>0.55979999999999996</v>
      </c>
      <c r="AH193" s="183">
        <v>-2.963E-2</v>
      </c>
      <c r="AI193" s="183" t="s">
        <v>132</v>
      </c>
    </row>
    <row r="194" spans="1:35">
      <c r="A194" t="s">
        <v>2711</v>
      </c>
      <c r="B194" t="s">
        <v>2445</v>
      </c>
      <c r="C194" t="s">
        <v>3941</v>
      </c>
      <c r="D194" s="32">
        <v>4</v>
      </c>
      <c r="E194" s="47">
        <v>89741269</v>
      </c>
      <c r="F194" s="32" t="s">
        <v>3157</v>
      </c>
      <c r="G194" s="32" t="s">
        <v>3151</v>
      </c>
      <c r="H194" s="243" t="s">
        <v>5188</v>
      </c>
      <c r="I194" s="93" t="s">
        <v>5189</v>
      </c>
      <c r="J194" s="93" t="s">
        <v>123</v>
      </c>
      <c r="K194" s="244" t="s">
        <v>5190</v>
      </c>
      <c r="L194" s="120">
        <v>1.0034400000000001</v>
      </c>
      <c r="M194" s="115">
        <v>-4.9639999999999997E-3</v>
      </c>
      <c r="N194" s="115">
        <v>-0.62609999999999999</v>
      </c>
      <c r="O194" s="115">
        <v>-0.5212</v>
      </c>
      <c r="P194" s="115">
        <v>-0.46639999999999998</v>
      </c>
      <c r="Q194" s="115">
        <v>0.1313</v>
      </c>
      <c r="R194" s="181">
        <v>-0.12584000000000001</v>
      </c>
      <c r="S194" s="183">
        <v>-0.3886</v>
      </c>
      <c r="T194" s="183">
        <v>0.9194</v>
      </c>
      <c r="U194" s="183">
        <v>-0.10349999999999999</v>
      </c>
      <c r="V194" s="184">
        <v>-0.60860000000000003</v>
      </c>
      <c r="W194" s="120">
        <v>8.2269000000000005</v>
      </c>
      <c r="X194" s="115">
        <v>-6.0210000000000005E-11</v>
      </c>
      <c r="Y194" s="115">
        <v>-0.4133</v>
      </c>
      <c r="Z194" s="115">
        <v>-0.35809999999999997</v>
      </c>
      <c r="AA194" s="115">
        <v>-4.1300000000000003E-2</v>
      </c>
      <c r="AB194" s="115">
        <v>-0.9395</v>
      </c>
      <c r="AC194" s="181">
        <v>-0.35032999999999997</v>
      </c>
      <c r="AD194" s="183">
        <v>-0.61250000000000004</v>
      </c>
      <c r="AE194" s="183">
        <v>-0.69940000000000002</v>
      </c>
      <c r="AF194" s="183">
        <v>-0.251</v>
      </c>
      <c r="AG194" s="183">
        <v>0.54620000000000002</v>
      </c>
      <c r="AH194" s="183">
        <v>0.25740000000000002</v>
      </c>
      <c r="AI194" s="183">
        <v>0.29659999999999997</v>
      </c>
    </row>
    <row r="195" spans="1:35">
      <c r="A195" t="s">
        <v>2711</v>
      </c>
      <c r="B195" t="s">
        <v>2445</v>
      </c>
      <c r="C195" t="s">
        <v>3245</v>
      </c>
      <c r="D195" s="32">
        <v>4</v>
      </c>
      <c r="E195" s="47">
        <v>106071064</v>
      </c>
      <c r="F195" s="32" t="s">
        <v>3151</v>
      </c>
      <c r="G195" s="32" t="s">
        <v>3157</v>
      </c>
      <c r="H195" s="243" t="s">
        <v>5191</v>
      </c>
      <c r="I195" s="93" t="s">
        <v>5192</v>
      </c>
      <c r="J195" s="93" t="s">
        <v>123</v>
      </c>
      <c r="K195" s="244" t="s">
        <v>5193</v>
      </c>
      <c r="L195" s="120">
        <v>1.2730399999999999</v>
      </c>
      <c r="M195" s="115">
        <v>0.1173</v>
      </c>
      <c r="N195" s="115">
        <v>4.5510000000000002E-2</v>
      </c>
      <c r="O195" s="115">
        <v>0.2301</v>
      </c>
      <c r="P195" s="115">
        <v>0.12330000000000001</v>
      </c>
      <c r="Q195" s="115">
        <v>0.46639999999999998</v>
      </c>
      <c r="R195" s="181">
        <v>0.80450999999999995</v>
      </c>
      <c r="S195" s="183">
        <v>0.13139999999999999</v>
      </c>
      <c r="T195" s="183">
        <v>1.1639999999999999E-2</v>
      </c>
      <c r="U195" s="183">
        <v>0.2009</v>
      </c>
      <c r="V195" s="184">
        <v>0.86670000000000003</v>
      </c>
      <c r="W195" s="120">
        <v>8.8292699999999993</v>
      </c>
      <c r="X195" s="115">
        <v>-1.035E-10</v>
      </c>
      <c r="Y195" s="115">
        <v>-0.29559999999999997</v>
      </c>
      <c r="Z195" s="115">
        <v>-6.25E-2</v>
      </c>
      <c r="AA195" s="115">
        <v>0.76200000000000001</v>
      </c>
      <c r="AB195" s="115">
        <v>-0.1017</v>
      </c>
      <c r="AC195" s="181">
        <v>0.94289999999999996</v>
      </c>
      <c r="AD195" s="183">
        <v>5.7520000000000002E-2</v>
      </c>
      <c r="AE195" s="183">
        <v>9.3380000000000005E-2</v>
      </c>
      <c r="AF195" s="183">
        <v>0.1263</v>
      </c>
      <c r="AG195" s="183">
        <v>0.58320000000000005</v>
      </c>
      <c r="AH195" s="183">
        <v>-0.66639999999999999</v>
      </c>
      <c r="AI195" s="183">
        <v>-0.58750000000000002</v>
      </c>
    </row>
    <row r="196" spans="1:35">
      <c r="A196" t="s">
        <v>2445</v>
      </c>
      <c r="B196" t="s">
        <v>2445</v>
      </c>
      <c r="C196" t="s">
        <v>2978</v>
      </c>
      <c r="D196" s="32">
        <v>4</v>
      </c>
      <c r="E196" s="47">
        <v>106081636</v>
      </c>
      <c r="F196" s="32" t="s">
        <v>3163</v>
      </c>
      <c r="G196" s="32" t="s">
        <v>3152</v>
      </c>
      <c r="H196" s="243" t="s">
        <v>5194</v>
      </c>
      <c r="I196" s="93" t="s">
        <v>5195</v>
      </c>
      <c r="J196" s="93" t="s">
        <v>123</v>
      </c>
      <c r="K196" s="244" t="s">
        <v>5196</v>
      </c>
      <c r="L196" s="120">
        <v>1.3781000000000001</v>
      </c>
      <c r="M196" s="115">
        <v>9.8239999999999994E-2</v>
      </c>
      <c r="N196" s="115">
        <v>5.142E-2</v>
      </c>
      <c r="O196" s="115">
        <v>0.193</v>
      </c>
      <c r="P196" s="115">
        <v>7.5569999999999998E-2</v>
      </c>
      <c r="Q196" s="115">
        <v>0.46539999999999998</v>
      </c>
      <c r="R196" s="181">
        <v>0.74341999999999997</v>
      </c>
      <c r="S196" s="183">
        <v>0.19769999999999999</v>
      </c>
      <c r="T196" s="183">
        <v>4.4190000000000002E-3</v>
      </c>
      <c r="U196" s="183">
        <v>0.24809999999999999</v>
      </c>
      <c r="V196" s="184">
        <v>-0.12520000000000001</v>
      </c>
      <c r="W196" s="120">
        <v>10.163959999999999</v>
      </c>
      <c r="X196" s="115">
        <v>-2.8790000000000002E-11</v>
      </c>
      <c r="Y196" s="115">
        <v>-0.27529999999999999</v>
      </c>
      <c r="Z196" s="115">
        <v>-2.5170000000000001E-2</v>
      </c>
      <c r="AA196" s="115">
        <v>-0.67379999999999995</v>
      </c>
      <c r="AB196" s="115">
        <v>-6.3149999999999998E-2</v>
      </c>
      <c r="AC196" s="181">
        <v>0.74707000000000001</v>
      </c>
      <c r="AD196" s="183">
        <v>8.5059999999999997E-2</v>
      </c>
      <c r="AE196" s="183">
        <v>8.226E-2</v>
      </c>
      <c r="AF196" s="183">
        <v>0.15640000000000001</v>
      </c>
      <c r="AG196" s="183">
        <v>-0.68600000000000005</v>
      </c>
      <c r="AH196" s="183">
        <v>-0.73260000000000003</v>
      </c>
      <c r="AI196" s="183">
        <v>-0.2898</v>
      </c>
    </row>
    <row r="197" spans="1:35">
      <c r="A197" t="s">
        <v>2711</v>
      </c>
      <c r="B197" t="s">
        <v>2445</v>
      </c>
      <c r="C197" t="s">
        <v>2978</v>
      </c>
      <c r="D197" s="32">
        <v>4</v>
      </c>
      <c r="E197" s="47">
        <v>106081636</v>
      </c>
      <c r="F197" s="32" t="s">
        <v>3163</v>
      </c>
      <c r="G197" s="32" t="s">
        <v>3152</v>
      </c>
      <c r="H197" s="243" t="s">
        <v>5194</v>
      </c>
      <c r="I197" s="93" t="s">
        <v>5195</v>
      </c>
      <c r="J197" s="93" t="s">
        <v>123</v>
      </c>
      <c r="K197" s="244" t="s">
        <v>5196</v>
      </c>
      <c r="L197" s="120">
        <v>1.3781000000000001</v>
      </c>
      <c r="M197" s="115">
        <v>9.8239999999999994E-2</v>
      </c>
      <c r="N197" s="115">
        <v>5.142E-2</v>
      </c>
      <c r="O197" s="115">
        <v>0.193</v>
      </c>
      <c r="P197" s="115">
        <v>7.5569999999999998E-2</v>
      </c>
      <c r="Q197" s="115">
        <v>0.46539999999999998</v>
      </c>
      <c r="R197" s="181">
        <v>0.74341999999999997</v>
      </c>
      <c r="S197" s="183">
        <v>0.19769999999999999</v>
      </c>
      <c r="T197" s="183">
        <v>4.4190000000000002E-3</v>
      </c>
      <c r="U197" s="183">
        <v>0.24809999999999999</v>
      </c>
      <c r="V197" s="184">
        <v>-0.12520000000000001</v>
      </c>
      <c r="W197" s="120">
        <v>10.163959999999999</v>
      </c>
      <c r="X197" s="115">
        <v>-2.8790000000000002E-11</v>
      </c>
      <c r="Y197" s="115">
        <v>-0.27529999999999999</v>
      </c>
      <c r="Z197" s="115">
        <v>-2.5170000000000001E-2</v>
      </c>
      <c r="AA197" s="115">
        <v>-0.67379999999999995</v>
      </c>
      <c r="AB197" s="115">
        <v>-6.3149999999999998E-2</v>
      </c>
      <c r="AC197" s="181">
        <v>0.74707000000000001</v>
      </c>
      <c r="AD197" s="183">
        <v>8.5059999999999997E-2</v>
      </c>
      <c r="AE197" s="183">
        <v>8.226E-2</v>
      </c>
      <c r="AF197" s="183">
        <v>0.15640000000000001</v>
      </c>
      <c r="AG197" s="183">
        <v>-0.68600000000000005</v>
      </c>
      <c r="AH197" s="183">
        <v>-0.73260000000000003</v>
      </c>
      <c r="AI197" s="183">
        <v>-0.2898</v>
      </c>
    </row>
    <row r="198" spans="1:35">
      <c r="A198" t="s">
        <v>2711</v>
      </c>
      <c r="B198" t="s">
        <v>2445</v>
      </c>
      <c r="C198" t="s">
        <v>3942</v>
      </c>
      <c r="D198" s="32">
        <v>4</v>
      </c>
      <c r="E198" s="47">
        <v>157720124</v>
      </c>
      <c r="F198" s="32" t="s">
        <v>3152</v>
      </c>
      <c r="G198" s="32" t="s">
        <v>3163</v>
      </c>
      <c r="H198" s="243" t="s">
        <v>5197</v>
      </c>
      <c r="I198" s="93" t="s">
        <v>5198</v>
      </c>
      <c r="J198" s="93" t="s">
        <v>123</v>
      </c>
      <c r="K198" s="244" t="s">
        <v>5199</v>
      </c>
      <c r="L198" s="120">
        <v>2.2740499999999999</v>
      </c>
      <c r="M198" s="115">
        <v>2.5260000000000001E-4</v>
      </c>
      <c r="N198" s="115">
        <v>0.49740000000000001</v>
      </c>
      <c r="O198" s="115">
        <v>0.85770000000000002</v>
      </c>
      <c r="P198" s="115">
        <v>0.44669999999999999</v>
      </c>
      <c r="Q198" s="115">
        <v>0.56200000000000006</v>
      </c>
      <c r="R198" s="181">
        <v>0.86345000000000005</v>
      </c>
      <c r="S198" s="183">
        <v>1.542E-3</v>
      </c>
      <c r="T198" s="183">
        <v>-0.5887</v>
      </c>
      <c r="U198" s="183">
        <v>0.96930000000000005</v>
      </c>
      <c r="V198" s="184">
        <v>0.52769999999999995</v>
      </c>
      <c r="W198" s="120">
        <v>7.4067400000000001</v>
      </c>
      <c r="X198" s="115">
        <v>1.001E-6</v>
      </c>
      <c r="Y198" s="115">
        <v>0.1757</v>
      </c>
      <c r="Z198" s="115">
        <v>8.404E-3</v>
      </c>
      <c r="AA198" s="115">
        <v>0.19589999999999999</v>
      </c>
      <c r="AB198" s="115">
        <v>5.2859999999999997E-2</v>
      </c>
      <c r="AC198" s="181">
        <v>0.21396999999999999</v>
      </c>
      <c r="AD198" s="183">
        <v>6.6140000000000004E-2</v>
      </c>
      <c r="AE198" s="183">
        <v>0.98199999999999998</v>
      </c>
      <c r="AF198" s="183">
        <v>0.96660000000000001</v>
      </c>
      <c r="AG198" s="183">
        <v>0.62429999999999997</v>
      </c>
      <c r="AH198" s="183">
        <v>0.90580000000000005</v>
      </c>
      <c r="AI198" s="183">
        <v>0.22259999999999999</v>
      </c>
    </row>
    <row r="199" spans="1:35">
      <c r="A199" t="s">
        <v>2711</v>
      </c>
      <c r="B199" t="s">
        <v>2445</v>
      </c>
      <c r="C199" t="s">
        <v>3943</v>
      </c>
      <c r="D199" s="32">
        <v>4</v>
      </c>
      <c r="E199" s="47">
        <v>157734675</v>
      </c>
      <c r="F199" s="32" t="s">
        <v>3151</v>
      </c>
      <c r="G199" s="32" t="s">
        <v>3157</v>
      </c>
      <c r="H199" s="243" t="s">
        <v>5200</v>
      </c>
      <c r="I199" s="93" t="s">
        <v>5201</v>
      </c>
      <c r="J199" s="93" t="s">
        <v>123</v>
      </c>
      <c r="K199" s="244" t="s">
        <v>5202</v>
      </c>
      <c r="L199" s="120">
        <v>1.3193699999999999</v>
      </c>
      <c r="M199" s="115">
        <v>4.4260000000000002E-3</v>
      </c>
      <c r="N199" s="115">
        <v>0.84340000000000004</v>
      </c>
      <c r="O199" s="115">
        <v>0.69889999999999997</v>
      </c>
      <c r="P199" s="115">
        <v>0.34989999999999999</v>
      </c>
      <c r="Q199" s="115">
        <v>0.74909999999999999</v>
      </c>
      <c r="R199" s="181">
        <v>0.66427000000000003</v>
      </c>
      <c r="S199" s="183">
        <v>1.0059999999999999E-2</v>
      </c>
      <c r="T199" s="183">
        <v>-0.54700000000000004</v>
      </c>
      <c r="U199" s="183">
        <v>0.75249999999999995</v>
      </c>
      <c r="V199" s="184">
        <v>0.83579999999999999</v>
      </c>
      <c r="W199" s="120">
        <v>8.5534199999999991</v>
      </c>
      <c r="X199" s="115">
        <v>6.4710000000000002E-8</v>
      </c>
      <c r="Y199" s="115">
        <v>0.15310000000000001</v>
      </c>
      <c r="Z199" s="115">
        <v>8.1919999999999996E-3</v>
      </c>
      <c r="AA199" s="115">
        <v>6.7530000000000007E-2</v>
      </c>
      <c r="AB199" s="115">
        <v>0.153</v>
      </c>
      <c r="AC199" s="181">
        <v>1.474E-2</v>
      </c>
      <c r="AD199" s="183">
        <v>9.6479999999999996E-2</v>
      </c>
      <c r="AE199" s="183">
        <v>-0.60270000000000001</v>
      </c>
      <c r="AF199" s="183">
        <v>0.76929999999999998</v>
      </c>
      <c r="AG199" s="183">
        <v>0.51439999999999997</v>
      </c>
      <c r="AH199" s="183">
        <v>-0.96679999999999999</v>
      </c>
      <c r="AI199" s="183">
        <v>0.28070000000000001</v>
      </c>
    </row>
    <row r="200" spans="1:35">
      <c r="A200" t="s">
        <v>2711</v>
      </c>
      <c r="B200" t="s">
        <v>2445</v>
      </c>
      <c r="C200" t="s">
        <v>3944</v>
      </c>
      <c r="D200" s="32">
        <v>4</v>
      </c>
      <c r="E200" s="47">
        <v>166255704</v>
      </c>
      <c r="F200" s="32" t="s">
        <v>3163</v>
      </c>
      <c r="G200" s="32" t="s">
        <v>3151</v>
      </c>
      <c r="H200" s="243" t="s">
        <v>5203</v>
      </c>
      <c r="I200" s="93" t="s">
        <v>5204</v>
      </c>
      <c r="J200" s="93" t="s">
        <v>5205</v>
      </c>
      <c r="K200" s="244" t="s">
        <v>5206</v>
      </c>
      <c r="L200" s="120">
        <v>-0.51134000000000002</v>
      </c>
      <c r="M200" s="115">
        <v>0.67789999999999995</v>
      </c>
      <c r="N200" s="115">
        <v>-0.58150000000000002</v>
      </c>
      <c r="O200" s="115">
        <v>-0.79800000000000004</v>
      </c>
      <c r="P200" s="115">
        <v>-0.78420000000000001</v>
      </c>
      <c r="Q200" s="115">
        <v>0.46</v>
      </c>
      <c r="R200" s="181">
        <v>0.217</v>
      </c>
      <c r="S200" s="183">
        <v>-3.9829999999999997E-2</v>
      </c>
      <c r="T200" s="183">
        <v>0.43209999999999998</v>
      </c>
      <c r="U200" s="183">
        <v>0.21560000000000001</v>
      </c>
      <c r="V200" s="184">
        <v>-8.8620000000000001E-3</v>
      </c>
      <c r="W200" s="120">
        <v>-0.40009</v>
      </c>
      <c r="X200" s="115">
        <v>-0.31480000000000002</v>
      </c>
      <c r="Y200" s="115">
        <v>-0.54510000000000003</v>
      </c>
      <c r="Z200" s="115">
        <v>-0.98229999999999995</v>
      </c>
      <c r="AA200" s="115">
        <v>0.63800000000000001</v>
      </c>
      <c r="AB200" s="115">
        <v>1.24E-2</v>
      </c>
      <c r="AC200" s="181">
        <v>-0.28666000000000003</v>
      </c>
      <c r="AD200" s="183">
        <v>-0.2414</v>
      </c>
      <c r="AE200" s="183">
        <v>0.51919999999999999</v>
      </c>
      <c r="AF200" s="183">
        <v>-0.57620000000000005</v>
      </c>
      <c r="AG200" s="183">
        <v>0.2072</v>
      </c>
      <c r="AH200" s="183">
        <v>0.77359999999999995</v>
      </c>
      <c r="AI200" s="183">
        <v>-0.72750000000000004</v>
      </c>
    </row>
    <row r="201" spans="1:35">
      <c r="A201" t="s">
        <v>2711</v>
      </c>
      <c r="B201" t="s">
        <v>2445</v>
      </c>
      <c r="C201" t="s">
        <v>3945</v>
      </c>
      <c r="D201" s="32">
        <v>5</v>
      </c>
      <c r="E201" s="47">
        <v>51647364</v>
      </c>
      <c r="F201" s="32" t="s">
        <v>3163</v>
      </c>
      <c r="G201" s="32" t="s">
        <v>3152</v>
      </c>
      <c r="H201" s="243" t="s">
        <v>5207</v>
      </c>
      <c r="I201" s="93" t="s">
        <v>5208</v>
      </c>
      <c r="J201" s="93" t="s">
        <v>5209</v>
      </c>
      <c r="K201" s="244" t="s">
        <v>5210</v>
      </c>
      <c r="L201" s="120">
        <v>-0.17632</v>
      </c>
      <c r="M201" s="115">
        <v>0.106</v>
      </c>
      <c r="N201" s="115">
        <v>-0.77100000000000002</v>
      </c>
      <c r="O201" s="115">
        <v>0.63390000000000002</v>
      </c>
      <c r="P201" s="115">
        <v>-0.4909</v>
      </c>
      <c r="Q201" s="115">
        <v>0.44440000000000002</v>
      </c>
      <c r="R201" s="181">
        <v>0.39646999999999999</v>
      </c>
      <c r="S201" s="183">
        <v>1.5509999999999999E-2</v>
      </c>
      <c r="T201" s="183">
        <v>0.88429999999999997</v>
      </c>
      <c r="U201" s="183">
        <v>0.98750000000000004</v>
      </c>
      <c r="V201" s="184">
        <v>0.94710000000000005</v>
      </c>
      <c r="W201" s="120">
        <v>-0.28069</v>
      </c>
      <c r="X201" s="115">
        <v>-0.48270000000000002</v>
      </c>
      <c r="Y201" s="115">
        <v>-0.20930000000000001</v>
      </c>
      <c r="Z201" s="115">
        <v>-0.93030000000000002</v>
      </c>
      <c r="AA201" s="115">
        <v>3.2530000000000003E-2</v>
      </c>
      <c r="AB201" s="115">
        <v>-0.35959999999999998</v>
      </c>
      <c r="AC201" s="181">
        <v>1.5095700000000001</v>
      </c>
      <c r="AD201" s="183">
        <v>2.7530000000000002E-4</v>
      </c>
      <c r="AE201" s="183">
        <v>0.24990000000000001</v>
      </c>
      <c r="AF201" s="183">
        <v>-0.25800000000000001</v>
      </c>
      <c r="AG201" s="183">
        <v>-0.1479</v>
      </c>
      <c r="AH201" s="183">
        <v>8.1449999999999995E-2</v>
      </c>
      <c r="AI201" s="183">
        <v>-0.8911</v>
      </c>
    </row>
    <row r="202" spans="1:35">
      <c r="A202" t="s">
        <v>2445</v>
      </c>
      <c r="B202" t="s">
        <v>2445</v>
      </c>
      <c r="C202" t="s">
        <v>2713</v>
      </c>
      <c r="D202" s="32">
        <v>5</v>
      </c>
      <c r="E202" s="47">
        <v>53272664</v>
      </c>
      <c r="F202" s="32" t="s">
        <v>3157</v>
      </c>
      <c r="G202" s="32" t="s">
        <v>3151</v>
      </c>
      <c r="H202" s="243" t="s">
        <v>5211</v>
      </c>
      <c r="I202" s="93" t="s">
        <v>5212</v>
      </c>
      <c r="J202" s="93" t="s">
        <v>123</v>
      </c>
      <c r="K202" s="244" t="s">
        <v>5213</v>
      </c>
      <c r="L202" s="120">
        <v>0.19705</v>
      </c>
      <c r="M202" s="115">
        <v>-7.5850000000000001E-2</v>
      </c>
      <c r="N202" s="115">
        <v>-0.97099999999999997</v>
      </c>
      <c r="O202" s="115">
        <v>-0.64690000000000003</v>
      </c>
      <c r="P202" s="115">
        <v>-0.23899999999999999</v>
      </c>
      <c r="Q202" s="115">
        <v>-1.8720000000000001E-2</v>
      </c>
      <c r="R202" s="181">
        <v>2.3490099999999998</v>
      </c>
      <c r="S202" s="183">
        <v>-8.25E-4</v>
      </c>
      <c r="T202" s="183">
        <v>-0.59250000000000003</v>
      </c>
      <c r="U202" s="183">
        <v>-0.23960000000000001</v>
      </c>
      <c r="V202" s="184">
        <v>-0.16070000000000001</v>
      </c>
      <c r="W202" s="120">
        <v>18.679169999999999</v>
      </c>
      <c r="X202" s="115">
        <v>-7.3290000000000004E-17</v>
      </c>
      <c r="Y202" s="115">
        <v>-8.6059999999999998E-2</v>
      </c>
      <c r="Z202" s="115">
        <v>-1.271E-3</v>
      </c>
      <c r="AA202" s="115">
        <v>-0.30919999999999997</v>
      </c>
      <c r="AB202" s="115">
        <v>-2.0739999999999999E-3</v>
      </c>
      <c r="AC202" s="181">
        <v>0.25130000000000002</v>
      </c>
      <c r="AD202" s="183">
        <v>-3.61E-2</v>
      </c>
      <c r="AE202" s="183">
        <v>-0.42430000000000001</v>
      </c>
      <c r="AF202" s="183">
        <v>0.35820000000000002</v>
      </c>
      <c r="AG202" s="183">
        <v>-0.27629999999999999</v>
      </c>
      <c r="AH202" s="183">
        <v>0.8488</v>
      </c>
      <c r="AI202" s="183">
        <v>-0.22570000000000001</v>
      </c>
    </row>
    <row r="203" spans="1:35">
      <c r="A203" t="s">
        <v>2711</v>
      </c>
      <c r="B203" t="s">
        <v>2445</v>
      </c>
      <c r="C203" t="s">
        <v>2713</v>
      </c>
      <c r="D203" s="32">
        <v>5</v>
      </c>
      <c r="E203" s="47">
        <v>53272664</v>
      </c>
      <c r="F203" s="32" t="s">
        <v>3157</v>
      </c>
      <c r="G203" s="32" t="s">
        <v>3151</v>
      </c>
      <c r="H203" s="243" t="s">
        <v>5211</v>
      </c>
      <c r="I203" s="93" t="s">
        <v>5212</v>
      </c>
      <c r="J203" s="93" t="s">
        <v>123</v>
      </c>
      <c r="K203" s="244" t="s">
        <v>5213</v>
      </c>
      <c r="L203" s="120">
        <v>0.19705</v>
      </c>
      <c r="M203" s="115">
        <v>-7.5850000000000001E-2</v>
      </c>
      <c r="N203" s="115">
        <v>-0.97099999999999997</v>
      </c>
      <c r="O203" s="115">
        <v>-0.64690000000000003</v>
      </c>
      <c r="P203" s="115">
        <v>-0.23899999999999999</v>
      </c>
      <c r="Q203" s="115">
        <v>-1.8720000000000001E-2</v>
      </c>
      <c r="R203" s="181">
        <v>2.3490099999999998</v>
      </c>
      <c r="S203" s="183">
        <v>-8.25E-4</v>
      </c>
      <c r="T203" s="183">
        <v>-0.59250000000000003</v>
      </c>
      <c r="U203" s="183">
        <v>-0.23960000000000001</v>
      </c>
      <c r="V203" s="184">
        <v>-0.16070000000000001</v>
      </c>
      <c r="W203" s="120">
        <v>18.679169999999999</v>
      </c>
      <c r="X203" s="115">
        <v>-7.3290000000000004E-17</v>
      </c>
      <c r="Y203" s="115">
        <v>-8.6059999999999998E-2</v>
      </c>
      <c r="Z203" s="115">
        <v>-1.271E-3</v>
      </c>
      <c r="AA203" s="115">
        <v>-0.30919999999999997</v>
      </c>
      <c r="AB203" s="115">
        <v>-2.0739999999999999E-3</v>
      </c>
      <c r="AC203" s="181">
        <v>0.25130000000000002</v>
      </c>
      <c r="AD203" s="183">
        <v>-3.61E-2</v>
      </c>
      <c r="AE203" s="183">
        <v>-0.42430000000000001</v>
      </c>
      <c r="AF203" s="183">
        <v>0.35820000000000002</v>
      </c>
      <c r="AG203" s="183">
        <v>-0.27629999999999999</v>
      </c>
      <c r="AH203" s="183">
        <v>0.8488</v>
      </c>
      <c r="AI203" s="183">
        <v>-0.22570000000000001</v>
      </c>
    </row>
    <row r="204" spans="1:35">
      <c r="A204" t="s">
        <v>2711</v>
      </c>
      <c r="B204" t="s">
        <v>2445</v>
      </c>
      <c r="C204" t="s">
        <v>2712</v>
      </c>
      <c r="D204" s="32">
        <v>5</v>
      </c>
      <c r="E204" s="47">
        <v>55806751</v>
      </c>
      <c r="F204" s="32" t="s">
        <v>3151</v>
      </c>
      <c r="G204" s="32" t="s">
        <v>3157</v>
      </c>
      <c r="H204" s="243" t="s">
        <v>123</v>
      </c>
      <c r="I204" s="93" t="s">
        <v>5214</v>
      </c>
      <c r="J204" s="93" t="s">
        <v>123</v>
      </c>
      <c r="K204" s="244" t="s">
        <v>5215</v>
      </c>
      <c r="L204" s="120">
        <v>10.71608</v>
      </c>
      <c r="M204" s="115">
        <v>-1.2529999999999999E-9</v>
      </c>
      <c r="N204" s="115">
        <v>-8.2939999999999993E-3</v>
      </c>
      <c r="O204" s="115">
        <v>-0.1081</v>
      </c>
      <c r="P204" s="115">
        <v>-0.22969999999999999</v>
      </c>
      <c r="Q204" s="115">
        <v>-3.0219999999999999E-3</v>
      </c>
      <c r="R204" s="181">
        <v>2.8382399999999999</v>
      </c>
      <c r="S204" s="183">
        <v>-1.686E-3</v>
      </c>
      <c r="T204" s="183">
        <v>-0.10929999999999999</v>
      </c>
      <c r="U204" s="183">
        <v>-0.1636</v>
      </c>
      <c r="V204" s="184">
        <v>-0.28260000000000002</v>
      </c>
      <c r="W204" s="120">
        <v>29.978729999999999</v>
      </c>
      <c r="X204" s="115">
        <v>-1.1229999999999999E-18</v>
      </c>
      <c r="Y204" s="115">
        <v>-2.2879999999999999E-6</v>
      </c>
      <c r="Z204" s="115">
        <v>-6.0349999999999998E-6</v>
      </c>
      <c r="AA204" s="115">
        <v>-2.006E-4</v>
      </c>
      <c r="AB204" s="115">
        <v>-9.8790000000000011E-4</v>
      </c>
      <c r="AC204" s="181">
        <v>-0.49863000000000002</v>
      </c>
      <c r="AD204" s="183">
        <v>-0.66069999999999995</v>
      </c>
      <c r="AE204" s="183">
        <v>0.3841</v>
      </c>
      <c r="AF204" s="183">
        <v>0.47089999999999999</v>
      </c>
      <c r="AG204" s="183">
        <v>0.51100000000000001</v>
      </c>
      <c r="AH204" s="183">
        <v>0.64929999999999999</v>
      </c>
      <c r="AI204" s="183">
        <v>-0.1205</v>
      </c>
    </row>
    <row r="205" spans="1:35">
      <c r="A205" t="s">
        <v>2711</v>
      </c>
      <c r="B205" t="s">
        <v>2445</v>
      </c>
      <c r="C205" t="s">
        <v>3946</v>
      </c>
      <c r="D205" s="32">
        <v>6</v>
      </c>
      <c r="E205" s="47">
        <v>34764922</v>
      </c>
      <c r="F205" s="32" t="s">
        <v>3163</v>
      </c>
      <c r="G205" s="32" t="s">
        <v>3152</v>
      </c>
      <c r="H205" s="243" t="s">
        <v>5216</v>
      </c>
      <c r="I205" s="93" t="s">
        <v>5217</v>
      </c>
      <c r="J205" s="93" t="s">
        <v>5218</v>
      </c>
      <c r="K205" s="244" t="s">
        <v>5219</v>
      </c>
      <c r="L205" s="120">
        <v>0.28732000000000002</v>
      </c>
      <c r="M205" s="115">
        <v>1.154E-2</v>
      </c>
      <c r="N205" s="115">
        <v>0.75170000000000003</v>
      </c>
      <c r="O205" s="115">
        <v>-0.90790000000000004</v>
      </c>
      <c r="P205" s="115">
        <v>-0.78490000000000004</v>
      </c>
      <c r="Q205" s="115">
        <v>-0.91749999999999998</v>
      </c>
      <c r="R205" s="181">
        <v>-0.47202</v>
      </c>
      <c r="S205" s="183">
        <v>-0.96679999999999999</v>
      </c>
      <c r="T205" s="183">
        <v>-0.52270000000000005</v>
      </c>
      <c r="U205" s="183">
        <v>-0.84489999999999998</v>
      </c>
      <c r="V205" s="184">
        <v>0.93710000000000004</v>
      </c>
      <c r="W205" s="120">
        <v>2.2370899999999998</v>
      </c>
      <c r="X205" s="115">
        <v>1.1000000000000001E-6</v>
      </c>
      <c r="Y205" s="115">
        <v>-0.22159999999999999</v>
      </c>
      <c r="Z205" s="115">
        <v>-0.36830000000000002</v>
      </c>
      <c r="AA205" s="115">
        <v>0.26600000000000001</v>
      </c>
      <c r="AB205" s="115">
        <v>-0.41020000000000001</v>
      </c>
      <c r="AC205" s="181">
        <v>-0.39573000000000003</v>
      </c>
      <c r="AD205" s="183">
        <v>-0.5423</v>
      </c>
      <c r="AE205" s="183">
        <v>0.74919999999999998</v>
      </c>
      <c r="AF205" s="183">
        <v>0.42770000000000002</v>
      </c>
      <c r="AG205" s="183">
        <v>-0.63049999999999995</v>
      </c>
      <c r="AH205" s="183">
        <v>0.92849999999999999</v>
      </c>
      <c r="AI205" s="183">
        <v>0.79210000000000003</v>
      </c>
    </row>
    <row r="206" spans="1:35">
      <c r="A206" t="s">
        <v>2711</v>
      </c>
      <c r="B206" t="s">
        <v>2445</v>
      </c>
      <c r="C206" t="s">
        <v>3947</v>
      </c>
      <c r="D206" s="32">
        <v>6</v>
      </c>
      <c r="E206" s="47">
        <v>34845449</v>
      </c>
      <c r="F206" s="32" t="s">
        <v>3163</v>
      </c>
      <c r="G206" s="32" t="s">
        <v>3157</v>
      </c>
      <c r="H206" s="243" t="s">
        <v>5220</v>
      </c>
      <c r="I206" s="93" t="s">
        <v>5221</v>
      </c>
      <c r="J206" s="93" t="s">
        <v>5222</v>
      </c>
      <c r="K206" s="244" t="s">
        <v>5223</v>
      </c>
      <c r="L206" s="120">
        <v>-1.9599999999999999E-3</v>
      </c>
      <c r="M206" s="115">
        <v>2.6890000000000001E-2</v>
      </c>
      <c r="N206" s="115">
        <v>-0.92320000000000002</v>
      </c>
      <c r="O206" s="115">
        <v>0.95020000000000004</v>
      </c>
      <c r="P206" s="115">
        <v>-0.31480000000000002</v>
      </c>
      <c r="Q206" s="115">
        <v>-0.90780000000000005</v>
      </c>
      <c r="R206" s="181">
        <v>-0.60707</v>
      </c>
      <c r="S206" s="183">
        <v>0.81520000000000004</v>
      </c>
      <c r="T206" s="183">
        <v>-9.4339999999999993E-2</v>
      </c>
      <c r="U206" s="183">
        <v>0.82820000000000005</v>
      </c>
      <c r="V206" s="184">
        <v>-0.77869999999999995</v>
      </c>
      <c r="W206" s="120">
        <v>2.13306</v>
      </c>
      <c r="X206" s="115">
        <v>1.7110000000000001E-5</v>
      </c>
      <c r="Y206" s="115">
        <v>0.88029999999999997</v>
      </c>
      <c r="Z206" s="115">
        <v>-0.93779999999999997</v>
      </c>
      <c r="AA206" s="115">
        <v>0.5796</v>
      </c>
      <c r="AB206" s="115">
        <v>-0.87190000000000001</v>
      </c>
      <c r="AC206" s="181">
        <v>0.24787999999999999</v>
      </c>
      <c r="AD206" s="183">
        <v>-0.1903</v>
      </c>
      <c r="AE206" s="183">
        <v>-0.45050000000000001</v>
      </c>
      <c r="AF206" s="183">
        <v>-0.91039999999999999</v>
      </c>
      <c r="AG206" s="183">
        <v>-0.54620000000000002</v>
      </c>
      <c r="AH206" s="183">
        <v>-0.1303</v>
      </c>
      <c r="AI206" s="183">
        <v>0.27479999999999999</v>
      </c>
    </row>
    <row r="207" spans="1:35">
      <c r="A207" t="s">
        <v>2445</v>
      </c>
      <c r="B207" t="s">
        <v>2445</v>
      </c>
      <c r="C207" t="s">
        <v>2675</v>
      </c>
      <c r="D207" s="32">
        <v>6</v>
      </c>
      <c r="E207" s="47">
        <v>127452935</v>
      </c>
      <c r="F207" s="32" t="s">
        <v>3152</v>
      </c>
      <c r="G207" s="32" t="s">
        <v>3163</v>
      </c>
      <c r="H207" s="243" t="s">
        <v>5224</v>
      </c>
      <c r="I207" s="93" t="s">
        <v>5225</v>
      </c>
      <c r="J207" s="93" t="s">
        <v>123</v>
      </c>
      <c r="K207" s="244" t="s">
        <v>5226</v>
      </c>
      <c r="L207" s="120">
        <v>0.65029999999999999</v>
      </c>
      <c r="M207" s="115">
        <v>1.822E-2</v>
      </c>
      <c r="N207" s="115">
        <v>0.66420000000000001</v>
      </c>
      <c r="O207" s="115">
        <v>-0.97740000000000005</v>
      </c>
      <c r="P207" s="115">
        <v>-0.69099999999999995</v>
      </c>
      <c r="Q207" s="115">
        <v>0.6</v>
      </c>
      <c r="R207" s="181">
        <v>-0.11269999999999999</v>
      </c>
      <c r="S207" s="183">
        <v>-0.6109</v>
      </c>
      <c r="T207" s="183">
        <v>-0.14199999999999999</v>
      </c>
      <c r="U207" s="183">
        <v>0.74660000000000004</v>
      </c>
      <c r="V207" s="184">
        <v>-6.1429999999999998E-2</v>
      </c>
      <c r="W207" s="120">
        <v>14.306089999999999</v>
      </c>
      <c r="X207" s="115">
        <v>-4.6300000000000003E-16</v>
      </c>
      <c r="Y207" s="115">
        <v>0.23469999999999999</v>
      </c>
      <c r="Z207" s="115">
        <v>-3.6220000000000002E-2</v>
      </c>
      <c r="AA207" s="115">
        <v>-0.2407</v>
      </c>
      <c r="AB207" s="115">
        <v>-8.5640000000000004E-3</v>
      </c>
      <c r="AC207" s="181">
        <v>0.47205000000000003</v>
      </c>
      <c r="AD207" s="183">
        <v>0.17150000000000001</v>
      </c>
      <c r="AE207" s="183">
        <v>0.93149999999999999</v>
      </c>
      <c r="AF207" s="183">
        <v>0.16020000000000001</v>
      </c>
      <c r="AG207" s="183">
        <v>0.22020000000000001</v>
      </c>
      <c r="AH207" s="183">
        <v>-0.65580000000000005</v>
      </c>
      <c r="AI207" s="183">
        <v>2.6169999999999999E-2</v>
      </c>
    </row>
    <row r="208" spans="1:35">
      <c r="A208" t="s">
        <v>2711</v>
      </c>
      <c r="B208" t="s">
        <v>2445</v>
      </c>
      <c r="C208" t="s">
        <v>2675</v>
      </c>
      <c r="D208" s="32">
        <v>6</v>
      </c>
      <c r="E208" s="47">
        <v>127452935</v>
      </c>
      <c r="F208" s="32" t="s">
        <v>3152</v>
      </c>
      <c r="G208" s="32" t="s">
        <v>3163</v>
      </c>
      <c r="H208" s="243" t="s">
        <v>5224</v>
      </c>
      <c r="I208" s="93" t="s">
        <v>5225</v>
      </c>
      <c r="J208" s="93" t="s">
        <v>123</v>
      </c>
      <c r="K208" s="244" t="s">
        <v>5226</v>
      </c>
      <c r="L208" s="120">
        <v>0.65029999999999999</v>
      </c>
      <c r="M208" s="115">
        <v>1.822E-2</v>
      </c>
      <c r="N208" s="115">
        <v>0.66420000000000001</v>
      </c>
      <c r="O208" s="115">
        <v>-0.97740000000000005</v>
      </c>
      <c r="P208" s="115">
        <v>-0.69099999999999995</v>
      </c>
      <c r="Q208" s="115">
        <v>0.6</v>
      </c>
      <c r="R208" s="181">
        <v>-0.11269999999999999</v>
      </c>
      <c r="S208" s="183">
        <v>-0.6109</v>
      </c>
      <c r="T208" s="183">
        <v>-0.14199999999999999</v>
      </c>
      <c r="U208" s="183">
        <v>0.74660000000000004</v>
      </c>
      <c r="V208" s="184">
        <v>-6.1429999999999998E-2</v>
      </c>
      <c r="W208" s="120">
        <v>14.306089999999999</v>
      </c>
      <c r="X208" s="115">
        <v>-4.6300000000000003E-16</v>
      </c>
      <c r="Y208" s="115">
        <v>0.23469999999999999</v>
      </c>
      <c r="Z208" s="115">
        <v>-3.6220000000000002E-2</v>
      </c>
      <c r="AA208" s="115">
        <v>-0.2407</v>
      </c>
      <c r="AB208" s="115">
        <v>-8.5640000000000004E-3</v>
      </c>
      <c r="AC208" s="181">
        <v>0.47205000000000003</v>
      </c>
      <c r="AD208" s="183">
        <v>0.17150000000000001</v>
      </c>
      <c r="AE208" s="183">
        <v>0.93149999999999999</v>
      </c>
      <c r="AF208" s="183">
        <v>0.16020000000000001</v>
      </c>
      <c r="AG208" s="183">
        <v>0.22020000000000001</v>
      </c>
      <c r="AH208" s="183">
        <v>-0.65580000000000005</v>
      </c>
      <c r="AI208" s="183">
        <v>2.6169999999999999E-2</v>
      </c>
    </row>
    <row r="209" spans="1:35">
      <c r="A209" t="s">
        <v>2445</v>
      </c>
      <c r="B209" t="s">
        <v>2445</v>
      </c>
      <c r="C209" t="s">
        <v>3948</v>
      </c>
      <c r="D209" s="32">
        <v>7</v>
      </c>
      <c r="E209" s="47">
        <v>75176196</v>
      </c>
      <c r="F209" s="32" t="s">
        <v>3157</v>
      </c>
      <c r="G209" s="32" t="s">
        <v>3151</v>
      </c>
      <c r="H209" s="243" t="s">
        <v>5227</v>
      </c>
      <c r="I209" s="93" t="s">
        <v>5228</v>
      </c>
      <c r="J209" s="93" t="s">
        <v>5229</v>
      </c>
      <c r="K209" s="244" t="s">
        <v>5230</v>
      </c>
      <c r="L209" s="120">
        <v>0.42670000000000002</v>
      </c>
      <c r="M209" s="115">
        <v>4.5330000000000002E-2</v>
      </c>
      <c r="N209" s="115">
        <v>-0.47320000000000001</v>
      </c>
      <c r="O209" s="115">
        <v>2.7560000000000001E-2</v>
      </c>
      <c r="P209" s="115">
        <v>-0.76690000000000003</v>
      </c>
      <c r="Q209" s="115">
        <v>-0.97370000000000001</v>
      </c>
      <c r="R209" s="181">
        <v>-0.31633</v>
      </c>
      <c r="S209" s="183">
        <v>0.441</v>
      </c>
      <c r="T209" s="183">
        <v>0.1331</v>
      </c>
      <c r="U209" s="183">
        <v>0.59179999999999999</v>
      </c>
      <c r="V209" s="184">
        <v>0.3775</v>
      </c>
      <c r="W209" s="120">
        <v>2.6378400000000002</v>
      </c>
      <c r="X209" s="115">
        <v>-5.5930000000000002E-5</v>
      </c>
      <c r="Y209" s="115">
        <v>-0.86040000000000005</v>
      </c>
      <c r="Z209" s="115">
        <v>-0.59530000000000005</v>
      </c>
      <c r="AA209" s="115">
        <v>-0.45789999999999997</v>
      </c>
      <c r="AB209" s="115">
        <v>-0.92579999999999996</v>
      </c>
      <c r="AC209" s="181">
        <v>-0.41209000000000001</v>
      </c>
      <c r="AD209" s="183">
        <v>-0.9798</v>
      </c>
      <c r="AE209" s="183">
        <v>0.3553</v>
      </c>
      <c r="AF209" s="183">
        <v>0.22289999999999999</v>
      </c>
      <c r="AG209" s="183">
        <v>0.37359999999999999</v>
      </c>
      <c r="AH209" s="183">
        <v>-0.30809999999999998</v>
      </c>
      <c r="AI209" s="183">
        <v>-0.20430000000000001</v>
      </c>
    </row>
    <row r="210" spans="1:35">
      <c r="A210" t="s">
        <v>2711</v>
      </c>
      <c r="B210" t="s">
        <v>2445</v>
      </c>
      <c r="C210" t="s">
        <v>3948</v>
      </c>
      <c r="D210" s="32">
        <v>7</v>
      </c>
      <c r="E210" s="47">
        <v>75176196</v>
      </c>
      <c r="F210" s="32" t="s">
        <v>3157</v>
      </c>
      <c r="G210" s="32" t="s">
        <v>3151</v>
      </c>
      <c r="H210" s="243" t="s">
        <v>5227</v>
      </c>
      <c r="I210" s="93" t="s">
        <v>5228</v>
      </c>
      <c r="J210" s="93" t="s">
        <v>5229</v>
      </c>
      <c r="K210" s="244" t="s">
        <v>5230</v>
      </c>
      <c r="L210" s="120">
        <v>0.42670000000000002</v>
      </c>
      <c r="M210" s="115">
        <v>4.5330000000000002E-2</v>
      </c>
      <c r="N210" s="115">
        <v>-0.47320000000000001</v>
      </c>
      <c r="O210" s="115">
        <v>2.7560000000000001E-2</v>
      </c>
      <c r="P210" s="115">
        <v>-0.76690000000000003</v>
      </c>
      <c r="Q210" s="115">
        <v>-0.97370000000000001</v>
      </c>
      <c r="R210" s="181">
        <v>-0.31633</v>
      </c>
      <c r="S210" s="183">
        <v>0.441</v>
      </c>
      <c r="T210" s="183">
        <v>0.1331</v>
      </c>
      <c r="U210" s="183">
        <v>0.59179999999999999</v>
      </c>
      <c r="V210" s="184">
        <v>0.3775</v>
      </c>
      <c r="W210" s="120">
        <v>2.6378400000000002</v>
      </c>
      <c r="X210" s="115">
        <v>-5.5930000000000002E-5</v>
      </c>
      <c r="Y210" s="115">
        <v>-0.86040000000000005</v>
      </c>
      <c r="Z210" s="115">
        <v>-0.59530000000000005</v>
      </c>
      <c r="AA210" s="115">
        <v>-0.45789999999999997</v>
      </c>
      <c r="AB210" s="115">
        <v>-0.92579999999999996</v>
      </c>
      <c r="AC210" s="181">
        <v>-0.41209000000000001</v>
      </c>
      <c r="AD210" s="183">
        <v>-0.9798</v>
      </c>
      <c r="AE210" s="183">
        <v>0.3553</v>
      </c>
      <c r="AF210" s="183">
        <v>0.22289999999999999</v>
      </c>
      <c r="AG210" s="183">
        <v>0.37359999999999999</v>
      </c>
      <c r="AH210" s="183">
        <v>-0.30809999999999998</v>
      </c>
      <c r="AI210" s="183">
        <v>-0.20430000000000001</v>
      </c>
    </row>
    <row r="211" spans="1:35">
      <c r="A211" t="s">
        <v>2445</v>
      </c>
      <c r="B211" t="s">
        <v>2445</v>
      </c>
      <c r="C211" t="s">
        <v>3894</v>
      </c>
      <c r="D211" s="32">
        <v>8</v>
      </c>
      <c r="E211" s="47">
        <v>9177732</v>
      </c>
      <c r="F211" s="32" t="s">
        <v>3163</v>
      </c>
      <c r="G211" s="32" t="s">
        <v>3157</v>
      </c>
      <c r="H211" s="243" t="s">
        <v>123</v>
      </c>
      <c r="I211" s="93" t="s">
        <v>123</v>
      </c>
      <c r="J211" s="93" t="s">
        <v>123</v>
      </c>
      <c r="K211" s="244" t="s">
        <v>5024</v>
      </c>
      <c r="L211" s="120">
        <v>26.8048</v>
      </c>
      <c r="M211" s="115">
        <v>2.3689999999999999E-22</v>
      </c>
      <c r="N211" s="115">
        <v>9.1339999999999998E-3</v>
      </c>
      <c r="O211" s="115">
        <v>3.3129999999999999E-6</v>
      </c>
      <c r="P211" s="115">
        <v>3.8629999999999998E-2</v>
      </c>
      <c r="Q211" s="115">
        <v>6.6769999999999998E-3</v>
      </c>
      <c r="R211" s="181">
        <v>6.3434699999999999</v>
      </c>
      <c r="S211" s="183">
        <v>-3.5040000000000001E-7</v>
      </c>
      <c r="T211" s="183">
        <v>-0.41020000000000001</v>
      </c>
      <c r="U211" s="183">
        <v>-2.2440000000000002E-2</v>
      </c>
      <c r="V211" s="184">
        <v>-0.75770000000000004</v>
      </c>
      <c r="W211" s="120">
        <v>24.582439999999998</v>
      </c>
      <c r="X211" s="115">
        <v>1.111E-17</v>
      </c>
      <c r="Y211" s="115">
        <v>9.2630000000000004E-2</v>
      </c>
      <c r="Z211" s="115">
        <v>2.5250000000000002E-7</v>
      </c>
      <c r="AA211" s="115">
        <v>3.4209999999999997E-2</v>
      </c>
      <c r="AB211" s="115">
        <v>4.4890000000000002E-4</v>
      </c>
      <c r="AC211" s="181">
        <v>-0.44523000000000001</v>
      </c>
      <c r="AD211" s="183">
        <v>0.32329999999999998</v>
      </c>
      <c r="AE211" s="183">
        <v>-0.74470000000000003</v>
      </c>
      <c r="AF211" s="183">
        <v>-0.43469999999999998</v>
      </c>
      <c r="AG211" s="183">
        <v>0.65469999999999995</v>
      </c>
      <c r="AH211" s="183">
        <v>-8.0379999999999993E-2</v>
      </c>
      <c r="AI211" s="183">
        <v>0.86650000000000005</v>
      </c>
    </row>
    <row r="212" spans="1:35">
      <c r="A212" t="s">
        <v>2711</v>
      </c>
      <c r="B212" t="s">
        <v>2445</v>
      </c>
      <c r="C212" t="s">
        <v>3894</v>
      </c>
      <c r="D212" s="32">
        <v>8</v>
      </c>
      <c r="E212" s="47">
        <v>9177732</v>
      </c>
      <c r="F212" s="32" t="s">
        <v>3163</v>
      </c>
      <c r="G212" s="32" t="s">
        <v>3157</v>
      </c>
      <c r="H212" s="243" t="s">
        <v>123</v>
      </c>
      <c r="I212" s="93" t="s">
        <v>123</v>
      </c>
      <c r="J212" s="93" t="s">
        <v>123</v>
      </c>
      <c r="K212" s="244" t="s">
        <v>5024</v>
      </c>
      <c r="L212" s="120">
        <v>26.8048</v>
      </c>
      <c r="M212" s="115">
        <v>2.3689999999999999E-22</v>
      </c>
      <c r="N212" s="115">
        <v>9.1339999999999998E-3</v>
      </c>
      <c r="O212" s="115">
        <v>3.3129999999999999E-6</v>
      </c>
      <c r="P212" s="115">
        <v>3.8629999999999998E-2</v>
      </c>
      <c r="Q212" s="115">
        <v>6.6769999999999998E-3</v>
      </c>
      <c r="R212" s="181">
        <v>6.3434699999999999</v>
      </c>
      <c r="S212" s="183">
        <v>-3.5040000000000001E-7</v>
      </c>
      <c r="T212" s="183">
        <v>-0.41020000000000001</v>
      </c>
      <c r="U212" s="183">
        <v>-2.2440000000000002E-2</v>
      </c>
      <c r="V212" s="184">
        <v>-0.75770000000000004</v>
      </c>
      <c r="W212" s="120">
        <v>24.582439999999998</v>
      </c>
      <c r="X212" s="115">
        <v>1.111E-17</v>
      </c>
      <c r="Y212" s="115">
        <v>9.2630000000000004E-2</v>
      </c>
      <c r="Z212" s="115">
        <v>2.5250000000000002E-7</v>
      </c>
      <c r="AA212" s="115">
        <v>3.4209999999999997E-2</v>
      </c>
      <c r="AB212" s="115">
        <v>4.4890000000000002E-4</v>
      </c>
      <c r="AC212" s="181">
        <v>-0.44523000000000001</v>
      </c>
      <c r="AD212" s="183">
        <v>0.32329999999999998</v>
      </c>
      <c r="AE212" s="183">
        <v>-0.74470000000000003</v>
      </c>
      <c r="AF212" s="183">
        <v>-0.43469999999999998</v>
      </c>
      <c r="AG212" s="183">
        <v>0.65469999999999995</v>
      </c>
      <c r="AH212" s="183">
        <v>-8.0379999999999993E-2</v>
      </c>
      <c r="AI212" s="183">
        <v>0.86650000000000005</v>
      </c>
    </row>
    <row r="213" spans="1:35">
      <c r="A213" t="s">
        <v>2711</v>
      </c>
      <c r="B213" t="s">
        <v>2445</v>
      </c>
      <c r="C213" t="s">
        <v>2647</v>
      </c>
      <c r="D213" s="32">
        <v>8</v>
      </c>
      <c r="E213" s="47">
        <v>9183596</v>
      </c>
      <c r="F213" s="32" t="s">
        <v>3151</v>
      </c>
      <c r="G213" s="32" t="s">
        <v>3157</v>
      </c>
      <c r="H213" s="243" t="s">
        <v>123</v>
      </c>
      <c r="I213" s="93" t="s">
        <v>123</v>
      </c>
      <c r="J213" s="93" t="s">
        <v>123</v>
      </c>
      <c r="K213" s="244" t="s">
        <v>5025</v>
      </c>
      <c r="L213" s="120">
        <v>32.097090000000001</v>
      </c>
      <c r="M213" s="115">
        <v>1.7219999999999999E-22</v>
      </c>
      <c r="N213" s="115">
        <v>1.7659999999999999E-2</v>
      </c>
      <c r="O213" s="115">
        <v>1.11E-7</v>
      </c>
      <c r="P213" s="115">
        <v>3.0170000000000002E-4</v>
      </c>
      <c r="Q213" s="115">
        <v>1.286E-3</v>
      </c>
      <c r="R213" s="181">
        <v>10.605180000000001</v>
      </c>
      <c r="S213" s="183">
        <v>-3.128E-9</v>
      </c>
      <c r="T213" s="183">
        <v>-0.1988</v>
      </c>
      <c r="U213" s="183">
        <v>-1.672E-4</v>
      </c>
      <c r="V213" s="184">
        <v>-0.56420000000000003</v>
      </c>
      <c r="W213" s="120">
        <v>27.56325</v>
      </c>
      <c r="X213" s="115">
        <v>3.8300000000000002E-20</v>
      </c>
      <c r="Y213" s="115">
        <v>5.6219999999999999E-2</v>
      </c>
      <c r="Z213" s="115">
        <v>2.1869999999999999E-7</v>
      </c>
      <c r="AA213" s="115">
        <v>0.1497</v>
      </c>
      <c r="AB213" s="115">
        <v>8.5019999999999996E-5</v>
      </c>
      <c r="AC213" s="181">
        <v>-0.4899</v>
      </c>
      <c r="AD213" s="183">
        <v>0.2747</v>
      </c>
      <c r="AE213" s="183">
        <v>-0.69730000000000003</v>
      </c>
      <c r="AF213" s="183">
        <v>-0.17979999999999999</v>
      </c>
      <c r="AG213" s="183">
        <v>0.50109999999999999</v>
      </c>
      <c r="AH213" s="183">
        <v>-0.1142</v>
      </c>
      <c r="AI213" s="183">
        <v>0.15970000000000001</v>
      </c>
    </row>
    <row r="214" spans="1:35">
      <c r="A214" t="s">
        <v>2711</v>
      </c>
      <c r="B214" t="s">
        <v>2445</v>
      </c>
      <c r="C214" t="s">
        <v>3949</v>
      </c>
      <c r="D214" s="32">
        <v>8</v>
      </c>
      <c r="E214" s="47">
        <v>9185146</v>
      </c>
      <c r="F214" s="32" t="s">
        <v>3163</v>
      </c>
      <c r="G214" s="32" t="s">
        <v>3152</v>
      </c>
      <c r="H214" s="243" t="s">
        <v>123</v>
      </c>
      <c r="I214" s="93" t="s">
        <v>123</v>
      </c>
      <c r="J214" s="93" t="s">
        <v>123</v>
      </c>
      <c r="K214" s="244" t="s">
        <v>5231</v>
      </c>
      <c r="L214" s="120">
        <v>24.75009</v>
      </c>
      <c r="M214" s="115">
        <v>4.0600000000000003E-17</v>
      </c>
      <c r="N214" s="115">
        <v>1.307E-2</v>
      </c>
      <c r="O214" s="115">
        <v>5.4620000000000004E-6</v>
      </c>
      <c r="P214" s="115">
        <v>3.3980000000000002E-4</v>
      </c>
      <c r="Q214" s="115">
        <v>2.9129999999999998E-3</v>
      </c>
      <c r="R214" s="181">
        <v>8.6484699999999997</v>
      </c>
      <c r="S214" s="183">
        <v>-2.9759999999999999E-10</v>
      </c>
      <c r="T214" s="183">
        <v>-0.2296</v>
      </c>
      <c r="U214" s="183">
        <v>-6.5250000000000002E-2</v>
      </c>
      <c r="V214" s="184">
        <v>-0.4788</v>
      </c>
      <c r="W214" s="120">
        <v>21.02223</v>
      </c>
      <c r="X214" s="115">
        <v>4.7560000000000003E-17</v>
      </c>
      <c r="Y214" s="115">
        <v>7.2309999999999999E-2</v>
      </c>
      <c r="Z214" s="115">
        <v>6.0479999999999997E-5</v>
      </c>
      <c r="AA214" s="115">
        <v>0.1668</v>
      </c>
      <c r="AB214" s="115">
        <v>3.0229999999999998E-4</v>
      </c>
      <c r="AC214" s="181">
        <v>-0.54244000000000003</v>
      </c>
      <c r="AD214" s="183">
        <v>0.3715</v>
      </c>
      <c r="AE214" s="183">
        <v>-0.69640000000000002</v>
      </c>
      <c r="AF214" s="183">
        <v>-0.58409999999999995</v>
      </c>
      <c r="AG214" s="183">
        <v>0.55169999999999997</v>
      </c>
      <c r="AH214" s="183">
        <v>-0.1268</v>
      </c>
      <c r="AI214" s="183">
        <v>0.2442</v>
      </c>
    </row>
    <row r="215" spans="1:35">
      <c r="A215" t="s">
        <v>2711</v>
      </c>
      <c r="B215" t="s">
        <v>2445</v>
      </c>
      <c r="C215" t="s">
        <v>3855</v>
      </c>
      <c r="D215" s="32">
        <v>10</v>
      </c>
      <c r="E215" s="47">
        <v>114756041</v>
      </c>
      <c r="F215" s="32" t="s">
        <v>3151</v>
      </c>
      <c r="G215" s="32" t="s">
        <v>3163</v>
      </c>
      <c r="H215" s="243" t="s">
        <v>123</v>
      </c>
      <c r="I215" s="93" t="s">
        <v>123</v>
      </c>
      <c r="J215" s="93" t="s">
        <v>123</v>
      </c>
      <c r="K215" s="244" t="s">
        <v>123</v>
      </c>
      <c r="L215" s="120">
        <v>37.830629999999999</v>
      </c>
      <c r="M215" s="115">
        <v>-4.336E-30</v>
      </c>
      <c r="N215" s="115">
        <v>-0.75160000000000005</v>
      </c>
      <c r="O215" s="115">
        <v>-1.9789999999999999E-5</v>
      </c>
      <c r="P215" s="115">
        <v>-1.984E-4</v>
      </c>
      <c r="Q215" s="115">
        <v>-3.4130000000000002E-8</v>
      </c>
      <c r="R215" s="181">
        <v>23.846399999999999</v>
      </c>
      <c r="S215" s="183">
        <v>-5.9649999999999999E-21</v>
      </c>
      <c r="T215" s="183">
        <v>-0.15529999999999999</v>
      </c>
      <c r="U215" s="183">
        <v>-2.1039999999999998E-5</v>
      </c>
      <c r="V215" s="184">
        <v>-5.6099999999999997E-2</v>
      </c>
      <c r="W215" s="120">
        <v>7.9716699999999996</v>
      </c>
      <c r="X215" s="115">
        <v>7.3720000000000001E-8</v>
      </c>
      <c r="Y215" s="115">
        <v>-0.89200000000000002</v>
      </c>
      <c r="Z215" s="115">
        <v>0.159</v>
      </c>
      <c r="AA215" s="115">
        <v>2.0660000000000001E-2</v>
      </c>
      <c r="AB215" s="115">
        <v>1.2109999999999999E-2</v>
      </c>
      <c r="AC215" s="181">
        <v>16.085000000000001</v>
      </c>
      <c r="AD215" s="183">
        <v>-3.7639999999999999E-20</v>
      </c>
      <c r="AE215" s="183">
        <v>0.76910000000000001</v>
      </c>
      <c r="AF215" s="183">
        <v>-6.0589999999999998E-2</v>
      </c>
      <c r="AG215" s="183">
        <v>0.2235</v>
      </c>
      <c r="AH215" s="183">
        <v>-7.4759999999999993E-2</v>
      </c>
      <c r="AI215" s="183">
        <v>-0.64939999999999998</v>
      </c>
    </row>
    <row r="216" spans="1:35">
      <c r="A216" t="s">
        <v>2445</v>
      </c>
      <c r="B216" t="s">
        <v>2445</v>
      </c>
      <c r="C216" t="s">
        <v>2599</v>
      </c>
      <c r="D216" s="32">
        <v>10</v>
      </c>
      <c r="E216" s="47">
        <v>114758349</v>
      </c>
      <c r="F216" s="32" t="s">
        <v>3152</v>
      </c>
      <c r="G216" s="32" t="s">
        <v>3163</v>
      </c>
      <c r="H216" s="243" t="s">
        <v>123</v>
      </c>
      <c r="I216" s="93" t="s">
        <v>123</v>
      </c>
      <c r="J216" s="93" t="s">
        <v>123</v>
      </c>
      <c r="K216" s="244" t="s">
        <v>123</v>
      </c>
      <c r="L216" s="120">
        <v>45.000830000000001</v>
      </c>
      <c r="M216" s="115">
        <v>-1.9949999999999999E-35</v>
      </c>
      <c r="N216" s="115">
        <v>-0.81399999999999995</v>
      </c>
      <c r="O216" s="115">
        <v>-8.5539999999999998E-6</v>
      </c>
      <c r="P216" s="115">
        <v>-6.6869999999999997E-6</v>
      </c>
      <c r="Q216" s="115">
        <v>-2.271E-8</v>
      </c>
      <c r="R216" s="181">
        <v>30.261890000000001</v>
      </c>
      <c r="S216" s="183">
        <v>-2.7929999999999998E-26</v>
      </c>
      <c r="T216" s="183">
        <v>-0.1361</v>
      </c>
      <c r="U216" s="183">
        <v>-7.0589999999999999E-7</v>
      </c>
      <c r="V216" s="184">
        <v>-0.1242</v>
      </c>
      <c r="W216" s="120">
        <v>10.33339</v>
      </c>
      <c r="X216" s="115">
        <v>1.237E-9</v>
      </c>
      <c r="Y216" s="115">
        <v>-0.83889999999999998</v>
      </c>
      <c r="Z216" s="115">
        <v>3.2649999999999998E-2</v>
      </c>
      <c r="AA216" s="115">
        <v>2.6700000000000002E-2</v>
      </c>
      <c r="AB216" s="115">
        <v>1.0160000000000001E-2</v>
      </c>
      <c r="AC216" s="181">
        <v>18.68618</v>
      </c>
      <c r="AD216" s="183">
        <v>-1.044E-22</v>
      </c>
      <c r="AE216" s="183">
        <v>0.71760000000000002</v>
      </c>
      <c r="AF216" s="183">
        <v>-0.18290000000000001</v>
      </c>
      <c r="AG216" s="183">
        <v>0.79490000000000005</v>
      </c>
      <c r="AH216" s="183">
        <v>-3.8289999999999998E-2</v>
      </c>
      <c r="AI216" s="183">
        <v>-0.7208</v>
      </c>
    </row>
    <row r="217" spans="1:35">
      <c r="A217" t="s">
        <v>2711</v>
      </c>
      <c r="B217" t="s">
        <v>2445</v>
      </c>
      <c r="C217" t="s">
        <v>2599</v>
      </c>
      <c r="D217" s="32">
        <v>10</v>
      </c>
      <c r="E217" s="47">
        <v>114758349</v>
      </c>
      <c r="F217" s="32" t="s">
        <v>3152</v>
      </c>
      <c r="G217" s="32" t="s">
        <v>3163</v>
      </c>
      <c r="H217" s="243" t="s">
        <v>123</v>
      </c>
      <c r="I217" s="93" t="s">
        <v>123</v>
      </c>
      <c r="J217" s="93" t="s">
        <v>123</v>
      </c>
      <c r="K217" s="244" t="s">
        <v>123</v>
      </c>
      <c r="L217" s="120">
        <v>45.000830000000001</v>
      </c>
      <c r="M217" s="115">
        <v>-1.9949999999999999E-35</v>
      </c>
      <c r="N217" s="115">
        <v>-0.81399999999999995</v>
      </c>
      <c r="O217" s="115">
        <v>-8.5539999999999998E-6</v>
      </c>
      <c r="P217" s="115">
        <v>-6.6869999999999997E-6</v>
      </c>
      <c r="Q217" s="115">
        <v>-2.271E-8</v>
      </c>
      <c r="R217" s="181">
        <v>30.261890000000001</v>
      </c>
      <c r="S217" s="183">
        <v>-2.7929999999999998E-26</v>
      </c>
      <c r="T217" s="183">
        <v>-0.1361</v>
      </c>
      <c r="U217" s="183">
        <v>-7.0589999999999999E-7</v>
      </c>
      <c r="V217" s="184">
        <v>-0.1242</v>
      </c>
      <c r="W217" s="120">
        <v>10.33339</v>
      </c>
      <c r="X217" s="115">
        <v>1.237E-9</v>
      </c>
      <c r="Y217" s="115">
        <v>-0.83889999999999998</v>
      </c>
      <c r="Z217" s="115">
        <v>3.2649999999999998E-2</v>
      </c>
      <c r="AA217" s="115">
        <v>2.6700000000000002E-2</v>
      </c>
      <c r="AB217" s="115">
        <v>1.0160000000000001E-2</v>
      </c>
      <c r="AC217" s="181">
        <v>18.68618</v>
      </c>
      <c r="AD217" s="183">
        <v>-1.044E-22</v>
      </c>
      <c r="AE217" s="183">
        <v>0.71760000000000002</v>
      </c>
      <c r="AF217" s="183">
        <v>-0.18290000000000001</v>
      </c>
      <c r="AG217" s="183">
        <v>0.79490000000000005</v>
      </c>
      <c r="AH217" s="183">
        <v>-3.8289999999999998E-2</v>
      </c>
      <c r="AI217" s="183">
        <v>-0.7208</v>
      </c>
    </row>
    <row r="218" spans="1:35">
      <c r="A218" t="s">
        <v>2711</v>
      </c>
      <c r="B218" t="s">
        <v>2445</v>
      </c>
      <c r="C218" t="s">
        <v>3857</v>
      </c>
      <c r="D218" s="32">
        <v>10</v>
      </c>
      <c r="E218" s="47">
        <v>114808902</v>
      </c>
      <c r="F218" s="32" t="s">
        <v>3157</v>
      </c>
      <c r="G218" s="32" t="s">
        <v>3163</v>
      </c>
      <c r="H218" s="243" t="s">
        <v>123</v>
      </c>
      <c r="I218" s="93" t="s">
        <v>123</v>
      </c>
      <c r="J218" s="93" t="s">
        <v>4897</v>
      </c>
      <c r="K218" s="244" t="s">
        <v>123</v>
      </c>
      <c r="L218" s="120">
        <v>29.850290000000001</v>
      </c>
      <c r="M218" s="115">
        <v>-1.3239999999999999E-25</v>
      </c>
      <c r="N218" s="115">
        <v>0.32619999999999999</v>
      </c>
      <c r="O218" s="115">
        <v>-3.4890000000000002E-4</v>
      </c>
      <c r="P218" s="115">
        <v>-1.7430000000000001E-2</v>
      </c>
      <c r="Q218" s="115">
        <v>-7.1719999999999999E-7</v>
      </c>
      <c r="R218" s="181">
        <v>21.213920000000002</v>
      </c>
      <c r="S218" s="183">
        <v>-9.3390000000000005E-21</v>
      </c>
      <c r="T218" s="183">
        <v>-0.69269999999999998</v>
      </c>
      <c r="U218" s="183">
        <v>-4.2750000000000002E-5</v>
      </c>
      <c r="V218" s="184">
        <v>0.52510000000000001</v>
      </c>
      <c r="W218" s="120">
        <v>4.9426199999999998</v>
      </c>
      <c r="X218" s="115">
        <v>7.1019999999999999E-7</v>
      </c>
      <c r="Y218" s="115">
        <v>0.60109999999999997</v>
      </c>
      <c r="Z218" s="115">
        <v>-0.88919999999999999</v>
      </c>
      <c r="AA218" s="115">
        <v>-0.85519999999999996</v>
      </c>
      <c r="AB218" s="115">
        <v>5.9300000000000004E-3</v>
      </c>
      <c r="AC218" s="181">
        <v>14.73096</v>
      </c>
      <c r="AD218" s="183">
        <v>-1.1620000000000001E-19</v>
      </c>
      <c r="AE218" s="183">
        <v>-0.54069999999999996</v>
      </c>
      <c r="AF218" s="183">
        <v>0.96489999999999998</v>
      </c>
      <c r="AG218" s="183">
        <v>0.51400000000000001</v>
      </c>
      <c r="AH218" s="183">
        <v>-0.23400000000000001</v>
      </c>
      <c r="AI218" s="183">
        <v>-0.22670000000000001</v>
      </c>
    </row>
    <row r="219" spans="1:35">
      <c r="A219" t="s">
        <v>2711</v>
      </c>
      <c r="B219" t="s">
        <v>2445</v>
      </c>
      <c r="C219" t="s">
        <v>3950</v>
      </c>
      <c r="D219" s="32">
        <v>10</v>
      </c>
      <c r="E219" s="47">
        <v>132751498</v>
      </c>
      <c r="F219" s="32" t="s">
        <v>3157</v>
      </c>
      <c r="G219" s="32" t="s">
        <v>3151</v>
      </c>
      <c r="H219" s="243" t="s">
        <v>5232</v>
      </c>
      <c r="I219" s="93" t="s">
        <v>5233</v>
      </c>
      <c r="J219" s="93" t="s">
        <v>5234</v>
      </c>
      <c r="K219" s="244" t="s">
        <v>5235</v>
      </c>
      <c r="L219" s="120">
        <v>1.2829999999999999E-2</v>
      </c>
      <c r="M219" s="115">
        <v>-0.14169999999999999</v>
      </c>
      <c r="N219" s="115">
        <v>-0.46289999999999998</v>
      </c>
      <c r="O219" s="115">
        <v>0.87770000000000004</v>
      </c>
      <c r="P219" s="115">
        <v>-0.27429999999999999</v>
      </c>
      <c r="Q219" s="115">
        <v>-0.34089999999999998</v>
      </c>
      <c r="R219" s="181">
        <v>-0.51887000000000005</v>
      </c>
      <c r="S219" s="183">
        <v>0.2492</v>
      </c>
      <c r="T219" s="183">
        <v>-0.37219999999999998</v>
      </c>
      <c r="U219" s="183">
        <v>-0.58289999999999997</v>
      </c>
      <c r="V219" s="184">
        <v>0.50539999999999996</v>
      </c>
      <c r="W219" s="120">
        <v>-0.20927000000000001</v>
      </c>
      <c r="X219" s="115">
        <v>0.19009999999999999</v>
      </c>
      <c r="Y219" s="115">
        <v>-1</v>
      </c>
      <c r="Z219" s="115">
        <v>0.23810000000000001</v>
      </c>
      <c r="AA219" s="115">
        <v>-0.24679999999999999</v>
      </c>
      <c r="AB219" s="115">
        <v>-0.60070000000000001</v>
      </c>
      <c r="AC219" s="181">
        <v>-0.26238</v>
      </c>
      <c r="AD219" s="183">
        <v>-0.222</v>
      </c>
      <c r="AE219" s="183">
        <v>0.61470000000000002</v>
      </c>
      <c r="AF219" s="183">
        <v>-6.8659999999999999E-2</v>
      </c>
      <c r="AG219" s="183">
        <v>-0.90049999999999997</v>
      </c>
      <c r="AH219" s="183">
        <v>0.39789999999999998</v>
      </c>
      <c r="AI219" s="183">
        <v>-0.2838</v>
      </c>
    </row>
    <row r="220" spans="1:35">
      <c r="A220" t="s">
        <v>2711</v>
      </c>
      <c r="B220" t="s">
        <v>2445</v>
      </c>
      <c r="C220" t="s">
        <v>3951</v>
      </c>
      <c r="D220" s="32">
        <v>12</v>
      </c>
      <c r="E220" s="47">
        <v>48143315</v>
      </c>
      <c r="F220" s="32" t="s">
        <v>3151</v>
      </c>
      <c r="G220" s="32" t="s">
        <v>3157</v>
      </c>
      <c r="H220" s="243" t="s">
        <v>5236</v>
      </c>
      <c r="I220" s="93" t="s">
        <v>5237</v>
      </c>
      <c r="J220" s="93" t="s">
        <v>123</v>
      </c>
      <c r="K220" s="244" t="s">
        <v>5238</v>
      </c>
      <c r="L220" s="120">
        <v>-0.23977000000000001</v>
      </c>
      <c r="M220" s="115">
        <v>0.4042</v>
      </c>
      <c r="N220" s="115" t="s">
        <v>132</v>
      </c>
      <c r="O220" s="115">
        <v>-0.56440000000000001</v>
      </c>
      <c r="P220" s="115">
        <v>9.1439999999999994E-2</v>
      </c>
      <c r="Q220" s="115">
        <v>-0.97729999999999995</v>
      </c>
      <c r="R220" s="181">
        <v>0.72375999999999996</v>
      </c>
      <c r="S220" s="183">
        <v>1.133E-2</v>
      </c>
      <c r="T220" s="183" t="s">
        <v>132</v>
      </c>
      <c r="U220" s="183">
        <v>-0.64849999999999997</v>
      </c>
      <c r="V220" s="184">
        <v>0.60509999999999997</v>
      </c>
      <c r="W220" s="120">
        <v>5.6443599999999998</v>
      </c>
      <c r="X220" s="115">
        <v>4.3959999999999998E-8</v>
      </c>
      <c r="Y220" s="115" t="s">
        <v>132</v>
      </c>
      <c r="Z220" s="115">
        <v>0.93559999999999999</v>
      </c>
      <c r="AA220" s="115">
        <v>-0.7792</v>
      </c>
      <c r="AB220" s="115">
        <v>0.80959999999999999</v>
      </c>
      <c r="AC220" s="181">
        <v>0.80654000000000003</v>
      </c>
      <c r="AD220" s="183">
        <v>1.264E-2</v>
      </c>
      <c r="AE220" s="183" t="s">
        <v>132</v>
      </c>
      <c r="AF220" s="183">
        <v>6.7199999999999996E-2</v>
      </c>
      <c r="AG220" s="183">
        <v>-0.39140000000000003</v>
      </c>
      <c r="AH220" s="183">
        <v>-0.42420000000000002</v>
      </c>
      <c r="AI220" s="183" t="s">
        <v>132</v>
      </c>
    </row>
    <row r="221" spans="1:35">
      <c r="A221" t="s">
        <v>2445</v>
      </c>
      <c r="B221" t="s">
        <v>2445</v>
      </c>
      <c r="C221" t="s">
        <v>3952</v>
      </c>
      <c r="D221" s="32">
        <v>12</v>
      </c>
      <c r="E221" s="47">
        <v>102875569</v>
      </c>
      <c r="F221" s="32" t="s">
        <v>3151</v>
      </c>
      <c r="G221" s="32" t="s">
        <v>3157</v>
      </c>
      <c r="H221" s="243" t="s">
        <v>5239</v>
      </c>
      <c r="I221" s="93" t="s">
        <v>5240</v>
      </c>
      <c r="J221" s="93" t="s">
        <v>123</v>
      </c>
      <c r="K221" s="244" t="s">
        <v>5241</v>
      </c>
      <c r="L221" s="120">
        <v>0.2364</v>
      </c>
      <c r="M221" s="115">
        <v>-0.39269999999999999</v>
      </c>
      <c r="N221" s="115">
        <v>-8.8190000000000004E-2</v>
      </c>
      <c r="O221" s="115">
        <v>-0.1615</v>
      </c>
      <c r="P221" s="115">
        <v>1</v>
      </c>
      <c r="Q221" s="115">
        <v>-0.93459999999999999</v>
      </c>
      <c r="R221" s="181">
        <v>-0.10401000000000001</v>
      </c>
      <c r="S221" s="183">
        <v>-0.48309999999999997</v>
      </c>
      <c r="T221" s="183">
        <v>-0.79679999999999995</v>
      </c>
      <c r="U221" s="183">
        <v>-0.4214</v>
      </c>
      <c r="V221" s="184">
        <v>-0.21629999999999999</v>
      </c>
      <c r="W221" s="120">
        <v>9.2159899999999997</v>
      </c>
      <c r="X221" s="115">
        <v>-6.9850000000000002E-10</v>
      </c>
      <c r="Y221" s="115">
        <v>-2.044E-2</v>
      </c>
      <c r="Z221" s="115">
        <v>-0.1187</v>
      </c>
      <c r="AA221" s="115">
        <v>-0.53749999999999998</v>
      </c>
      <c r="AB221" s="115">
        <v>-0.1363</v>
      </c>
      <c r="AC221" s="181">
        <v>-1.0821499999999999</v>
      </c>
      <c r="AD221" s="183">
        <v>-0.47889999999999999</v>
      </c>
      <c r="AE221" s="183">
        <v>-0.32569999999999999</v>
      </c>
      <c r="AF221" s="183">
        <v>5.9520000000000003E-2</v>
      </c>
      <c r="AG221" s="183">
        <v>9.7460000000000005E-2</v>
      </c>
      <c r="AH221" s="183">
        <v>-0.1394</v>
      </c>
      <c r="AI221" s="183">
        <v>0.96389999999999998</v>
      </c>
    </row>
    <row r="222" spans="1:35">
      <c r="A222" t="s">
        <v>2711</v>
      </c>
      <c r="B222" t="s">
        <v>2445</v>
      </c>
      <c r="C222" t="s">
        <v>3952</v>
      </c>
      <c r="D222" s="32">
        <v>12</v>
      </c>
      <c r="E222" s="47">
        <v>102875569</v>
      </c>
      <c r="F222" s="32" t="s">
        <v>3151</v>
      </c>
      <c r="G222" s="32" t="s">
        <v>3157</v>
      </c>
      <c r="H222" s="243" t="s">
        <v>5239</v>
      </c>
      <c r="I222" s="93" t="s">
        <v>5240</v>
      </c>
      <c r="J222" s="93" t="s">
        <v>123</v>
      </c>
      <c r="K222" s="244" t="s">
        <v>5241</v>
      </c>
      <c r="L222" s="120">
        <v>0.2364</v>
      </c>
      <c r="M222" s="115">
        <v>-0.39269999999999999</v>
      </c>
      <c r="N222" s="115">
        <v>-8.8190000000000004E-2</v>
      </c>
      <c r="O222" s="115">
        <v>-0.1615</v>
      </c>
      <c r="P222" s="115">
        <v>1</v>
      </c>
      <c r="Q222" s="115">
        <v>-0.93459999999999999</v>
      </c>
      <c r="R222" s="181">
        <v>-0.10401000000000001</v>
      </c>
      <c r="S222" s="183">
        <v>-0.48309999999999997</v>
      </c>
      <c r="T222" s="183">
        <v>-0.79679999999999995</v>
      </c>
      <c r="U222" s="183">
        <v>-0.4214</v>
      </c>
      <c r="V222" s="184">
        <v>-0.21629999999999999</v>
      </c>
      <c r="W222" s="120">
        <v>9.2159899999999997</v>
      </c>
      <c r="X222" s="115">
        <v>-6.9850000000000002E-10</v>
      </c>
      <c r="Y222" s="115">
        <v>-2.044E-2</v>
      </c>
      <c r="Z222" s="115">
        <v>-0.1187</v>
      </c>
      <c r="AA222" s="115">
        <v>-0.53749999999999998</v>
      </c>
      <c r="AB222" s="115">
        <v>-0.1363</v>
      </c>
      <c r="AC222" s="181">
        <v>-1.0821499999999999</v>
      </c>
      <c r="AD222" s="183">
        <v>-0.47889999999999999</v>
      </c>
      <c r="AE222" s="183">
        <v>-0.32569999999999999</v>
      </c>
      <c r="AF222" s="183">
        <v>5.9520000000000003E-2</v>
      </c>
      <c r="AG222" s="183">
        <v>9.7460000000000005E-2</v>
      </c>
      <c r="AH222" s="183">
        <v>-0.1394</v>
      </c>
      <c r="AI222" s="183">
        <v>0.96389999999999998</v>
      </c>
    </row>
    <row r="223" spans="1:35">
      <c r="A223" t="s">
        <v>2711</v>
      </c>
      <c r="B223" t="s">
        <v>2445</v>
      </c>
      <c r="C223" t="s">
        <v>2881</v>
      </c>
      <c r="D223" s="32">
        <v>12</v>
      </c>
      <c r="E223" s="47">
        <v>102898446</v>
      </c>
      <c r="F223" s="32" t="s">
        <v>3157</v>
      </c>
      <c r="G223" s="32" t="s">
        <v>3151</v>
      </c>
      <c r="H223" s="243" t="s">
        <v>5242</v>
      </c>
      <c r="I223" s="93" t="s">
        <v>5243</v>
      </c>
      <c r="J223" s="93" t="s">
        <v>123</v>
      </c>
      <c r="K223" s="244" t="s">
        <v>5244</v>
      </c>
      <c r="L223" s="120">
        <v>1.1296900000000001</v>
      </c>
      <c r="M223" s="115">
        <v>-8.8469999999999993E-2</v>
      </c>
      <c r="N223" s="115">
        <v>-0.124</v>
      </c>
      <c r="O223" s="115">
        <v>-6.7390000000000005E-2</v>
      </c>
      <c r="P223" s="115">
        <v>-0.69240000000000002</v>
      </c>
      <c r="Q223" s="115">
        <v>-0.88449999999999995</v>
      </c>
      <c r="R223" s="181">
        <v>0.23257</v>
      </c>
      <c r="S223" s="183">
        <v>-0.215</v>
      </c>
      <c r="T223" s="183">
        <v>-0.4587</v>
      </c>
      <c r="U223" s="183">
        <v>-0.1948</v>
      </c>
      <c r="V223" s="184">
        <v>-0.98089999999999999</v>
      </c>
      <c r="W223" s="120">
        <v>10.58188</v>
      </c>
      <c r="X223" s="115">
        <v>-6.8790000000000001E-12</v>
      </c>
      <c r="Y223" s="115">
        <v>-1.702E-2</v>
      </c>
      <c r="Z223" s="115">
        <v>-0.22140000000000001</v>
      </c>
      <c r="AA223" s="115">
        <v>-0.37709999999999999</v>
      </c>
      <c r="AB223" s="115">
        <v>-0.12559999999999999</v>
      </c>
      <c r="AC223" s="181">
        <v>-0.23152</v>
      </c>
      <c r="AD223" s="183">
        <v>-0.31390000000000001</v>
      </c>
      <c r="AE223" s="183">
        <v>-0.1915</v>
      </c>
      <c r="AF223" s="183">
        <v>0.41539999999999999</v>
      </c>
      <c r="AG223" s="183">
        <v>8.8279999999999997E-2</v>
      </c>
      <c r="AH223" s="183">
        <v>-0.26679999999999998</v>
      </c>
      <c r="AI223" s="183">
        <v>-0.92759999999999998</v>
      </c>
    </row>
    <row r="224" spans="1:35">
      <c r="A224" t="s">
        <v>2711</v>
      </c>
      <c r="B224" t="s">
        <v>2445</v>
      </c>
      <c r="C224" t="s">
        <v>2547</v>
      </c>
      <c r="D224" s="32">
        <v>12</v>
      </c>
      <c r="E224" s="47">
        <v>102912558</v>
      </c>
      <c r="F224" s="32" t="s">
        <v>3157</v>
      </c>
      <c r="G224" s="32" t="s">
        <v>3151</v>
      </c>
      <c r="H224" s="243" t="s">
        <v>5245</v>
      </c>
      <c r="I224" s="93" t="s">
        <v>5246</v>
      </c>
      <c r="J224" s="93" t="s">
        <v>123</v>
      </c>
      <c r="K224" s="244" t="s">
        <v>5247</v>
      </c>
      <c r="L224" s="120">
        <v>1.05785</v>
      </c>
      <c r="M224" s="115">
        <v>-8.5389999999999994E-2</v>
      </c>
      <c r="N224" s="115">
        <v>-0.14549999999999999</v>
      </c>
      <c r="O224" s="115">
        <v>-7.6859999999999998E-2</v>
      </c>
      <c r="P224" s="115">
        <v>-0.7107</v>
      </c>
      <c r="Q224" s="115">
        <v>-0.87560000000000004</v>
      </c>
      <c r="R224" s="181">
        <v>0.15790999999999999</v>
      </c>
      <c r="S224" s="183">
        <v>-0.28610000000000002</v>
      </c>
      <c r="T224" s="183">
        <v>-0.43630000000000002</v>
      </c>
      <c r="U224" s="183">
        <v>-0.1787</v>
      </c>
      <c r="V224" s="184">
        <v>-0.88580000000000003</v>
      </c>
      <c r="W224" s="120">
        <v>10.84098</v>
      </c>
      <c r="X224" s="115">
        <v>-2.6789999999999999E-11</v>
      </c>
      <c r="Y224" s="115">
        <v>-1.387E-2</v>
      </c>
      <c r="Z224" s="115">
        <v>-0.1988</v>
      </c>
      <c r="AA224" s="115">
        <v>-0.49409999999999998</v>
      </c>
      <c r="AB224" s="115">
        <v>-8.4370000000000001E-2</v>
      </c>
      <c r="AC224" s="181">
        <v>-0.21378</v>
      </c>
      <c r="AD224" s="183">
        <v>-0.35260000000000002</v>
      </c>
      <c r="AE224" s="183">
        <v>-0.22359999999999999</v>
      </c>
      <c r="AF224" s="183">
        <v>0.36099999999999999</v>
      </c>
      <c r="AG224" s="183">
        <v>0.12039999999999999</v>
      </c>
      <c r="AH224" s="183">
        <v>-0.28389999999999999</v>
      </c>
      <c r="AI224" s="183">
        <v>-0.75090000000000001</v>
      </c>
    </row>
    <row r="225" spans="1:35">
      <c r="A225" t="s">
        <v>2445</v>
      </c>
      <c r="B225" t="s">
        <v>2445</v>
      </c>
      <c r="C225" t="s">
        <v>3953</v>
      </c>
      <c r="D225" s="32">
        <v>16</v>
      </c>
      <c r="E225" s="47">
        <v>53800954</v>
      </c>
      <c r="F225" s="32" t="s">
        <v>3163</v>
      </c>
      <c r="G225" s="32" t="s">
        <v>3152</v>
      </c>
      <c r="H225" s="243" t="s">
        <v>5248</v>
      </c>
      <c r="I225" s="93" t="s">
        <v>5249</v>
      </c>
      <c r="J225" s="93" t="s">
        <v>5250</v>
      </c>
      <c r="K225" s="244" t="s">
        <v>5251</v>
      </c>
      <c r="L225" s="120">
        <v>-0.19483</v>
      </c>
      <c r="M225" s="115">
        <v>4.8550000000000003E-2</v>
      </c>
      <c r="N225" s="115">
        <v>0.60070000000000001</v>
      </c>
      <c r="O225" s="115">
        <v>-0.49109999999999998</v>
      </c>
      <c r="P225" s="115">
        <v>-0.4481</v>
      </c>
      <c r="Q225" s="115">
        <v>-8.6249999999999993E-2</v>
      </c>
      <c r="R225" s="181">
        <v>-0.43876999999999999</v>
      </c>
      <c r="S225" s="183">
        <v>0.74319999999999997</v>
      </c>
      <c r="T225" s="183">
        <v>-0.9093</v>
      </c>
      <c r="U225" s="183">
        <v>-0.54310000000000003</v>
      </c>
      <c r="V225" s="184">
        <v>0.35780000000000001</v>
      </c>
      <c r="W225" s="120">
        <v>-0.74985999999999997</v>
      </c>
      <c r="X225" s="115">
        <v>0.27739999999999998</v>
      </c>
      <c r="Y225" s="115">
        <v>0.58589999999999998</v>
      </c>
      <c r="Z225" s="115">
        <v>-0.27350000000000002</v>
      </c>
      <c r="AA225" s="115">
        <v>0.95309999999999995</v>
      </c>
      <c r="AB225" s="115">
        <v>0.84730000000000005</v>
      </c>
      <c r="AC225" s="181">
        <v>5.7196400000000001</v>
      </c>
      <c r="AD225" s="183">
        <v>-1.3129999999999999E-4</v>
      </c>
      <c r="AE225" s="183">
        <v>-8.2900000000000001E-2</v>
      </c>
      <c r="AF225" s="183">
        <v>-1.4710000000000001E-3</v>
      </c>
      <c r="AG225" s="183">
        <v>0.96360000000000001</v>
      </c>
      <c r="AH225" s="183">
        <v>-1.4319999999999999E-3</v>
      </c>
      <c r="AI225" s="183">
        <v>0.84150000000000003</v>
      </c>
    </row>
    <row r="226" spans="1:35">
      <c r="A226" t="s">
        <v>2711</v>
      </c>
      <c r="B226" t="s">
        <v>2445</v>
      </c>
      <c r="C226" t="s">
        <v>3953</v>
      </c>
      <c r="D226" s="32">
        <v>16</v>
      </c>
      <c r="E226" s="47">
        <v>53800954</v>
      </c>
      <c r="F226" s="32" t="s">
        <v>3163</v>
      </c>
      <c r="G226" s="32" t="s">
        <v>3152</v>
      </c>
      <c r="H226" s="243" t="s">
        <v>5248</v>
      </c>
      <c r="I226" s="93" t="s">
        <v>5249</v>
      </c>
      <c r="J226" s="93" t="s">
        <v>5250</v>
      </c>
      <c r="K226" s="244" t="s">
        <v>5251</v>
      </c>
      <c r="L226" s="120">
        <v>-0.19483</v>
      </c>
      <c r="M226" s="115">
        <v>4.8550000000000003E-2</v>
      </c>
      <c r="N226" s="115">
        <v>0.60070000000000001</v>
      </c>
      <c r="O226" s="115">
        <v>-0.49109999999999998</v>
      </c>
      <c r="P226" s="115">
        <v>-0.4481</v>
      </c>
      <c r="Q226" s="115">
        <v>-8.6249999999999993E-2</v>
      </c>
      <c r="R226" s="181">
        <v>-0.43876999999999999</v>
      </c>
      <c r="S226" s="183">
        <v>0.74319999999999997</v>
      </c>
      <c r="T226" s="183">
        <v>-0.9093</v>
      </c>
      <c r="U226" s="183">
        <v>-0.54310000000000003</v>
      </c>
      <c r="V226" s="184">
        <v>0.35780000000000001</v>
      </c>
      <c r="W226" s="120">
        <v>-0.74985999999999997</v>
      </c>
      <c r="X226" s="115">
        <v>0.27739999999999998</v>
      </c>
      <c r="Y226" s="115">
        <v>0.58589999999999998</v>
      </c>
      <c r="Z226" s="115">
        <v>-0.27350000000000002</v>
      </c>
      <c r="AA226" s="115">
        <v>0.95309999999999995</v>
      </c>
      <c r="AB226" s="115">
        <v>0.84730000000000005</v>
      </c>
      <c r="AC226" s="181">
        <v>5.7196400000000001</v>
      </c>
      <c r="AD226" s="183">
        <v>-1.3129999999999999E-4</v>
      </c>
      <c r="AE226" s="183">
        <v>-8.2900000000000001E-2</v>
      </c>
      <c r="AF226" s="183">
        <v>-1.4710000000000001E-3</v>
      </c>
      <c r="AG226" s="183">
        <v>0.96360000000000001</v>
      </c>
      <c r="AH226" s="183">
        <v>-1.4319999999999999E-3</v>
      </c>
      <c r="AI226" s="183">
        <v>0.84150000000000003</v>
      </c>
    </row>
    <row r="227" spans="1:35">
      <c r="A227" t="s">
        <v>2445</v>
      </c>
      <c r="B227" t="s">
        <v>2445</v>
      </c>
      <c r="C227" t="s">
        <v>2842</v>
      </c>
      <c r="D227" s="32">
        <v>19</v>
      </c>
      <c r="E227" s="47">
        <v>33899065</v>
      </c>
      <c r="F227" s="32" t="s">
        <v>3157</v>
      </c>
      <c r="G227" s="32" t="s">
        <v>3151</v>
      </c>
      <c r="H227" s="243" t="s">
        <v>5252</v>
      </c>
      <c r="I227" s="93" t="s">
        <v>5253</v>
      </c>
      <c r="J227" s="93" t="s">
        <v>123</v>
      </c>
      <c r="K227" s="244" t="s">
        <v>5254</v>
      </c>
      <c r="L227" s="120">
        <v>2.4892699999999999</v>
      </c>
      <c r="M227" s="115">
        <v>2.5690000000000001E-3</v>
      </c>
      <c r="N227" s="115">
        <v>3.3050000000000003E-2</v>
      </c>
      <c r="O227" s="115">
        <v>0.59419999999999995</v>
      </c>
      <c r="P227" s="115">
        <v>0.60570000000000002</v>
      </c>
      <c r="Q227" s="115">
        <v>0.53569999999999995</v>
      </c>
      <c r="R227" s="181">
        <v>0.82938000000000001</v>
      </c>
      <c r="S227" s="183">
        <v>7.2890000000000003E-3</v>
      </c>
      <c r="T227" s="183">
        <v>0.11550000000000001</v>
      </c>
      <c r="U227" s="183">
        <v>-1</v>
      </c>
      <c r="V227" s="184">
        <v>0.51219999999999999</v>
      </c>
      <c r="W227" s="120">
        <v>11.568049999999999</v>
      </c>
      <c r="X227" s="115">
        <v>3.8649999999999997E-11</v>
      </c>
      <c r="Y227" s="115">
        <v>3.7350000000000003E-4</v>
      </c>
      <c r="Z227" s="115">
        <v>2.2759999999999999E-2</v>
      </c>
      <c r="AA227" s="115">
        <v>-0.20799999999999999</v>
      </c>
      <c r="AB227" s="115">
        <v>0.23050000000000001</v>
      </c>
      <c r="AC227" s="181">
        <v>0.84153999999999995</v>
      </c>
      <c r="AD227" s="183">
        <v>1.0670000000000001E-2</v>
      </c>
      <c r="AE227" s="183">
        <v>0.17280000000000001</v>
      </c>
      <c r="AF227" s="183">
        <v>-0.94789999999999996</v>
      </c>
      <c r="AG227" s="183">
        <v>0.71319999999999995</v>
      </c>
      <c r="AH227" s="183">
        <v>-0.40379999999999999</v>
      </c>
      <c r="AI227" s="183">
        <v>0.59309999999999996</v>
      </c>
    </row>
    <row r="228" spans="1:35">
      <c r="A228" t="s">
        <v>2711</v>
      </c>
      <c r="B228" t="s">
        <v>2445</v>
      </c>
      <c r="C228" t="s">
        <v>2842</v>
      </c>
      <c r="D228" s="32">
        <v>19</v>
      </c>
      <c r="E228" s="47">
        <v>33899065</v>
      </c>
      <c r="F228" s="32" t="s">
        <v>3157</v>
      </c>
      <c r="G228" s="32" t="s">
        <v>3151</v>
      </c>
      <c r="H228" s="243" t="s">
        <v>5252</v>
      </c>
      <c r="I228" s="93" t="s">
        <v>5253</v>
      </c>
      <c r="J228" s="93" t="s">
        <v>123</v>
      </c>
      <c r="K228" s="244" t="s">
        <v>5254</v>
      </c>
      <c r="L228" s="120">
        <v>2.4892699999999999</v>
      </c>
      <c r="M228" s="115">
        <v>2.5690000000000001E-3</v>
      </c>
      <c r="N228" s="115">
        <v>3.3050000000000003E-2</v>
      </c>
      <c r="O228" s="115">
        <v>0.59419999999999995</v>
      </c>
      <c r="P228" s="115">
        <v>0.60570000000000002</v>
      </c>
      <c r="Q228" s="115">
        <v>0.53569999999999995</v>
      </c>
      <c r="R228" s="181">
        <v>0.82938000000000001</v>
      </c>
      <c r="S228" s="183">
        <v>7.2890000000000003E-3</v>
      </c>
      <c r="T228" s="183">
        <v>0.11550000000000001</v>
      </c>
      <c r="U228" s="183">
        <v>-1</v>
      </c>
      <c r="V228" s="184">
        <v>0.51219999999999999</v>
      </c>
      <c r="W228" s="120">
        <v>11.568049999999999</v>
      </c>
      <c r="X228" s="115">
        <v>3.8649999999999997E-11</v>
      </c>
      <c r="Y228" s="115">
        <v>3.7350000000000003E-4</v>
      </c>
      <c r="Z228" s="115">
        <v>2.2759999999999999E-2</v>
      </c>
      <c r="AA228" s="115">
        <v>-0.20799999999999999</v>
      </c>
      <c r="AB228" s="115">
        <v>0.23050000000000001</v>
      </c>
      <c r="AC228" s="181">
        <v>0.84153999999999995</v>
      </c>
      <c r="AD228" s="183">
        <v>1.0670000000000001E-2</v>
      </c>
      <c r="AE228" s="183">
        <v>0.17280000000000001</v>
      </c>
      <c r="AF228" s="183">
        <v>-0.94789999999999996</v>
      </c>
      <c r="AG228" s="183">
        <v>0.71319999999999995</v>
      </c>
      <c r="AH228" s="183">
        <v>-0.40379999999999999</v>
      </c>
      <c r="AI228" s="183">
        <v>0.59309999999999996</v>
      </c>
    </row>
    <row r="229" spans="1:35">
      <c r="A229" t="s">
        <v>2711</v>
      </c>
      <c r="B229" t="s">
        <v>2445</v>
      </c>
      <c r="C229" t="s">
        <v>3954</v>
      </c>
      <c r="D229" s="32" t="s">
        <v>2438</v>
      </c>
      <c r="E229" s="47">
        <v>93471491</v>
      </c>
      <c r="F229" s="32" t="s">
        <v>3157</v>
      </c>
      <c r="G229" s="32" t="s">
        <v>3152</v>
      </c>
      <c r="H229" s="243" t="s">
        <v>5255</v>
      </c>
      <c r="I229" s="93" t="s">
        <v>5256</v>
      </c>
      <c r="J229" s="93" t="s">
        <v>5257</v>
      </c>
      <c r="K229" s="244" t="s">
        <v>5258</v>
      </c>
      <c r="L229" s="120">
        <v>-0.44752999999999998</v>
      </c>
      <c r="M229" s="115">
        <v>-0.42059999999999997</v>
      </c>
      <c r="N229" s="115">
        <v>0.30570000000000003</v>
      </c>
      <c r="O229" s="115">
        <v>0.74139999999999995</v>
      </c>
      <c r="P229" s="115">
        <v>-0.91220000000000001</v>
      </c>
      <c r="Q229" s="115" t="s">
        <v>132</v>
      </c>
      <c r="R229" s="181">
        <v>-0.36746000000000001</v>
      </c>
      <c r="S229" s="183">
        <v>0.75560000000000005</v>
      </c>
      <c r="T229" s="183" t="s">
        <v>132</v>
      </c>
      <c r="U229" s="183">
        <v>-0.31730000000000003</v>
      </c>
      <c r="V229" s="184" t="s">
        <v>132</v>
      </c>
      <c r="W229" s="120">
        <v>-0.39299000000000001</v>
      </c>
      <c r="X229" s="115">
        <v>0.88129999999999997</v>
      </c>
      <c r="Y229" s="115" t="s">
        <v>132</v>
      </c>
      <c r="Z229" s="115">
        <v>-0.36149999999999999</v>
      </c>
      <c r="AA229" s="115">
        <v>-0.75119999999999998</v>
      </c>
      <c r="AB229" s="115" t="s">
        <v>132</v>
      </c>
      <c r="AC229" s="181">
        <v>-0.40404000000000001</v>
      </c>
      <c r="AD229" s="183">
        <v>-0.62970000000000004</v>
      </c>
      <c r="AE229" s="183">
        <v>0.43230000000000002</v>
      </c>
      <c r="AF229" s="183">
        <v>-0.81100000000000005</v>
      </c>
      <c r="AG229" s="183">
        <v>0.35670000000000002</v>
      </c>
      <c r="AH229" s="183" t="s">
        <v>132</v>
      </c>
      <c r="AI229" s="183" t="s">
        <v>132</v>
      </c>
    </row>
    <row r="230" spans="1:35">
      <c r="A230" t="s">
        <v>122</v>
      </c>
      <c r="B230" t="s">
        <v>122</v>
      </c>
      <c r="C230" t="s">
        <v>3036</v>
      </c>
      <c r="D230" s="32">
        <v>1</v>
      </c>
      <c r="E230" s="47">
        <v>25529038</v>
      </c>
      <c r="F230" s="32" t="s">
        <v>3151</v>
      </c>
      <c r="G230" s="32" t="s">
        <v>3157</v>
      </c>
      <c r="H230" s="243" t="s">
        <v>5259</v>
      </c>
      <c r="I230" s="93" t="s">
        <v>5260</v>
      </c>
      <c r="J230" s="93" t="s">
        <v>5261</v>
      </c>
      <c r="K230" s="244" t="s">
        <v>123</v>
      </c>
      <c r="L230" s="120">
        <v>-1.0855600000000001</v>
      </c>
      <c r="M230" s="115">
        <v>-0.30299999999999999</v>
      </c>
      <c r="N230" s="115">
        <v>0.55830000000000002</v>
      </c>
      <c r="O230" s="115">
        <v>0.76900000000000002</v>
      </c>
      <c r="P230" s="115">
        <v>0.86480000000000001</v>
      </c>
      <c r="Q230" s="115">
        <v>-0.76300000000000001</v>
      </c>
      <c r="R230" s="181">
        <v>-0.43402000000000002</v>
      </c>
      <c r="S230" s="183">
        <v>-0.53200000000000003</v>
      </c>
      <c r="T230" s="183">
        <v>0.31059999999999999</v>
      </c>
      <c r="U230" s="183">
        <v>-0.93869999999999998</v>
      </c>
      <c r="V230" s="184">
        <v>0.48470000000000002</v>
      </c>
      <c r="W230" s="120">
        <v>-0.47474</v>
      </c>
      <c r="X230" s="115">
        <v>0.22270000000000001</v>
      </c>
      <c r="Y230" s="115">
        <v>0.1787</v>
      </c>
      <c r="Z230" s="115">
        <v>-0.43280000000000002</v>
      </c>
      <c r="AA230" s="115">
        <v>0.88070000000000004</v>
      </c>
      <c r="AB230" s="115">
        <v>-0.185</v>
      </c>
      <c r="AC230" s="181">
        <v>11.72052</v>
      </c>
      <c r="AD230" s="183">
        <v>1.0490000000000001E-11</v>
      </c>
      <c r="AE230" s="183">
        <v>4.4130000000000003E-2</v>
      </c>
      <c r="AF230" s="183">
        <v>1.7559999999999999E-2</v>
      </c>
      <c r="AG230" s="183">
        <v>0.21809999999999999</v>
      </c>
      <c r="AH230" s="183">
        <v>0.48280000000000001</v>
      </c>
      <c r="AI230" s="183">
        <v>0.76829999999999998</v>
      </c>
    </row>
    <row r="231" spans="1:35">
      <c r="A231" t="s">
        <v>122</v>
      </c>
      <c r="B231" t="s">
        <v>122</v>
      </c>
      <c r="C231" t="s">
        <v>2799</v>
      </c>
      <c r="D231" s="32">
        <v>1</v>
      </c>
      <c r="E231" s="47">
        <v>150940625</v>
      </c>
      <c r="F231" s="32" t="s">
        <v>3163</v>
      </c>
      <c r="G231" s="32" t="s">
        <v>3157</v>
      </c>
      <c r="H231" s="243" t="s">
        <v>123</v>
      </c>
      <c r="I231" s="93" t="s">
        <v>5262</v>
      </c>
      <c r="J231" s="93" t="s">
        <v>5263</v>
      </c>
      <c r="K231" s="244" t="s">
        <v>123</v>
      </c>
      <c r="L231" s="120">
        <v>10.27577</v>
      </c>
      <c r="M231" s="115">
        <v>3.2280000000000001E-10</v>
      </c>
      <c r="N231" s="115">
        <v>1.426E-3</v>
      </c>
      <c r="O231" s="115">
        <v>0.46139999999999998</v>
      </c>
      <c r="P231" s="115">
        <v>1.265E-2</v>
      </c>
      <c r="Q231" s="115">
        <v>0.33019999999999999</v>
      </c>
      <c r="R231" s="181">
        <v>-0.56606000000000001</v>
      </c>
      <c r="S231" s="183">
        <v>1</v>
      </c>
      <c r="T231" s="183">
        <v>0.30940000000000001</v>
      </c>
      <c r="U231" s="183">
        <v>0.4511</v>
      </c>
      <c r="V231" s="184">
        <v>-0.1241</v>
      </c>
      <c r="W231" s="120">
        <v>-0.61709000000000003</v>
      </c>
      <c r="X231" s="115">
        <v>0.5665</v>
      </c>
      <c r="Y231" s="115">
        <v>0.76380000000000003</v>
      </c>
      <c r="Z231" s="115">
        <v>-0.21929999999999999</v>
      </c>
      <c r="AA231" s="115">
        <v>-0.45800000000000002</v>
      </c>
      <c r="AB231" s="115">
        <v>-0.62190000000000001</v>
      </c>
      <c r="AC231" s="181">
        <v>9.3000100000000003</v>
      </c>
      <c r="AD231" s="183">
        <v>1.1409999999999999E-11</v>
      </c>
      <c r="AE231" s="183">
        <v>0.20910000000000001</v>
      </c>
      <c r="AF231" s="183">
        <v>-0.43469999999999998</v>
      </c>
      <c r="AG231" s="183">
        <v>2.1000000000000001E-2</v>
      </c>
      <c r="AH231" s="183">
        <v>0.33289999999999997</v>
      </c>
      <c r="AI231" s="183">
        <v>0.59130000000000005</v>
      </c>
    </row>
    <row r="232" spans="1:35">
      <c r="A232" t="s">
        <v>2440</v>
      </c>
      <c r="B232" t="s">
        <v>122</v>
      </c>
      <c r="C232" t="s">
        <v>2799</v>
      </c>
      <c r="D232" s="32">
        <v>1</v>
      </c>
      <c r="E232" s="47">
        <v>150940625</v>
      </c>
      <c r="F232" s="32" t="s">
        <v>3163</v>
      </c>
      <c r="G232" s="32" t="s">
        <v>3157</v>
      </c>
      <c r="H232" s="243" t="s">
        <v>123</v>
      </c>
      <c r="I232" s="93" t="s">
        <v>5262</v>
      </c>
      <c r="J232" s="93" t="s">
        <v>5263</v>
      </c>
      <c r="K232" s="244" t="s">
        <v>123</v>
      </c>
      <c r="L232" s="120">
        <v>10.27577</v>
      </c>
      <c r="M232" s="115">
        <v>3.2280000000000001E-10</v>
      </c>
      <c r="N232" s="115">
        <v>1.426E-3</v>
      </c>
      <c r="O232" s="115">
        <v>0.46139999999999998</v>
      </c>
      <c r="P232" s="115">
        <v>1.265E-2</v>
      </c>
      <c r="Q232" s="115">
        <v>0.33019999999999999</v>
      </c>
      <c r="R232" s="181">
        <v>-0.56606000000000001</v>
      </c>
      <c r="S232" s="183">
        <v>1</v>
      </c>
      <c r="T232" s="183">
        <v>0.30940000000000001</v>
      </c>
      <c r="U232" s="183">
        <v>0.4511</v>
      </c>
      <c r="V232" s="184">
        <v>-0.1241</v>
      </c>
      <c r="W232" s="120">
        <v>-0.61709000000000003</v>
      </c>
      <c r="X232" s="115">
        <v>0.5665</v>
      </c>
      <c r="Y232" s="115">
        <v>0.76380000000000003</v>
      </c>
      <c r="Z232" s="115">
        <v>-0.21929999999999999</v>
      </c>
      <c r="AA232" s="115">
        <v>-0.45800000000000002</v>
      </c>
      <c r="AB232" s="115">
        <v>-0.62190000000000001</v>
      </c>
      <c r="AC232" s="181">
        <v>9.3000100000000003</v>
      </c>
      <c r="AD232" s="183">
        <v>1.1409999999999999E-11</v>
      </c>
      <c r="AE232" s="183">
        <v>0.20910000000000001</v>
      </c>
      <c r="AF232" s="183">
        <v>-0.43469999999999998</v>
      </c>
      <c r="AG232" s="183">
        <v>2.1000000000000001E-2</v>
      </c>
      <c r="AH232" s="183">
        <v>0.33289999999999997</v>
      </c>
      <c r="AI232" s="183">
        <v>0.59130000000000005</v>
      </c>
    </row>
    <row r="233" spans="1:35">
      <c r="A233" t="s">
        <v>122</v>
      </c>
      <c r="B233" t="s">
        <v>122</v>
      </c>
      <c r="C233" t="s">
        <v>3955</v>
      </c>
      <c r="D233" s="32">
        <v>1</v>
      </c>
      <c r="E233" s="47">
        <v>156255456</v>
      </c>
      <c r="F233" s="32" t="s">
        <v>3157</v>
      </c>
      <c r="G233" s="32" t="s">
        <v>3151</v>
      </c>
      <c r="H233" s="243" t="s">
        <v>5264</v>
      </c>
      <c r="I233" s="93" t="s">
        <v>5265</v>
      </c>
      <c r="J233" s="93" t="s">
        <v>5266</v>
      </c>
      <c r="K233" s="244" t="s">
        <v>123</v>
      </c>
      <c r="L233" s="120">
        <v>-0.30812</v>
      </c>
      <c r="M233" s="115">
        <v>0.85950000000000004</v>
      </c>
      <c r="N233" s="115">
        <v>-0.38159999999999999</v>
      </c>
      <c r="O233" s="115">
        <v>0.1507</v>
      </c>
      <c r="P233" s="115">
        <v>0.1429</v>
      </c>
      <c r="Q233" s="115">
        <v>0.3085</v>
      </c>
      <c r="R233" s="181">
        <v>-2.4809999999999999E-2</v>
      </c>
      <c r="S233" s="183">
        <v>-0.21990000000000001</v>
      </c>
      <c r="T233" s="183">
        <v>0.77759999999999996</v>
      </c>
      <c r="U233" s="183">
        <v>-0.92359999999999998</v>
      </c>
      <c r="V233" s="184">
        <v>-4.6109999999999996E-3</v>
      </c>
      <c r="W233" s="120">
        <v>-0.44005</v>
      </c>
      <c r="X233" s="115">
        <v>-0.7006</v>
      </c>
      <c r="Y233" s="115">
        <v>0.68179999999999996</v>
      </c>
      <c r="Z233" s="115">
        <v>-0.75719999999999998</v>
      </c>
      <c r="AA233" s="115">
        <v>-0.86299999999999999</v>
      </c>
      <c r="AB233" s="115">
        <v>-0.70760000000000001</v>
      </c>
      <c r="AC233" s="181">
        <v>14.529019999999999</v>
      </c>
      <c r="AD233" s="183">
        <v>-9.6699999999999994E-2</v>
      </c>
      <c r="AE233" s="183">
        <v>1.6169999999999999E-17</v>
      </c>
      <c r="AF233" s="183">
        <v>0.39450000000000002</v>
      </c>
      <c r="AG233" s="183">
        <v>0.20669999999999999</v>
      </c>
      <c r="AH233" s="183">
        <v>0.1157</v>
      </c>
      <c r="AI233" s="183">
        <v>-0.43780000000000002</v>
      </c>
    </row>
    <row r="234" spans="1:35">
      <c r="A234" t="s">
        <v>122</v>
      </c>
      <c r="B234" t="s">
        <v>122</v>
      </c>
      <c r="C234" t="s">
        <v>3956</v>
      </c>
      <c r="D234" s="32">
        <v>1</v>
      </c>
      <c r="E234" s="47">
        <v>156318141</v>
      </c>
      <c r="F234" s="32" t="s">
        <v>3152</v>
      </c>
      <c r="G234" s="32" t="s">
        <v>3151</v>
      </c>
      <c r="H234" s="243" t="s">
        <v>5267</v>
      </c>
      <c r="I234" s="93" t="s">
        <v>5268</v>
      </c>
      <c r="J234" s="93" t="s">
        <v>5269</v>
      </c>
      <c r="K234" s="244" t="s">
        <v>123</v>
      </c>
      <c r="L234" s="120">
        <v>-0.36718000000000001</v>
      </c>
      <c r="M234" s="115">
        <v>0.67510000000000003</v>
      </c>
      <c r="N234" s="115">
        <v>-0.4909</v>
      </c>
      <c r="O234" s="115">
        <v>0.1133</v>
      </c>
      <c r="P234" s="115">
        <v>0.1303</v>
      </c>
      <c r="Q234" s="115">
        <v>0.2898</v>
      </c>
      <c r="R234" s="181">
        <v>-1.542E-2</v>
      </c>
      <c r="S234" s="183">
        <v>-0.20180000000000001</v>
      </c>
      <c r="T234" s="183">
        <v>0.65329999999999999</v>
      </c>
      <c r="U234" s="183">
        <v>0.90859999999999996</v>
      </c>
      <c r="V234" s="184">
        <v>-1.8960000000000001E-2</v>
      </c>
      <c r="W234" s="120">
        <v>-0.49380000000000002</v>
      </c>
      <c r="X234" s="115">
        <v>-0.91490000000000005</v>
      </c>
      <c r="Y234" s="115">
        <v>0.74629999999999996</v>
      </c>
      <c r="Z234" s="115">
        <v>-0.70709999999999995</v>
      </c>
      <c r="AA234" s="115">
        <v>-0.7419</v>
      </c>
      <c r="AB234" s="115">
        <v>-0.74339999999999995</v>
      </c>
      <c r="AC234" s="181">
        <v>14.76268</v>
      </c>
      <c r="AD234" s="183">
        <v>-0.1565</v>
      </c>
      <c r="AE234" s="183">
        <v>2.7919999999999999E-17</v>
      </c>
      <c r="AF234" s="183">
        <v>0.54679999999999995</v>
      </c>
      <c r="AG234" s="183">
        <v>2.5170000000000001E-2</v>
      </c>
      <c r="AH234" s="183">
        <v>9.2710000000000001E-2</v>
      </c>
      <c r="AI234" s="183">
        <v>0.89190000000000003</v>
      </c>
    </row>
    <row r="235" spans="1:35">
      <c r="A235" t="s">
        <v>2440</v>
      </c>
      <c r="B235" t="s">
        <v>122</v>
      </c>
      <c r="C235" t="s">
        <v>3957</v>
      </c>
      <c r="D235" s="32">
        <v>1</v>
      </c>
      <c r="E235" s="47">
        <v>158549492</v>
      </c>
      <c r="F235" s="32" t="s">
        <v>3152</v>
      </c>
      <c r="G235" s="32" t="s">
        <v>3163</v>
      </c>
      <c r="H235" s="243" t="s">
        <v>5270</v>
      </c>
      <c r="I235" s="93" t="s">
        <v>5271</v>
      </c>
      <c r="J235" s="93" t="s">
        <v>5272</v>
      </c>
      <c r="K235" s="244" t="s">
        <v>123</v>
      </c>
      <c r="L235" s="120">
        <v>0.99278</v>
      </c>
      <c r="M235" s="115">
        <v>-1.2659999999999999E-2</v>
      </c>
      <c r="N235" s="115">
        <v>-0.46289999999999998</v>
      </c>
      <c r="O235" s="115">
        <v>-9.5579999999999998E-2</v>
      </c>
      <c r="P235" s="115">
        <v>0.44219999999999998</v>
      </c>
      <c r="Q235" s="115">
        <v>-0.82969999999999999</v>
      </c>
      <c r="R235" s="181">
        <v>-0.70243</v>
      </c>
      <c r="S235" s="183">
        <v>0.62749999999999995</v>
      </c>
      <c r="T235" s="183">
        <v>0.14030000000000001</v>
      </c>
      <c r="U235" s="183">
        <v>0.69830000000000003</v>
      </c>
      <c r="V235" s="184">
        <v>-0.60419999999999996</v>
      </c>
      <c r="W235" s="120">
        <v>-1.2884199999999999</v>
      </c>
      <c r="X235" s="115">
        <v>-0.81499999999999995</v>
      </c>
      <c r="Y235" s="115">
        <v>-0.1198</v>
      </c>
      <c r="Z235" s="115">
        <v>0.50629999999999997</v>
      </c>
      <c r="AA235" s="115">
        <v>0.48259999999999997</v>
      </c>
      <c r="AB235" s="115">
        <v>0.32069999999999999</v>
      </c>
      <c r="AC235" s="181">
        <v>24.459330000000001</v>
      </c>
      <c r="AD235" s="183">
        <v>-1.136E-20</v>
      </c>
      <c r="AE235" s="183">
        <v>-1.314E-5</v>
      </c>
      <c r="AF235" s="183">
        <v>-5.1449999999999998E-4</v>
      </c>
      <c r="AG235" s="183">
        <v>-0.73040000000000005</v>
      </c>
      <c r="AH235" s="183">
        <v>-0.17469999999999999</v>
      </c>
      <c r="AI235" s="183">
        <v>-0.2109</v>
      </c>
    </row>
    <row r="236" spans="1:35">
      <c r="A236" t="s">
        <v>122</v>
      </c>
      <c r="B236" t="s">
        <v>122</v>
      </c>
      <c r="C236" t="s">
        <v>3958</v>
      </c>
      <c r="D236" s="32">
        <v>1</v>
      </c>
      <c r="E236" s="47">
        <v>158585415</v>
      </c>
      <c r="F236" s="32" t="s">
        <v>3152</v>
      </c>
      <c r="G236" s="32" t="s">
        <v>3163</v>
      </c>
      <c r="H236" s="243" t="s">
        <v>5273</v>
      </c>
      <c r="I236" s="93" t="s">
        <v>5274</v>
      </c>
      <c r="J236" s="93" t="s">
        <v>5275</v>
      </c>
      <c r="K236" s="244" t="s">
        <v>123</v>
      </c>
      <c r="L236" s="120">
        <v>-0.51434000000000002</v>
      </c>
      <c r="M236" s="115">
        <v>0.84360000000000002</v>
      </c>
      <c r="N236" s="115">
        <v>-0.1386</v>
      </c>
      <c r="O236" s="115">
        <v>-0.1096</v>
      </c>
      <c r="P236" s="115">
        <v>8.3049999999999999E-3</v>
      </c>
      <c r="Q236" s="115">
        <v>0.54010000000000002</v>
      </c>
      <c r="R236" s="181">
        <v>-0.21279000000000001</v>
      </c>
      <c r="S236" s="183">
        <v>-0.86240000000000006</v>
      </c>
      <c r="T236" s="183">
        <v>-0.16569999999999999</v>
      </c>
      <c r="U236" s="183">
        <v>-0.59889999999999999</v>
      </c>
      <c r="V236" s="184">
        <v>-0.59140000000000004</v>
      </c>
      <c r="W236" s="120">
        <v>-0.59091000000000005</v>
      </c>
      <c r="X236" s="115">
        <v>-0.93189999999999995</v>
      </c>
      <c r="Y236" s="115">
        <v>-0.20019999999999999</v>
      </c>
      <c r="Z236" s="115">
        <v>0.2989</v>
      </c>
      <c r="AA236" s="115">
        <v>0.69210000000000005</v>
      </c>
      <c r="AB236" s="115">
        <v>-0.6694</v>
      </c>
      <c r="AC236" s="181">
        <v>52.90907</v>
      </c>
      <c r="AD236" s="183">
        <v>-1.085E-47</v>
      </c>
      <c r="AE236" s="183">
        <v>-9.7300000000000005E-10</v>
      </c>
      <c r="AF236" s="183">
        <v>-2.7060000000000001E-3</v>
      </c>
      <c r="AG236" s="183">
        <v>0.60560000000000003</v>
      </c>
      <c r="AH236" s="183">
        <v>-7.4359999999999999E-3</v>
      </c>
      <c r="AI236" s="183">
        <v>-0.43890000000000001</v>
      </c>
    </row>
    <row r="237" spans="1:35">
      <c r="A237" t="s">
        <v>2440</v>
      </c>
      <c r="B237" t="s">
        <v>122</v>
      </c>
      <c r="C237" t="s">
        <v>2795</v>
      </c>
      <c r="D237" s="32">
        <v>1</v>
      </c>
      <c r="E237" s="47">
        <v>158607935</v>
      </c>
      <c r="F237" s="32" t="s">
        <v>3163</v>
      </c>
      <c r="G237" s="32" t="s">
        <v>3157</v>
      </c>
      <c r="H237" s="243" t="s">
        <v>5276</v>
      </c>
      <c r="I237" s="93" t="s">
        <v>5277</v>
      </c>
      <c r="J237" s="93" t="s">
        <v>5278</v>
      </c>
      <c r="K237" s="244" t="s">
        <v>123</v>
      </c>
      <c r="L237" s="120">
        <v>-0.36360999999999999</v>
      </c>
      <c r="M237" s="115">
        <v>0.68930000000000002</v>
      </c>
      <c r="N237" s="115">
        <v>-0.1202</v>
      </c>
      <c r="O237" s="115">
        <v>-0.2452</v>
      </c>
      <c r="P237" s="115">
        <v>1.5350000000000001E-2</v>
      </c>
      <c r="Q237" s="115">
        <v>0.72970000000000002</v>
      </c>
      <c r="R237" s="181">
        <v>-9.4640000000000002E-2</v>
      </c>
      <c r="S237" s="183">
        <v>-0.3024</v>
      </c>
      <c r="T237" s="183">
        <v>-0.17560000000000001</v>
      </c>
      <c r="U237" s="183">
        <v>0.87729999999999997</v>
      </c>
      <c r="V237" s="184">
        <v>0.81930000000000003</v>
      </c>
      <c r="W237" s="120">
        <v>-0.27811999999999998</v>
      </c>
      <c r="X237" s="115">
        <v>-0.4929</v>
      </c>
      <c r="Y237" s="115">
        <v>-0.1673</v>
      </c>
      <c r="Z237" s="115">
        <v>0.52239999999999998</v>
      </c>
      <c r="AA237" s="115">
        <v>0.48780000000000001</v>
      </c>
      <c r="AB237" s="115">
        <v>-0.91339999999999999</v>
      </c>
      <c r="AC237" s="181">
        <v>61.21884</v>
      </c>
      <c r="AD237" s="183">
        <v>-5.4260000000000001E-55</v>
      </c>
      <c r="AE237" s="183">
        <v>-4.232E-10</v>
      </c>
      <c r="AF237" s="183">
        <v>-5.3150000000000003E-3</v>
      </c>
      <c r="AG237" s="183">
        <v>0.51300000000000001</v>
      </c>
      <c r="AH237" s="183">
        <v>-7.5519999999999997E-3</v>
      </c>
      <c r="AI237" s="183">
        <v>-5.5669999999999999E-3</v>
      </c>
    </row>
    <row r="238" spans="1:35">
      <c r="A238" t="s">
        <v>122</v>
      </c>
      <c r="B238" t="s">
        <v>122</v>
      </c>
      <c r="C238" t="s">
        <v>3959</v>
      </c>
      <c r="D238" s="32">
        <v>1</v>
      </c>
      <c r="E238" s="47">
        <v>158618455</v>
      </c>
      <c r="F238" s="32" t="s">
        <v>3157</v>
      </c>
      <c r="G238" s="32" t="s">
        <v>3151</v>
      </c>
      <c r="H238" s="243" t="s">
        <v>5279</v>
      </c>
      <c r="I238" s="93" t="s">
        <v>5280</v>
      </c>
      <c r="J238" s="93" t="s">
        <v>5281</v>
      </c>
      <c r="K238" s="244" t="s">
        <v>123</v>
      </c>
      <c r="L238" s="120">
        <v>-0.10739</v>
      </c>
      <c r="M238" s="115">
        <v>0.83550000000000002</v>
      </c>
      <c r="N238" s="115">
        <v>-0.18529999999999999</v>
      </c>
      <c r="O238" s="115">
        <v>-0.1096</v>
      </c>
      <c r="P238" s="115">
        <v>2.8579999999999999E-3</v>
      </c>
      <c r="Q238" s="115">
        <v>0.90390000000000004</v>
      </c>
      <c r="R238" s="181">
        <v>-0.81020999999999999</v>
      </c>
      <c r="S238" s="183">
        <v>-0.44180000000000003</v>
      </c>
      <c r="T238" s="183">
        <v>-0.1424</v>
      </c>
      <c r="U238" s="183">
        <v>-0.92649999999999999</v>
      </c>
      <c r="V238" s="184">
        <v>0.19350000000000001</v>
      </c>
      <c r="W238" s="120">
        <v>-0.18410000000000001</v>
      </c>
      <c r="X238" s="115">
        <v>-0.2258</v>
      </c>
      <c r="Y238" s="115">
        <v>-0.84330000000000005</v>
      </c>
      <c r="Z238" s="115">
        <v>0.80320000000000003</v>
      </c>
      <c r="AA238" s="115">
        <v>0.37109999999999999</v>
      </c>
      <c r="AB238" s="115">
        <v>-0.75570000000000004</v>
      </c>
      <c r="AC238" s="181">
        <v>53.867930000000001</v>
      </c>
      <c r="AD238" s="183">
        <v>-1.041E-51</v>
      </c>
      <c r="AE238" s="183">
        <v>-6.1709999999999999E-7</v>
      </c>
      <c r="AF238" s="183">
        <v>-2.454E-3</v>
      </c>
      <c r="AG238" s="183">
        <v>0.61060000000000003</v>
      </c>
      <c r="AH238" s="183">
        <v>-1.6400000000000001E-2</v>
      </c>
      <c r="AI238" s="183">
        <v>0.1361</v>
      </c>
    </row>
    <row r="239" spans="1:35">
      <c r="A239" t="s">
        <v>122</v>
      </c>
      <c r="B239" t="s">
        <v>122</v>
      </c>
      <c r="C239" t="s">
        <v>3960</v>
      </c>
      <c r="D239" s="32">
        <v>1</v>
      </c>
      <c r="E239" s="47">
        <v>158626378</v>
      </c>
      <c r="F239" s="32" t="s">
        <v>3152</v>
      </c>
      <c r="G239" s="32" t="s">
        <v>3163</v>
      </c>
      <c r="H239" s="243" t="s">
        <v>5282</v>
      </c>
      <c r="I239" s="93" t="s">
        <v>5283</v>
      </c>
      <c r="J239" s="93" t="s">
        <v>5284</v>
      </c>
      <c r="K239" s="244" t="s">
        <v>123</v>
      </c>
      <c r="L239" s="120">
        <v>5.5280000000000003E-2</v>
      </c>
      <c r="M239" s="115">
        <v>0.81040000000000001</v>
      </c>
      <c r="N239" s="115">
        <v>-0.15529999999999999</v>
      </c>
      <c r="O239" s="115">
        <v>-2.4610000000000001E-3</v>
      </c>
      <c r="P239" s="115">
        <v>-0.68140000000000001</v>
      </c>
      <c r="Q239" s="115">
        <v>-0.96460000000000001</v>
      </c>
      <c r="R239" s="181">
        <v>-0.31385000000000002</v>
      </c>
      <c r="S239" s="183">
        <v>-0.45090000000000002</v>
      </c>
      <c r="T239" s="183">
        <v>-0.1734</v>
      </c>
      <c r="U239" s="183">
        <v>-0.54139999999999999</v>
      </c>
      <c r="V239" s="184">
        <v>0.6976</v>
      </c>
      <c r="W239" s="120">
        <v>-0.31996999999999998</v>
      </c>
      <c r="X239" s="115">
        <v>-0.34820000000000001</v>
      </c>
      <c r="Y239" s="115">
        <v>0.94440000000000002</v>
      </c>
      <c r="Z239" s="115">
        <v>0.60009999999999997</v>
      </c>
      <c r="AA239" s="115">
        <v>-0.50229999999999997</v>
      </c>
      <c r="AB239" s="115">
        <v>-0.78779999999999994</v>
      </c>
      <c r="AC239" s="181">
        <v>50.097520000000003</v>
      </c>
      <c r="AD239" s="183">
        <v>-6.2030000000000001E-49</v>
      </c>
      <c r="AE239" s="183">
        <v>-3.9700000000000001E-6</v>
      </c>
      <c r="AF239" s="183">
        <v>-1.5460000000000001E-3</v>
      </c>
      <c r="AG239" s="183">
        <v>-0.37919999999999998</v>
      </c>
      <c r="AH239" s="183">
        <v>-3.4169999999999999E-2</v>
      </c>
      <c r="AI239" s="183">
        <v>0.82679999999999998</v>
      </c>
    </row>
    <row r="240" spans="1:35">
      <c r="A240" t="s">
        <v>122</v>
      </c>
      <c r="B240" t="s">
        <v>122</v>
      </c>
      <c r="C240" t="s">
        <v>3961</v>
      </c>
      <c r="D240" s="32">
        <v>2</v>
      </c>
      <c r="E240" s="47">
        <v>24021231</v>
      </c>
      <c r="F240" s="32" t="s">
        <v>3163</v>
      </c>
      <c r="G240" s="32" t="s">
        <v>3152</v>
      </c>
      <c r="H240" s="243" t="s">
        <v>5285</v>
      </c>
      <c r="I240" s="93" t="s">
        <v>5286</v>
      </c>
      <c r="J240" s="93" t="s">
        <v>5287</v>
      </c>
      <c r="K240" s="244" t="s">
        <v>123</v>
      </c>
      <c r="L240" s="120">
        <v>5.3069999999999999E-2</v>
      </c>
      <c r="M240" s="115">
        <v>-1.6219999999999998E-2</v>
      </c>
      <c r="N240" s="115">
        <v>0.93400000000000005</v>
      </c>
      <c r="O240" s="115">
        <v>0.43669999999999998</v>
      </c>
      <c r="P240" s="115">
        <v>0.24030000000000001</v>
      </c>
      <c r="Q240" s="115">
        <v>0.51749999999999996</v>
      </c>
      <c r="R240" s="181">
        <v>-0.31351000000000001</v>
      </c>
      <c r="S240" s="183">
        <v>-0.41020000000000001</v>
      </c>
      <c r="T240" s="183">
        <v>9.1359999999999997E-2</v>
      </c>
      <c r="U240" s="183">
        <v>-0.20880000000000001</v>
      </c>
      <c r="V240" s="184">
        <v>-0.41299999999999998</v>
      </c>
      <c r="W240" s="120">
        <v>2.1015899999999998</v>
      </c>
      <c r="X240" s="115">
        <v>-2.5400000000000002E-3</v>
      </c>
      <c r="Y240" s="115">
        <v>-0.96030000000000004</v>
      </c>
      <c r="Z240" s="115">
        <v>-0.44850000000000001</v>
      </c>
      <c r="AA240" s="115">
        <v>-5.5280000000000003E-2</v>
      </c>
      <c r="AB240" s="115">
        <v>-0.3458</v>
      </c>
      <c r="AC240" s="181">
        <v>19.622640000000001</v>
      </c>
      <c r="AD240" s="183">
        <v>-1.478E-20</v>
      </c>
      <c r="AE240" s="183">
        <v>-0.1014</v>
      </c>
      <c r="AF240" s="183">
        <v>-0.1565</v>
      </c>
      <c r="AG240" s="183">
        <v>-0.14990000000000001</v>
      </c>
      <c r="AH240" s="183">
        <v>-0.17249999999999999</v>
      </c>
      <c r="AI240" s="183">
        <v>-9.8839999999999997E-2</v>
      </c>
    </row>
    <row r="241" spans="1:35">
      <c r="A241" t="s">
        <v>2440</v>
      </c>
      <c r="B241" t="s">
        <v>122</v>
      </c>
      <c r="C241" t="s">
        <v>3962</v>
      </c>
      <c r="D241" s="32">
        <v>2</v>
      </c>
      <c r="E241" s="47">
        <v>24236236</v>
      </c>
      <c r="F241" s="32" t="s">
        <v>3157</v>
      </c>
      <c r="G241" s="32" t="s">
        <v>3151</v>
      </c>
      <c r="H241" s="243" t="s">
        <v>5288</v>
      </c>
      <c r="I241" s="93" t="s">
        <v>5289</v>
      </c>
      <c r="J241" s="93" t="s">
        <v>5290</v>
      </c>
      <c r="K241" s="244" t="s">
        <v>123</v>
      </c>
      <c r="L241" s="120">
        <v>-0.49528</v>
      </c>
      <c r="M241" s="115">
        <v>0.55469999999999997</v>
      </c>
      <c r="N241" s="115">
        <v>0.45269999999999999</v>
      </c>
      <c r="O241" s="115">
        <v>0.86329999999999996</v>
      </c>
      <c r="P241" s="115">
        <v>-0.45069999999999999</v>
      </c>
      <c r="Q241" s="115" t="s">
        <v>132</v>
      </c>
      <c r="R241" s="181">
        <v>0.91220999999999997</v>
      </c>
      <c r="S241" s="183">
        <v>0.95089999999999997</v>
      </c>
      <c r="T241" s="183" t="s">
        <v>132</v>
      </c>
      <c r="U241" s="183">
        <v>0.26550000000000001</v>
      </c>
      <c r="V241" s="184">
        <v>1.0999999999999999E-2</v>
      </c>
      <c r="W241" s="120">
        <v>-0.34827000000000002</v>
      </c>
      <c r="X241" s="115">
        <v>0.85360000000000003</v>
      </c>
      <c r="Y241" s="115">
        <v>0.2417</v>
      </c>
      <c r="Z241" s="115">
        <v>0.11559999999999999</v>
      </c>
      <c r="AA241" s="115">
        <v>0.34260000000000002</v>
      </c>
      <c r="AB241" s="115" t="s">
        <v>132</v>
      </c>
      <c r="AC241" s="181">
        <v>9.1730400000000003</v>
      </c>
      <c r="AD241" s="183">
        <v>2.8219999999999997E-4</v>
      </c>
      <c r="AE241" s="183" t="s">
        <v>132</v>
      </c>
      <c r="AF241" s="183">
        <v>3.2369999999999997E-5</v>
      </c>
      <c r="AG241" s="183">
        <v>3.4560000000000001E-5</v>
      </c>
      <c r="AH241" s="183" t="s">
        <v>132</v>
      </c>
      <c r="AI241" s="183">
        <v>1.3339999999999999E-2</v>
      </c>
    </row>
    <row r="242" spans="1:35">
      <c r="A242" t="s">
        <v>2440</v>
      </c>
      <c r="B242" t="s">
        <v>122</v>
      </c>
      <c r="C242" t="s">
        <v>3867</v>
      </c>
      <c r="D242" s="32">
        <v>2</v>
      </c>
      <c r="E242" s="47">
        <v>43519977</v>
      </c>
      <c r="F242" s="32" t="s">
        <v>3152</v>
      </c>
      <c r="G242" s="32" t="s">
        <v>3163</v>
      </c>
      <c r="H242" s="243" t="s">
        <v>123</v>
      </c>
      <c r="I242" s="93" t="s">
        <v>4942</v>
      </c>
      <c r="J242" s="93" t="s">
        <v>4943</v>
      </c>
      <c r="K242" s="244" t="s">
        <v>123</v>
      </c>
      <c r="L242" s="120">
        <v>6.0537200000000002</v>
      </c>
      <c r="M242" s="115">
        <v>5.572E-10</v>
      </c>
      <c r="N242" s="115">
        <v>0.64129999999999998</v>
      </c>
      <c r="O242" s="115">
        <v>-0.65110000000000001</v>
      </c>
      <c r="P242" s="115">
        <v>0.9839</v>
      </c>
      <c r="Q242" s="115">
        <v>-0.90990000000000004</v>
      </c>
      <c r="R242" s="181">
        <v>0.91308999999999996</v>
      </c>
      <c r="S242" s="183">
        <v>2.029E-3</v>
      </c>
      <c r="T242" s="183" t="s">
        <v>132</v>
      </c>
      <c r="U242" s="183">
        <v>-0.69069999999999998</v>
      </c>
      <c r="V242" s="184">
        <v>-0.96609999999999996</v>
      </c>
      <c r="W242" s="120">
        <v>1.4595800000000001</v>
      </c>
      <c r="X242" s="115">
        <v>-7.9660000000000009E-3</v>
      </c>
      <c r="Y242" s="115">
        <v>0.74199999999999999</v>
      </c>
      <c r="Z242" s="115">
        <v>-0.13100000000000001</v>
      </c>
      <c r="AA242" s="115">
        <v>0.13550000000000001</v>
      </c>
      <c r="AB242" s="115">
        <v>-1.6160000000000001E-2</v>
      </c>
      <c r="AC242" s="181">
        <v>10.16047</v>
      </c>
      <c r="AD242" s="183">
        <v>1.821E-12</v>
      </c>
      <c r="AE242" s="183">
        <v>-0.4864</v>
      </c>
      <c r="AF242" s="183">
        <v>0.57879999999999998</v>
      </c>
      <c r="AG242" s="183">
        <v>-0.50570000000000004</v>
      </c>
      <c r="AH242" s="183">
        <v>1.243E-2</v>
      </c>
      <c r="AI242" s="183">
        <v>0.21060000000000001</v>
      </c>
    </row>
    <row r="243" spans="1:35">
      <c r="A243" t="s">
        <v>122</v>
      </c>
      <c r="B243" t="s">
        <v>122</v>
      </c>
      <c r="C243" t="s">
        <v>3963</v>
      </c>
      <c r="D243" s="32">
        <v>2</v>
      </c>
      <c r="E243" s="47">
        <v>48414735</v>
      </c>
      <c r="F243" s="32" t="s">
        <v>3152</v>
      </c>
      <c r="G243" s="32" t="s">
        <v>3163</v>
      </c>
      <c r="H243" s="243" t="s">
        <v>5291</v>
      </c>
      <c r="I243" s="93" t="s">
        <v>5292</v>
      </c>
      <c r="J243" s="93" t="s">
        <v>5293</v>
      </c>
      <c r="K243" s="244" t="s">
        <v>5294</v>
      </c>
      <c r="L243" s="120">
        <v>-0.32462999999999997</v>
      </c>
      <c r="M243" s="115">
        <v>0.76939999999999997</v>
      </c>
      <c r="N243" s="115">
        <v>-0.93100000000000005</v>
      </c>
      <c r="O243" s="115">
        <v>-0.55230000000000001</v>
      </c>
      <c r="P243" s="115">
        <v>3.2370000000000003E-2</v>
      </c>
      <c r="Q243" s="115">
        <v>0.66649999999999998</v>
      </c>
      <c r="R243" s="181">
        <v>-0.79769000000000001</v>
      </c>
      <c r="S243" s="183">
        <v>-0.91920000000000002</v>
      </c>
      <c r="T243" s="183">
        <v>0.29449999999999998</v>
      </c>
      <c r="U243" s="183">
        <v>-0.37640000000000001</v>
      </c>
      <c r="V243" s="184">
        <v>0.87509999999999999</v>
      </c>
      <c r="W243" s="120">
        <v>-0.22875000000000001</v>
      </c>
      <c r="X243" s="115">
        <v>-0.185</v>
      </c>
      <c r="Y243" s="115">
        <v>-0.78090000000000004</v>
      </c>
      <c r="Z243" s="115">
        <v>0.86919999999999997</v>
      </c>
      <c r="AA243" s="115">
        <v>0.78339999999999999</v>
      </c>
      <c r="AB243" s="115">
        <v>0.67789999999999995</v>
      </c>
      <c r="AC243" s="181">
        <v>3.21096</v>
      </c>
      <c r="AD243" s="183">
        <v>-5.665E-6</v>
      </c>
      <c r="AE243" s="183">
        <v>0.67679999999999996</v>
      </c>
      <c r="AF243" s="183">
        <v>-0.19939999999999999</v>
      </c>
      <c r="AG243" s="183">
        <v>-0.64439999999999997</v>
      </c>
      <c r="AH243" s="183">
        <v>0.98980000000000001</v>
      </c>
      <c r="AI243" s="183">
        <v>0.95379999999999998</v>
      </c>
    </row>
    <row r="244" spans="1:35">
      <c r="A244" t="s">
        <v>122</v>
      </c>
      <c r="B244" t="s">
        <v>122</v>
      </c>
      <c r="C244" t="s">
        <v>3964</v>
      </c>
      <c r="D244" s="32">
        <v>2</v>
      </c>
      <c r="E244" s="47">
        <v>169754846</v>
      </c>
      <c r="F244" s="32" t="s">
        <v>3163</v>
      </c>
      <c r="G244" s="32" t="s">
        <v>3152</v>
      </c>
      <c r="H244" s="243" t="s">
        <v>123</v>
      </c>
      <c r="I244" s="93" t="s">
        <v>5295</v>
      </c>
      <c r="J244" s="93" t="s">
        <v>5296</v>
      </c>
      <c r="K244" s="244" t="s">
        <v>123</v>
      </c>
      <c r="L244" s="120">
        <v>57.750329999999998</v>
      </c>
      <c r="M244" s="115">
        <v>8.7860000000000007E-33</v>
      </c>
      <c r="N244" s="115">
        <v>-2.8750000000000001E-27</v>
      </c>
      <c r="O244" s="115">
        <v>0.32629999999999998</v>
      </c>
      <c r="P244" s="115">
        <v>-1.1789999999999999E-3</v>
      </c>
      <c r="Q244" s="115">
        <v>-2.9610000000000001E-3</v>
      </c>
      <c r="R244" s="181">
        <v>-0.47372999999999998</v>
      </c>
      <c r="S244" s="183">
        <v>0.74319999999999997</v>
      </c>
      <c r="T244" s="183">
        <v>-0.25690000000000002</v>
      </c>
      <c r="U244" s="183">
        <v>0.51470000000000005</v>
      </c>
      <c r="V244" s="184">
        <v>-0.93049999999999999</v>
      </c>
      <c r="W244" s="120">
        <v>-0.46578000000000003</v>
      </c>
      <c r="X244" s="115">
        <v>-9.7029999999999998E-3</v>
      </c>
      <c r="Y244" s="115">
        <v>0.56669999999999998</v>
      </c>
      <c r="Z244" s="115">
        <v>0.73540000000000005</v>
      </c>
      <c r="AA244" s="115">
        <v>0.91039999999999999</v>
      </c>
      <c r="AB244" s="115">
        <v>-0.20080000000000001</v>
      </c>
      <c r="AC244" s="181">
        <v>13.387079999999999</v>
      </c>
      <c r="AD244" s="183">
        <v>3.6609999999999997E-5</v>
      </c>
      <c r="AE244" s="183">
        <v>-1.65E-12</v>
      </c>
      <c r="AF244" s="183">
        <v>0.17130000000000001</v>
      </c>
      <c r="AG244" s="183">
        <v>-0.41489999999999999</v>
      </c>
      <c r="AH244" s="183">
        <v>-9.6290000000000001E-2</v>
      </c>
      <c r="AI244" s="183">
        <v>-0.13250000000000001</v>
      </c>
    </row>
    <row r="245" spans="1:35">
      <c r="A245" t="s">
        <v>122</v>
      </c>
      <c r="B245" t="s">
        <v>122</v>
      </c>
      <c r="C245" t="s">
        <v>3012</v>
      </c>
      <c r="D245" s="32">
        <v>2</v>
      </c>
      <c r="E245" s="47">
        <v>169757354</v>
      </c>
      <c r="F245" s="32" t="s">
        <v>3152</v>
      </c>
      <c r="G245" s="32" t="s">
        <v>3163</v>
      </c>
      <c r="H245" s="243" t="s">
        <v>123</v>
      </c>
      <c r="I245" s="93" t="s">
        <v>5297</v>
      </c>
      <c r="J245" s="93" t="s">
        <v>5298</v>
      </c>
      <c r="K245" s="244" t="s">
        <v>123</v>
      </c>
      <c r="L245" s="120">
        <v>217.46039999999999</v>
      </c>
      <c r="M245" s="115">
        <v>-5.3800000000000004E-162</v>
      </c>
      <c r="N245" s="115">
        <v>-2.0250000000000001E-33</v>
      </c>
      <c r="O245" s="115">
        <v>-9.7110000000000002E-17</v>
      </c>
      <c r="P245" s="115">
        <v>-3.8520000000000003E-9</v>
      </c>
      <c r="Q245" s="115">
        <v>-4.6830000000000001E-11</v>
      </c>
      <c r="R245" s="181">
        <v>1.20238</v>
      </c>
      <c r="S245" s="183">
        <v>-7.8750000000000001E-4</v>
      </c>
      <c r="T245" s="183">
        <v>-0.23810000000000001</v>
      </c>
      <c r="U245" s="183">
        <v>0.18310000000000001</v>
      </c>
      <c r="V245" s="184">
        <v>0.84950000000000003</v>
      </c>
      <c r="W245" s="120">
        <v>-0.21543000000000001</v>
      </c>
      <c r="X245" s="115">
        <v>0.20960000000000001</v>
      </c>
      <c r="Y245" s="115">
        <v>0.53779999999999994</v>
      </c>
      <c r="Z245" s="115">
        <v>0.18229999999999999</v>
      </c>
      <c r="AA245" s="115">
        <v>-0.47270000000000001</v>
      </c>
      <c r="AB245" s="115">
        <v>-0.18720000000000001</v>
      </c>
      <c r="AC245" s="181">
        <v>83.181550000000001</v>
      </c>
      <c r="AD245" s="183">
        <v>-2.1629999999999999E-73</v>
      </c>
      <c r="AE245" s="183">
        <v>-8.2939999999999995E-15</v>
      </c>
      <c r="AF245" s="183">
        <v>-4.6879999999999998E-2</v>
      </c>
      <c r="AG245" s="183">
        <v>-3.8219999999999997E-2</v>
      </c>
      <c r="AH245" s="183">
        <v>-6.5259999999999997E-3</v>
      </c>
      <c r="AI245" s="183">
        <v>-3.5990000000000001E-2</v>
      </c>
    </row>
    <row r="246" spans="1:35">
      <c r="A246" t="s">
        <v>122</v>
      </c>
      <c r="B246" t="s">
        <v>122</v>
      </c>
      <c r="C246" t="s">
        <v>2767</v>
      </c>
      <c r="D246" s="32">
        <v>2</v>
      </c>
      <c r="E246" s="47">
        <v>169763148</v>
      </c>
      <c r="F246" s="32" t="s">
        <v>3163</v>
      </c>
      <c r="G246" s="32" t="s">
        <v>3152</v>
      </c>
      <c r="H246" s="243" t="s">
        <v>123</v>
      </c>
      <c r="I246" s="93" t="s">
        <v>4948</v>
      </c>
      <c r="J246" s="93" t="s">
        <v>4949</v>
      </c>
      <c r="K246" s="244" t="s">
        <v>123</v>
      </c>
      <c r="L246" s="120">
        <v>412.29039999999998</v>
      </c>
      <c r="M246" s="115" t="s">
        <v>3870</v>
      </c>
      <c r="N246" s="115">
        <v>-7.1570000000000003E-12</v>
      </c>
      <c r="O246" s="115">
        <v>-7.7400000000000002E-39</v>
      </c>
      <c r="P246" s="115">
        <v>-1.173E-7</v>
      </c>
      <c r="Q246" s="115">
        <v>-2.0079999999999998E-8</v>
      </c>
      <c r="R246" s="181">
        <v>2.5384799999999998</v>
      </c>
      <c r="S246" s="183">
        <v>-5.524E-5</v>
      </c>
      <c r="T246" s="183">
        <v>-0.74270000000000003</v>
      </c>
      <c r="U246" s="183">
        <v>0.86309999999999998</v>
      </c>
      <c r="V246" s="184">
        <v>0.64410000000000001</v>
      </c>
      <c r="W246" s="120">
        <v>2.2027000000000001</v>
      </c>
      <c r="X246" s="115">
        <v>4.8939999999999997E-4</v>
      </c>
      <c r="Y246" s="115">
        <v>-0.56840000000000002</v>
      </c>
      <c r="Z246" s="115">
        <v>0.36420000000000002</v>
      </c>
      <c r="AA246" s="115">
        <v>0.1192</v>
      </c>
      <c r="AB246" s="115">
        <v>-0.60570000000000002</v>
      </c>
      <c r="AC246" s="181">
        <v>128.06231</v>
      </c>
      <c r="AD246" s="183">
        <v>-5.5499999999999996E-122</v>
      </c>
      <c r="AE246" s="183">
        <v>-4.6050000000000001E-5</v>
      </c>
      <c r="AF246" s="183">
        <v>-8.1400000000000004E-9</v>
      </c>
      <c r="AG246" s="183">
        <v>-0.1719</v>
      </c>
      <c r="AH246" s="183">
        <v>-1.4930000000000001E-2</v>
      </c>
      <c r="AI246" s="183">
        <v>-0.3548</v>
      </c>
    </row>
    <row r="247" spans="1:35">
      <c r="A247" t="s">
        <v>2440</v>
      </c>
      <c r="B247" t="s">
        <v>122</v>
      </c>
      <c r="C247" t="s">
        <v>3872</v>
      </c>
      <c r="D247" s="32">
        <v>2</v>
      </c>
      <c r="E247" s="47">
        <v>169764141</v>
      </c>
      <c r="F247" s="32" t="s">
        <v>3151</v>
      </c>
      <c r="G247" s="32" t="s">
        <v>3152</v>
      </c>
      <c r="H247" s="243" t="s">
        <v>123</v>
      </c>
      <c r="I247" s="93" t="s">
        <v>4954</v>
      </c>
      <c r="J247" s="93" t="s">
        <v>4955</v>
      </c>
      <c r="K247" s="244" t="s">
        <v>123</v>
      </c>
      <c r="L247" s="120">
        <v>31.364270000000001</v>
      </c>
      <c r="M247" s="115">
        <v>3.8640000000000001E-25</v>
      </c>
      <c r="N247" s="115" t="s">
        <v>132</v>
      </c>
      <c r="O247" s="115">
        <v>4.168E-10</v>
      </c>
      <c r="P247" s="115">
        <v>0.3453</v>
      </c>
      <c r="Q247" s="115">
        <v>1.124E-2</v>
      </c>
      <c r="R247" s="181">
        <v>-0.55430999999999997</v>
      </c>
      <c r="S247" s="183">
        <v>0.50280000000000002</v>
      </c>
      <c r="T247" s="183" t="s">
        <v>132</v>
      </c>
      <c r="U247" s="183">
        <v>-0.78100000000000003</v>
      </c>
      <c r="V247" s="184" t="s">
        <v>132</v>
      </c>
      <c r="W247" s="120">
        <v>-0.21335999999999999</v>
      </c>
      <c r="X247" s="115">
        <v>-0.20549999999999999</v>
      </c>
      <c r="Y247" s="115" t="s">
        <v>132</v>
      </c>
      <c r="Z247" s="115">
        <v>-0.90500000000000003</v>
      </c>
      <c r="AA247" s="115">
        <v>-0.91469999999999996</v>
      </c>
      <c r="AB247" s="115">
        <v>0.79090000000000005</v>
      </c>
      <c r="AC247" s="181">
        <v>10.75845</v>
      </c>
      <c r="AD247" s="183">
        <v>1.4419999999999999E-12</v>
      </c>
      <c r="AE247" s="183" t="s">
        <v>132</v>
      </c>
      <c r="AF247" s="183">
        <v>8.1480000000000007E-3</v>
      </c>
      <c r="AG247" s="183">
        <v>-0.60070000000000001</v>
      </c>
      <c r="AH247" s="183">
        <v>-0.1678</v>
      </c>
      <c r="AI247" s="183" t="s">
        <v>132</v>
      </c>
    </row>
    <row r="248" spans="1:35">
      <c r="A248" t="s">
        <v>2440</v>
      </c>
      <c r="B248" t="s">
        <v>122</v>
      </c>
      <c r="C248" t="s">
        <v>3873</v>
      </c>
      <c r="D248" s="32">
        <v>2</v>
      </c>
      <c r="E248" s="47">
        <v>169764368</v>
      </c>
      <c r="F248" s="32" t="s">
        <v>3152</v>
      </c>
      <c r="G248" s="32" t="s">
        <v>3163</v>
      </c>
      <c r="H248" s="243" t="s">
        <v>4959</v>
      </c>
      <c r="I248" s="93" t="s">
        <v>4960</v>
      </c>
      <c r="J248" s="93" t="s">
        <v>4961</v>
      </c>
      <c r="K248" s="244" t="s">
        <v>4962</v>
      </c>
      <c r="L248" s="120">
        <v>4.4808500000000002</v>
      </c>
      <c r="M248" s="115">
        <v>1.0049999999999999E-6</v>
      </c>
      <c r="N248" s="115" t="s">
        <v>132</v>
      </c>
      <c r="O248" s="115">
        <v>0.92149999999999999</v>
      </c>
      <c r="P248" s="115" t="s">
        <v>132</v>
      </c>
      <c r="Q248" s="115" t="s">
        <v>132</v>
      </c>
      <c r="R248" s="181">
        <v>-4.6199999999999998E-2</v>
      </c>
      <c r="S248" s="183">
        <v>0.1835</v>
      </c>
      <c r="T248" s="183" t="s">
        <v>132</v>
      </c>
      <c r="U248" s="183" t="s">
        <v>132</v>
      </c>
      <c r="V248" s="184" t="s">
        <v>132</v>
      </c>
      <c r="W248" s="120">
        <v>-0.69762000000000002</v>
      </c>
      <c r="X248" s="115">
        <v>-0.75890000000000002</v>
      </c>
      <c r="Y248" s="115" t="s">
        <v>132</v>
      </c>
      <c r="Z248" s="115" t="s">
        <v>132</v>
      </c>
      <c r="AA248" s="115" t="s">
        <v>132</v>
      </c>
      <c r="AB248" s="115" t="s">
        <v>132</v>
      </c>
      <c r="AC248" s="181">
        <v>-0.27390999999999999</v>
      </c>
      <c r="AD248" s="183">
        <v>0.43509999999999999</v>
      </c>
      <c r="AE248" s="183" t="s">
        <v>132</v>
      </c>
      <c r="AF248" s="183">
        <v>-0.2419</v>
      </c>
      <c r="AG248" s="183" t="s">
        <v>132</v>
      </c>
      <c r="AH248" s="183" t="s">
        <v>132</v>
      </c>
      <c r="AI248" s="183" t="s">
        <v>132</v>
      </c>
    </row>
    <row r="249" spans="1:35">
      <c r="A249" t="s">
        <v>122</v>
      </c>
      <c r="B249" t="s">
        <v>122</v>
      </c>
      <c r="C249" t="s">
        <v>3874</v>
      </c>
      <c r="D249" s="32">
        <v>2</v>
      </c>
      <c r="E249" s="47">
        <v>169791438</v>
      </c>
      <c r="F249" s="32" t="s">
        <v>3151</v>
      </c>
      <c r="G249" s="32" t="s">
        <v>3157</v>
      </c>
      <c r="H249" s="243" t="s">
        <v>123</v>
      </c>
      <c r="I249" s="93" t="s">
        <v>4963</v>
      </c>
      <c r="J249" s="93" t="s">
        <v>4964</v>
      </c>
      <c r="K249" s="244" t="s">
        <v>123</v>
      </c>
      <c r="L249" s="120">
        <v>322.56745999999998</v>
      </c>
      <c r="M249" s="115">
        <v>-1.4600000000000001E-297</v>
      </c>
      <c r="N249" s="115">
        <v>-9.525E-4</v>
      </c>
      <c r="O249" s="115">
        <v>-9.2130000000000006E-19</v>
      </c>
      <c r="P249" s="115">
        <v>-8.7770000000000001E-2</v>
      </c>
      <c r="Q249" s="115">
        <v>-1.2490000000000001E-5</v>
      </c>
      <c r="R249" s="181">
        <v>3.3315800000000002</v>
      </c>
      <c r="S249" s="183">
        <v>-7.9449999999999993E-6</v>
      </c>
      <c r="T249" s="183">
        <v>0.29749999999999999</v>
      </c>
      <c r="U249" s="183">
        <v>-0.38340000000000002</v>
      </c>
      <c r="V249" s="184">
        <v>0.1409</v>
      </c>
      <c r="W249" s="120">
        <v>2.1029399999999998</v>
      </c>
      <c r="X249" s="115">
        <v>5.8230000000000001E-4</v>
      </c>
      <c r="Y249" s="115">
        <v>-0.78210000000000002</v>
      </c>
      <c r="Z249" s="115">
        <v>-0.61029999999999995</v>
      </c>
      <c r="AA249" s="115">
        <v>4.7879999999999999E-2</v>
      </c>
      <c r="AB249" s="115">
        <v>0.81389999999999996</v>
      </c>
      <c r="AC249" s="181">
        <v>104.03659</v>
      </c>
      <c r="AD249" s="183">
        <v>-1.3600000000000001E-101</v>
      </c>
      <c r="AE249" s="183">
        <v>-0.13370000000000001</v>
      </c>
      <c r="AF249" s="183">
        <v>-8.185E-4</v>
      </c>
      <c r="AG249" s="183">
        <v>-0.54169999999999996</v>
      </c>
      <c r="AH249" s="183">
        <v>-0.18740000000000001</v>
      </c>
      <c r="AI249" s="183">
        <v>-9.7670000000000007E-2</v>
      </c>
    </row>
    <row r="250" spans="1:35">
      <c r="A250" t="s">
        <v>122</v>
      </c>
      <c r="B250" t="s">
        <v>122</v>
      </c>
      <c r="C250" t="s">
        <v>3965</v>
      </c>
      <c r="D250" s="32">
        <v>2</v>
      </c>
      <c r="E250" s="47">
        <v>169792171</v>
      </c>
      <c r="F250" s="32" t="s">
        <v>3152</v>
      </c>
      <c r="G250" s="32" t="s">
        <v>3163</v>
      </c>
      <c r="H250" s="243" t="s">
        <v>123</v>
      </c>
      <c r="I250" s="93" t="s">
        <v>5299</v>
      </c>
      <c r="J250" s="93" t="s">
        <v>5300</v>
      </c>
      <c r="K250" s="244" t="s">
        <v>123</v>
      </c>
      <c r="L250" s="120">
        <v>95.869560000000007</v>
      </c>
      <c r="M250" s="115">
        <v>-3.9829999999999998E-51</v>
      </c>
      <c r="N250" s="115">
        <v>-6.4039999999999995E-36</v>
      </c>
      <c r="O250" s="115">
        <v>-4.3300000000000002E-11</v>
      </c>
      <c r="P250" s="115">
        <v>-1.8759999999999999E-2</v>
      </c>
      <c r="Q250" s="115">
        <v>-5.6349999999999998E-8</v>
      </c>
      <c r="R250" s="181">
        <v>-0.39562000000000003</v>
      </c>
      <c r="S250" s="183">
        <v>-0.66820000000000002</v>
      </c>
      <c r="T250" s="183">
        <v>-0.54930000000000001</v>
      </c>
      <c r="U250" s="183">
        <v>-0.34849999999999998</v>
      </c>
      <c r="V250" s="184">
        <v>6.5659999999999998E-3</v>
      </c>
      <c r="W250" s="120">
        <v>-0.36297000000000001</v>
      </c>
      <c r="X250" s="115">
        <v>0.35010000000000002</v>
      </c>
      <c r="Y250" s="115">
        <v>-0.49769999999999998</v>
      </c>
      <c r="Z250" s="115">
        <v>0.41139999999999999</v>
      </c>
      <c r="AA250" s="115">
        <v>0.1066</v>
      </c>
      <c r="AB250" s="115">
        <v>0.70679999999999998</v>
      </c>
      <c r="AC250" s="181">
        <v>31.54693</v>
      </c>
      <c r="AD250" s="183">
        <v>-4.5870000000000001E-19</v>
      </c>
      <c r="AE250" s="183">
        <v>-8.7440000000000001E-15</v>
      </c>
      <c r="AF250" s="183">
        <v>-4.4180000000000001E-4</v>
      </c>
      <c r="AG250" s="183">
        <v>-0.626</v>
      </c>
      <c r="AH250" s="183">
        <v>-1.46E-2</v>
      </c>
      <c r="AI250" s="183">
        <v>0.1968</v>
      </c>
    </row>
    <row r="251" spans="1:35">
      <c r="A251" t="s">
        <v>122</v>
      </c>
      <c r="B251" t="s">
        <v>122</v>
      </c>
      <c r="C251" t="s">
        <v>2764</v>
      </c>
      <c r="D251" s="32">
        <v>2</v>
      </c>
      <c r="E251" s="47">
        <v>175292364</v>
      </c>
      <c r="F251" s="32" t="s">
        <v>3163</v>
      </c>
      <c r="G251" s="32" t="s">
        <v>3152</v>
      </c>
      <c r="H251" s="243" t="s">
        <v>5301</v>
      </c>
      <c r="I251" s="93" t="s">
        <v>5302</v>
      </c>
      <c r="J251" s="93" t="s">
        <v>5303</v>
      </c>
      <c r="K251" s="244" t="s">
        <v>123</v>
      </c>
      <c r="L251" s="120">
        <v>-0.47293000000000002</v>
      </c>
      <c r="M251" s="115">
        <v>-0.8216</v>
      </c>
      <c r="N251" s="115">
        <v>-0.7036</v>
      </c>
      <c r="O251" s="115">
        <v>0.1177</v>
      </c>
      <c r="P251" s="115">
        <v>0.13750000000000001</v>
      </c>
      <c r="Q251" s="115">
        <v>-0.32529999999999998</v>
      </c>
      <c r="R251" s="181">
        <v>0.51134999999999997</v>
      </c>
      <c r="S251" s="183">
        <v>0.2301</v>
      </c>
      <c r="T251" s="183">
        <v>-0.158</v>
      </c>
      <c r="U251" s="183">
        <v>2.2359999999999999E-4</v>
      </c>
      <c r="V251" s="184">
        <v>-7.1800000000000003E-2</v>
      </c>
      <c r="W251" s="120">
        <v>-4.2279999999999998E-2</v>
      </c>
      <c r="X251" s="115">
        <v>0.10489999999999999</v>
      </c>
      <c r="Y251" s="115">
        <v>0.93810000000000004</v>
      </c>
      <c r="Z251" s="115">
        <v>0.78879999999999995</v>
      </c>
      <c r="AA251" s="115">
        <v>-0.79310000000000003</v>
      </c>
      <c r="AB251" s="115">
        <v>-0.29049999999999998</v>
      </c>
      <c r="AC251" s="181">
        <v>8.8518699999999999</v>
      </c>
      <c r="AD251" s="183">
        <v>-3.1860000000000002E-8</v>
      </c>
      <c r="AE251" s="183">
        <v>-6.347E-5</v>
      </c>
      <c r="AF251" s="183">
        <v>-0.1797</v>
      </c>
      <c r="AG251" s="183">
        <v>-9.3640000000000008E-3</v>
      </c>
      <c r="AH251" s="183">
        <v>0.29670000000000002</v>
      </c>
      <c r="AI251" s="183">
        <v>1.6230000000000001E-2</v>
      </c>
    </row>
    <row r="252" spans="1:35">
      <c r="A252" t="s">
        <v>122</v>
      </c>
      <c r="B252" t="s">
        <v>122</v>
      </c>
      <c r="C252" t="s">
        <v>3966</v>
      </c>
      <c r="D252" s="32">
        <v>3</v>
      </c>
      <c r="E252" s="47">
        <v>12267648</v>
      </c>
      <c r="F252" s="32" t="s">
        <v>3151</v>
      </c>
      <c r="G252" s="32" t="s">
        <v>3157</v>
      </c>
      <c r="H252" s="243" t="s">
        <v>5304</v>
      </c>
      <c r="I252" s="93" t="s">
        <v>5305</v>
      </c>
      <c r="J252" s="93" t="s">
        <v>5306</v>
      </c>
      <c r="K252" s="244" t="s">
        <v>123</v>
      </c>
      <c r="L252" s="120">
        <v>-0.42726999999999998</v>
      </c>
      <c r="M252" s="115">
        <v>-0.81100000000000005</v>
      </c>
      <c r="N252" s="115">
        <v>-0.83099999999999996</v>
      </c>
      <c r="O252" s="115">
        <v>0.44180000000000003</v>
      </c>
      <c r="P252" s="115">
        <v>-0.86570000000000003</v>
      </c>
      <c r="Q252" s="115">
        <v>-0.76129999999999998</v>
      </c>
      <c r="R252" s="181">
        <v>-0.44823000000000002</v>
      </c>
      <c r="S252" s="183">
        <v>0.87670000000000003</v>
      </c>
      <c r="T252" s="183">
        <v>0.58579999999999999</v>
      </c>
      <c r="U252" s="183">
        <v>0.16420000000000001</v>
      </c>
      <c r="V252" s="184">
        <v>0.58560000000000001</v>
      </c>
      <c r="W252" s="120">
        <v>-0.36147000000000001</v>
      </c>
      <c r="X252" s="115">
        <v>-0.22639999999999999</v>
      </c>
      <c r="Y252" s="115">
        <v>-0.35170000000000001</v>
      </c>
      <c r="Z252" s="115">
        <v>5.7209999999999997E-2</v>
      </c>
      <c r="AA252" s="115">
        <v>0.53639999999999999</v>
      </c>
      <c r="AB252" s="115">
        <v>0.60970000000000002</v>
      </c>
      <c r="AC252" s="181">
        <v>13.39598</v>
      </c>
      <c r="AD252" s="183">
        <v>3.021E-13</v>
      </c>
      <c r="AE252" s="183">
        <v>9.025E-3</v>
      </c>
      <c r="AF252" s="183">
        <v>2.715E-3</v>
      </c>
      <c r="AG252" s="183">
        <v>-0.2084</v>
      </c>
      <c r="AH252" s="183">
        <v>0.14710000000000001</v>
      </c>
      <c r="AI252" s="183">
        <v>-0.7823</v>
      </c>
    </row>
    <row r="253" spans="1:35">
      <c r="A253" t="s">
        <v>122</v>
      </c>
      <c r="B253" t="s">
        <v>122</v>
      </c>
      <c r="C253" t="s">
        <v>2754</v>
      </c>
      <c r="D253" s="32">
        <v>3</v>
      </c>
      <c r="E253" s="47">
        <v>49382925</v>
      </c>
      <c r="F253" s="32" t="s">
        <v>3157</v>
      </c>
      <c r="G253" s="32" t="s">
        <v>3151</v>
      </c>
      <c r="H253" s="243" t="s">
        <v>5307</v>
      </c>
      <c r="I253" s="93" t="s">
        <v>5308</v>
      </c>
      <c r="J253" s="93" t="s">
        <v>5309</v>
      </c>
      <c r="K253" s="244" t="s">
        <v>123</v>
      </c>
      <c r="L253" s="120">
        <v>0.55547000000000002</v>
      </c>
      <c r="M253" s="115">
        <v>1.1639999999999999E-2</v>
      </c>
      <c r="N253" s="115">
        <v>0.58120000000000005</v>
      </c>
      <c r="O253" s="115">
        <v>0.2671</v>
      </c>
      <c r="P253" s="115">
        <v>-6.3149999999999998E-2</v>
      </c>
      <c r="Q253" s="115">
        <v>-0.1215</v>
      </c>
      <c r="R253" s="181">
        <v>0.10357</v>
      </c>
      <c r="S253" s="183">
        <v>-8.8620000000000004E-2</v>
      </c>
      <c r="T253" s="183">
        <v>-0.51239999999999997</v>
      </c>
      <c r="U253" s="183">
        <v>0.38940000000000002</v>
      </c>
      <c r="V253" s="184">
        <v>-0.1186</v>
      </c>
      <c r="W253" s="120">
        <v>-7.324E-2</v>
      </c>
      <c r="X253" s="115">
        <v>0.2878</v>
      </c>
      <c r="Y253" s="115">
        <v>0.84470000000000001</v>
      </c>
      <c r="Z253" s="115">
        <v>0.1142</v>
      </c>
      <c r="AA253" s="115">
        <v>-0.70099999999999996</v>
      </c>
      <c r="AB253" s="115">
        <v>-0.70189999999999997</v>
      </c>
      <c r="AC253" s="181">
        <v>10.542479999999999</v>
      </c>
      <c r="AD253" s="183">
        <v>-1.494E-13</v>
      </c>
      <c r="AE253" s="183">
        <v>-3.1789999999999999E-2</v>
      </c>
      <c r="AF253" s="183">
        <v>0.81089999999999995</v>
      </c>
      <c r="AG253" s="183">
        <v>-0.50639999999999996</v>
      </c>
      <c r="AH253" s="183">
        <v>0.96460000000000001</v>
      </c>
      <c r="AI253" s="183">
        <v>0.72689999999999999</v>
      </c>
    </row>
    <row r="254" spans="1:35">
      <c r="A254" t="s">
        <v>2440</v>
      </c>
      <c r="B254" t="s">
        <v>122</v>
      </c>
      <c r="C254" t="s">
        <v>3967</v>
      </c>
      <c r="D254" s="32">
        <v>3</v>
      </c>
      <c r="E254" s="47">
        <v>49740895</v>
      </c>
      <c r="F254" s="32" t="s">
        <v>3151</v>
      </c>
      <c r="G254" s="32" t="s">
        <v>3157</v>
      </c>
      <c r="H254" s="243" t="s">
        <v>5310</v>
      </c>
      <c r="I254" s="93" t="s">
        <v>5311</v>
      </c>
      <c r="J254" s="93" t="s">
        <v>5312</v>
      </c>
      <c r="K254" s="244" t="s">
        <v>5313</v>
      </c>
      <c r="L254" s="120">
        <v>-0.19919999999999999</v>
      </c>
      <c r="M254" s="115">
        <v>0.50239999999999996</v>
      </c>
      <c r="N254" s="115">
        <v>-0.60170000000000001</v>
      </c>
      <c r="O254" s="115">
        <v>7.8310000000000005E-2</v>
      </c>
      <c r="P254" s="115">
        <v>-0.76819999999999999</v>
      </c>
      <c r="Q254" s="115">
        <v>-0.81220000000000003</v>
      </c>
      <c r="R254" s="181">
        <v>-4.709E-2</v>
      </c>
      <c r="S254" s="183">
        <v>0.12180000000000001</v>
      </c>
      <c r="T254" s="183" t="s">
        <v>132</v>
      </c>
      <c r="U254" s="183">
        <v>0.57450000000000001</v>
      </c>
      <c r="V254" s="184">
        <v>-0.62129999999999996</v>
      </c>
      <c r="W254" s="120">
        <v>0.39045000000000002</v>
      </c>
      <c r="X254" s="115">
        <v>-4.3639999999999998E-2</v>
      </c>
      <c r="Y254" s="115" t="s">
        <v>132</v>
      </c>
      <c r="Z254" s="115">
        <v>0.65659999999999996</v>
      </c>
      <c r="AA254" s="115">
        <v>-0.16089999999999999</v>
      </c>
      <c r="AB254" s="115">
        <v>-0.4632</v>
      </c>
      <c r="AC254" s="181">
        <v>3.2371099999999999</v>
      </c>
      <c r="AD254" s="183">
        <v>-2.9579999999999999E-6</v>
      </c>
      <c r="AE254" s="183">
        <v>-0.9657</v>
      </c>
      <c r="AF254" s="183">
        <v>-0.87160000000000004</v>
      </c>
      <c r="AG254" s="183">
        <v>0.82230000000000003</v>
      </c>
      <c r="AH254" s="183">
        <v>0.20050000000000001</v>
      </c>
      <c r="AI254" s="183" t="s">
        <v>132</v>
      </c>
    </row>
    <row r="255" spans="1:35">
      <c r="A255" t="s">
        <v>122</v>
      </c>
      <c r="B255" t="s">
        <v>122</v>
      </c>
      <c r="C255" t="s">
        <v>2744</v>
      </c>
      <c r="D255" s="32">
        <v>3</v>
      </c>
      <c r="E255" s="47">
        <v>123065778</v>
      </c>
      <c r="F255" s="32" t="s">
        <v>3151</v>
      </c>
      <c r="G255" s="32" t="s">
        <v>3157</v>
      </c>
      <c r="H255" s="243" t="s">
        <v>123</v>
      </c>
      <c r="I255" s="93" t="s">
        <v>123</v>
      </c>
      <c r="J255" s="93" t="s">
        <v>123</v>
      </c>
      <c r="K255" s="244" t="s">
        <v>123</v>
      </c>
      <c r="L255" s="120">
        <v>59.433660000000003</v>
      </c>
      <c r="M255" s="115">
        <v>1.6259999999999999E-43</v>
      </c>
      <c r="N255" s="115">
        <v>9.9769999999999998E-2</v>
      </c>
      <c r="O255" s="115">
        <v>9.6199999999999995E-9</v>
      </c>
      <c r="P255" s="115">
        <v>5.2350000000000002E-9</v>
      </c>
      <c r="Q255" s="115">
        <v>1.3190000000000001E-7</v>
      </c>
      <c r="R255" s="181">
        <v>24.403089999999999</v>
      </c>
      <c r="S255" s="183">
        <v>1.9789999999999999E-22</v>
      </c>
      <c r="T255" s="183">
        <v>-0.88190000000000002</v>
      </c>
      <c r="U255" s="183">
        <v>4.8550000000000001E-5</v>
      </c>
      <c r="V255" s="184">
        <v>5.441E-2</v>
      </c>
      <c r="W255" s="120">
        <v>11.59057</v>
      </c>
      <c r="X255" s="115">
        <v>-1.299E-9</v>
      </c>
      <c r="Y255" s="115">
        <v>-0.15659999999999999</v>
      </c>
      <c r="Z255" s="115">
        <v>-1.1230000000000001E-3</v>
      </c>
      <c r="AA255" s="115">
        <v>-6.5300000000000002E-3</v>
      </c>
      <c r="AB255" s="115">
        <v>-9.7199999999999995E-2</v>
      </c>
      <c r="AC255" s="181">
        <v>19.905080000000002</v>
      </c>
      <c r="AD255" s="183">
        <v>7.3199999999999996E-18</v>
      </c>
      <c r="AE255" s="183">
        <v>0.4466</v>
      </c>
      <c r="AF255" s="183">
        <v>1.2410000000000001E-4</v>
      </c>
      <c r="AG255" s="183">
        <v>0.28449999999999998</v>
      </c>
      <c r="AH255" s="183">
        <v>2.596E-2</v>
      </c>
      <c r="AI255" s="183">
        <v>0.43080000000000002</v>
      </c>
    </row>
    <row r="256" spans="1:35">
      <c r="A256" t="s">
        <v>122</v>
      </c>
      <c r="B256" t="s">
        <v>122</v>
      </c>
      <c r="C256" t="s">
        <v>3968</v>
      </c>
      <c r="D256" s="32">
        <v>3</v>
      </c>
      <c r="E256" s="47">
        <v>170724883</v>
      </c>
      <c r="F256" s="32" t="s">
        <v>3163</v>
      </c>
      <c r="G256" s="32" t="s">
        <v>3152</v>
      </c>
      <c r="H256" s="243" t="s">
        <v>123</v>
      </c>
      <c r="I256" s="93" t="s">
        <v>5314</v>
      </c>
      <c r="J256" s="93" t="s">
        <v>5315</v>
      </c>
      <c r="K256" s="244" t="s">
        <v>123</v>
      </c>
      <c r="L256" s="120">
        <v>31.999849999999999</v>
      </c>
      <c r="M256" s="115">
        <v>6.6529999999999995E-27</v>
      </c>
      <c r="N256" s="115">
        <v>4.4990000000000001E-5</v>
      </c>
      <c r="O256" s="115">
        <v>3.5639999999999999E-7</v>
      </c>
      <c r="P256" s="115">
        <v>0.52339999999999998</v>
      </c>
      <c r="Q256" s="115">
        <v>5.4469999999999998E-2</v>
      </c>
      <c r="R256" s="181">
        <v>3.6363400000000001</v>
      </c>
      <c r="S256" s="183">
        <v>8.2680000000000001E-5</v>
      </c>
      <c r="T256" s="183">
        <v>0.72689999999999999</v>
      </c>
      <c r="U256" s="183">
        <v>1.295E-2</v>
      </c>
      <c r="V256" s="184">
        <v>-0.40310000000000001</v>
      </c>
      <c r="W256" s="120">
        <v>-0.57354000000000005</v>
      </c>
      <c r="X256" s="115">
        <v>-0.59040000000000004</v>
      </c>
      <c r="Y256" s="115">
        <v>0.1061</v>
      </c>
      <c r="Z256" s="115">
        <v>-0.65369999999999995</v>
      </c>
      <c r="AA256" s="115">
        <v>0.74280000000000002</v>
      </c>
      <c r="AB256" s="115">
        <v>0.98350000000000004</v>
      </c>
      <c r="AC256" s="181">
        <v>16.36589</v>
      </c>
      <c r="AD256" s="183">
        <v>8.8139999999999998E-16</v>
      </c>
      <c r="AE256" s="183">
        <v>5.2119999999999996E-3</v>
      </c>
      <c r="AF256" s="183">
        <v>5.2119999999999996E-3</v>
      </c>
      <c r="AG256" s="183">
        <v>9.9340000000000001E-3</v>
      </c>
      <c r="AH256" s="183">
        <v>0.93300000000000005</v>
      </c>
      <c r="AI256" s="183">
        <v>-0.59719999999999995</v>
      </c>
    </row>
    <row r="257" spans="1:35">
      <c r="A257" t="s">
        <v>2440</v>
      </c>
      <c r="B257" t="s">
        <v>122</v>
      </c>
      <c r="C257" t="s">
        <v>3879</v>
      </c>
      <c r="D257" s="32">
        <v>3</v>
      </c>
      <c r="E257" s="47">
        <v>170732300</v>
      </c>
      <c r="F257" s="32" t="s">
        <v>3157</v>
      </c>
      <c r="G257" s="32" t="s">
        <v>3151</v>
      </c>
      <c r="H257" s="243" t="s">
        <v>123</v>
      </c>
      <c r="I257" s="93" t="s">
        <v>4977</v>
      </c>
      <c r="J257" s="93" t="s">
        <v>4978</v>
      </c>
      <c r="K257" s="244" t="s">
        <v>123</v>
      </c>
      <c r="L257" s="120">
        <v>27.449169999999999</v>
      </c>
      <c r="M257" s="115">
        <v>2.5620000000000001E-25</v>
      </c>
      <c r="N257" s="115">
        <v>0.14779999999999999</v>
      </c>
      <c r="O257" s="115">
        <v>6.4039999999999996E-8</v>
      </c>
      <c r="P257" s="115">
        <v>0.19020000000000001</v>
      </c>
      <c r="Q257" s="115">
        <v>0.1343</v>
      </c>
      <c r="R257" s="181">
        <v>2.92807</v>
      </c>
      <c r="S257" s="183">
        <v>1.214E-4</v>
      </c>
      <c r="T257" s="183">
        <v>-0.6331</v>
      </c>
      <c r="U257" s="183">
        <v>6.719E-2</v>
      </c>
      <c r="V257" s="184">
        <v>-0.27029999999999998</v>
      </c>
      <c r="W257" s="120">
        <v>-0.88768000000000002</v>
      </c>
      <c r="X257" s="115">
        <v>-0.86070000000000002</v>
      </c>
      <c r="Y257" s="115">
        <v>-0.58409999999999995</v>
      </c>
      <c r="Z257" s="115">
        <v>0.37859999999999999</v>
      </c>
      <c r="AA257" s="115">
        <v>0.75729999999999997</v>
      </c>
      <c r="AB257" s="115">
        <v>-8.9069999999999996E-2</v>
      </c>
      <c r="AC257" s="181">
        <v>13.360139999999999</v>
      </c>
      <c r="AD257" s="183">
        <v>2.4939999999999998E-13</v>
      </c>
      <c r="AE257" s="183">
        <v>0.2014</v>
      </c>
      <c r="AF257" s="183">
        <v>1.2789999999999999E-2</v>
      </c>
      <c r="AG257" s="183">
        <v>4.0840000000000001E-2</v>
      </c>
      <c r="AH257" s="183">
        <v>8.1470000000000001E-2</v>
      </c>
      <c r="AI257" s="183">
        <v>-0.74570000000000003</v>
      </c>
    </row>
    <row r="258" spans="1:35">
      <c r="A258" t="s">
        <v>122</v>
      </c>
      <c r="B258" t="s">
        <v>122</v>
      </c>
      <c r="C258" t="s">
        <v>3969</v>
      </c>
      <c r="D258" s="32">
        <v>3</v>
      </c>
      <c r="E258" s="47">
        <v>171795540</v>
      </c>
      <c r="F258" s="32" t="s">
        <v>3157</v>
      </c>
      <c r="G258" s="32" t="s">
        <v>3151</v>
      </c>
      <c r="H258" s="243" t="s">
        <v>5316</v>
      </c>
      <c r="I258" s="93" t="s">
        <v>5317</v>
      </c>
      <c r="J258" s="93" t="s">
        <v>5318</v>
      </c>
      <c r="K258" s="244" t="s">
        <v>123</v>
      </c>
      <c r="L258" s="120">
        <v>0.46459</v>
      </c>
      <c r="M258" s="115">
        <v>-2.0389999999999998E-2</v>
      </c>
      <c r="N258" s="115">
        <v>0.43740000000000001</v>
      </c>
      <c r="O258" s="115">
        <v>-5.4640000000000001E-2</v>
      </c>
      <c r="P258" s="115">
        <v>-0.6331</v>
      </c>
      <c r="Q258" s="115">
        <v>0.53900000000000003</v>
      </c>
      <c r="R258" s="181">
        <v>0.56672999999999996</v>
      </c>
      <c r="S258" s="183">
        <v>-8.0119999999999997E-2</v>
      </c>
      <c r="T258" s="183">
        <v>-0.3453</v>
      </c>
      <c r="U258" s="183">
        <v>-0.33129999999999998</v>
      </c>
      <c r="V258" s="184">
        <v>-0.505</v>
      </c>
      <c r="W258" s="120">
        <v>2.11267</v>
      </c>
      <c r="X258" s="115">
        <v>-3.96E-5</v>
      </c>
      <c r="Y258" s="115">
        <v>-0.8266</v>
      </c>
      <c r="Z258" s="115">
        <v>-0.63800000000000001</v>
      </c>
      <c r="AA258" s="115">
        <v>7.6189999999999994E-2</v>
      </c>
      <c r="AB258" s="115">
        <v>-0.50190000000000001</v>
      </c>
      <c r="AC258" s="181">
        <v>8.3140000000000001</v>
      </c>
      <c r="AD258" s="183">
        <v>-2.186E-13</v>
      </c>
      <c r="AE258" s="183">
        <v>-6.0260000000000001E-2</v>
      </c>
      <c r="AF258" s="183">
        <v>-0.8629</v>
      </c>
      <c r="AG258" s="183">
        <v>0.1101</v>
      </c>
      <c r="AH258" s="183">
        <v>-0.91700000000000004</v>
      </c>
      <c r="AI258" s="183">
        <v>-0.84430000000000005</v>
      </c>
    </row>
    <row r="259" spans="1:35">
      <c r="A259" t="s">
        <v>2440</v>
      </c>
      <c r="B259" t="s">
        <v>122</v>
      </c>
      <c r="C259" t="s">
        <v>3970</v>
      </c>
      <c r="D259" s="32">
        <v>4</v>
      </c>
      <c r="E259" s="47">
        <v>110901198</v>
      </c>
      <c r="F259" s="32" t="s">
        <v>3157</v>
      </c>
      <c r="G259" s="32" t="s">
        <v>3151</v>
      </c>
      <c r="H259" s="243" t="s">
        <v>5319</v>
      </c>
      <c r="I259" s="93" t="s">
        <v>5320</v>
      </c>
      <c r="J259" s="93" t="s">
        <v>5321</v>
      </c>
      <c r="K259" s="244" t="s">
        <v>123</v>
      </c>
      <c r="L259" s="120">
        <v>-0.18729999999999999</v>
      </c>
      <c r="M259" s="115">
        <v>0.39369999999999999</v>
      </c>
      <c r="N259" s="115">
        <v>-0.78849999999999998</v>
      </c>
      <c r="O259" s="115">
        <v>0.13489999999999999</v>
      </c>
      <c r="P259" s="115">
        <v>-0.11559999999999999</v>
      </c>
      <c r="Q259" s="115">
        <v>0.31009999999999999</v>
      </c>
      <c r="R259" s="181">
        <v>-0.33167000000000002</v>
      </c>
      <c r="S259" s="183">
        <v>0.2908</v>
      </c>
      <c r="T259" s="183">
        <v>-0.35620000000000002</v>
      </c>
      <c r="U259" s="183">
        <v>0.21490000000000001</v>
      </c>
      <c r="V259" s="184">
        <v>-0.99319999999999997</v>
      </c>
      <c r="W259" s="120">
        <v>-0.35065000000000002</v>
      </c>
      <c r="X259" s="115">
        <v>-0.78869999999999996</v>
      </c>
      <c r="Y259" s="115">
        <v>-0.45650000000000002</v>
      </c>
      <c r="Z259" s="115">
        <v>-0.1515</v>
      </c>
      <c r="AA259" s="115">
        <v>4.437E-2</v>
      </c>
      <c r="AB259" s="115">
        <v>-0.41160000000000002</v>
      </c>
      <c r="AC259" s="181">
        <v>6.4785700000000004</v>
      </c>
      <c r="AD259" s="183">
        <v>5.4659999999999995E-4</v>
      </c>
      <c r="AE259" s="183">
        <v>1.8070000000000001E-5</v>
      </c>
      <c r="AF259" s="183">
        <v>2.1680000000000001E-2</v>
      </c>
      <c r="AG259" s="183">
        <v>-0.74229999999999996</v>
      </c>
      <c r="AH259" s="183">
        <v>0.1338</v>
      </c>
      <c r="AI259" s="183">
        <v>0.1981</v>
      </c>
    </row>
    <row r="260" spans="1:35">
      <c r="A260" t="s">
        <v>122</v>
      </c>
      <c r="B260" t="s">
        <v>122</v>
      </c>
      <c r="C260" t="s">
        <v>2975</v>
      </c>
      <c r="D260" s="32">
        <v>4</v>
      </c>
      <c r="E260" s="47">
        <v>144659795</v>
      </c>
      <c r="F260" s="32" t="s">
        <v>3157</v>
      </c>
      <c r="G260" s="32" t="s">
        <v>3151</v>
      </c>
      <c r="H260" s="243" t="s">
        <v>5322</v>
      </c>
      <c r="I260" s="93" t="s">
        <v>5323</v>
      </c>
      <c r="J260" s="93" t="s">
        <v>5324</v>
      </c>
      <c r="K260" s="244" t="s">
        <v>123</v>
      </c>
      <c r="L260" s="120">
        <v>0.83620000000000005</v>
      </c>
      <c r="M260" s="115">
        <v>-2.8249999999999998E-3</v>
      </c>
      <c r="N260" s="115">
        <v>-0.36230000000000001</v>
      </c>
      <c r="O260" s="115">
        <v>-0.52729999999999999</v>
      </c>
      <c r="P260" s="115">
        <v>3.3500000000000002E-2</v>
      </c>
      <c r="Q260" s="115">
        <v>0.97409999999999997</v>
      </c>
      <c r="R260" s="181">
        <v>-0.57523000000000002</v>
      </c>
      <c r="S260" s="183">
        <v>0.9869</v>
      </c>
      <c r="T260" s="183">
        <v>-5.552E-2</v>
      </c>
      <c r="U260" s="183">
        <v>0.1249</v>
      </c>
      <c r="V260" s="184">
        <v>0.70830000000000004</v>
      </c>
      <c r="W260" s="120">
        <v>-0.56159000000000003</v>
      </c>
      <c r="X260" s="115">
        <v>0.61470000000000002</v>
      </c>
      <c r="Y260" s="115">
        <v>-0.51129999999999998</v>
      </c>
      <c r="Z260" s="115">
        <v>-0.755</v>
      </c>
      <c r="AA260" s="115">
        <v>0.29870000000000002</v>
      </c>
      <c r="AB260" s="115">
        <v>0.28889999999999999</v>
      </c>
      <c r="AC260" s="181">
        <v>22.98969</v>
      </c>
      <c r="AD260" s="183">
        <v>-2.8079999999999997E-26</v>
      </c>
      <c r="AE260" s="183">
        <v>-0.37409999999999999</v>
      </c>
      <c r="AF260" s="183">
        <v>-3.8210000000000002E-3</v>
      </c>
      <c r="AG260" s="183">
        <v>0.85199999999999998</v>
      </c>
      <c r="AH260" s="183">
        <v>-2.1010000000000001E-2</v>
      </c>
      <c r="AI260" s="183">
        <v>0.7419</v>
      </c>
    </row>
    <row r="261" spans="1:35">
      <c r="A261" t="s">
        <v>2440</v>
      </c>
      <c r="B261" t="s">
        <v>122</v>
      </c>
      <c r="C261" t="s">
        <v>3971</v>
      </c>
      <c r="D261" s="32">
        <v>4</v>
      </c>
      <c r="E261" s="47">
        <v>144920596</v>
      </c>
      <c r="F261" s="32" t="s">
        <v>3157</v>
      </c>
      <c r="G261" s="32" t="s">
        <v>3151</v>
      </c>
      <c r="H261" s="243" t="s">
        <v>5325</v>
      </c>
      <c r="I261" s="93" t="s">
        <v>5326</v>
      </c>
      <c r="J261" s="93" t="s">
        <v>5327</v>
      </c>
      <c r="K261" s="244" t="s">
        <v>123</v>
      </c>
      <c r="L261" s="120">
        <v>0.28238000000000002</v>
      </c>
      <c r="M261" s="115">
        <v>-2.5760000000000002E-2</v>
      </c>
      <c r="N261" s="115">
        <v>-0.86439999999999995</v>
      </c>
      <c r="O261" s="115">
        <v>-0.53420000000000001</v>
      </c>
      <c r="P261" s="115">
        <v>0.42459999999999998</v>
      </c>
      <c r="Q261" s="115">
        <v>0.95069999999999999</v>
      </c>
      <c r="R261" s="181">
        <v>-0.40111000000000002</v>
      </c>
      <c r="S261" s="183">
        <v>-0.92030000000000001</v>
      </c>
      <c r="T261" s="183">
        <v>-0.31109999999999999</v>
      </c>
      <c r="U261" s="183">
        <v>0.37709999999999999</v>
      </c>
      <c r="V261" s="184">
        <v>0.31140000000000001</v>
      </c>
      <c r="W261" s="120">
        <v>-0.44724000000000003</v>
      </c>
      <c r="X261" s="115">
        <v>0.77249999999999996</v>
      </c>
      <c r="Y261" s="115">
        <v>0.98950000000000005</v>
      </c>
      <c r="Z261" s="115">
        <v>-0.501</v>
      </c>
      <c r="AA261" s="115">
        <v>-0.87709999999999999</v>
      </c>
      <c r="AB261" s="115">
        <v>0.49430000000000002</v>
      </c>
      <c r="AC261" s="181">
        <v>20.880469999999999</v>
      </c>
      <c r="AD261" s="183">
        <v>-8.2230000000000006E-21</v>
      </c>
      <c r="AE261" s="183">
        <v>-8.3460000000000006E-2</v>
      </c>
      <c r="AF261" s="183">
        <v>-1.3390000000000001E-2</v>
      </c>
      <c r="AG261" s="183">
        <v>-0.41970000000000002</v>
      </c>
      <c r="AH261" s="183">
        <v>-1.23E-2</v>
      </c>
      <c r="AI261" s="183">
        <v>-0.3382</v>
      </c>
    </row>
    <row r="262" spans="1:35">
      <c r="A262" t="s">
        <v>2440</v>
      </c>
      <c r="B262" t="s">
        <v>122</v>
      </c>
      <c r="C262" t="s">
        <v>3972</v>
      </c>
      <c r="D262" s="32">
        <v>5</v>
      </c>
      <c r="E262" s="47">
        <v>75594743</v>
      </c>
      <c r="F262" s="32" t="s">
        <v>3157</v>
      </c>
      <c r="G262" s="32" t="s">
        <v>3151</v>
      </c>
      <c r="H262" s="243" t="s">
        <v>5328</v>
      </c>
      <c r="I262" s="93" t="s">
        <v>5329</v>
      </c>
      <c r="J262" s="93" t="s">
        <v>5330</v>
      </c>
      <c r="K262" s="244" t="s">
        <v>5331</v>
      </c>
      <c r="L262" s="120">
        <v>-0.3901</v>
      </c>
      <c r="M262" s="115">
        <v>0.92400000000000004</v>
      </c>
      <c r="N262" s="115">
        <v>0.81430000000000002</v>
      </c>
      <c r="O262" s="115">
        <v>0.89780000000000004</v>
      </c>
      <c r="P262" s="115">
        <v>-2.784E-2</v>
      </c>
      <c r="Q262" s="115">
        <v>-0.3054</v>
      </c>
      <c r="R262" s="181">
        <v>-0.26550000000000001</v>
      </c>
      <c r="S262" s="183">
        <v>0.76349999999999996</v>
      </c>
      <c r="T262" s="183">
        <v>0.1457</v>
      </c>
      <c r="U262" s="183">
        <v>0.52839999999999998</v>
      </c>
      <c r="V262" s="184">
        <v>0.85350000000000004</v>
      </c>
      <c r="W262" s="120">
        <v>-0.42604999999999998</v>
      </c>
      <c r="X262" s="115">
        <v>0.52429999999999999</v>
      </c>
      <c r="Y262" s="115">
        <v>-0.9032</v>
      </c>
      <c r="Z262" s="115">
        <v>-0.8478</v>
      </c>
      <c r="AA262" s="115">
        <v>-0.62480000000000002</v>
      </c>
      <c r="AB262" s="115">
        <v>2.5700000000000001E-2</v>
      </c>
      <c r="AC262" s="181">
        <v>2.9408799999999999</v>
      </c>
      <c r="AD262" s="183">
        <v>-5.5090000000000003E-5</v>
      </c>
      <c r="AE262" s="183">
        <v>-0.56910000000000005</v>
      </c>
      <c r="AF262" s="183">
        <v>-0.86499999999999999</v>
      </c>
      <c r="AG262" s="183">
        <v>-1.312E-2</v>
      </c>
      <c r="AH262" s="183">
        <v>-0.53459999999999996</v>
      </c>
      <c r="AI262" s="183">
        <v>0.52680000000000005</v>
      </c>
    </row>
    <row r="263" spans="1:35">
      <c r="A263" t="s">
        <v>122</v>
      </c>
      <c r="B263" t="s">
        <v>122</v>
      </c>
      <c r="C263" t="s">
        <v>3973</v>
      </c>
      <c r="D263" s="32">
        <v>5</v>
      </c>
      <c r="E263" s="47">
        <v>157055491</v>
      </c>
      <c r="F263" s="32" t="s">
        <v>3152</v>
      </c>
      <c r="G263" s="32" t="s">
        <v>3157</v>
      </c>
      <c r="H263" s="243" t="s">
        <v>5332</v>
      </c>
      <c r="I263" s="93" t="s">
        <v>5333</v>
      </c>
      <c r="J263" s="93" t="s">
        <v>5334</v>
      </c>
      <c r="K263" s="244" t="s">
        <v>5335</v>
      </c>
      <c r="L263" s="120">
        <v>-0.45502999999999999</v>
      </c>
      <c r="M263" s="115" t="s">
        <v>132</v>
      </c>
      <c r="N263" s="115" t="s">
        <v>132</v>
      </c>
      <c r="O263" s="115">
        <v>-0.65959999999999996</v>
      </c>
      <c r="P263" s="115">
        <v>0.83299999999999996</v>
      </c>
      <c r="Q263" s="115" t="s">
        <v>132</v>
      </c>
      <c r="R263" s="181">
        <v>-0.31335000000000002</v>
      </c>
      <c r="S263" s="183" t="s">
        <v>132</v>
      </c>
      <c r="T263" s="183" t="s">
        <v>132</v>
      </c>
      <c r="U263" s="183">
        <v>-0.78449999999999998</v>
      </c>
      <c r="V263" s="184">
        <v>0.27550000000000002</v>
      </c>
      <c r="W263" s="120">
        <v>-0.60541999999999996</v>
      </c>
      <c r="X263" s="115" t="s">
        <v>132</v>
      </c>
      <c r="Y263" s="115" t="s">
        <v>132</v>
      </c>
      <c r="Z263" s="115">
        <v>4.6269999999999999E-2</v>
      </c>
      <c r="AA263" s="115">
        <v>1</v>
      </c>
      <c r="AB263" s="115" t="s">
        <v>132</v>
      </c>
      <c r="AC263" s="181">
        <v>0.12214</v>
      </c>
      <c r="AD263" s="183" t="s">
        <v>132</v>
      </c>
      <c r="AE263" s="183" t="s">
        <v>132</v>
      </c>
      <c r="AF263" s="183">
        <v>0.94910000000000005</v>
      </c>
      <c r="AG263" s="183">
        <v>-1.951E-2</v>
      </c>
      <c r="AH263" s="183" t="s">
        <v>132</v>
      </c>
      <c r="AI263" s="183">
        <v>-0.76449999999999996</v>
      </c>
    </row>
    <row r="264" spans="1:35">
      <c r="A264" t="s">
        <v>2440</v>
      </c>
      <c r="B264" t="s">
        <v>122</v>
      </c>
      <c r="C264" t="s">
        <v>3888</v>
      </c>
      <c r="D264" s="32">
        <v>6</v>
      </c>
      <c r="E264" s="47">
        <v>7247344</v>
      </c>
      <c r="F264" s="32" t="s">
        <v>3152</v>
      </c>
      <c r="G264" s="32" t="s">
        <v>3151</v>
      </c>
      <c r="H264" s="243" t="s">
        <v>123</v>
      </c>
      <c r="I264" s="93" t="s">
        <v>5006</v>
      </c>
      <c r="J264" s="93" t="s">
        <v>5007</v>
      </c>
      <c r="K264" s="244" t="s">
        <v>123</v>
      </c>
      <c r="L264" s="120">
        <v>13.017049999999999</v>
      </c>
      <c r="M264" s="115">
        <v>7.0870000000000002E-15</v>
      </c>
      <c r="N264" s="115">
        <v>6.7220000000000002E-2</v>
      </c>
      <c r="O264" s="115">
        <v>0.56610000000000005</v>
      </c>
      <c r="P264" s="115">
        <v>0.10390000000000001</v>
      </c>
      <c r="Q264" s="115">
        <v>0.3589</v>
      </c>
      <c r="R264" s="181">
        <v>-0.30287999999999998</v>
      </c>
      <c r="S264" s="183">
        <v>-0.8377</v>
      </c>
      <c r="T264" s="183">
        <v>-0.20610000000000001</v>
      </c>
      <c r="U264" s="183">
        <v>-0.2838</v>
      </c>
      <c r="V264" s="184">
        <v>-0.83630000000000004</v>
      </c>
      <c r="W264" s="120">
        <v>-0.42083999999999999</v>
      </c>
      <c r="X264" s="115">
        <v>-0.221</v>
      </c>
      <c r="Y264" s="115">
        <v>0.70730000000000004</v>
      </c>
      <c r="Z264" s="115">
        <v>0.44569999999999999</v>
      </c>
      <c r="AA264" s="115">
        <v>-0.28549999999999998</v>
      </c>
      <c r="AB264" s="115">
        <v>0.1128</v>
      </c>
      <c r="AC264" s="181">
        <v>7.2625200000000003</v>
      </c>
      <c r="AD264" s="183">
        <v>1.8519999999999999E-10</v>
      </c>
      <c r="AE264" s="183">
        <v>0.49969999999999998</v>
      </c>
      <c r="AF264" s="183">
        <v>0.1099</v>
      </c>
      <c r="AG264" s="183">
        <v>-3.6650000000000002E-2</v>
      </c>
      <c r="AH264" s="183">
        <v>0.64910000000000001</v>
      </c>
      <c r="AI264" s="183">
        <v>0.21970000000000001</v>
      </c>
    </row>
    <row r="265" spans="1:35">
      <c r="A265" t="s">
        <v>122</v>
      </c>
      <c r="B265" t="s">
        <v>122</v>
      </c>
      <c r="C265" t="s">
        <v>3974</v>
      </c>
      <c r="D265" s="32">
        <v>6</v>
      </c>
      <c r="E265" s="47">
        <v>20665946</v>
      </c>
      <c r="F265" s="32" t="s">
        <v>3163</v>
      </c>
      <c r="G265" s="32" t="s">
        <v>3152</v>
      </c>
      <c r="H265" s="243" t="s">
        <v>123</v>
      </c>
      <c r="I265" s="93" t="s">
        <v>123</v>
      </c>
      <c r="J265" s="93" t="s">
        <v>5336</v>
      </c>
      <c r="K265" s="244" t="s">
        <v>123</v>
      </c>
      <c r="L265" s="120">
        <v>19.432210000000001</v>
      </c>
      <c r="M265" s="115">
        <v>-3.9890000000000001E-14</v>
      </c>
      <c r="N265" s="115">
        <v>-1.1710000000000001E-6</v>
      </c>
      <c r="O265" s="115">
        <v>-3.005E-2</v>
      </c>
      <c r="P265" s="115">
        <v>-8.974E-2</v>
      </c>
      <c r="Q265" s="115">
        <v>-6.4780000000000003E-3</v>
      </c>
      <c r="R265" s="181">
        <v>6.0011099999999997</v>
      </c>
      <c r="S265" s="183">
        <v>-1.615E-4</v>
      </c>
      <c r="T265" s="183">
        <v>-3.277E-3</v>
      </c>
      <c r="U265" s="183">
        <v>-1.1129999999999999E-2</v>
      </c>
      <c r="V265" s="184">
        <v>-2.9170000000000001E-2</v>
      </c>
      <c r="W265" s="120">
        <v>1.4924500000000001</v>
      </c>
      <c r="X265" s="115">
        <v>4.2099999999999999E-2</v>
      </c>
      <c r="Y265" s="115">
        <v>4.6340000000000001E-3</v>
      </c>
      <c r="Z265" s="115">
        <v>0.38300000000000001</v>
      </c>
      <c r="AA265" s="115">
        <v>-0.93540000000000001</v>
      </c>
      <c r="AB265" s="115">
        <v>0.32569999999999999</v>
      </c>
      <c r="AC265" s="181">
        <v>13.92126</v>
      </c>
      <c r="AD265" s="183">
        <v>-6.6940000000000003E-8</v>
      </c>
      <c r="AE265" s="183">
        <v>-4.0560000000000001E-8</v>
      </c>
      <c r="AF265" s="183">
        <v>-2.1619999999999999E-3</v>
      </c>
      <c r="AG265" s="183">
        <v>-0.1115</v>
      </c>
      <c r="AH265" s="183">
        <v>-0.3906</v>
      </c>
      <c r="AI265" s="183">
        <v>-0.29360000000000003</v>
      </c>
    </row>
    <row r="266" spans="1:35">
      <c r="A266" t="s">
        <v>122</v>
      </c>
      <c r="B266" t="s">
        <v>122</v>
      </c>
      <c r="C266" t="s">
        <v>3975</v>
      </c>
      <c r="D266" s="32">
        <v>6</v>
      </c>
      <c r="E266" s="47">
        <v>20679709</v>
      </c>
      <c r="F266" s="32" t="s">
        <v>3151</v>
      </c>
      <c r="G266" s="32" t="s">
        <v>3157</v>
      </c>
      <c r="H266" s="243" t="s">
        <v>123</v>
      </c>
      <c r="I266" s="93" t="s">
        <v>123</v>
      </c>
      <c r="J266" s="93" t="s">
        <v>5337</v>
      </c>
      <c r="K266" s="244" t="s">
        <v>123</v>
      </c>
      <c r="L266" s="120">
        <v>22.855879999999999</v>
      </c>
      <c r="M266" s="115">
        <v>-3.2889999999999999E-19</v>
      </c>
      <c r="N266" s="115">
        <v>-1.057E-5</v>
      </c>
      <c r="O266" s="115">
        <v>-8.3680000000000004E-2</v>
      </c>
      <c r="P266" s="115">
        <v>-4.2200000000000001E-2</v>
      </c>
      <c r="Q266" s="115">
        <v>-2.4809999999999999E-2</v>
      </c>
      <c r="R266" s="181">
        <v>7.0298999999999996</v>
      </c>
      <c r="S266" s="183">
        <v>-8.8119999999999997E-6</v>
      </c>
      <c r="T266" s="183">
        <v>-4.411E-3</v>
      </c>
      <c r="U266" s="183">
        <v>-1.281E-2</v>
      </c>
      <c r="V266" s="184">
        <v>-0.1552</v>
      </c>
      <c r="W266" s="120">
        <v>1.5512900000000001</v>
      </c>
      <c r="X266" s="115">
        <v>7.4630000000000002E-2</v>
      </c>
      <c r="Y266" s="115">
        <v>1.4189999999999999E-2</v>
      </c>
      <c r="Z266" s="115">
        <v>0.29160000000000003</v>
      </c>
      <c r="AA266" s="115">
        <v>0.43149999999999999</v>
      </c>
      <c r="AB266" s="115">
        <v>0.46920000000000001</v>
      </c>
      <c r="AC266" s="181">
        <v>20.905390000000001</v>
      </c>
      <c r="AD266" s="183">
        <v>-2.3530000000000002E-13</v>
      </c>
      <c r="AE266" s="183">
        <v>-2.471E-10</v>
      </c>
      <c r="AF266" s="183">
        <v>-2.027E-2</v>
      </c>
      <c r="AG266" s="183">
        <v>-8.1100000000000005E-2</v>
      </c>
      <c r="AH266" s="183">
        <v>-2.291E-2</v>
      </c>
      <c r="AI266" s="183">
        <v>-0.83799999999999997</v>
      </c>
    </row>
    <row r="267" spans="1:35">
      <c r="A267" t="s">
        <v>122</v>
      </c>
      <c r="B267" t="s">
        <v>122</v>
      </c>
      <c r="C267" t="s">
        <v>3976</v>
      </c>
      <c r="D267" s="32">
        <v>6</v>
      </c>
      <c r="E267" s="47">
        <v>20725423</v>
      </c>
      <c r="F267" s="32" t="s">
        <v>3157</v>
      </c>
      <c r="G267" s="32" t="s">
        <v>3152</v>
      </c>
      <c r="H267" s="243" t="s">
        <v>123</v>
      </c>
      <c r="I267" s="93" t="s">
        <v>5338</v>
      </c>
      <c r="J267" s="93" t="s">
        <v>5339</v>
      </c>
      <c r="K267" s="244" t="s">
        <v>123</v>
      </c>
      <c r="L267" s="120">
        <v>16.00178</v>
      </c>
      <c r="M267" s="115">
        <v>-2.5590000000000001E-14</v>
      </c>
      <c r="N267" s="115">
        <v>-1.9539999999999999E-5</v>
      </c>
      <c r="O267" s="115">
        <v>-4.8439999999999997E-2</v>
      </c>
      <c r="P267" s="115">
        <v>-0.74160000000000004</v>
      </c>
      <c r="Q267" s="115">
        <v>-0.1222</v>
      </c>
      <c r="R267" s="181">
        <v>2.6348199999999999</v>
      </c>
      <c r="S267" s="183">
        <v>-2.4E-2</v>
      </c>
      <c r="T267" s="183">
        <v>-7.8589999999999997E-3</v>
      </c>
      <c r="U267" s="183">
        <v>-8.3479999999999995E-3</v>
      </c>
      <c r="V267" s="184">
        <v>0.1333</v>
      </c>
      <c r="W267" s="120">
        <v>2.7566899999999999</v>
      </c>
      <c r="X267" s="115">
        <v>2.2499999999999998E-3</v>
      </c>
      <c r="Y267" s="115">
        <v>1.9630000000000002E-2</v>
      </c>
      <c r="Z267" s="115">
        <v>0.14680000000000001</v>
      </c>
      <c r="AA267" s="115">
        <v>0.87719999999999998</v>
      </c>
      <c r="AB267" s="115">
        <v>0.82679999999999998</v>
      </c>
      <c r="AC267" s="181">
        <v>11.706989999999999</v>
      </c>
      <c r="AD267" s="183">
        <v>-6.3180000000000003E-7</v>
      </c>
      <c r="AE267" s="183">
        <v>-5.3849999999999995E-10</v>
      </c>
      <c r="AF267" s="183">
        <v>-0.19159999999999999</v>
      </c>
      <c r="AG267" s="183">
        <v>-0.71340000000000003</v>
      </c>
      <c r="AH267" s="183">
        <v>-0.24679999999999999</v>
      </c>
      <c r="AI267" s="183">
        <v>-0.51370000000000005</v>
      </c>
    </row>
    <row r="268" spans="1:35">
      <c r="A268" t="s">
        <v>2440</v>
      </c>
      <c r="B268" t="s">
        <v>122</v>
      </c>
      <c r="C268" t="s">
        <v>2692</v>
      </c>
      <c r="D268" s="32">
        <v>6</v>
      </c>
      <c r="E268" s="47">
        <v>26091179</v>
      </c>
      <c r="F268" s="32" t="s">
        <v>3152</v>
      </c>
      <c r="G268" s="32" t="s">
        <v>3157</v>
      </c>
      <c r="H268" s="243" t="s">
        <v>5340</v>
      </c>
      <c r="I268" s="93" t="s">
        <v>5341</v>
      </c>
      <c r="J268" s="93" t="s">
        <v>5342</v>
      </c>
      <c r="K268" s="244" t="s">
        <v>123</v>
      </c>
      <c r="L268" s="120">
        <v>0.52003999999999995</v>
      </c>
      <c r="M268" s="115">
        <v>1.218E-2</v>
      </c>
      <c r="N268" s="115">
        <v>-0.7177</v>
      </c>
      <c r="O268" s="115">
        <v>-0.37330000000000002</v>
      </c>
      <c r="P268" s="115">
        <v>0.48120000000000002</v>
      </c>
      <c r="Q268" s="115">
        <v>0.34339999999999998</v>
      </c>
      <c r="R268" s="181">
        <v>-0.20433000000000001</v>
      </c>
      <c r="S268" s="183">
        <v>0.6008</v>
      </c>
      <c r="T268" s="183">
        <v>-0.85199999999999998</v>
      </c>
      <c r="U268" s="183">
        <v>3.2820000000000002E-2</v>
      </c>
      <c r="V268" s="184">
        <v>-0.16600000000000001</v>
      </c>
      <c r="W268" s="120">
        <v>2.3120000000000002E-2</v>
      </c>
      <c r="X268" s="115">
        <v>2.6710000000000001E-2</v>
      </c>
      <c r="Y268" s="115">
        <v>0.79930000000000001</v>
      </c>
      <c r="Z268" s="115">
        <v>-1.7999999999999999E-2</v>
      </c>
      <c r="AA268" s="115">
        <v>-0.40910000000000002</v>
      </c>
      <c r="AB268" s="115">
        <v>-0.90939999999999999</v>
      </c>
      <c r="AC268" s="181">
        <v>50.608339999999998</v>
      </c>
      <c r="AD268" s="183">
        <v>3.3150000000000002E-47</v>
      </c>
      <c r="AE268" s="183">
        <v>2.8219999999999998E-6</v>
      </c>
      <c r="AF268" s="183">
        <v>8.4230000000000004E-4</v>
      </c>
      <c r="AG268" s="183">
        <v>0.23480000000000001</v>
      </c>
      <c r="AH268" s="183">
        <v>0.1394</v>
      </c>
      <c r="AI268" s="183">
        <v>-0.28389999999999999</v>
      </c>
    </row>
    <row r="269" spans="1:35">
      <c r="A269" t="s">
        <v>122</v>
      </c>
      <c r="B269" t="s">
        <v>122</v>
      </c>
      <c r="C269" t="s">
        <v>2964</v>
      </c>
      <c r="D269" s="32">
        <v>6</v>
      </c>
      <c r="E269" s="47">
        <v>26093141</v>
      </c>
      <c r="F269" s="32" t="s">
        <v>3157</v>
      </c>
      <c r="G269" s="32" t="s">
        <v>3151</v>
      </c>
      <c r="H269" s="243" t="s">
        <v>5343</v>
      </c>
      <c r="I269" s="93" t="s">
        <v>5344</v>
      </c>
      <c r="J269" s="93" t="s">
        <v>5345</v>
      </c>
      <c r="K269" s="244" t="s">
        <v>123</v>
      </c>
      <c r="L269" s="120">
        <v>-0.55303000000000002</v>
      </c>
      <c r="M269" s="115">
        <v>-0.65669999999999995</v>
      </c>
      <c r="N269" s="115" t="s">
        <v>132</v>
      </c>
      <c r="O269" s="115">
        <v>0.34420000000000001</v>
      </c>
      <c r="P269" s="115">
        <v>0.93079999999999996</v>
      </c>
      <c r="Q269" s="115">
        <v>0.22320000000000001</v>
      </c>
      <c r="R269" s="181">
        <v>-0.35586000000000001</v>
      </c>
      <c r="S269" s="183">
        <v>-0.44030000000000002</v>
      </c>
      <c r="T269" s="183" t="s">
        <v>132</v>
      </c>
      <c r="U269" s="183">
        <v>-0.7974</v>
      </c>
      <c r="V269" s="184">
        <v>-0.79949999999999999</v>
      </c>
      <c r="W269" s="120">
        <v>-0.33740999999999999</v>
      </c>
      <c r="X269" s="115">
        <v>0.42249999999999999</v>
      </c>
      <c r="Y269" s="115" t="s">
        <v>132</v>
      </c>
      <c r="Z269" s="115">
        <v>0.26540000000000002</v>
      </c>
      <c r="AA269" s="115">
        <v>-0.59550000000000003</v>
      </c>
      <c r="AB269" s="115">
        <v>-0.59509999999999996</v>
      </c>
      <c r="AC269" s="181">
        <v>50.08278</v>
      </c>
      <c r="AD269" s="183">
        <v>2.3269999999999998E-50</v>
      </c>
      <c r="AE269" s="183" t="s">
        <v>132</v>
      </c>
      <c r="AF269" s="183">
        <v>8.6540000000000002E-3</v>
      </c>
      <c r="AG269" s="183">
        <v>6.1019999999999998E-2</v>
      </c>
      <c r="AH269" s="183">
        <v>0.7944</v>
      </c>
      <c r="AI269" s="183" t="s">
        <v>132</v>
      </c>
    </row>
    <row r="270" spans="1:35">
      <c r="A270" t="s">
        <v>2440</v>
      </c>
      <c r="B270" t="s">
        <v>122</v>
      </c>
      <c r="C270" t="s">
        <v>2964</v>
      </c>
      <c r="D270" s="32">
        <v>6</v>
      </c>
      <c r="E270" s="47">
        <v>26093141</v>
      </c>
      <c r="F270" s="32" t="s">
        <v>3157</v>
      </c>
      <c r="G270" s="32" t="s">
        <v>3151</v>
      </c>
      <c r="H270" s="243" t="s">
        <v>5343</v>
      </c>
      <c r="I270" s="93" t="s">
        <v>5344</v>
      </c>
      <c r="J270" s="93" t="s">
        <v>5345</v>
      </c>
      <c r="K270" s="244" t="s">
        <v>123</v>
      </c>
      <c r="L270" s="120">
        <v>-0.55303000000000002</v>
      </c>
      <c r="M270" s="115">
        <v>-0.65669999999999995</v>
      </c>
      <c r="N270" s="115" t="s">
        <v>132</v>
      </c>
      <c r="O270" s="115">
        <v>0.34420000000000001</v>
      </c>
      <c r="P270" s="115">
        <v>0.93079999999999996</v>
      </c>
      <c r="Q270" s="115">
        <v>0.22320000000000001</v>
      </c>
      <c r="R270" s="181">
        <v>-0.35586000000000001</v>
      </c>
      <c r="S270" s="183">
        <v>-0.44030000000000002</v>
      </c>
      <c r="T270" s="183" t="s">
        <v>132</v>
      </c>
      <c r="U270" s="183">
        <v>-0.7974</v>
      </c>
      <c r="V270" s="184">
        <v>-0.79949999999999999</v>
      </c>
      <c r="W270" s="120">
        <v>-0.33740999999999999</v>
      </c>
      <c r="X270" s="115">
        <v>0.42249999999999999</v>
      </c>
      <c r="Y270" s="115" t="s">
        <v>132</v>
      </c>
      <c r="Z270" s="115">
        <v>0.26540000000000002</v>
      </c>
      <c r="AA270" s="115">
        <v>-0.59550000000000003</v>
      </c>
      <c r="AB270" s="115">
        <v>-0.59509999999999996</v>
      </c>
      <c r="AC270" s="181">
        <v>50.08278</v>
      </c>
      <c r="AD270" s="183">
        <v>2.3269999999999998E-50</v>
      </c>
      <c r="AE270" s="183" t="s">
        <v>132</v>
      </c>
      <c r="AF270" s="183">
        <v>8.6540000000000002E-3</v>
      </c>
      <c r="AG270" s="183">
        <v>6.1019999999999998E-2</v>
      </c>
      <c r="AH270" s="183">
        <v>0.7944</v>
      </c>
      <c r="AI270" s="183" t="s">
        <v>132</v>
      </c>
    </row>
    <row r="271" spans="1:35">
      <c r="A271" t="s">
        <v>122</v>
      </c>
      <c r="B271" t="s">
        <v>122</v>
      </c>
      <c r="C271" t="s">
        <v>3977</v>
      </c>
      <c r="D271" s="32">
        <v>6</v>
      </c>
      <c r="E271" s="47">
        <v>26107463</v>
      </c>
      <c r="F271" s="32" t="s">
        <v>3151</v>
      </c>
      <c r="G271" s="32" t="s">
        <v>3157</v>
      </c>
      <c r="H271" s="243" t="s">
        <v>5346</v>
      </c>
      <c r="I271" s="93" t="s">
        <v>5347</v>
      </c>
      <c r="J271" s="93" t="s">
        <v>5348</v>
      </c>
      <c r="K271" s="244" t="s">
        <v>123</v>
      </c>
      <c r="L271" s="120">
        <v>0.70267999999999997</v>
      </c>
      <c r="M271" s="115">
        <v>-9.8490000000000001E-3</v>
      </c>
      <c r="N271" s="115">
        <v>0.81810000000000005</v>
      </c>
      <c r="O271" s="115">
        <v>0.43669999999999998</v>
      </c>
      <c r="P271" s="115">
        <v>-0.11600000000000001</v>
      </c>
      <c r="Q271" s="115">
        <v>-0.35299999999999998</v>
      </c>
      <c r="R271" s="181">
        <v>-0.16658999999999999</v>
      </c>
      <c r="S271" s="183">
        <v>-0.47720000000000001</v>
      </c>
      <c r="T271" s="183">
        <v>0.85329999999999995</v>
      </c>
      <c r="U271" s="183">
        <v>-7.5829999999999995E-2</v>
      </c>
      <c r="V271" s="184">
        <v>0.55189999999999995</v>
      </c>
      <c r="W271" s="120">
        <v>-0.20085</v>
      </c>
      <c r="X271" s="115">
        <v>-5.1490000000000001E-2</v>
      </c>
      <c r="Y271" s="115">
        <v>0.48120000000000002</v>
      </c>
      <c r="Z271" s="115">
        <v>3.3500000000000002E-2</v>
      </c>
      <c r="AA271" s="115">
        <v>-6.6959999999999997E-3</v>
      </c>
      <c r="AB271" s="115">
        <v>-0.86170000000000002</v>
      </c>
      <c r="AC271" s="181">
        <v>44.63653</v>
      </c>
      <c r="AD271" s="183">
        <v>-6.3040000000000003E-44</v>
      </c>
      <c r="AE271" s="183">
        <v>-1.0009999999999999E-4</v>
      </c>
      <c r="AF271" s="183">
        <v>-1.6230000000000001E-3</v>
      </c>
      <c r="AG271" s="183">
        <v>-0.44230000000000003</v>
      </c>
      <c r="AH271" s="183">
        <v>-0.1084</v>
      </c>
      <c r="AI271" s="183">
        <v>0.46060000000000001</v>
      </c>
    </row>
    <row r="272" spans="1:35">
      <c r="A272" t="s">
        <v>122</v>
      </c>
      <c r="B272" t="s">
        <v>122</v>
      </c>
      <c r="C272" t="s">
        <v>3978</v>
      </c>
      <c r="D272" s="32">
        <v>6</v>
      </c>
      <c r="E272" s="47">
        <v>109562035</v>
      </c>
      <c r="F272" s="32" t="s">
        <v>3151</v>
      </c>
      <c r="G272" s="32" t="s">
        <v>3157</v>
      </c>
      <c r="H272" s="243" t="s">
        <v>5349</v>
      </c>
      <c r="I272" s="93" t="s">
        <v>5350</v>
      </c>
      <c r="J272" s="93" t="s">
        <v>5351</v>
      </c>
      <c r="K272" s="244" t="s">
        <v>5352</v>
      </c>
      <c r="L272" s="120">
        <v>-0.29397000000000001</v>
      </c>
      <c r="M272" s="115">
        <v>-0.43709999999999999</v>
      </c>
      <c r="N272" s="115">
        <v>-0.2545</v>
      </c>
      <c r="O272" s="115">
        <v>0.52649999999999997</v>
      </c>
      <c r="P272" s="115">
        <v>-0.89639999999999997</v>
      </c>
      <c r="Q272" s="115">
        <v>-0.67810000000000004</v>
      </c>
      <c r="R272" s="181">
        <v>-0.38732</v>
      </c>
      <c r="S272" s="183">
        <v>0.59870000000000001</v>
      </c>
      <c r="T272" s="183">
        <v>-0.13950000000000001</v>
      </c>
      <c r="U272" s="183">
        <v>-0.84950000000000003</v>
      </c>
      <c r="V272" s="184">
        <v>0.83750000000000002</v>
      </c>
      <c r="W272" s="120">
        <v>-1.14496</v>
      </c>
      <c r="X272" s="115">
        <v>-0.58709999999999996</v>
      </c>
      <c r="Y272" s="115">
        <v>-1.4370000000000001E-2</v>
      </c>
      <c r="Z272" s="115">
        <v>6.5079999999999999E-2</v>
      </c>
      <c r="AA272" s="115">
        <v>-0.14849999999999999</v>
      </c>
      <c r="AB272" s="115">
        <v>0.70750000000000002</v>
      </c>
      <c r="AC272" s="181">
        <v>4.3438800000000004</v>
      </c>
      <c r="AD272" s="183">
        <v>5.1540000000000001E-6</v>
      </c>
      <c r="AE272" s="183">
        <v>0.17530000000000001</v>
      </c>
      <c r="AF272" s="183">
        <v>0.62519999999999998</v>
      </c>
      <c r="AG272" s="183">
        <v>-0.98270000000000002</v>
      </c>
      <c r="AH272" s="183">
        <v>0.34189999999999998</v>
      </c>
      <c r="AI272" s="183">
        <v>0.6794</v>
      </c>
    </row>
    <row r="273" spans="1:35">
      <c r="A273" t="s">
        <v>122</v>
      </c>
      <c r="B273" t="s">
        <v>122</v>
      </c>
      <c r="C273" t="s">
        <v>3979</v>
      </c>
      <c r="D273" s="32">
        <v>6</v>
      </c>
      <c r="E273" s="47">
        <v>135419018</v>
      </c>
      <c r="F273" s="32" t="s">
        <v>3163</v>
      </c>
      <c r="G273" s="32" t="s">
        <v>3152</v>
      </c>
      <c r="H273" s="243" t="s">
        <v>5353</v>
      </c>
      <c r="I273" s="93" t="s">
        <v>5354</v>
      </c>
      <c r="J273" s="93" t="s">
        <v>5355</v>
      </c>
      <c r="K273" s="244" t="s">
        <v>123</v>
      </c>
      <c r="L273" s="120">
        <v>-0.37425000000000003</v>
      </c>
      <c r="M273" s="115">
        <v>0.24279999999999999</v>
      </c>
      <c r="N273" s="115">
        <v>-0.25519999999999998</v>
      </c>
      <c r="O273" s="115">
        <v>-3.3939999999999998E-2</v>
      </c>
      <c r="P273" s="115">
        <v>-2.3619999999999999E-2</v>
      </c>
      <c r="Q273" s="115">
        <v>-0.55769999999999997</v>
      </c>
      <c r="R273" s="181">
        <v>-0.39279999999999998</v>
      </c>
      <c r="S273" s="183">
        <v>-0.92410000000000003</v>
      </c>
      <c r="T273" s="183">
        <v>0.3231</v>
      </c>
      <c r="U273" s="183">
        <v>0.92989999999999995</v>
      </c>
      <c r="V273" s="184">
        <v>-0.36730000000000002</v>
      </c>
      <c r="W273" s="120">
        <v>-0.47641</v>
      </c>
      <c r="X273" s="115">
        <v>0.37159999999999999</v>
      </c>
      <c r="Y273" s="115">
        <v>0.62070000000000003</v>
      </c>
      <c r="Z273" s="115">
        <v>0.88670000000000004</v>
      </c>
      <c r="AA273" s="115">
        <v>-0.38109999999999999</v>
      </c>
      <c r="AB273" s="115">
        <v>0.50380000000000003</v>
      </c>
      <c r="AC273" s="181">
        <v>73.771749999999997</v>
      </c>
      <c r="AD273" s="183">
        <v>1.897E-62</v>
      </c>
      <c r="AE273" s="183">
        <v>4.9619999999999998E-15</v>
      </c>
      <c r="AF273" s="183">
        <v>2.9290000000000002E-4</v>
      </c>
      <c r="AG273" s="183">
        <v>-0.82210000000000005</v>
      </c>
      <c r="AH273" s="183">
        <v>0.13120000000000001</v>
      </c>
      <c r="AI273" s="183">
        <v>0.57199999999999995</v>
      </c>
    </row>
    <row r="274" spans="1:35">
      <c r="A274" t="s">
        <v>122</v>
      </c>
      <c r="B274" t="s">
        <v>122</v>
      </c>
      <c r="C274" t="s">
        <v>3980</v>
      </c>
      <c r="D274" s="32">
        <v>6</v>
      </c>
      <c r="E274" s="47">
        <v>135431640</v>
      </c>
      <c r="F274" s="32" t="s">
        <v>3163</v>
      </c>
      <c r="G274" s="32" t="s">
        <v>3152</v>
      </c>
      <c r="H274" s="243" t="s">
        <v>5356</v>
      </c>
      <c r="I274" s="93" t="s">
        <v>5357</v>
      </c>
      <c r="J274" s="93" t="s">
        <v>5358</v>
      </c>
      <c r="K274" s="244" t="s">
        <v>123</v>
      </c>
      <c r="L274" s="120">
        <v>-0.99319999999999997</v>
      </c>
      <c r="M274" s="115">
        <v>0.27800000000000002</v>
      </c>
      <c r="N274" s="115">
        <v>-0.43159999999999998</v>
      </c>
      <c r="O274" s="115">
        <v>-4.7989999999999998E-2</v>
      </c>
      <c r="P274" s="115">
        <v>-0.17680000000000001</v>
      </c>
      <c r="Q274" s="115">
        <v>-0.91590000000000005</v>
      </c>
      <c r="R274" s="181">
        <v>-0.55095000000000005</v>
      </c>
      <c r="S274" s="183">
        <v>0.46779999999999999</v>
      </c>
      <c r="T274" s="183">
        <v>0.35139999999999999</v>
      </c>
      <c r="U274" s="183">
        <v>-0.65180000000000005</v>
      </c>
      <c r="V274" s="184">
        <v>6.1109999999999998E-2</v>
      </c>
      <c r="W274" s="120">
        <v>-0.35360000000000003</v>
      </c>
      <c r="X274" s="115">
        <v>0.54969999999999997</v>
      </c>
      <c r="Y274" s="115">
        <v>-0.82240000000000002</v>
      </c>
      <c r="Z274" s="115">
        <v>0.71970000000000001</v>
      </c>
      <c r="AA274" s="115">
        <v>9.3630000000000005E-2</v>
      </c>
      <c r="AB274" s="115">
        <v>0.47810000000000002</v>
      </c>
      <c r="AC274" s="181">
        <v>44.708289999999998</v>
      </c>
      <c r="AD274" s="183">
        <v>7.3120000000000002E-41</v>
      </c>
      <c r="AE274" s="183">
        <v>1.2300000000000001E-9</v>
      </c>
      <c r="AF274" s="183">
        <v>8.0459999999999993E-3</v>
      </c>
      <c r="AG274" s="183">
        <v>-0.4516</v>
      </c>
      <c r="AH274" s="183">
        <v>0.26079999999999998</v>
      </c>
      <c r="AI274" s="183">
        <v>0.87770000000000004</v>
      </c>
    </row>
    <row r="275" spans="1:35">
      <c r="A275" t="s">
        <v>122</v>
      </c>
      <c r="B275" t="s">
        <v>122</v>
      </c>
      <c r="C275" t="s">
        <v>3981</v>
      </c>
      <c r="D275" s="32">
        <v>6</v>
      </c>
      <c r="E275" s="47">
        <v>139840693</v>
      </c>
      <c r="F275" s="32" t="s">
        <v>3151</v>
      </c>
      <c r="G275" s="32" t="s">
        <v>3152</v>
      </c>
      <c r="H275" s="243" t="s">
        <v>5359</v>
      </c>
      <c r="I275" s="93" t="s">
        <v>5360</v>
      </c>
      <c r="J275" s="93" t="s">
        <v>123</v>
      </c>
      <c r="K275" s="244" t="s">
        <v>5361</v>
      </c>
      <c r="L275" s="120">
        <v>-6.7400000000000002E-2</v>
      </c>
      <c r="M275" s="115">
        <v>0.76500000000000001</v>
      </c>
      <c r="N275" s="115">
        <v>0.77510000000000001</v>
      </c>
      <c r="O275" s="115">
        <v>7.9710000000000003E-2</v>
      </c>
      <c r="P275" s="115">
        <v>4.9719999999999999E-3</v>
      </c>
      <c r="Q275" s="115">
        <v>-2.3230000000000001E-2</v>
      </c>
      <c r="R275" s="181">
        <v>-2.7446999999999999</v>
      </c>
      <c r="S275" s="183">
        <v>0.93010000000000004</v>
      </c>
      <c r="T275" s="183">
        <v>-0.68759999999999999</v>
      </c>
      <c r="U275" s="183">
        <v>0.72140000000000004</v>
      </c>
      <c r="V275" s="184">
        <v>-0.36170000000000002</v>
      </c>
      <c r="W275" s="120">
        <v>7.6053199999999999</v>
      </c>
      <c r="X275" s="115">
        <v>1.5670000000000001E-5</v>
      </c>
      <c r="Y275" s="115">
        <v>2.349E-3</v>
      </c>
      <c r="Z275" s="115">
        <v>2.0820000000000001E-3</v>
      </c>
      <c r="AA275" s="115">
        <v>1.1299999999999999E-3</v>
      </c>
      <c r="AB275" s="115">
        <v>-0.4672</v>
      </c>
      <c r="AC275" s="181">
        <v>3.4201199999999998</v>
      </c>
      <c r="AD275" s="183">
        <v>3.58E-6</v>
      </c>
      <c r="AE275" s="183">
        <v>-0.95589999999999997</v>
      </c>
      <c r="AF275" s="183">
        <v>0.19120000000000001</v>
      </c>
      <c r="AG275" s="183">
        <v>0.94679999999999997</v>
      </c>
      <c r="AH275" s="183">
        <v>-0.28589999999999999</v>
      </c>
      <c r="AI275" s="183">
        <v>0.34350000000000003</v>
      </c>
    </row>
    <row r="276" spans="1:35">
      <c r="A276" t="s">
        <v>122</v>
      </c>
      <c r="B276" t="s">
        <v>122</v>
      </c>
      <c r="C276" t="s">
        <v>2668</v>
      </c>
      <c r="D276" s="32">
        <v>7</v>
      </c>
      <c r="E276" s="47">
        <v>15064309</v>
      </c>
      <c r="F276" s="32" t="s">
        <v>3157</v>
      </c>
      <c r="G276" s="32" t="s">
        <v>3163</v>
      </c>
      <c r="H276" s="243" t="s">
        <v>123</v>
      </c>
      <c r="I276" s="93" t="s">
        <v>5012</v>
      </c>
      <c r="J276" s="93" t="s">
        <v>5013</v>
      </c>
      <c r="K276" s="244" t="s">
        <v>123</v>
      </c>
      <c r="L276" s="120">
        <v>69.169520000000006</v>
      </c>
      <c r="M276" s="115">
        <v>-2.8380000000000002E-51</v>
      </c>
      <c r="N276" s="115">
        <v>-5.2599999999999998E-12</v>
      </c>
      <c r="O276" s="115">
        <v>-1.11E-7</v>
      </c>
      <c r="P276" s="115">
        <v>-0.1414</v>
      </c>
      <c r="Q276" s="115">
        <v>-1.1240000000000001E-5</v>
      </c>
      <c r="R276" s="181">
        <v>-0.44525999999999999</v>
      </c>
      <c r="S276" s="183">
        <v>-0.18240000000000001</v>
      </c>
      <c r="T276" s="183">
        <v>0.63619999999999999</v>
      </c>
      <c r="U276" s="183">
        <v>0.67879999999999996</v>
      </c>
      <c r="V276" s="184">
        <v>0.90869999999999995</v>
      </c>
      <c r="W276" s="120">
        <v>1.57744</v>
      </c>
      <c r="X276" s="115">
        <v>1.993E-2</v>
      </c>
      <c r="Y276" s="115">
        <v>0.26119999999999999</v>
      </c>
      <c r="Z276" s="115">
        <v>0.75749999999999995</v>
      </c>
      <c r="AA276" s="115">
        <v>4.0750000000000001E-2</v>
      </c>
      <c r="AB276" s="115">
        <v>0.22670000000000001</v>
      </c>
      <c r="AC276" s="181">
        <v>14.70603</v>
      </c>
      <c r="AD276" s="183">
        <v>-1.8739999999999999E-12</v>
      </c>
      <c r="AE276" s="183">
        <v>-3.5790000000000001E-3</v>
      </c>
      <c r="AF276" s="183">
        <v>-8.8030000000000001E-3</v>
      </c>
      <c r="AG276" s="183">
        <v>-0.25850000000000001</v>
      </c>
      <c r="AH276" s="183">
        <v>-0.14530000000000001</v>
      </c>
      <c r="AI276" s="183">
        <v>-0.46079999999999999</v>
      </c>
    </row>
    <row r="277" spans="1:35">
      <c r="A277" t="s">
        <v>122</v>
      </c>
      <c r="B277" t="s">
        <v>122</v>
      </c>
      <c r="C277" t="s">
        <v>3852</v>
      </c>
      <c r="D277" s="32">
        <v>7</v>
      </c>
      <c r="E277" s="47">
        <v>44223721</v>
      </c>
      <c r="F277" s="32" t="s">
        <v>3157</v>
      </c>
      <c r="G277" s="32" t="s">
        <v>3151</v>
      </c>
      <c r="H277" s="243" t="s">
        <v>123</v>
      </c>
      <c r="I277" s="93" t="s">
        <v>123</v>
      </c>
      <c r="J277" s="93" t="s">
        <v>4891</v>
      </c>
      <c r="K277" s="244" t="s">
        <v>123</v>
      </c>
      <c r="L277" s="120">
        <v>227.4837</v>
      </c>
      <c r="M277" s="115">
        <v>-1.8800000000000001E-165</v>
      </c>
      <c r="N277" s="115">
        <v>-1.328E-30</v>
      </c>
      <c r="O277" s="115">
        <v>-7.6359999999999995E-26</v>
      </c>
      <c r="P277" s="115">
        <v>-6.4349999999999999E-12</v>
      </c>
      <c r="Q277" s="115">
        <v>-3.7730000000000002E-7</v>
      </c>
      <c r="R277" s="181">
        <v>35.2669</v>
      </c>
      <c r="S277" s="183">
        <v>-2.255E-24</v>
      </c>
      <c r="T277" s="183">
        <v>-1.3869999999999999E-7</v>
      </c>
      <c r="U277" s="183">
        <v>-3.0989999999999998E-10</v>
      </c>
      <c r="V277" s="184">
        <v>0.74819999999999998</v>
      </c>
      <c r="W277" s="120">
        <v>-0.39079999999999998</v>
      </c>
      <c r="X277" s="115">
        <v>0.8821</v>
      </c>
      <c r="Y277" s="115">
        <v>-0.76270000000000004</v>
      </c>
      <c r="Z277" s="115">
        <v>0.10390000000000001</v>
      </c>
      <c r="AA277" s="115">
        <v>0.70540000000000003</v>
      </c>
      <c r="AB277" s="115">
        <v>0.1232</v>
      </c>
      <c r="AC277" s="181">
        <v>126.47479</v>
      </c>
      <c r="AD277" s="183">
        <v>-3.499E-87</v>
      </c>
      <c r="AE277" s="183">
        <v>-6.3060000000000001E-23</v>
      </c>
      <c r="AF277" s="183">
        <v>-1.2830000000000001E-12</v>
      </c>
      <c r="AG277" s="183">
        <v>-6.8490000000000001E-4</v>
      </c>
      <c r="AH277" s="183">
        <v>-1.516E-6</v>
      </c>
      <c r="AI277" s="183">
        <v>-1.537E-5</v>
      </c>
    </row>
    <row r="278" spans="1:35">
      <c r="A278" t="s">
        <v>122</v>
      </c>
      <c r="B278" t="s">
        <v>122</v>
      </c>
      <c r="C278" t="s">
        <v>3853</v>
      </c>
      <c r="D278" s="32">
        <v>7</v>
      </c>
      <c r="E278" s="47">
        <v>44223942</v>
      </c>
      <c r="F278" s="32" t="s">
        <v>3157</v>
      </c>
      <c r="G278" s="32" t="s">
        <v>3151</v>
      </c>
      <c r="H278" s="243" t="s">
        <v>123</v>
      </c>
      <c r="I278" s="93" t="s">
        <v>123</v>
      </c>
      <c r="J278" s="93" t="s">
        <v>4892</v>
      </c>
      <c r="K278" s="244" t="s">
        <v>123</v>
      </c>
      <c r="L278" s="120">
        <v>211.85264000000001</v>
      </c>
      <c r="M278" s="115">
        <v>-2.8699999999999999E-158</v>
      </c>
      <c r="N278" s="115">
        <v>-4.5289999999999998E-30</v>
      </c>
      <c r="O278" s="115">
        <v>-3.6840000000000001E-25</v>
      </c>
      <c r="P278" s="115">
        <v>-2.0279999999999999E-6</v>
      </c>
      <c r="Q278" s="115">
        <v>-4.5390000000000001E-7</v>
      </c>
      <c r="R278" s="181">
        <v>35.289659999999998</v>
      </c>
      <c r="S278" s="183">
        <v>-1.04E-24</v>
      </c>
      <c r="T278" s="183">
        <v>-1.804E-7</v>
      </c>
      <c r="U278" s="183">
        <v>-4.5419999999999999E-10</v>
      </c>
      <c r="V278" s="184">
        <v>0.64559999999999995</v>
      </c>
      <c r="W278" s="120">
        <v>-0.43176999999999999</v>
      </c>
      <c r="X278" s="115">
        <v>-0.93969999999999998</v>
      </c>
      <c r="Y278" s="115">
        <v>-0.7772</v>
      </c>
      <c r="Z278" s="115">
        <v>5.926E-2</v>
      </c>
      <c r="AA278" s="115">
        <v>0.98729999999999996</v>
      </c>
      <c r="AB278" s="115">
        <v>0.14019999999999999</v>
      </c>
      <c r="AC278" s="181">
        <v>121.26169</v>
      </c>
      <c r="AD278" s="183">
        <v>-5.138E-87</v>
      </c>
      <c r="AE278" s="183">
        <v>-6.3060000000000001E-23</v>
      </c>
      <c r="AF278" s="183">
        <v>-3.9719999999999996E-12</v>
      </c>
      <c r="AG278" s="183">
        <v>-3.2469999999999999E-2</v>
      </c>
      <c r="AH278" s="183">
        <v>-1.55E-6</v>
      </c>
      <c r="AI278" s="183">
        <v>-8.3310000000000003E-4</v>
      </c>
    </row>
    <row r="279" spans="1:35">
      <c r="A279" t="s">
        <v>122</v>
      </c>
      <c r="B279" t="s">
        <v>122</v>
      </c>
      <c r="C279" t="s">
        <v>2664</v>
      </c>
      <c r="D279" s="32">
        <v>7</v>
      </c>
      <c r="E279" s="47">
        <v>44229068</v>
      </c>
      <c r="F279" s="32" t="s">
        <v>3152</v>
      </c>
      <c r="G279" s="32" t="s">
        <v>3163</v>
      </c>
      <c r="H279" s="243" t="s">
        <v>123</v>
      </c>
      <c r="I279" s="93" t="s">
        <v>123</v>
      </c>
      <c r="J279" s="93" t="s">
        <v>4893</v>
      </c>
      <c r="K279" s="244" t="s">
        <v>123</v>
      </c>
      <c r="L279" s="120">
        <v>231.95946000000001</v>
      </c>
      <c r="M279" s="115">
        <v>-2.51E-167</v>
      </c>
      <c r="N279" s="115">
        <v>-6.6819999999999999E-31</v>
      </c>
      <c r="O279" s="115">
        <v>-5.2289999999999998E-27</v>
      </c>
      <c r="P279" s="115">
        <v>-1.2850000000000001E-13</v>
      </c>
      <c r="Q279" s="115">
        <v>-1.0270000000000001E-6</v>
      </c>
      <c r="R279" s="181">
        <v>35.271830000000001</v>
      </c>
      <c r="S279" s="183">
        <v>-1.743E-24</v>
      </c>
      <c r="T279" s="183">
        <v>-5.9870000000000006E-8</v>
      </c>
      <c r="U279" s="183">
        <v>-5.6459999999999999E-10</v>
      </c>
      <c r="V279" s="184">
        <v>0.73319999999999996</v>
      </c>
      <c r="W279" s="120">
        <v>-0.40439999999999998</v>
      </c>
      <c r="X279" s="115">
        <v>-0.83209999999999995</v>
      </c>
      <c r="Y279" s="115">
        <v>-0.77510000000000001</v>
      </c>
      <c r="Z279" s="115">
        <v>0.10639999999999999</v>
      </c>
      <c r="AA279" s="115">
        <v>0.67669999999999997</v>
      </c>
      <c r="AB279" s="115">
        <v>0.1431</v>
      </c>
      <c r="AC279" s="181">
        <v>126.8433</v>
      </c>
      <c r="AD279" s="183">
        <v>-1.622E-87</v>
      </c>
      <c r="AE279" s="183">
        <v>-1.5750000000000001E-23</v>
      </c>
      <c r="AF279" s="183">
        <v>-2.3719999999999999E-13</v>
      </c>
      <c r="AG279" s="183">
        <v>-6.0400000000000004E-4</v>
      </c>
      <c r="AH279" s="183">
        <v>-1.8080000000000001E-6</v>
      </c>
      <c r="AI279" s="183">
        <v>-1.115E-4</v>
      </c>
    </row>
    <row r="280" spans="1:35">
      <c r="A280" t="s">
        <v>122</v>
      </c>
      <c r="B280" t="s">
        <v>122</v>
      </c>
      <c r="C280" t="s">
        <v>3890</v>
      </c>
      <c r="D280" s="32">
        <v>7</v>
      </c>
      <c r="E280" s="47">
        <v>44235668</v>
      </c>
      <c r="F280" s="32" t="s">
        <v>3157</v>
      </c>
      <c r="G280" s="32" t="s">
        <v>3151</v>
      </c>
      <c r="H280" s="243" t="s">
        <v>123</v>
      </c>
      <c r="I280" s="93" t="s">
        <v>123</v>
      </c>
      <c r="J280" s="93" t="s">
        <v>5014</v>
      </c>
      <c r="K280" s="244" t="s">
        <v>123</v>
      </c>
      <c r="L280" s="120">
        <v>221.87703999999999</v>
      </c>
      <c r="M280" s="115">
        <v>-1.02E-165</v>
      </c>
      <c r="N280" s="115">
        <v>-3.1560000000000001E-27</v>
      </c>
      <c r="O280" s="115">
        <v>-2.4030000000000001E-25</v>
      </c>
      <c r="P280" s="115">
        <v>-6.1890000000000005E-11</v>
      </c>
      <c r="Q280" s="115">
        <v>-2.001E-6</v>
      </c>
      <c r="R280" s="181">
        <v>32.25271</v>
      </c>
      <c r="S280" s="183">
        <v>-2.2140000000000001E-23</v>
      </c>
      <c r="T280" s="183">
        <v>-1.2270000000000001E-6</v>
      </c>
      <c r="U280" s="183">
        <v>-1.22E-8</v>
      </c>
      <c r="V280" s="184">
        <v>0.9627</v>
      </c>
      <c r="W280" s="120">
        <v>-0.22914999999999999</v>
      </c>
      <c r="X280" s="115">
        <v>0.95479999999999998</v>
      </c>
      <c r="Y280" s="115">
        <v>-0.92479999999999996</v>
      </c>
      <c r="Z280" s="115">
        <v>0.19139999999999999</v>
      </c>
      <c r="AA280" s="115">
        <v>0.30769999999999997</v>
      </c>
      <c r="AB280" s="115">
        <v>0.1206</v>
      </c>
      <c r="AC280" s="181">
        <v>119.94647000000001</v>
      </c>
      <c r="AD280" s="183">
        <v>-7.5410000000000002E-87</v>
      </c>
      <c r="AE280" s="183">
        <v>-2.032E-22</v>
      </c>
      <c r="AF280" s="183">
        <v>-2.6979999999999999E-10</v>
      </c>
      <c r="AG280" s="183">
        <v>-1.5770000000000001E-3</v>
      </c>
      <c r="AH280" s="183">
        <v>-6.173E-6</v>
      </c>
      <c r="AI280" s="183">
        <v>-1.307E-2</v>
      </c>
    </row>
    <row r="281" spans="1:35">
      <c r="A281" t="s">
        <v>122</v>
      </c>
      <c r="B281" t="s">
        <v>122</v>
      </c>
      <c r="C281" t="s">
        <v>3982</v>
      </c>
      <c r="D281" s="32">
        <v>7</v>
      </c>
      <c r="E281" s="47">
        <v>44247258</v>
      </c>
      <c r="F281" s="32" t="s">
        <v>3152</v>
      </c>
      <c r="G281" s="32" t="s">
        <v>3163</v>
      </c>
      <c r="H281" s="243" t="s">
        <v>123</v>
      </c>
      <c r="I281" s="93" t="s">
        <v>123</v>
      </c>
      <c r="J281" s="93" t="s">
        <v>5362</v>
      </c>
      <c r="K281" s="244" t="s">
        <v>123</v>
      </c>
      <c r="L281" s="120">
        <v>102.19183</v>
      </c>
      <c r="M281" s="115">
        <v>1.2890000000000001E-85</v>
      </c>
      <c r="N281" s="115">
        <v>1.008E-10</v>
      </c>
      <c r="O281" s="115">
        <v>1.037E-4</v>
      </c>
      <c r="P281" s="115">
        <v>9.1369999999999993E-3</v>
      </c>
      <c r="Q281" s="115">
        <v>4.639E-6</v>
      </c>
      <c r="R281" s="181">
        <v>18.26078</v>
      </c>
      <c r="S281" s="183">
        <v>9.0469999999999994E-17</v>
      </c>
      <c r="T281" s="183">
        <v>2.6509999999999999E-2</v>
      </c>
      <c r="U281" s="183">
        <v>8.8130000000000001E-4</v>
      </c>
      <c r="V281" s="184">
        <v>0.40039999999999998</v>
      </c>
      <c r="W281" s="120">
        <v>-0.41283999999999998</v>
      </c>
      <c r="X281" s="115">
        <v>0.76239999999999997</v>
      </c>
      <c r="Y281" s="115">
        <v>-0.66559999999999997</v>
      </c>
      <c r="Z281" s="115">
        <v>-0.1192</v>
      </c>
      <c r="AA281" s="115">
        <v>0.30430000000000001</v>
      </c>
      <c r="AB281" s="115">
        <v>-4.172E-2</v>
      </c>
      <c r="AC281" s="181">
        <v>59.674579999999999</v>
      </c>
      <c r="AD281" s="183">
        <v>3.2939999999999997E-55</v>
      </c>
      <c r="AE281" s="183">
        <v>3.7289999999999997E-5</v>
      </c>
      <c r="AF281" s="183">
        <v>7.5920000000000005E-5</v>
      </c>
      <c r="AG281" s="183">
        <v>0.36370000000000002</v>
      </c>
      <c r="AH281" s="183">
        <v>1.157E-2</v>
      </c>
      <c r="AI281" s="183">
        <v>-0.26869999999999999</v>
      </c>
    </row>
    <row r="282" spans="1:35">
      <c r="A282" t="s">
        <v>2440</v>
      </c>
      <c r="B282" t="s">
        <v>122</v>
      </c>
      <c r="C282" t="s">
        <v>2657</v>
      </c>
      <c r="D282" s="32">
        <v>7</v>
      </c>
      <c r="E282" s="47">
        <v>73012042</v>
      </c>
      <c r="F282" s="32" t="s">
        <v>3157</v>
      </c>
      <c r="G282" s="32" t="s">
        <v>3151</v>
      </c>
      <c r="H282" s="243" t="s">
        <v>5363</v>
      </c>
      <c r="I282" s="93" t="s">
        <v>5364</v>
      </c>
      <c r="J282" s="93" t="s">
        <v>5365</v>
      </c>
      <c r="K282" s="244" t="s">
        <v>123</v>
      </c>
      <c r="L282" s="120">
        <v>1.23132</v>
      </c>
      <c r="M282" s="115">
        <v>-3.722E-3</v>
      </c>
      <c r="N282" s="115">
        <v>-0.88900000000000001</v>
      </c>
      <c r="O282" s="115">
        <v>-0.68420000000000003</v>
      </c>
      <c r="P282" s="115">
        <v>-0.90759999999999996</v>
      </c>
      <c r="Q282" s="115">
        <v>-0.30880000000000002</v>
      </c>
      <c r="R282" s="181">
        <v>3.2754799999999999</v>
      </c>
      <c r="S282" s="183">
        <v>-1.6820000000000002E-5</v>
      </c>
      <c r="T282" s="183">
        <v>-0.14199999999999999</v>
      </c>
      <c r="U282" s="183">
        <v>-0.40539999999999998</v>
      </c>
      <c r="V282" s="184">
        <v>0.14810000000000001</v>
      </c>
      <c r="W282" s="120">
        <v>1.40473</v>
      </c>
      <c r="X282" s="115">
        <v>-6.9749999999999999E-4</v>
      </c>
      <c r="Y282" s="115">
        <v>-0.34060000000000001</v>
      </c>
      <c r="Z282" s="115">
        <v>-0.21970000000000001</v>
      </c>
      <c r="AA282" s="115">
        <v>0.84730000000000005</v>
      </c>
      <c r="AB282" s="115">
        <v>-0.31019999999999998</v>
      </c>
      <c r="AC282" s="181">
        <v>8.7548999999999992</v>
      </c>
      <c r="AD282" s="183">
        <v>-4.6569999999999999E-9</v>
      </c>
      <c r="AE282" s="183">
        <v>-5.7120000000000001E-3</v>
      </c>
      <c r="AF282" s="183">
        <v>-0.3251</v>
      </c>
      <c r="AG282" s="183">
        <v>0.90369999999999995</v>
      </c>
      <c r="AH282" s="183">
        <v>-0.34100000000000003</v>
      </c>
      <c r="AI282" s="183">
        <v>-0.3518</v>
      </c>
    </row>
    <row r="283" spans="1:35">
      <c r="A283" t="s">
        <v>2440</v>
      </c>
      <c r="B283" t="s">
        <v>122</v>
      </c>
      <c r="C283" t="s">
        <v>3983</v>
      </c>
      <c r="D283" s="32">
        <v>7</v>
      </c>
      <c r="E283" s="47">
        <v>73020337</v>
      </c>
      <c r="F283" s="32" t="s">
        <v>3152</v>
      </c>
      <c r="G283" s="32" t="s">
        <v>3157</v>
      </c>
      <c r="H283" s="243" t="s">
        <v>5366</v>
      </c>
      <c r="I283" s="93" t="s">
        <v>5367</v>
      </c>
      <c r="J283" s="93" t="s">
        <v>5368</v>
      </c>
      <c r="K283" s="244" t="s">
        <v>123</v>
      </c>
      <c r="L283" s="120">
        <v>1.1298299999999999</v>
      </c>
      <c r="M283" s="115">
        <v>-3.7090000000000001E-3</v>
      </c>
      <c r="N283" s="115">
        <v>-0.89839999999999998</v>
      </c>
      <c r="O283" s="115">
        <v>-0.94830000000000003</v>
      </c>
      <c r="P283" s="115">
        <v>0.86250000000000004</v>
      </c>
      <c r="Q283" s="115">
        <v>-0.25490000000000002</v>
      </c>
      <c r="R283" s="181">
        <v>2.7368100000000002</v>
      </c>
      <c r="S283" s="183">
        <v>-3.116E-5</v>
      </c>
      <c r="T283" s="183">
        <v>0.47839999999999999</v>
      </c>
      <c r="U283" s="183">
        <v>-0.80330000000000001</v>
      </c>
      <c r="V283" s="184">
        <v>0.61260000000000003</v>
      </c>
      <c r="W283" s="120">
        <v>2.2000099999999998</v>
      </c>
      <c r="X283" s="115">
        <v>-5.4909999999999996E-4</v>
      </c>
      <c r="Y283" s="115">
        <v>-0.48199999999999998</v>
      </c>
      <c r="Z283" s="115">
        <v>-0.33360000000000001</v>
      </c>
      <c r="AA283" s="115">
        <v>0.2135</v>
      </c>
      <c r="AB283" s="115">
        <v>-0.29680000000000001</v>
      </c>
      <c r="AC283" s="181">
        <v>7.6125999999999996</v>
      </c>
      <c r="AD283" s="183">
        <v>-6.2209999999999999E-9</v>
      </c>
      <c r="AE283" s="183">
        <v>-2.1739999999999999E-2</v>
      </c>
      <c r="AF283" s="183">
        <v>-0.42309999999999998</v>
      </c>
      <c r="AG283" s="183">
        <v>0.60209999999999997</v>
      </c>
      <c r="AH283" s="183">
        <v>-0.54700000000000004</v>
      </c>
      <c r="AI283" s="183">
        <v>0.92159999999999997</v>
      </c>
    </row>
    <row r="284" spans="1:35">
      <c r="A284" t="s">
        <v>2440</v>
      </c>
      <c r="B284" t="s">
        <v>122</v>
      </c>
      <c r="C284" t="s">
        <v>2926</v>
      </c>
      <c r="D284" s="32">
        <v>8</v>
      </c>
      <c r="E284" s="47">
        <v>41543675</v>
      </c>
      <c r="F284" s="32" t="s">
        <v>3157</v>
      </c>
      <c r="G284" s="32" t="s">
        <v>3151</v>
      </c>
      <c r="H284" s="243" t="s">
        <v>5369</v>
      </c>
      <c r="I284" s="93" t="s">
        <v>5370</v>
      </c>
      <c r="J284" s="93" t="s">
        <v>5371</v>
      </c>
      <c r="K284" s="244" t="s">
        <v>123</v>
      </c>
      <c r="L284" s="120">
        <v>0.34813</v>
      </c>
      <c r="M284" s="115">
        <v>-7.2800000000000004E-2</v>
      </c>
      <c r="N284" s="115">
        <v>-0.61599999999999999</v>
      </c>
      <c r="O284" s="115">
        <v>-0.65539999999999998</v>
      </c>
      <c r="P284" s="115">
        <v>0.3221</v>
      </c>
      <c r="Q284" s="115">
        <v>-8.9990000000000001E-2</v>
      </c>
      <c r="R284" s="181">
        <v>-2.325E-2</v>
      </c>
      <c r="S284" s="183">
        <v>-7.0690000000000003E-2</v>
      </c>
      <c r="T284" s="183" t="s">
        <v>132</v>
      </c>
      <c r="U284" s="183">
        <v>0.41170000000000001</v>
      </c>
      <c r="V284" s="184">
        <v>-0.99319999999999997</v>
      </c>
      <c r="W284" s="120">
        <v>-0.39378999999999997</v>
      </c>
      <c r="X284" s="115">
        <v>-0.79820000000000002</v>
      </c>
      <c r="Y284" s="115">
        <v>-0.83009999999999995</v>
      </c>
      <c r="Z284" s="115">
        <v>0.70209999999999995</v>
      </c>
      <c r="AA284" s="115">
        <v>-0.94730000000000003</v>
      </c>
      <c r="AB284" s="115">
        <v>-6.3939999999999997E-2</v>
      </c>
      <c r="AC284" s="181">
        <v>38.445210000000003</v>
      </c>
      <c r="AD284" s="183">
        <v>4.8149999999999997E-37</v>
      </c>
      <c r="AE284" s="183">
        <v>-0.13830000000000001</v>
      </c>
      <c r="AF284" s="183">
        <v>1.959E-5</v>
      </c>
      <c r="AG284" s="183">
        <v>-0.27050000000000002</v>
      </c>
      <c r="AH284" s="183">
        <v>1.337E-2</v>
      </c>
      <c r="AI284" s="183">
        <v>0.71509999999999996</v>
      </c>
    </row>
    <row r="285" spans="1:35">
      <c r="A285" t="s">
        <v>122</v>
      </c>
      <c r="B285" t="s">
        <v>122</v>
      </c>
      <c r="C285" t="s">
        <v>3984</v>
      </c>
      <c r="D285" s="32">
        <v>8</v>
      </c>
      <c r="E285" s="47">
        <v>41549194</v>
      </c>
      <c r="F285" s="32" t="s">
        <v>3163</v>
      </c>
      <c r="G285" s="32" t="s">
        <v>3152</v>
      </c>
      <c r="H285" s="243" t="s">
        <v>5372</v>
      </c>
      <c r="I285" s="93" t="s">
        <v>5373</v>
      </c>
      <c r="J285" s="93" t="s">
        <v>5374</v>
      </c>
      <c r="K285" s="244" t="s">
        <v>123</v>
      </c>
      <c r="L285" s="120">
        <v>0.42947999999999997</v>
      </c>
      <c r="M285" s="115">
        <v>-9.2249999999999999E-2</v>
      </c>
      <c r="N285" s="115">
        <v>-0.4158</v>
      </c>
      <c r="O285" s="115">
        <v>-0.16250000000000001</v>
      </c>
      <c r="P285" s="115">
        <v>0.62060000000000004</v>
      </c>
      <c r="Q285" s="115">
        <v>-1.346E-2</v>
      </c>
      <c r="R285" s="181">
        <v>0.67771000000000003</v>
      </c>
      <c r="S285" s="183">
        <v>-7.5850000000000001E-2</v>
      </c>
      <c r="T285" s="183">
        <v>-0.96899999999999997</v>
      </c>
      <c r="U285" s="183">
        <v>-7.5880000000000003E-2</v>
      </c>
      <c r="V285" s="184">
        <v>-0.67259999999999998</v>
      </c>
      <c r="W285" s="120">
        <v>-0.41627999999999998</v>
      </c>
      <c r="X285" s="115">
        <v>-0.81910000000000005</v>
      </c>
      <c r="Y285" s="115">
        <v>0.44379999999999997</v>
      </c>
      <c r="Z285" s="115">
        <v>-0.61819999999999997</v>
      </c>
      <c r="AA285" s="115">
        <v>0.45789999999999997</v>
      </c>
      <c r="AB285" s="115">
        <v>-0.2321</v>
      </c>
      <c r="AC285" s="181">
        <v>31.817160000000001</v>
      </c>
      <c r="AD285" s="183">
        <v>1.9130000000000001E-33</v>
      </c>
      <c r="AE285" s="183">
        <v>-6.7169999999999999E-3</v>
      </c>
      <c r="AF285" s="183">
        <v>-0.40129999999999999</v>
      </c>
      <c r="AG285" s="183">
        <v>0.56669999999999998</v>
      </c>
      <c r="AH285" s="183">
        <v>9.9320000000000006E-2</v>
      </c>
      <c r="AI285" s="183">
        <v>-7.8939999999999996E-2</v>
      </c>
    </row>
    <row r="286" spans="1:35">
      <c r="A286" t="s">
        <v>122</v>
      </c>
      <c r="B286" t="s">
        <v>122</v>
      </c>
      <c r="C286" t="s">
        <v>2644</v>
      </c>
      <c r="D286" s="32">
        <v>8</v>
      </c>
      <c r="E286" s="47">
        <v>41630405</v>
      </c>
      <c r="F286" s="32" t="s">
        <v>3157</v>
      </c>
      <c r="G286" s="32" t="s">
        <v>3151</v>
      </c>
      <c r="H286" s="243" t="s">
        <v>5375</v>
      </c>
      <c r="I286" s="93" t="s">
        <v>5376</v>
      </c>
      <c r="J286" s="93" t="s">
        <v>5377</v>
      </c>
      <c r="K286" s="244" t="s">
        <v>123</v>
      </c>
      <c r="L286" s="120">
        <v>4.8070000000000002E-2</v>
      </c>
      <c r="M286" s="115">
        <v>-0.3004</v>
      </c>
      <c r="N286" s="115">
        <v>-0.1754</v>
      </c>
      <c r="O286" s="115">
        <v>6.0769999999999999E-3</v>
      </c>
      <c r="P286" s="115">
        <v>-5.3359999999999996E-3</v>
      </c>
      <c r="Q286" s="115">
        <v>-0.28079999999999999</v>
      </c>
      <c r="R286" s="181">
        <v>0.48354000000000003</v>
      </c>
      <c r="S286" s="183">
        <v>-4.088E-2</v>
      </c>
      <c r="T286" s="183">
        <v>-0.22520000000000001</v>
      </c>
      <c r="U286" s="183">
        <v>-0.8175</v>
      </c>
      <c r="V286" s="184">
        <v>0.57150000000000001</v>
      </c>
      <c r="W286" s="120">
        <v>-0.31567000000000001</v>
      </c>
      <c r="X286" s="115">
        <v>0.89570000000000005</v>
      </c>
      <c r="Y286" s="115">
        <v>-0.16869999999999999</v>
      </c>
      <c r="Z286" s="115">
        <v>-0.64890000000000003</v>
      </c>
      <c r="AA286" s="115">
        <v>0.81379999999999997</v>
      </c>
      <c r="AB286" s="115">
        <v>-0.45429999999999998</v>
      </c>
      <c r="AC286" s="181">
        <v>69.851740000000007</v>
      </c>
      <c r="AD286" s="183">
        <v>-8.2919999999999993E-56</v>
      </c>
      <c r="AE286" s="183">
        <v>-2.3990000000000001E-16</v>
      </c>
      <c r="AF286" s="183">
        <v>-2.0370000000000001E-6</v>
      </c>
      <c r="AG286" s="183">
        <v>0.63890000000000002</v>
      </c>
      <c r="AH286" s="183">
        <v>-0.19550000000000001</v>
      </c>
      <c r="AI286" s="183">
        <v>-1.354E-2</v>
      </c>
    </row>
    <row r="287" spans="1:35">
      <c r="A287" t="s">
        <v>122</v>
      </c>
      <c r="B287" t="s">
        <v>122</v>
      </c>
      <c r="C287" t="s">
        <v>2642</v>
      </c>
      <c r="D287" s="32">
        <v>8</v>
      </c>
      <c r="E287" s="47">
        <v>42383084</v>
      </c>
      <c r="F287" s="32" t="s">
        <v>3157</v>
      </c>
      <c r="G287" s="32" t="s">
        <v>3151</v>
      </c>
      <c r="H287" s="243" t="s">
        <v>5378</v>
      </c>
      <c r="I287" s="93" t="s">
        <v>5379</v>
      </c>
      <c r="J287" s="93" t="s">
        <v>5380</v>
      </c>
      <c r="K287" s="244" t="s">
        <v>123</v>
      </c>
      <c r="L287" s="120">
        <v>-0.27367000000000002</v>
      </c>
      <c r="M287" s="115">
        <v>0.33839999999999998</v>
      </c>
      <c r="N287" s="115">
        <v>0.58879999999999999</v>
      </c>
      <c r="O287" s="115">
        <v>0.62719999999999998</v>
      </c>
      <c r="P287" s="115">
        <v>0.37709999999999999</v>
      </c>
      <c r="Q287" s="115">
        <v>-9.2799999999999994E-2</v>
      </c>
      <c r="R287" s="181">
        <v>1.00115</v>
      </c>
      <c r="S287" s="183">
        <v>-2.7570000000000001E-2</v>
      </c>
      <c r="T287" s="183">
        <v>-0.78149999999999997</v>
      </c>
      <c r="U287" s="183">
        <v>-0.2331</v>
      </c>
      <c r="V287" s="184">
        <v>-0.16009999999999999</v>
      </c>
      <c r="W287" s="120">
        <v>-0.35370000000000001</v>
      </c>
      <c r="X287" s="115">
        <v>-0.80100000000000005</v>
      </c>
      <c r="Y287" s="115">
        <v>6.0170000000000001E-2</v>
      </c>
      <c r="Z287" s="115">
        <v>0.26669999999999999</v>
      </c>
      <c r="AA287" s="115">
        <v>0.67989999999999995</v>
      </c>
      <c r="AB287" s="115">
        <v>0.36830000000000002</v>
      </c>
      <c r="AC287" s="181">
        <v>20.88907</v>
      </c>
      <c r="AD287" s="183">
        <v>-8.1530000000000001E-20</v>
      </c>
      <c r="AE287" s="183">
        <v>-4.5429999999999998E-4</v>
      </c>
      <c r="AF287" s="183">
        <v>-2.043E-2</v>
      </c>
      <c r="AG287" s="183">
        <v>0.84240000000000004</v>
      </c>
      <c r="AH287" s="183">
        <v>-1.252E-2</v>
      </c>
      <c r="AI287" s="183">
        <v>0.11799999999999999</v>
      </c>
    </row>
    <row r="288" spans="1:35">
      <c r="A288" t="s">
        <v>122</v>
      </c>
      <c r="B288" t="s">
        <v>122</v>
      </c>
      <c r="C288" t="s">
        <v>2638</v>
      </c>
      <c r="D288" s="32">
        <v>8</v>
      </c>
      <c r="E288" s="47">
        <v>118184783</v>
      </c>
      <c r="F288" s="32" t="s">
        <v>3152</v>
      </c>
      <c r="G288" s="32" t="s">
        <v>3163</v>
      </c>
      <c r="H288" s="243" t="s">
        <v>123</v>
      </c>
      <c r="I288" s="93" t="s">
        <v>5026</v>
      </c>
      <c r="J288" s="93" t="s">
        <v>5027</v>
      </c>
      <c r="K288" s="244" t="s">
        <v>123</v>
      </c>
      <c r="L288" s="120">
        <v>70.421469999999999</v>
      </c>
      <c r="M288" s="115">
        <v>4.8139999999999999E-57</v>
      </c>
      <c r="N288" s="115">
        <v>5.22E-16</v>
      </c>
      <c r="O288" s="115">
        <v>4.9550000000000002E-3</v>
      </c>
      <c r="P288" s="115">
        <v>0.13830000000000001</v>
      </c>
      <c r="Q288" s="115">
        <v>1.454E-3</v>
      </c>
      <c r="R288" s="181">
        <v>2.2817699999999999</v>
      </c>
      <c r="S288" s="183">
        <v>1.42E-3</v>
      </c>
      <c r="T288" s="183">
        <v>0.12379999999999999</v>
      </c>
      <c r="U288" s="183">
        <v>0.43149999999999999</v>
      </c>
      <c r="V288" s="184">
        <v>0.29149999999999998</v>
      </c>
      <c r="W288" s="120">
        <v>1.31169</v>
      </c>
      <c r="X288" s="115">
        <v>-1.15E-2</v>
      </c>
      <c r="Y288" s="115">
        <v>-0.2545</v>
      </c>
      <c r="Z288" s="115">
        <v>-1</v>
      </c>
      <c r="AA288" s="115">
        <v>0.62129999999999996</v>
      </c>
      <c r="AB288" s="115">
        <v>-7.4039999999999995E-2</v>
      </c>
      <c r="AC288" s="181">
        <v>32.180639999999997</v>
      </c>
      <c r="AD288" s="183">
        <v>1.4660000000000001E-24</v>
      </c>
      <c r="AE288" s="183">
        <v>3.333E-12</v>
      </c>
      <c r="AF288" s="183">
        <v>0.1525</v>
      </c>
      <c r="AG288" s="183">
        <v>-0.7278</v>
      </c>
      <c r="AH288" s="183">
        <v>4.6449999999999998E-2</v>
      </c>
      <c r="AI288" s="183">
        <v>0.18079999999999999</v>
      </c>
    </row>
    <row r="289" spans="1:35">
      <c r="A289" t="s">
        <v>2440</v>
      </c>
      <c r="B289" t="s">
        <v>122</v>
      </c>
      <c r="C289" t="s">
        <v>2638</v>
      </c>
      <c r="D289" s="32">
        <v>8</v>
      </c>
      <c r="E289" s="47">
        <v>118184783</v>
      </c>
      <c r="F289" s="32" t="s">
        <v>3152</v>
      </c>
      <c r="G289" s="32" t="s">
        <v>3163</v>
      </c>
      <c r="H289" s="243" t="s">
        <v>123</v>
      </c>
      <c r="I289" s="93" t="s">
        <v>5026</v>
      </c>
      <c r="J289" s="93" t="s">
        <v>5027</v>
      </c>
      <c r="K289" s="244" t="s">
        <v>123</v>
      </c>
      <c r="L289" s="120">
        <v>70.421469999999999</v>
      </c>
      <c r="M289" s="115">
        <v>4.8139999999999999E-57</v>
      </c>
      <c r="N289" s="115">
        <v>5.22E-16</v>
      </c>
      <c r="O289" s="115">
        <v>4.9550000000000002E-3</v>
      </c>
      <c r="P289" s="115">
        <v>0.13830000000000001</v>
      </c>
      <c r="Q289" s="115">
        <v>1.454E-3</v>
      </c>
      <c r="R289" s="181">
        <v>2.2817699999999999</v>
      </c>
      <c r="S289" s="183">
        <v>1.42E-3</v>
      </c>
      <c r="T289" s="183">
        <v>0.12379999999999999</v>
      </c>
      <c r="U289" s="183">
        <v>0.43149999999999999</v>
      </c>
      <c r="V289" s="184">
        <v>0.29149999999999998</v>
      </c>
      <c r="W289" s="120">
        <v>1.31169</v>
      </c>
      <c r="X289" s="115">
        <v>-1.15E-2</v>
      </c>
      <c r="Y289" s="115">
        <v>-0.2545</v>
      </c>
      <c r="Z289" s="115">
        <v>-1</v>
      </c>
      <c r="AA289" s="115">
        <v>0.62129999999999996</v>
      </c>
      <c r="AB289" s="115">
        <v>-7.4039999999999995E-2</v>
      </c>
      <c r="AC289" s="181">
        <v>32.180639999999997</v>
      </c>
      <c r="AD289" s="183">
        <v>1.4660000000000001E-24</v>
      </c>
      <c r="AE289" s="183">
        <v>3.333E-12</v>
      </c>
      <c r="AF289" s="183">
        <v>0.1525</v>
      </c>
      <c r="AG289" s="183">
        <v>-0.7278</v>
      </c>
      <c r="AH289" s="183">
        <v>4.6449999999999998E-2</v>
      </c>
      <c r="AI289" s="183">
        <v>0.18079999999999999</v>
      </c>
    </row>
    <row r="290" spans="1:35">
      <c r="A290" t="s">
        <v>122</v>
      </c>
      <c r="B290" t="s">
        <v>122</v>
      </c>
      <c r="C290" t="s">
        <v>2637</v>
      </c>
      <c r="D290" s="32">
        <v>8</v>
      </c>
      <c r="E290" s="47">
        <v>118185733</v>
      </c>
      <c r="F290" s="32" t="s">
        <v>3151</v>
      </c>
      <c r="G290" s="32" t="s">
        <v>3157</v>
      </c>
      <c r="H290" s="243" t="s">
        <v>123</v>
      </c>
      <c r="I290" s="93" t="s">
        <v>5028</v>
      </c>
      <c r="J290" s="93" t="s">
        <v>5029</v>
      </c>
      <c r="K290" s="244" t="s">
        <v>123</v>
      </c>
      <c r="L290" s="120">
        <v>69.690539999999999</v>
      </c>
      <c r="M290" s="115">
        <v>2.002E-57</v>
      </c>
      <c r="N290" s="115">
        <v>1.3909999999999999E-15</v>
      </c>
      <c r="O290" s="115">
        <v>6.9340000000000001E-3</v>
      </c>
      <c r="P290" s="115">
        <v>0.19</v>
      </c>
      <c r="Q290" s="115">
        <v>2.078E-3</v>
      </c>
      <c r="R290" s="181">
        <v>1.92685</v>
      </c>
      <c r="S290" s="183">
        <v>2.307E-3</v>
      </c>
      <c r="T290" s="183">
        <v>0.16300000000000001</v>
      </c>
      <c r="U290" s="183">
        <v>0.52090000000000003</v>
      </c>
      <c r="V290" s="184">
        <v>0.43480000000000002</v>
      </c>
      <c r="W290" s="120">
        <v>1.3092299999999999</v>
      </c>
      <c r="X290" s="115">
        <v>-1.4489999999999999E-2</v>
      </c>
      <c r="Y290" s="115">
        <v>-0.2394</v>
      </c>
      <c r="Z290" s="115">
        <v>0.98229999999999995</v>
      </c>
      <c r="AA290" s="115">
        <v>0.65539999999999998</v>
      </c>
      <c r="AB290" s="115">
        <v>-8.7800000000000003E-2</v>
      </c>
      <c r="AC290" s="181">
        <v>32.694839999999999</v>
      </c>
      <c r="AD290" s="183">
        <v>3.3810000000000001E-25</v>
      </c>
      <c r="AE290" s="183">
        <v>4.3269999999999996E-12</v>
      </c>
      <c r="AF290" s="183">
        <v>9.4119999999999995E-2</v>
      </c>
      <c r="AG290" s="183">
        <v>-0.82110000000000005</v>
      </c>
      <c r="AH290" s="183">
        <v>0.1012</v>
      </c>
      <c r="AI290" s="183">
        <v>0.16420000000000001</v>
      </c>
    </row>
    <row r="291" spans="1:35">
      <c r="A291" t="s">
        <v>122</v>
      </c>
      <c r="B291" t="s">
        <v>122</v>
      </c>
      <c r="C291" t="s">
        <v>3985</v>
      </c>
      <c r="D291" s="32">
        <v>9</v>
      </c>
      <c r="E291" s="47">
        <v>22132076</v>
      </c>
      <c r="F291" s="32" t="s">
        <v>3151</v>
      </c>
      <c r="G291" s="32" t="s">
        <v>3157</v>
      </c>
      <c r="H291" s="243" t="s">
        <v>123</v>
      </c>
      <c r="I291" s="93" t="s">
        <v>5381</v>
      </c>
      <c r="J291" s="93" t="s">
        <v>5382</v>
      </c>
      <c r="K291" s="244" t="s">
        <v>123</v>
      </c>
      <c r="L291" s="120">
        <v>27.945519999999998</v>
      </c>
      <c r="M291" s="115">
        <v>1.501E-22</v>
      </c>
      <c r="N291" s="115">
        <v>5.7410000000000004E-7</v>
      </c>
      <c r="O291" s="115">
        <v>7.2510000000000005E-2</v>
      </c>
      <c r="P291" s="115">
        <v>5.8560000000000001E-2</v>
      </c>
      <c r="Q291" s="115">
        <v>3.8999999999999998E-3</v>
      </c>
      <c r="R291" s="181">
        <v>3.6227499999999999</v>
      </c>
      <c r="S291" s="183">
        <v>6.5279999999999999E-3</v>
      </c>
      <c r="T291" s="183">
        <v>4.2120000000000003E-5</v>
      </c>
      <c r="U291" s="183">
        <v>0.15110000000000001</v>
      </c>
      <c r="V291" s="184">
        <v>-0.4007</v>
      </c>
      <c r="W291" s="120">
        <v>2.69075</v>
      </c>
      <c r="X291" s="115">
        <v>-6.9800000000000001E-3</v>
      </c>
      <c r="Y291" s="115">
        <v>-1.897E-3</v>
      </c>
      <c r="Z291" s="115">
        <v>-0.54139999999999999</v>
      </c>
      <c r="AA291" s="115">
        <v>0.81179999999999997</v>
      </c>
      <c r="AB291" s="115">
        <v>-0.61029999999999995</v>
      </c>
      <c r="AC291" s="181">
        <v>14.01022</v>
      </c>
      <c r="AD291" s="183">
        <v>7.0769999999999998E-14</v>
      </c>
      <c r="AE291" s="183">
        <v>6.2790000000000003E-4</v>
      </c>
      <c r="AF291" s="183">
        <v>0.63360000000000005</v>
      </c>
      <c r="AG291" s="183">
        <v>0.2205</v>
      </c>
      <c r="AH291" s="183">
        <v>6.2700000000000006E-2</v>
      </c>
      <c r="AI291" s="183">
        <v>0.72</v>
      </c>
    </row>
    <row r="292" spans="1:35">
      <c r="A292" t="s">
        <v>2440</v>
      </c>
      <c r="B292" t="s">
        <v>122</v>
      </c>
      <c r="C292" t="s">
        <v>3986</v>
      </c>
      <c r="D292" s="32">
        <v>9</v>
      </c>
      <c r="E292" s="47">
        <v>34107505</v>
      </c>
      <c r="F292" s="32" t="s">
        <v>3152</v>
      </c>
      <c r="G292" s="32" t="s">
        <v>3163</v>
      </c>
      <c r="H292" s="243" t="s">
        <v>5383</v>
      </c>
      <c r="I292" s="93" t="s">
        <v>5384</v>
      </c>
      <c r="J292" s="93" t="s">
        <v>5385</v>
      </c>
      <c r="K292" s="244" t="s">
        <v>5386</v>
      </c>
      <c r="L292" s="120">
        <v>-0.51024000000000003</v>
      </c>
      <c r="M292" s="115">
        <v>-0.1206</v>
      </c>
      <c r="N292" s="115">
        <v>-0.14019999999999999</v>
      </c>
      <c r="O292" s="115">
        <v>0.25169999999999998</v>
      </c>
      <c r="P292" s="115">
        <v>0.4556</v>
      </c>
      <c r="Q292" s="115">
        <v>-0.17929999999999999</v>
      </c>
      <c r="R292" s="181">
        <v>1.7323999999999999</v>
      </c>
      <c r="S292" s="183">
        <v>-1.4290000000000001E-2</v>
      </c>
      <c r="T292" s="183">
        <v>-1.3849999999999999E-2</v>
      </c>
      <c r="U292" s="183">
        <v>-0.78200000000000003</v>
      </c>
      <c r="V292" s="184">
        <v>-0.3478</v>
      </c>
      <c r="W292" s="120">
        <v>1.7942</v>
      </c>
      <c r="X292" s="115">
        <v>-1.094E-4</v>
      </c>
      <c r="Y292" s="115">
        <v>0.46160000000000001</v>
      </c>
      <c r="Z292" s="115">
        <v>-4.8570000000000002E-2</v>
      </c>
      <c r="AA292" s="115">
        <v>0.35539999999999999</v>
      </c>
      <c r="AB292" s="115">
        <v>-0.34939999999999999</v>
      </c>
      <c r="AC292" s="181">
        <v>4.7275700000000001</v>
      </c>
      <c r="AD292" s="183">
        <v>3.4590000000000001E-4</v>
      </c>
      <c r="AE292" s="183">
        <v>3.4160000000000003E-2</v>
      </c>
      <c r="AF292" s="183">
        <v>1.3729999999999999E-2</v>
      </c>
      <c r="AG292" s="183">
        <v>-0.15870000000000001</v>
      </c>
      <c r="AH292" s="183">
        <v>5.228E-2</v>
      </c>
      <c r="AI292" s="183">
        <v>0.29160000000000003</v>
      </c>
    </row>
    <row r="293" spans="1:35">
      <c r="A293" t="s">
        <v>122</v>
      </c>
      <c r="B293" t="s">
        <v>122</v>
      </c>
      <c r="C293" t="s">
        <v>3987</v>
      </c>
      <c r="D293" s="32">
        <v>9</v>
      </c>
      <c r="E293" s="47">
        <v>91503236</v>
      </c>
      <c r="F293" s="32" t="s">
        <v>3152</v>
      </c>
      <c r="G293" s="32" t="s">
        <v>3157</v>
      </c>
      <c r="H293" s="243" t="s">
        <v>5387</v>
      </c>
      <c r="I293" s="93" t="s">
        <v>5388</v>
      </c>
      <c r="J293" s="93" t="s">
        <v>5389</v>
      </c>
      <c r="K293" s="244" t="s">
        <v>123</v>
      </c>
      <c r="L293" s="120">
        <v>-0.23865</v>
      </c>
      <c r="M293" s="115">
        <v>-0.1525</v>
      </c>
      <c r="N293" s="115">
        <v>-0.62439999999999996</v>
      </c>
      <c r="O293" s="115">
        <v>0.70530000000000004</v>
      </c>
      <c r="P293" s="115">
        <v>-0.85770000000000002</v>
      </c>
      <c r="Q293" s="115">
        <v>-0.2525</v>
      </c>
      <c r="R293" s="181">
        <v>-0.22151000000000001</v>
      </c>
      <c r="S293" s="183">
        <v>0.89970000000000006</v>
      </c>
      <c r="T293" s="183" t="s">
        <v>132</v>
      </c>
      <c r="U293" s="183">
        <v>-6.7809999999999995E-2</v>
      </c>
      <c r="V293" s="184">
        <v>-0.32179999999999997</v>
      </c>
      <c r="W293" s="120">
        <v>0.1258</v>
      </c>
      <c r="X293" s="115">
        <v>-0.18340000000000001</v>
      </c>
      <c r="Y293" s="115">
        <v>2.555E-2</v>
      </c>
      <c r="Z293" s="115">
        <v>-0.43380000000000002</v>
      </c>
      <c r="AA293" s="115">
        <v>-0.9698</v>
      </c>
      <c r="AB293" s="115">
        <v>-0.25480000000000003</v>
      </c>
      <c r="AC293" s="181">
        <v>18.400539999999999</v>
      </c>
      <c r="AD293" s="183">
        <v>8.0310000000000005E-22</v>
      </c>
      <c r="AE293" s="183">
        <v>-0.6452</v>
      </c>
      <c r="AF293" s="183">
        <v>0.27289999999999998</v>
      </c>
      <c r="AG293" s="183">
        <v>-0.4254</v>
      </c>
      <c r="AH293" s="183">
        <v>0.73299999999999998</v>
      </c>
      <c r="AI293" s="183">
        <v>-0.39169999999999999</v>
      </c>
    </row>
    <row r="294" spans="1:35">
      <c r="A294" t="s">
        <v>122</v>
      </c>
      <c r="B294" t="s">
        <v>122</v>
      </c>
      <c r="C294" t="s">
        <v>2622</v>
      </c>
      <c r="D294" s="32">
        <v>9</v>
      </c>
      <c r="E294" s="47">
        <v>110536932</v>
      </c>
      <c r="F294" s="32" t="s">
        <v>3157</v>
      </c>
      <c r="G294" s="32" t="s">
        <v>3151</v>
      </c>
      <c r="H294" s="243" t="s">
        <v>5390</v>
      </c>
      <c r="I294" s="93" t="s">
        <v>5391</v>
      </c>
      <c r="J294" s="93" t="s">
        <v>5392</v>
      </c>
      <c r="K294" s="244" t="s">
        <v>123</v>
      </c>
      <c r="L294" s="120">
        <v>-0.15511</v>
      </c>
      <c r="M294" s="115">
        <v>0.41670000000000001</v>
      </c>
      <c r="N294" s="115">
        <v>0.30130000000000001</v>
      </c>
      <c r="O294" s="115">
        <v>0.3281</v>
      </c>
      <c r="P294" s="115">
        <v>-0.19439999999999999</v>
      </c>
      <c r="Q294" s="115">
        <v>0.52769999999999995</v>
      </c>
      <c r="R294" s="181">
        <v>-0.29555999999999999</v>
      </c>
      <c r="S294" s="183">
        <v>0.8921</v>
      </c>
      <c r="T294" s="183">
        <v>0.27089999999999997</v>
      </c>
      <c r="U294" s="183">
        <v>0.34129999999999999</v>
      </c>
      <c r="V294" s="184">
        <v>0.44330000000000003</v>
      </c>
      <c r="W294" s="120">
        <v>-0.29432000000000003</v>
      </c>
      <c r="X294" s="115">
        <v>0.60589999999999999</v>
      </c>
      <c r="Y294" s="115">
        <v>5.4760000000000003E-2</v>
      </c>
      <c r="Z294" s="115">
        <v>-0.81240000000000001</v>
      </c>
      <c r="AA294" s="115">
        <v>-0.55730000000000002</v>
      </c>
      <c r="AB294" s="115">
        <v>0.84509999999999996</v>
      </c>
      <c r="AC294" s="181">
        <v>19.272970000000001</v>
      </c>
      <c r="AD294" s="183">
        <v>2.2640000000000001E-15</v>
      </c>
      <c r="AE294" s="183">
        <v>2.5500000000000001E-6</v>
      </c>
      <c r="AF294" s="183">
        <v>1.2670000000000001E-2</v>
      </c>
      <c r="AG294" s="183">
        <v>-0.3251</v>
      </c>
      <c r="AH294" s="183">
        <v>0.1147</v>
      </c>
      <c r="AI294" s="183">
        <v>6.9000000000000006E-2</v>
      </c>
    </row>
    <row r="295" spans="1:35">
      <c r="A295" t="s">
        <v>122</v>
      </c>
      <c r="B295" t="s">
        <v>122</v>
      </c>
      <c r="C295" t="s">
        <v>3988</v>
      </c>
      <c r="D295" s="32">
        <v>9</v>
      </c>
      <c r="E295" s="47">
        <v>136154168</v>
      </c>
      <c r="F295" s="32" t="s">
        <v>3163</v>
      </c>
      <c r="G295" s="32" t="s">
        <v>3152</v>
      </c>
      <c r="H295" s="243" t="s">
        <v>123</v>
      </c>
      <c r="I295" s="93" t="s">
        <v>123</v>
      </c>
      <c r="J295" s="93" t="s">
        <v>5393</v>
      </c>
      <c r="K295" s="244" t="s">
        <v>123</v>
      </c>
      <c r="L295" s="120">
        <v>17.092839999999999</v>
      </c>
      <c r="M295" s="115">
        <v>-1.1859999999999999E-14</v>
      </c>
      <c r="N295" s="115">
        <v>-2.2909999999999999E-5</v>
      </c>
      <c r="O295" s="115">
        <v>-2.2210000000000001E-2</v>
      </c>
      <c r="P295" s="115">
        <v>-0.59819999999999995</v>
      </c>
      <c r="Q295" s="115">
        <v>-0.15820000000000001</v>
      </c>
      <c r="R295" s="181">
        <v>7.3261599999999998</v>
      </c>
      <c r="S295" s="183">
        <v>-7.3550000000000003E-9</v>
      </c>
      <c r="T295" s="183">
        <v>-9.1910000000000006E-2</v>
      </c>
      <c r="U295" s="183">
        <v>-0.43780000000000002</v>
      </c>
      <c r="V295" s="184">
        <v>-0.16739999999999999</v>
      </c>
      <c r="W295" s="120">
        <v>-0.76002000000000003</v>
      </c>
      <c r="X295" s="115">
        <v>-0.89800000000000002</v>
      </c>
      <c r="Y295" s="115">
        <v>0.33489999999999998</v>
      </c>
      <c r="Z295" s="115">
        <v>0.72670000000000001</v>
      </c>
      <c r="AA295" s="115">
        <v>-8.7099999999999997E-2</v>
      </c>
      <c r="AB295" s="115">
        <v>0.59740000000000004</v>
      </c>
      <c r="AC295" s="181">
        <v>20.662680000000002</v>
      </c>
      <c r="AD295" s="183">
        <v>-3.8939999999999998E-15</v>
      </c>
      <c r="AE295" s="183">
        <v>-7.5730000000000004E-8</v>
      </c>
      <c r="AF295" s="183">
        <v>-0.12429999999999999</v>
      </c>
      <c r="AG295" s="183">
        <v>-8.8620000000000004E-2</v>
      </c>
      <c r="AH295" s="183">
        <v>-1.2440000000000001E-3</v>
      </c>
      <c r="AI295" s="183">
        <v>-0.76539999999999997</v>
      </c>
    </row>
    <row r="296" spans="1:35">
      <c r="A296" t="s">
        <v>2440</v>
      </c>
      <c r="B296" t="s">
        <v>122</v>
      </c>
      <c r="C296" t="s">
        <v>3900</v>
      </c>
      <c r="D296" s="32">
        <v>9</v>
      </c>
      <c r="E296" s="47">
        <v>139235415</v>
      </c>
      <c r="F296" s="32" t="s">
        <v>3152</v>
      </c>
      <c r="G296" s="32" t="s">
        <v>3163</v>
      </c>
      <c r="H296" s="243" t="s">
        <v>123</v>
      </c>
      <c r="I296" s="93" t="s">
        <v>5049</v>
      </c>
      <c r="J296" s="93" t="s">
        <v>5050</v>
      </c>
      <c r="K296" s="244" t="s">
        <v>5051</v>
      </c>
      <c r="L296" s="120">
        <v>10.21424</v>
      </c>
      <c r="M296" s="115">
        <v>1.395E-9</v>
      </c>
      <c r="N296" s="115">
        <v>0.81379999999999997</v>
      </c>
      <c r="O296" s="115">
        <v>7.3300000000000004E-4</v>
      </c>
      <c r="P296" s="115">
        <v>0.27850000000000003</v>
      </c>
      <c r="Q296" s="115">
        <v>1.0840000000000001E-2</v>
      </c>
      <c r="R296" s="181">
        <v>0.18271999999999999</v>
      </c>
      <c r="S296" s="183">
        <v>0.58540000000000003</v>
      </c>
      <c r="T296" s="183" t="s">
        <v>132</v>
      </c>
      <c r="U296" s="183">
        <v>2.5930000000000002E-2</v>
      </c>
      <c r="V296" s="184">
        <v>0.41920000000000002</v>
      </c>
      <c r="W296" s="120">
        <v>-0.36464000000000002</v>
      </c>
      <c r="X296" s="115">
        <v>-0.22339999999999999</v>
      </c>
      <c r="Y296" s="115">
        <v>0.495</v>
      </c>
      <c r="Z296" s="115">
        <v>0.69310000000000005</v>
      </c>
      <c r="AA296" s="115">
        <v>-0.3196</v>
      </c>
      <c r="AB296" s="115">
        <v>0.37</v>
      </c>
      <c r="AC296" s="181">
        <v>3.70912</v>
      </c>
      <c r="AD296" s="183">
        <v>4.0639999999999999E-3</v>
      </c>
      <c r="AE296" s="183">
        <v>0.25990000000000002</v>
      </c>
      <c r="AF296" s="183">
        <v>6.6399999999999999E-4</v>
      </c>
      <c r="AG296" s="183">
        <v>0.55620000000000003</v>
      </c>
      <c r="AH296" s="183">
        <v>7.1970000000000003E-3</v>
      </c>
      <c r="AI296" s="183">
        <v>-0.13100000000000001</v>
      </c>
    </row>
    <row r="297" spans="1:35">
      <c r="A297" t="s">
        <v>2440</v>
      </c>
      <c r="B297" t="s">
        <v>122</v>
      </c>
      <c r="C297" t="s">
        <v>3989</v>
      </c>
      <c r="D297" s="32">
        <v>10</v>
      </c>
      <c r="E297" s="47">
        <v>71060610</v>
      </c>
      <c r="F297" s="32" t="s">
        <v>3151</v>
      </c>
      <c r="G297" s="32" t="s">
        <v>3157</v>
      </c>
      <c r="H297" s="243" t="s">
        <v>5394</v>
      </c>
      <c r="I297" s="93" t="s">
        <v>5395</v>
      </c>
      <c r="J297" s="93" t="s">
        <v>5396</v>
      </c>
      <c r="K297" s="244" t="s">
        <v>123</v>
      </c>
      <c r="L297" s="120">
        <v>3.882E-2</v>
      </c>
      <c r="M297" s="115">
        <v>3.7490000000000002E-2</v>
      </c>
      <c r="N297" s="115">
        <v>8.0689999999999998E-2</v>
      </c>
      <c r="O297" s="115">
        <v>-1.618E-2</v>
      </c>
      <c r="P297" s="115">
        <v>-0.51959999999999995</v>
      </c>
      <c r="Q297" s="115">
        <v>0.11799999999999999</v>
      </c>
      <c r="R297" s="181">
        <v>-0.50244999999999995</v>
      </c>
      <c r="S297" s="183">
        <v>-0.72289999999999999</v>
      </c>
      <c r="T297" s="183">
        <v>-0.12909999999999999</v>
      </c>
      <c r="U297" s="183">
        <v>0.76639999999999997</v>
      </c>
      <c r="V297" s="184">
        <v>0.45989999999999998</v>
      </c>
      <c r="W297" s="120">
        <v>-0.36399999999999999</v>
      </c>
      <c r="X297" s="115">
        <v>0.68059999999999998</v>
      </c>
      <c r="Y297" s="115">
        <v>0.35539999999999999</v>
      </c>
      <c r="Z297" s="115">
        <v>-1.031E-2</v>
      </c>
      <c r="AA297" s="115">
        <v>-0.61880000000000002</v>
      </c>
      <c r="AB297" s="115">
        <v>-3.8309999999999997E-2</v>
      </c>
      <c r="AC297" s="181">
        <v>40.107390000000002</v>
      </c>
      <c r="AD297" s="183">
        <v>-3.4589999999999999E-42</v>
      </c>
      <c r="AE297" s="183">
        <v>1.864E-2</v>
      </c>
      <c r="AF297" s="183">
        <v>-1.376E-2</v>
      </c>
      <c r="AG297" s="183">
        <v>-0.20799999999999999</v>
      </c>
      <c r="AH297" s="183">
        <v>0.93459999999999999</v>
      </c>
      <c r="AI297" s="183">
        <v>-0.2462</v>
      </c>
    </row>
    <row r="298" spans="1:35">
      <c r="A298" t="s">
        <v>122</v>
      </c>
      <c r="B298" t="s">
        <v>122</v>
      </c>
      <c r="C298" t="s">
        <v>2912</v>
      </c>
      <c r="D298" s="32">
        <v>10</v>
      </c>
      <c r="E298" s="47">
        <v>71089843</v>
      </c>
      <c r="F298" s="32" t="s">
        <v>3163</v>
      </c>
      <c r="G298" s="32" t="s">
        <v>3157</v>
      </c>
      <c r="H298" s="243" t="s">
        <v>5397</v>
      </c>
      <c r="I298" s="93" t="s">
        <v>5398</v>
      </c>
      <c r="J298" s="93" t="s">
        <v>5399</v>
      </c>
      <c r="K298" s="244" t="s">
        <v>123</v>
      </c>
      <c r="L298" s="120">
        <v>-5.6059999999999999E-2</v>
      </c>
      <c r="M298" s="115">
        <v>-1.443E-2</v>
      </c>
      <c r="N298" s="115">
        <v>0.81059999999999999</v>
      </c>
      <c r="O298" s="115">
        <v>0.39</v>
      </c>
      <c r="P298" s="115">
        <v>0.18529999999999999</v>
      </c>
      <c r="Q298" s="115">
        <v>-0.70150000000000001</v>
      </c>
      <c r="R298" s="181">
        <v>-0.35641</v>
      </c>
      <c r="S298" s="183">
        <v>-0.17549999999999999</v>
      </c>
      <c r="T298" s="183" t="s">
        <v>132</v>
      </c>
      <c r="U298" s="183">
        <v>0.24460000000000001</v>
      </c>
      <c r="V298" s="184">
        <v>1.269E-2</v>
      </c>
      <c r="W298" s="120">
        <v>-0.23347999999999999</v>
      </c>
      <c r="X298" s="115">
        <v>0.68769999999999998</v>
      </c>
      <c r="Y298" s="115">
        <v>-3.7629999999999997E-2</v>
      </c>
      <c r="Z298" s="115">
        <v>0.77749999999999997</v>
      </c>
      <c r="AA298" s="115">
        <v>0.2417</v>
      </c>
      <c r="AB298" s="115">
        <v>0.34260000000000002</v>
      </c>
      <c r="AC298" s="181">
        <v>145.60363000000001</v>
      </c>
      <c r="AD298" s="183">
        <v>8.3600000000000004E-143</v>
      </c>
      <c r="AE298" s="183">
        <v>-0.85060000000000002</v>
      </c>
      <c r="AF298" s="183">
        <v>3.8840000000000004E-6</v>
      </c>
      <c r="AG298" s="183">
        <v>0.74480000000000002</v>
      </c>
      <c r="AH298" s="183">
        <v>6.8780000000000002E-5</v>
      </c>
      <c r="AI298" s="183">
        <v>-0.25330000000000003</v>
      </c>
    </row>
    <row r="299" spans="1:35">
      <c r="A299" t="s">
        <v>122</v>
      </c>
      <c r="B299" t="s">
        <v>122</v>
      </c>
      <c r="C299" t="s">
        <v>3990</v>
      </c>
      <c r="D299" s="32">
        <v>10</v>
      </c>
      <c r="E299" s="47">
        <v>71091013</v>
      </c>
      <c r="F299" s="32" t="s">
        <v>3151</v>
      </c>
      <c r="G299" s="32" t="s">
        <v>3157</v>
      </c>
      <c r="H299" s="243" t="s">
        <v>5400</v>
      </c>
      <c r="I299" s="93" t="s">
        <v>5401</v>
      </c>
      <c r="J299" s="93" t="s">
        <v>5402</v>
      </c>
      <c r="K299" s="244" t="s">
        <v>123</v>
      </c>
      <c r="L299" s="120">
        <v>-0.48751</v>
      </c>
      <c r="M299" s="115">
        <v>-0.76149999999999995</v>
      </c>
      <c r="N299" s="115">
        <v>0.21820000000000001</v>
      </c>
      <c r="O299" s="115">
        <v>1</v>
      </c>
      <c r="P299" s="115">
        <v>0.66700000000000004</v>
      </c>
      <c r="Q299" s="115">
        <v>-0.71930000000000005</v>
      </c>
      <c r="R299" s="181">
        <v>-0.31420999999999999</v>
      </c>
      <c r="S299" s="183">
        <v>-0.23130000000000001</v>
      </c>
      <c r="T299" s="183">
        <v>0.77139999999999997</v>
      </c>
      <c r="U299" s="183">
        <v>0.74250000000000005</v>
      </c>
      <c r="V299" s="184">
        <v>2.0719999999999999E-2</v>
      </c>
      <c r="W299" s="120">
        <v>-0.43264000000000002</v>
      </c>
      <c r="X299" s="115">
        <v>-0.61550000000000005</v>
      </c>
      <c r="Y299" s="115">
        <v>0.94120000000000004</v>
      </c>
      <c r="Z299" s="115">
        <v>0.67930000000000001</v>
      </c>
      <c r="AA299" s="115">
        <v>0.44640000000000002</v>
      </c>
      <c r="AB299" s="115">
        <v>0.6653</v>
      </c>
      <c r="AC299" s="181">
        <v>107.37072000000001</v>
      </c>
      <c r="AD299" s="183">
        <v>5.5899999999999999E-107</v>
      </c>
      <c r="AE299" s="183">
        <v>-0.98619999999999997</v>
      </c>
      <c r="AF299" s="183">
        <v>1.3289999999999999E-6</v>
      </c>
      <c r="AG299" s="183">
        <v>-0.73750000000000004</v>
      </c>
      <c r="AH299" s="183">
        <v>5.574E-3</v>
      </c>
      <c r="AI299" s="183">
        <v>-3.4290000000000002E-3</v>
      </c>
    </row>
    <row r="300" spans="1:35">
      <c r="A300" t="s">
        <v>122</v>
      </c>
      <c r="B300" t="s">
        <v>122</v>
      </c>
      <c r="C300" t="s">
        <v>3991</v>
      </c>
      <c r="D300" s="32">
        <v>10</v>
      </c>
      <c r="E300" s="47">
        <v>71093392</v>
      </c>
      <c r="F300" s="32" t="s">
        <v>3152</v>
      </c>
      <c r="G300" s="32" t="s">
        <v>3163</v>
      </c>
      <c r="H300" s="243" t="s">
        <v>5403</v>
      </c>
      <c r="I300" s="93" t="s">
        <v>5404</v>
      </c>
      <c r="J300" s="93" t="s">
        <v>5405</v>
      </c>
      <c r="K300" s="244" t="s">
        <v>123</v>
      </c>
      <c r="L300" s="120">
        <v>0.63002999999999998</v>
      </c>
      <c r="M300" s="115">
        <v>-4.283E-2</v>
      </c>
      <c r="N300" s="115">
        <v>-0.6462</v>
      </c>
      <c r="O300" s="115">
        <v>-0.88580000000000003</v>
      </c>
      <c r="P300" s="115">
        <v>-0.30570000000000003</v>
      </c>
      <c r="Q300" s="115">
        <v>-0.63970000000000005</v>
      </c>
      <c r="R300" s="181">
        <v>-0.28883999999999999</v>
      </c>
      <c r="S300" s="183">
        <v>-0.35980000000000001</v>
      </c>
      <c r="T300" s="183" t="s">
        <v>132</v>
      </c>
      <c r="U300" s="183">
        <v>-0.55969999999999998</v>
      </c>
      <c r="V300" s="184">
        <v>-0.65139999999999998</v>
      </c>
      <c r="W300" s="120">
        <v>-0.24526999999999999</v>
      </c>
      <c r="X300" s="115">
        <v>0.8901</v>
      </c>
      <c r="Y300" s="115">
        <v>-0.108</v>
      </c>
      <c r="Z300" s="115">
        <v>4.9110000000000001E-2</v>
      </c>
      <c r="AA300" s="115">
        <v>0.18310000000000001</v>
      </c>
      <c r="AB300" s="115">
        <v>-0.45739999999999997</v>
      </c>
      <c r="AC300" s="181">
        <v>272.24669999999998</v>
      </c>
      <c r="AD300" s="183">
        <v>1.0200000000000001E-268</v>
      </c>
      <c r="AE300" s="183">
        <v>0.95950000000000002</v>
      </c>
      <c r="AF300" s="183">
        <v>1.4800000000000001E-9</v>
      </c>
      <c r="AG300" s="183">
        <v>-0.4798</v>
      </c>
      <c r="AH300" s="183">
        <v>1.0869999999999999E-2</v>
      </c>
      <c r="AI300" s="183">
        <v>-0.61819999999999997</v>
      </c>
    </row>
    <row r="301" spans="1:35">
      <c r="A301" t="s">
        <v>122</v>
      </c>
      <c r="B301" t="s">
        <v>122</v>
      </c>
      <c r="C301" t="s">
        <v>3992</v>
      </c>
      <c r="D301" s="32">
        <v>10</v>
      </c>
      <c r="E301" s="47">
        <v>71099888</v>
      </c>
      <c r="F301" s="32" t="s">
        <v>3157</v>
      </c>
      <c r="G301" s="32" t="s">
        <v>3151</v>
      </c>
      <c r="H301" s="243" t="s">
        <v>5406</v>
      </c>
      <c r="I301" s="93" t="s">
        <v>5407</v>
      </c>
      <c r="J301" s="93" t="s">
        <v>5408</v>
      </c>
      <c r="K301" s="244" t="s">
        <v>123</v>
      </c>
      <c r="L301" s="120">
        <v>0.55039000000000005</v>
      </c>
      <c r="M301" s="115">
        <v>-7.5219999999999995E-2</v>
      </c>
      <c r="N301" s="115">
        <v>-7.0139999999999994E-2</v>
      </c>
      <c r="O301" s="115">
        <v>0.52380000000000004</v>
      </c>
      <c r="P301" s="115">
        <v>-0.15340000000000001</v>
      </c>
      <c r="Q301" s="115">
        <v>-0.47410000000000002</v>
      </c>
      <c r="R301" s="181">
        <v>-0.25427</v>
      </c>
      <c r="S301" s="183">
        <v>-0.28539999999999999</v>
      </c>
      <c r="T301" s="183" t="s">
        <v>132</v>
      </c>
      <c r="U301" s="183">
        <v>0.93169999999999997</v>
      </c>
      <c r="V301" s="184">
        <v>-0.49059999999999998</v>
      </c>
      <c r="W301" s="120">
        <v>-4.6899999999999997E-3</v>
      </c>
      <c r="X301" s="115">
        <v>0.94689999999999996</v>
      </c>
      <c r="Y301" s="115">
        <v>-0.14599999999999999</v>
      </c>
      <c r="Z301" s="115">
        <v>2.2070000000000002E-3</v>
      </c>
      <c r="AA301" s="115">
        <v>0.14030000000000001</v>
      </c>
      <c r="AB301" s="115">
        <v>0.57950000000000002</v>
      </c>
      <c r="AC301" s="181">
        <v>240.92255</v>
      </c>
      <c r="AD301" s="183">
        <v>1.5399999999999999E-237</v>
      </c>
      <c r="AE301" s="183">
        <v>-0.63519999999999999</v>
      </c>
      <c r="AF301" s="183">
        <v>1.9869999999999999E-12</v>
      </c>
      <c r="AG301" s="183">
        <v>-0.55800000000000005</v>
      </c>
      <c r="AH301" s="183">
        <v>9.4719999999999999E-2</v>
      </c>
      <c r="AI301" s="183">
        <v>-0.42070000000000002</v>
      </c>
    </row>
    <row r="302" spans="1:35">
      <c r="A302" t="s">
        <v>122</v>
      </c>
      <c r="B302" t="s">
        <v>122</v>
      </c>
      <c r="C302" t="s">
        <v>3993</v>
      </c>
      <c r="D302" s="32">
        <v>10</v>
      </c>
      <c r="E302" s="47">
        <v>71099913</v>
      </c>
      <c r="F302" s="32" t="s">
        <v>3163</v>
      </c>
      <c r="G302" s="32" t="s">
        <v>3152</v>
      </c>
      <c r="H302" s="243" t="s">
        <v>5409</v>
      </c>
      <c r="I302" s="93" t="s">
        <v>5410</v>
      </c>
      <c r="J302" s="93" t="s">
        <v>5411</v>
      </c>
      <c r="K302" s="244" t="s">
        <v>123</v>
      </c>
      <c r="L302" s="120">
        <v>-0.30543999999999999</v>
      </c>
      <c r="M302" s="115">
        <v>0.74229999999999996</v>
      </c>
      <c r="N302" s="115">
        <v>0.43059999999999998</v>
      </c>
      <c r="O302" s="115">
        <v>0.57420000000000004</v>
      </c>
      <c r="P302" s="115">
        <v>0.19470000000000001</v>
      </c>
      <c r="Q302" s="115">
        <v>-7.7280000000000001E-2</v>
      </c>
      <c r="R302" s="181">
        <v>-0.32214999999999999</v>
      </c>
      <c r="S302" s="183">
        <v>-0.1226</v>
      </c>
      <c r="T302" s="183">
        <v>0.31480000000000002</v>
      </c>
      <c r="U302" s="183">
        <v>0.7177</v>
      </c>
      <c r="V302" s="184">
        <v>0.19789999999999999</v>
      </c>
      <c r="W302" s="120">
        <v>-0.439</v>
      </c>
      <c r="X302" s="115">
        <v>-0.26750000000000002</v>
      </c>
      <c r="Y302" s="115">
        <v>-0.3327</v>
      </c>
      <c r="Z302" s="115">
        <v>0.57569999999999999</v>
      </c>
      <c r="AA302" s="115">
        <v>0.7581</v>
      </c>
      <c r="AB302" s="115">
        <v>0.98660000000000003</v>
      </c>
      <c r="AC302" s="181">
        <v>51.208500000000001</v>
      </c>
      <c r="AD302" s="183">
        <v>1.6940000000000001E-47</v>
      </c>
      <c r="AE302" s="183">
        <v>0.57720000000000005</v>
      </c>
      <c r="AF302" s="183">
        <v>3.6430000000000001E-6</v>
      </c>
      <c r="AG302" s="183">
        <v>-0.14000000000000001</v>
      </c>
      <c r="AH302" s="183">
        <v>0.26769999999999999</v>
      </c>
      <c r="AI302" s="183">
        <v>-2.555E-3</v>
      </c>
    </row>
    <row r="303" spans="1:35">
      <c r="A303" t="s">
        <v>122</v>
      </c>
      <c r="B303" t="s">
        <v>122</v>
      </c>
      <c r="C303" t="s">
        <v>3994</v>
      </c>
      <c r="D303" s="32">
        <v>10</v>
      </c>
      <c r="E303" s="47">
        <v>114752503</v>
      </c>
      <c r="F303" s="32" t="s">
        <v>3163</v>
      </c>
      <c r="G303" s="32" t="s">
        <v>3152</v>
      </c>
      <c r="H303" s="243" t="s">
        <v>123</v>
      </c>
      <c r="I303" s="93" t="s">
        <v>123</v>
      </c>
      <c r="J303" s="93" t="s">
        <v>5412</v>
      </c>
      <c r="K303" s="244" t="s">
        <v>123</v>
      </c>
      <c r="L303" s="120">
        <v>34.534379999999999</v>
      </c>
      <c r="M303" s="115">
        <v>-3.4119999999999997E-27</v>
      </c>
      <c r="N303" s="115">
        <v>-0.75970000000000004</v>
      </c>
      <c r="O303" s="115">
        <v>-1.4209999999999999E-5</v>
      </c>
      <c r="P303" s="115">
        <v>-1.8890000000000001E-3</v>
      </c>
      <c r="Q303" s="115">
        <v>-1.4970000000000001E-8</v>
      </c>
      <c r="R303" s="181">
        <v>16.99371</v>
      </c>
      <c r="S303" s="183">
        <v>-1.7439999999999999E-15</v>
      </c>
      <c r="T303" s="183">
        <v>-0.18779999999999999</v>
      </c>
      <c r="U303" s="183">
        <v>-1.327E-4</v>
      </c>
      <c r="V303" s="184">
        <v>-0.221</v>
      </c>
      <c r="W303" s="120">
        <v>4.57524</v>
      </c>
      <c r="X303" s="115">
        <v>4.8300000000000003E-6</v>
      </c>
      <c r="Y303" s="115">
        <v>-0.63990000000000002</v>
      </c>
      <c r="Z303" s="115">
        <v>0.60880000000000001</v>
      </c>
      <c r="AA303" s="115">
        <v>0.26869999999999999</v>
      </c>
      <c r="AB303" s="115">
        <v>4.3090000000000003E-2</v>
      </c>
      <c r="AC303" s="181">
        <v>13.51882</v>
      </c>
      <c r="AD303" s="183">
        <v>-7.2710000000000002E-17</v>
      </c>
      <c r="AE303" s="183">
        <v>0.67379999999999995</v>
      </c>
      <c r="AF303" s="183">
        <v>-0.55830000000000002</v>
      </c>
      <c r="AG303" s="183">
        <v>-0.57540000000000002</v>
      </c>
      <c r="AH303" s="183">
        <v>-6.6970000000000002E-2</v>
      </c>
      <c r="AI303" s="183">
        <v>0.26579999999999998</v>
      </c>
    </row>
    <row r="304" spans="1:35">
      <c r="A304" t="s">
        <v>122</v>
      </c>
      <c r="B304" t="s">
        <v>122</v>
      </c>
      <c r="C304" t="s">
        <v>3855</v>
      </c>
      <c r="D304" s="32">
        <v>10</v>
      </c>
      <c r="E304" s="47">
        <v>114756041</v>
      </c>
      <c r="F304" s="32" t="s">
        <v>3151</v>
      </c>
      <c r="G304" s="32" t="s">
        <v>3163</v>
      </c>
      <c r="H304" s="243" t="s">
        <v>123</v>
      </c>
      <c r="I304" s="93" t="s">
        <v>123</v>
      </c>
      <c r="J304" s="93" t="s">
        <v>123</v>
      </c>
      <c r="K304" s="244" t="s">
        <v>123</v>
      </c>
      <c r="L304" s="120">
        <v>37.830629999999999</v>
      </c>
      <c r="M304" s="115">
        <v>-4.336E-30</v>
      </c>
      <c r="N304" s="115">
        <v>-0.75160000000000005</v>
      </c>
      <c r="O304" s="115">
        <v>-1.9789999999999999E-5</v>
      </c>
      <c r="P304" s="115">
        <v>-1.984E-4</v>
      </c>
      <c r="Q304" s="115">
        <v>-3.4130000000000002E-8</v>
      </c>
      <c r="R304" s="181">
        <v>23.846399999999999</v>
      </c>
      <c r="S304" s="183">
        <v>-5.9649999999999999E-21</v>
      </c>
      <c r="T304" s="183">
        <v>-0.15529999999999999</v>
      </c>
      <c r="U304" s="183">
        <v>-2.1039999999999998E-5</v>
      </c>
      <c r="V304" s="184">
        <v>-5.6099999999999997E-2</v>
      </c>
      <c r="W304" s="120">
        <v>7.9716699999999996</v>
      </c>
      <c r="X304" s="115">
        <v>7.3720000000000001E-8</v>
      </c>
      <c r="Y304" s="115">
        <v>-0.89200000000000002</v>
      </c>
      <c r="Z304" s="115">
        <v>0.159</v>
      </c>
      <c r="AA304" s="115">
        <v>2.0660000000000001E-2</v>
      </c>
      <c r="AB304" s="115">
        <v>1.2109999999999999E-2</v>
      </c>
      <c r="AC304" s="181">
        <v>16.085000000000001</v>
      </c>
      <c r="AD304" s="183">
        <v>-3.7639999999999999E-20</v>
      </c>
      <c r="AE304" s="183">
        <v>0.76910000000000001</v>
      </c>
      <c r="AF304" s="183">
        <v>-6.0589999999999998E-2</v>
      </c>
      <c r="AG304" s="183">
        <v>0.2235</v>
      </c>
      <c r="AH304" s="183">
        <v>-7.4759999999999993E-2</v>
      </c>
      <c r="AI304" s="183">
        <v>-0.64939999999999998</v>
      </c>
    </row>
    <row r="305" spans="1:35">
      <c r="A305" t="s">
        <v>122</v>
      </c>
      <c r="B305" t="s">
        <v>122</v>
      </c>
      <c r="C305" t="s">
        <v>2599</v>
      </c>
      <c r="D305" s="32">
        <v>10</v>
      </c>
      <c r="E305" s="47">
        <v>114758349</v>
      </c>
      <c r="F305" s="32" t="s">
        <v>3152</v>
      </c>
      <c r="G305" s="32" t="s">
        <v>3163</v>
      </c>
      <c r="H305" s="243" t="s">
        <v>123</v>
      </c>
      <c r="I305" s="93" t="s">
        <v>123</v>
      </c>
      <c r="J305" s="93" t="s">
        <v>123</v>
      </c>
      <c r="K305" s="244" t="s">
        <v>123</v>
      </c>
      <c r="L305" s="120">
        <v>45.000830000000001</v>
      </c>
      <c r="M305" s="115">
        <v>-1.9949999999999999E-35</v>
      </c>
      <c r="N305" s="115">
        <v>-0.81399999999999995</v>
      </c>
      <c r="O305" s="115">
        <v>-8.5539999999999998E-6</v>
      </c>
      <c r="P305" s="115">
        <v>-6.6869999999999997E-6</v>
      </c>
      <c r="Q305" s="115">
        <v>-2.271E-8</v>
      </c>
      <c r="R305" s="181">
        <v>30.261890000000001</v>
      </c>
      <c r="S305" s="183">
        <v>-2.7929999999999998E-26</v>
      </c>
      <c r="T305" s="183">
        <v>-0.1361</v>
      </c>
      <c r="U305" s="183">
        <v>-7.0589999999999999E-7</v>
      </c>
      <c r="V305" s="184">
        <v>-0.1242</v>
      </c>
      <c r="W305" s="120">
        <v>10.33339</v>
      </c>
      <c r="X305" s="115">
        <v>1.237E-9</v>
      </c>
      <c r="Y305" s="115">
        <v>-0.83889999999999998</v>
      </c>
      <c r="Z305" s="115">
        <v>3.2649999999999998E-2</v>
      </c>
      <c r="AA305" s="115">
        <v>2.6700000000000002E-2</v>
      </c>
      <c r="AB305" s="115">
        <v>1.0160000000000001E-2</v>
      </c>
      <c r="AC305" s="181">
        <v>18.68618</v>
      </c>
      <c r="AD305" s="183">
        <v>-1.044E-22</v>
      </c>
      <c r="AE305" s="183">
        <v>0.71760000000000002</v>
      </c>
      <c r="AF305" s="183">
        <v>-0.18290000000000001</v>
      </c>
      <c r="AG305" s="183">
        <v>0.79490000000000005</v>
      </c>
      <c r="AH305" s="183">
        <v>-3.8289999999999998E-2</v>
      </c>
      <c r="AI305" s="183">
        <v>-0.7208</v>
      </c>
    </row>
    <row r="306" spans="1:35">
      <c r="A306" t="s">
        <v>122</v>
      </c>
      <c r="B306" t="s">
        <v>122</v>
      </c>
      <c r="C306" t="s">
        <v>3857</v>
      </c>
      <c r="D306" s="32">
        <v>10</v>
      </c>
      <c r="E306" s="47">
        <v>114808902</v>
      </c>
      <c r="F306" s="32" t="s">
        <v>3157</v>
      </c>
      <c r="G306" s="32" t="s">
        <v>3163</v>
      </c>
      <c r="H306" s="243" t="s">
        <v>123</v>
      </c>
      <c r="I306" s="93" t="s">
        <v>123</v>
      </c>
      <c r="J306" s="93" t="s">
        <v>4897</v>
      </c>
      <c r="K306" s="244" t="s">
        <v>123</v>
      </c>
      <c r="L306" s="120">
        <v>29.850290000000001</v>
      </c>
      <c r="M306" s="115">
        <v>-1.3239999999999999E-25</v>
      </c>
      <c r="N306" s="115">
        <v>0.32619999999999999</v>
      </c>
      <c r="O306" s="115">
        <v>-3.4890000000000002E-4</v>
      </c>
      <c r="P306" s="115">
        <v>-1.7430000000000001E-2</v>
      </c>
      <c r="Q306" s="115">
        <v>-7.1719999999999999E-7</v>
      </c>
      <c r="R306" s="181">
        <v>21.213920000000002</v>
      </c>
      <c r="S306" s="183">
        <v>-9.3390000000000005E-21</v>
      </c>
      <c r="T306" s="183">
        <v>-0.69269999999999998</v>
      </c>
      <c r="U306" s="183">
        <v>-4.2750000000000002E-5</v>
      </c>
      <c r="V306" s="184">
        <v>0.52510000000000001</v>
      </c>
      <c r="W306" s="120">
        <v>4.9426199999999998</v>
      </c>
      <c r="X306" s="115">
        <v>7.1019999999999999E-7</v>
      </c>
      <c r="Y306" s="115">
        <v>0.60109999999999997</v>
      </c>
      <c r="Z306" s="115">
        <v>-0.88919999999999999</v>
      </c>
      <c r="AA306" s="115">
        <v>-0.85519999999999996</v>
      </c>
      <c r="AB306" s="115">
        <v>5.9300000000000004E-3</v>
      </c>
      <c r="AC306" s="181">
        <v>14.73096</v>
      </c>
      <c r="AD306" s="183">
        <v>-1.1620000000000001E-19</v>
      </c>
      <c r="AE306" s="183">
        <v>-0.54069999999999996</v>
      </c>
      <c r="AF306" s="183">
        <v>0.96489999999999998</v>
      </c>
      <c r="AG306" s="183">
        <v>0.51400000000000001</v>
      </c>
      <c r="AH306" s="183">
        <v>-0.23400000000000001</v>
      </c>
      <c r="AI306" s="183">
        <v>-0.22670000000000001</v>
      </c>
    </row>
    <row r="307" spans="1:35">
      <c r="A307" t="s">
        <v>122</v>
      </c>
      <c r="B307" t="s">
        <v>122</v>
      </c>
      <c r="C307" t="s">
        <v>3995</v>
      </c>
      <c r="D307" s="32">
        <v>11</v>
      </c>
      <c r="E307" s="47">
        <v>205198</v>
      </c>
      <c r="F307" s="32" t="s">
        <v>3152</v>
      </c>
      <c r="G307" s="32" t="s">
        <v>3151</v>
      </c>
      <c r="H307" s="243" t="s">
        <v>5413</v>
      </c>
      <c r="I307" s="93" t="s">
        <v>5414</v>
      </c>
      <c r="J307" s="93" t="s">
        <v>5415</v>
      </c>
      <c r="K307" s="244" t="s">
        <v>123</v>
      </c>
      <c r="L307" s="120">
        <v>-0.61692000000000002</v>
      </c>
      <c r="M307" s="115">
        <v>-0.61299999999999999</v>
      </c>
      <c r="N307" s="115">
        <v>0.26989999999999997</v>
      </c>
      <c r="O307" s="115">
        <v>0.70320000000000005</v>
      </c>
      <c r="P307" s="115">
        <v>-0.56310000000000004</v>
      </c>
      <c r="Q307" s="115">
        <v>-0.44350000000000001</v>
      </c>
      <c r="R307" s="181">
        <v>-0.20698</v>
      </c>
      <c r="S307" s="183">
        <v>-0.56210000000000004</v>
      </c>
      <c r="T307" s="183">
        <v>-0.57579999999999998</v>
      </c>
      <c r="U307" s="183">
        <v>-0.26729999999999998</v>
      </c>
      <c r="V307" s="184">
        <v>0.69510000000000005</v>
      </c>
      <c r="W307" s="120">
        <v>-0.42132999999999998</v>
      </c>
      <c r="X307" s="115">
        <v>-0.58509999999999995</v>
      </c>
      <c r="Y307" s="115">
        <v>0.42030000000000001</v>
      </c>
      <c r="Z307" s="115">
        <v>0.84609999999999996</v>
      </c>
      <c r="AA307" s="115">
        <v>-0.1459</v>
      </c>
      <c r="AB307" s="115">
        <v>0.28199999999999997</v>
      </c>
      <c r="AC307" s="181">
        <v>14.55766</v>
      </c>
      <c r="AD307" s="183">
        <v>2.291E-13</v>
      </c>
      <c r="AE307" s="183">
        <v>3.0620000000000001E-6</v>
      </c>
      <c r="AF307" s="183">
        <v>0.13150000000000001</v>
      </c>
      <c r="AG307" s="183">
        <v>0.93959999999999999</v>
      </c>
      <c r="AH307" s="183">
        <v>0.1101</v>
      </c>
      <c r="AI307" s="183">
        <v>-0.56510000000000005</v>
      </c>
    </row>
    <row r="308" spans="1:35">
      <c r="A308" t="s">
        <v>122</v>
      </c>
      <c r="B308" t="s">
        <v>122</v>
      </c>
      <c r="C308" t="s">
        <v>2593</v>
      </c>
      <c r="D308" s="32">
        <v>11</v>
      </c>
      <c r="E308" s="47">
        <v>2858440</v>
      </c>
      <c r="F308" s="32" t="s">
        <v>3157</v>
      </c>
      <c r="G308" s="32" t="s">
        <v>3151</v>
      </c>
      <c r="H308" s="243" t="s">
        <v>123</v>
      </c>
      <c r="I308" s="93" t="s">
        <v>123</v>
      </c>
      <c r="J308" s="93" t="s">
        <v>5416</v>
      </c>
      <c r="K308" s="244" t="s">
        <v>123</v>
      </c>
      <c r="L308" s="120">
        <v>15.123570000000001</v>
      </c>
      <c r="M308" s="115">
        <v>1.121E-7</v>
      </c>
      <c r="N308" s="115">
        <v>4.4550000000000001E-10</v>
      </c>
      <c r="O308" s="115">
        <v>1.856E-2</v>
      </c>
      <c r="P308" s="115">
        <v>2.8029999999999998E-4</v>
      </c>
      <c r="Q308" s="115">
        <v>-0.51990000000000003</v>
      </c>
      <c r="R308" s="181">
        <v>13.87612</v>
      </c>
      <c r="S308" s="183">
        <v>1.2450000000000001E-7</v>
      </c>
      <c r="T308" s="183">
        <v>1.2660000000000001E-5</v>
      </c>
      <c r="U308" s="183">
        <v>9.9480000000000003E-6</v>
      </c>
      <c r="V308" s="184">
        <v>0.51639999999999997</v>
      </c>
      <c r="W308" s="120">
        <v>2.6597499999999998</v>
      </c>
      <c r="X308" s="115">
        <v>-1.7139999999999999E-2</v>
      </c>
      <c r="Y308" s="115">
        <v>-2.128E-4</v>
      </c>
      <c r="Z308" s="115">
        <v>-0.78620000000000001</v>
      </c>
      <c r="AA308" s="115">
        <v>0.46550000000000002</v>
      </c>
      <c r="AB308" s="115">
        <v>0.37269999999999998</v>
      </c>
      <c r="AC308" s="181">
        <v>15.227180000000001</v>
      </c>
      <c r="AD308" s="183">
        <v>6.781E-6</v>
      </c>
      <c r="AE308" s="183">
        <v>8.0180000000000001E-11</v>
      </c>
      <c r="AF308" s="183">
        <v>1.0920000000000001E-3</v>
      </c>
      <c r="AG308" s="183">
        <v>-0.81369999999999998</v>
      </c>
      <c r="AH308" s="183">
        <v>0.43659999999999999</v>
      </c>
      <c r="AI308" s="183" t="s">
        <v>132</v>
      </c>
    </row>
    <row r="309" spans="1:35">
      <c r="A309" t="s">
        <v>2440</v>
      </c>
      <c r="B309" t="s">
        <v>122</v>
      </c>
      <c r="C309" t="s">
        <v>3996</v>
      </c>
      <c r="D309" s="32">
        <v>11</v>
      </c>
      <c r="E309" s="47">
        <v>5221449</v>
      </c>
      <c r="F309" s="32" t="s">
        <v>3152</v>
      </c>
      <c r="G309" s="32" t="s">
        <v>3163</v>
      </c>
      <c r="H309" s="243" t="s">
        <v>5417</v>
      </c>
      <c r="I309" s="93" t="s">
        <v>5418</v>
      </c>
      <c r="J309" s="93" t="s">
        <v>5419</v>
      </c>
      <c r="K309" s="244" t="s">
        <v>123</v>
      </c>
      <c r="L309" s="120">
        <v>-0.51183000000000001</v>
      </c>
      <c r="M309" s="115">
        <v>0.99250000000000005</v>
      </c>
      <c r="N309" s="115" t="s">
        <v>132</v>
      </c>
      <c r="O309" s="115">
        <v>0.42970000000000003</v>
      </c>
      <c r="P309" s="115">
        <v>-0.97250000000000003</v>
      </c>
      <c r="Q309" s="115" t="s">
        <v>132</v>
      </c>
      <c r="R309" s="181">
        <v>-0.11280999999999999</v>
      </c>
      <c r="S309" s="183">
        <v>0.80010000000000003</v>
      </c>
      <c r="T309" s="183" t="s">
        <v>132</v>
      </c>
      <c r="U309" s="183">
        <v>-0.92610000000000003</v>
      </c>
      <c r="V309" s="184">
        <v>-3.662E-2</v>
      </c>
      <c r="W309" s="120">
        <v>-0.40598000000000001</v>
      </c>
      <c r="X309" s="115">
        <v>-0.88549999999999995</v>
      </c>
      <c r="Y309" s="115" t="s">
        <v>132</v>
      </c>
      <c r="Z309" s="115">
        <v>0.92900000000000005</v>
      </c>
      <c r="AA309" s="115">
        <v>0.49320000000000003</v>
      </c>
      <c r="AB309" s="115" t="s">
        <v>132</v>
      </c>
      <c r="AC309" s="181">
        <v>9.0117899999999995</v>
      </c>
      <c r="AD309" s="183">
        <v>0.43490000000000001</v>
      </c>
      <c r="AE309" s="183" t="s">
        <v>132</v>
      </c>
      <c r="AF309" s="183">
        <v>1.299E-9</v>
      </c>
      <c r="AG309" s="183">
        <v>3.277E-5</v>
      </c>
      <c r="AH309" s="183" t="s">
        <v>132</v>
      </c>
      <c r="AI309" s="183">
        <v>0.81420000000000003</v>
      </c>
    </row>
    <row r="310" spans="1:35">
      <c r="A310" t="s">
        <v>2440</v>
      </c>
      <c r="B310" t="s">
        <v>122</v>
      </c>
      <c r="C310" t="s">
        <v>3997</v>
      </c>
      <c r="D310" s="32">
        <v>11</v>
      </c>
      <c r="E310" s="47">
        <v>5248029</v>
      </c>
      <c r="F310" s="32" t="s">
        <v>3152</v>
      </c>
      <c r="G310" s="32" t="s">
        <v>3151</v>
      </c>
      <c r="H310" s="243" t="s">
        <v>5420</v>
      </c>
      <c r="I310" s="93" t="s">
        <v>132</v>
      </c>
      <c r="J310" s="93" t="s">
        <v>5421</v>
      </c>
      <c r="K310" s="244" t="s">
        <v>132</v>
      </c>
      <c r="L310" s="120">
        <v>-0.32296999999999998</v>
      </c>
      <c r="M310" s="115">
        <v>0.48159999999999997</v>
      </c>
      <c r="N310" s="115" t="s">
        <v>132</v>
      </c>
      <c r="O310" s="115" t="s">
        <v>132</v>
      </c>
      <c r="P310" s="115" t="s">
        <v>132</v>
      </c>
      <c r="Q310" s="115" t="s">
        <v>132</v>
      </c>
      <c r="R310" s="181" t="s">
        <v>132</v>
      </c>
      <c r="S310" s="183" t="s">
        <v>132</v>
      </c>
      <c r="T310" s="183" t="s">
        <v>132</v>
      </c>
      <c r="U310" s="183" t="s">
        <v>132</v>
      </c>
      <c r="V310" s="184" t="s">
        <v>132</v>
      </c>
      <c r="W310" s="120">
        <v>-0.57165999999999995</v>
      </c>
      <c r="X310" s="115">
        <v>-0.79690000000000005</v>
      </c>
      <c r="Y310" s="115" t="s">
        <v>132</v>
      </c>
      <c r="Z310" s="115" t="s">
        <v>132</v>
      </c>
      <c r="AA310" s="115" t="s">
        <v>132</v>
      </c>
      <c r="AB310" s="115" t="s">
        <v>132</v>
      </c>
      <c r="AC310" s="181" t="s">
        <v>132</v>
      </c>
      <c r="AD310" s="183" t="s">
        <v>132</v>
      </c>
      <c r="AE310" s="183" t="s">
        <v>132</v>
      </c>
      <c r="AF310" s="183" t="s">
        <v>132</v>
      </c>
      <c r="AG310" s="183" t="s">
        <v>132</v>
      </c>
      <c r="AH310" s="183" t="s">
        <v>132</v>
      </c>
      <c r="AI310" s="183" t="s">
        <v>132</v>
      </c>
    </row>
    <row r="311" spans="1:35">
      <c r="A311" t="s">
        <v>2440</v>
      </c>
      <c r="B311" t="s">
        <v>122</v>
      </c>
      <c r="C311" t="s">
        <v>3998</v>
      </c>
      <c r="D311" s="32">
        <v>11</v>
      </c>
      <c r="E311" s="47">
        <v>9769562</v>
      </c>
      <c r="F311" s="32" t="s">
        <v>3152</v>
      </c>
      <c r="G311" s="32" t="s">
        <v>3157</v>
      </c>
      <c r="H311" s="243" t="s">
        <v>5422</v>
      </c>
      <c r="I311" s="93" t="s">
        <v>5423</v>
      </c>
      <c r="J311" s="93" t="s">
        <v>5424</v>
      </c>
      <c r="K311" s="244" t="s">
        <v>123</v>
      </c>
      <c r="L311" s="120">
        <v>-0.35698999999999997</v>
      </c>
      <c r="M311" s="115">
        <v>-0.80520000000000003</v>
      </c>
      <c r="N311" s="115">
        <v>0.1028</v>
      </c>
      <c r="O311" s="115">
        <v>0.32190000000000002</v>
      </c>
      <c r="P311" s="115">
        <v>-0.45140000000000002</v>
      </c>
      <c r="Q311" s="115">
        <v>-0.51449999999999996</v>
      </c>
      <c r="R311" s="181">
        <v>-0.45809</v>
      </c>
      <c r="S311" s="183">
        <v>-0.43469999999999998</v>
      </c>
      <c r="T311" s="183">
        <v>-0.13750000000000001</v>
      </c>
      <c r="U311" s="183">
        <v>0.11310000000000001</v>
      </c>
      <c r="V311" s="184">
        <v>0.16819999999999999</v>
      </c>
      <c r="W311" s="120">
        <v>0.19486999999999999</v>
      </c>
      <c r="X311" s="115">
        <v>3.3230000000000003E-2</v>
      </c>
      <c r="Y311" s="115">
        <v>-0.53010000000000002</v>
      </c>
      <c r="Z311" s="115">
        <v>6.8459999999999993E-2</v>
      </c>
      <c r="AA311" s="115">
        <v>0.54959999999999998</v>
      </c>
      <c r="AB311" s="115">
        <v>-0.14779999999999999</v>
      </c>
      <c r="AC311" s="181">
        <v>12.51571</v>
      </c>
      <c r="AD311" s="183">
        <v>9.2809999999999997E-12</v>
      </c>
      <c r="AE311" s="183">
        <v>9.5659999999999999E-3</v>
      </c>
      <c r="AF311" s="183">
        <v>1.374E-2</v>
      </c>
      <c r="AG311" s="183">
        <v>0.26519999999999999</v>
      </c>
      <c r="AH311" s="183">
        <v>0.10970000000000001</v>
      </c>
      <c r="AI311" s="183">
        <v>-0.8276</v>
      </c>
    </row>
    <row r="312" spans="1:35">
      <c r="A312" t="s">
        <v>2440</v>
      </c>
      <c r="B312" t="s">
        <v>122</v>
      </c>
      <c r="C312" t="s">
        <v>2585</v>
      </c>
      <c r="D312" s="32">
        <v>11</v>
      </c>
      <c r="E312" s="47">
        <v>10508903</v>
      </c>
      <c r="F312" s="32" t="s">
        <v>3157</v>
      </c>
      <c r="G312" s="32" t="s">
        <v>3163</v>
      </c>
      <c r="H312" s="243" t="s">
        <v>5425</v>
      </c>
      <c r="I312" s="93" t="s">
        <v>5426</v>
      </c>
      <c r="J312" s="93" t="s">
        <v>5427</v>
      </c>
      <c r="K312" s="244" t="s">
        <v>123</v>
      </c>
      <c r="L312" s="120">
        <v>-0.33755000000000002</v>
      </c>
      <c r="M312" s="115">
        <v>0.39889999999999998</v>
      </c>
      <c r="N312" s="115" t="s">
        <v>132</v>
      </c>
      <c r="O312" s="115">
        <v>0.40479999999999999</v>
      </c>
      <c r="P312" s="115">
        <v>-0.4123</v>
      </c>
      <c r="Q312" s="115">
        <v>0.53469999999999995</v>
      </c>
      <c r="R312" s="181">
        <v>-0.13220000000000001</v>
      </c>
      <c r="S312" s="183">
        <v>0.1764</v>
      </c>
      <c r="T312" s="183" t="s">
        <v>132</v>
      </c>
      <c r="U312" s="183">
        <v>0.58399999999999996</v>
      </c>
      <c r="V312" s="184">
        <v>0.29099999999999998</v>
      </c>
      <c r="W312" s="120">
        <v>-0.14677000000000001</v>
      </c>
      <c r="X312" s="115">
        <v>-0.30990000000000001</v>
      </c>
      <c r="Y312" s="115" t="s">
        <v>132</v>
      </c>
      <c r="Z312" s="115">
        <v>-2.6349999999999998E-2</v>
      </c>
      <c r="AA312" s="115">
        <v>-0.60309999999999997</v>
      </c>
      <c r="AB312" s="115">
        <v>0.39810000000000001</v>
      </c>
      <c r="AC312" s="181">
        <v>6.6142099999999999</v>
      </c>
      <c r="AD312" s="183">
        <v>-4.8020000000000003E-8</v>
      </c>
      <c r="AE312" s="183" t="s">
        <v>132</v>
      </c>
      <c r="AF312" s="183">
        <v>-8.6540000000000006E-2</v>
      </c>
      <c r="AG312" s="183">
        <v>-0.40670000000000001</v>
      </c>
      <c r="AH312" s="183">
        <v>-0.92530000000000001</v>
      </c>
      <c r="AI312" s="183" t="s">
        <v>132</v>
      </c>
    </row>
    <row r="313" spans="1:35">
      <c r="A313" t="s">
        <v>2440</v>
      </c>
      <c r="B313" t="s">
        <v>122</v>
      </c>
      <c r="C313" t="s">
        <v>3907</v>
      </c>
      <c r="D313" s="32">
        <v>11</v>
      </c>
      <c r="E313" s="47">
        <v>47306630</v>
      </c>
      <c r="F313" s="32" t="s">
        <v>3152</v>
      </c>
      <c r="G313" s="32" t="s">
        <v>3163</v>
      </c>
      <c r="H313" s="243" t="s">
        <v>123</v>
      </c>
      <c r="I313" s="93" t="s">
        <v>5072</v>
      </c>
      <c r="J313" s="93" t="s">
        <v>5073</v>
      </c>
      <c r="K313" s="244" t="s">
        <v>5074</v>
      </c>
      <c r="L313" s="120">
        <v>13.25919</v>
      </c>
      <c r="M313" s="115">
        <v>2.0000000000000002E-15</v>
      </c>
      <c r="N313" s="115">
        <v>-0.17660000000000001</v>
      </c>
      <c r="O313" s="115">
        <v>0.59260000000000002</v>
      </c>
      <c r="P313" s="115">
        <v>0.18290000000000001</v>
      </c>
      <c r="Q313" s="115">
        <v>0.19359999999999999</v>
      </c>
      <c r="R313" s="181">
        <v>-0.45623000000000002</v>
      </c>
      <c r="S313" s="183">
        <v>0.59309999999999996</v>
      </c>
      <c r="T313" s="183" t="s">
        <v>132</v>
      </c>
      <c r="U313" s="183">
        <v>-0.19020000000000001</v>
      </c>
      <c r="V313" s="184">
        <v>0.96730000000000005</v>
      </c>
      <c r="W313" s="120">
        <v>0.70240000000000002</v>
      </c>
      <c r="X313" s="115">
        <v>-3.4939999999999999E-2</v>
      </c>
      <c r="Y313" s="115" t="s">
        <v>132</v>
      </c>
      <c r="Z313" s="115">
        <v>-0.34179999999999999</v>
      </c>
      <c r="AA313" s="115">
        <v>0.36649999999999999</v>
      </c>
      <c r="AB313" s="115">
        <v>-0.23730000000000001</v>
      </c>
      <c r="AC313" s="181">
        <v>2.8252999999999999</v>
      </c>
      <c r="AD313" s="183">
        <v>3.8059999999999998E-5</v>
      </c>
      <c r="AE313" s="183">
        <v>-0.54359999999999997</v>
      </c>
      <c r="AF313" s="183">
        <v>0.63149999999999995</v>
      </c>
      <c r="AG313" s="183">
        <v>0.83860000000000001</v>
      </c>
      <c r="AH313" s="183">
        <v>-0.89759999999999995</v>
      </c>
      <c r="AI313" s="183" t="s">
        <v>132</v>
      </c>
    </row>
    <row r="314" spans="1:35">
      <c r="A314" t="s">
        <v>122</v>
      </c>
      <c r="B314" t="s">
        <v>122</v>
      </c>
      <c r="C314" t="s">
        <v>3999</v>
      </c>
      <c r="D314" s="32">
        <v>11</v>
      </c>
      <c r="E314" s="47">
        <v>61604814</v>
      </c>
      <c r="F314" s="32" t="s">
        <v>3152</v>
      </c>
      <c r="G314" s="32" t="s">
        <v>3151</v>
      </c>
      <c r="H314" s="243" t="s">
        <v>123</v>
      </c>
      <c r="I314" s="93" t="s">
        <v>5428</v>
      </c>
      <c r="J314" s="93" t="s">
        <v>5429</v>
      </c>
      <c r="K314" s="244" t="s">
        <v>123</v>
      </c>
      <c r="L314" s="120">
        <v>24.828530000000001</v>
      </c>
      <c r="M314" s="115">
        <v>1.825E-21</v>
      </c>
      <c r="N314" s="115">
        <v>2.3099999999999999E-6</v>
      </c>
      <c r="O314" s="115">
        <v>1.274E-2</v>
      </c>
      <c r="P314" s="115">
        <v>-0.6552</v>
      </c>
      <c r="Q314" s="115">
        <v>7.816E-3</v>
      </c>
      <c r="R314" s="181">
        <v>1.3025100000000001</v>
      </c>
      <c r="S314" s="183">
        <v>9.7850000000000003E-3</v>
      </c>
      <c r="T314" s="183">
        <v>0.1244</v>
      </c>
      <c r="U314" s="183">
        <v>0.34449999999999997</v>
      </c>
      <c r="V314" s="184">
        <v>-0.23649999999999999</v>
      </c>
      <c r="W314" s="120">
        <v>0.77515000000000001</v>
      </c>
      <c r="X314" s="115">
        <v>-6.9040000000000004E-2</v>
      </c>
      <c r="Y314" s="115">
        <v>-0.16700000000000001</v>
      </c>
      <c r="Z314" s="115">
        <v>-4.3369999999999999E-2</v>
      </c>
      <c r="AA314" s="115">
        <v>0.13869999999999999</v>
      </c>
      <c r="AB314" s="115">
        <v>-0.53559999999999997</v>
      </c>
      <c r="AC314" s="181">
        <v>12.51394</v>
      </c>
      <c r="AD314" s="183">
        <v>2.2959999999999999E-9</v>
      </c>
      <c r="AE314" s="183">
        <v>9.4569999999999994E-6</v>
      </c>
      <c r="AF314" s="183">
        <v>3.9100000000000003E-3</v>
      </c>
      <c r="AG314" s="183">
        <v>0.16489999999999999</v>
      </c>
      <c r="AH314" s="183">
        <v>0.72019999999999995</v>
      </c>
      <c r="AI314" s="183">
        <v>0.79690000000000005</v>
      </c>
    </row>
    <row r="315" spans="1:35">
      <c r="A315" t="s">
        <v>122</v>
      </c>
      <c r="B315" t="s">
        <v>122</v>
      </c>
      <c r="C315" t="s">
        <v>3913</v>
      </c>
      <c r="D315" s="32">
        <v>11</v>
      </c>
      <c r="E315" s="47">
        <v>72432985</v>
      </c>
      <c r="F315" s="32" t="s">
        <v>3157</v>
      </c>
      <c r="G315" s="32" t="s">
        <v>3151</v>
      </c>
      <c r="H315" s="243" t="s">
        <v>123</v>
      </c>
      <c r="I315" s="93" t="s">
        <v>5092</v>
      </c>
      <c r="J315" s="93" t="s">
        <v>5093</v>
      </c>
      <c r="K315" s="244" t="s">
        <v>5094</v>
      </c>
      <c r="L315" s="120">
        <v>24.55911</v>
      </c>
      <c r="M315" s="115">
        <v>5.9930000000000001E-24</v>
      </c>
      <c r="N315" s="115">
        <v>5.6579999999999998E-3</v>
      </c>
      <c r="O315" s="115">
        <v>1.4239999999999999E-3</v>
      </c>
      <c r="P315" s="115">
        <v>-0.75139999999999996</v>
      </c>
      <c r="Q315" s="115">
        <v>8.8520000000000001E-2</v>
      </c>
      <c r="R315" s="181">
        <v>2.8786800000000001</v>
      </c>
      <c r="S315" s="183">
        <v>7.0750000000000001E-4</v>
      </c>
      <c r="T315" s="183">
        <v>1.967E-3</v>
      </c>
      <c r="U315" s="183">
        <v>0.96930000000000005</v>
      </c>
      <c r="V315" s="184">
        <v>0.7167</v>
      </c>
      <c r="W315" s="120">
        <v>2.1038999999999999</v>
      </c>
      <c r="X315" s="115">
        <v>-1.356E-3</v>
      </c>
      <c r="Y315" s="115">
        <v>-0.27560000000000001</v>
      </c>
      <c r="Z315" s="115">
        <v>0.84489999999999998</v>
      </c>
      <c r="AA315" s="115">
        <v>0.53910000000000002</v>
      </c>
      <c r="AB315" s="115">
        <v>-9.9589999999999998E-2</v>
      </c>
      <c r="AC315" s="181">
        <v>4.1723800000000004</v>
      </c>
      <c r="AD315" s="183">
        <v>1.895E-7</v>
      </c>
      <c r="AE315" s="183">
        <v>-0.68510000000000004</v>
      </c>
      <c r="AF315" s="183">
        <v>0.63829999999999998</v>
      </c>
      <c r="AG315" s="183">
        <v>0.42109999999999997</v>
      </c>
      <c r="AH315" s="183">
        <v>0.97899999999999998</v>
      </c>
      <c r="AI315" s="183">
        <v>-0.96579999999999999</v>
      </c>
    </row>
    <row r="316" spans="1:35">
      <c r="A316" t="s">
        <v>122</v>
      </c>
      <c r="B316" t="s">
        <v>122</v>
      </c>
      <c r="C316" t="s">
        <v>3914</v>
      </c>
      <c r="D316" s="32">
        <v>11</v>
      </c>
      <c r="E316" s="47">
        <v>92673828</v>
      </c>
      <c r="F316" s="32" t="s">
        <v>3152</v>
      </c>
      <c r="G316" s="32" t="s">
        <v>3163</v>
      </c>
      <c r="H316" s="243" t="s">
        <v>123</v>
      </c>
      <c r="I316" s="93" t="s">
        <v>5095</v>
      </c>
      <c r="J316" s="93" t="s">
        <v>5096</v>
      </c>
      <c r="K316" s="244" t="s">
        <v>123</v>
      </c>
      <c r="L316" s="120">
        <v>226.47943000000001</v>
      </c>
      <c r="M316" s="115">
        <v>-1.71E-200</v>
      </c>
      <c r="N316" s="115">
        <v>-2.7499999999999998E-16</v>
      </c>
      <c r="O316" s="115">
        <v>-1.182E-12</v>
      </c>
      <c r="P316" s="115">
        <v>-1.819E-4</v>
      </c>
      <c r="Q316" s="115">
        <v>-5.7340000000000003E-9</v>
      </c>
      <c r="R316" s="181">
        <v>-0.41621999999999998</v>
      </c>
      <c r="S316" s="183">
        <v>-0.29480000000000001</v>
      </c>
      <c r="T316" s="183">
        <v>0.62109999999999999</v>
      </c>
      <c r="U316" s="183">
        <v>0.70699999999999996</v>
      </c>
      <c r="V316" s="184">
        <v>-0.26750000000000002</v>
      </c>
      <c r="W316" s="120">
        <v>1.38235</v>
      </c>
      <c r="X316" s="115">
        <v>1.401E-2</v>
      </c>
      <c r="Y316" s="115">
        <v>5.4919999999999997E-2</v>
      </c>
      <c r="Z316" s="115">
        <v>0.2417</v>
      </c>
      <c r="AA316" s="115">
        <v>0.89810000000000001</v>
      </c>
      <c r="AB316" s="115">
        <v>-0.40210000000000001</v>
      </c>
      <c r="AC316" s="181">
        <v>34.677500000000002</v>
      </c>
      <c r="AD316" s="183">
        <v>-3.8890000000000001E-31</v>
      </c>
      <c r="AE316" s="183">
        <v>-1.077E-7</v>
      </c>
      <c r="AF316" s="183">
        <v>-5.3970000000000005E-4</v>
      </c>
      <c r="AG316" s="183">
        <v>0.4133</v>
      </c>
      <c r="AH316" s="183">
        <v>-0.1908</v>
      </c>
      <c r="AI316" s="183">
        <v>0.51600000000000001</v>
      </c>
    </row>
    <row r="317" spans="1:35">
      <c r="A317" t="s">
        <v>122</v>
      </c>
      <c r="B317" t="s">
        <v>122</v>
      </c>
      <c r="C317" t="s">
        <v>2568</v>
      </c>
      <c r="D317" s="32">
        <v>11</v>
      </c>
      <c r="E317" s="47">
        <v>92708710</v>
      </c>
      <c r="F317" s="32" t="s">
        <v>3152</v>
      </c>
      <c r="G317" s="32" t="s">
        <v>3157</v>
      </c>
      <c r="H317" s="243" t="s">
        <v>123</v>
      </c>
      <c r="I317" s="93" t="s">
        <v>5099</v>
      </c>
      <c r="J317" s="93" t="s">
        <v>5100</v>
      </c>
      <c r="K317" s="244" t="s">
        <v>123</v>
      </c>
      <c r="L317" s="120">
        <v>374.21575000000001</v>
      </c>
      <c r="M317" s="115" t="s">
        <v>3915</v>
      </c>
      <c r="N317" s="115">
        <v>-3.5110000000000003E-20</v>
      </c>
      <c r="O317" s="115">
        <v>-1.61E-21</v>
      </c>
      <c r="P317" s="115">
        <v>-4.2469999999999998E-16</v>
      </c>
      <c r="Q317" s="115">
        <v>-2.3559999999999999E-14</v>
      </c>
      <c r="R317" s="181">
        <v>-0.98540000000000005</v>
      </c>
      <c r="S317" s="183">
        <v>0.85129999999999995</v>
      </c>
      <c r="T317" s="183">
        <v>0.89419999999999999</v>
      </c>
      <c r="U317" s="183">
        <v>-0.93910000000000005</v>
      </c>
      <c r="V317" s="184">
        <v>-0.99680000000000002</v>
      </c>
      <c r="W317" s="120">
        <v>2.2931699999999999</v>
      </c>
      <c r="X317" s="115">
        <v>6.3350000000000004E-3</v>
      </c>
      <c r="Y317" s="115">
        <v>6.0409999999999998E-2</v>
      </c>
      <c r="Z317" s="115">
        <v>0.2984</v>
      </c>
      <c r="AA317" s="115">
        <v>0.6028</v>
      </c>
      <c r="AB317" s="115">
        <v>0.40079999999999999</v>
      </c>
      <c r="AC317" s="181">
        <v>46.755360000000003</v>
      </c>
      <c r="AD317" s="183">
        <v>-1.541E-36</v>
      </c>
      <c r="AE317" s="183">
        <v>-6.4569999999999995E-10</v>
      </c>
      <c r="AF317" s="183">
        <v>-6.4560000000000005E-5</v>
      </c>
      <c r="AG317" s="183">
        <v>0.6643</v>
      </c>
      <c r="AH317" s="183">
        <v>-1.17E-3</v>
      </c>
      <c r="AI317" s="183">
        <v>-0.64949999999999997</v>
      </c>
    </row>
    <row r="318" spans="1:35">
      <c r="A318" t="s">
        <v>122</v>
      </c>
      <c r="B318" t="s">
        <v>122</v>
      </c>
      <c r="C318" t="s">
        <v>2567</v>
      </c>
      <c r="D318" s="32">
        <v>11</v>
      </c>
      <c r="E318" s="47">
        <v>100456604</v>
      </c>
      <c r="F318" s="32" t="s">
        <v>3152</v>
      </c>
      <c r="G318" s="32" t="s">
        <v>3163</v>
      </c>
      <c r="H318" s="243" t="s">
        <v>5430</v>
      </c>
      <c r="I318" s="93" t="s">
        <v>5431</v>
      </c>
      <c r="J318" s="93" t="s">
        <v>5432</v>
      </c>
      <c r="K318" s="244" t="s">
        <v>123</v>
      </c>
      <c r="L318" s="120">
        <v>-0.32131999999999999</v>
      </c>
      <c r="M318" s="115">
        <v>-0.52200000000000002</v>
      </c>
      <c r="N318" s="115">
        <v>-0.77510000000000001</v>
      </c>
      <c r="O318" s="115">
        <v>-0.65300000000000002</v>
      </c>
      <c r="P318" s="115">
        <v>-0.24</v>
      </c>
      <c r="Q318" s="115">
        <v>-0.53029999999999999</v>
      </c>
      <c r="R318" s="181">
        <v>-0.37869999999999998</v>
      </c>
      <c r="S318" s="183">
        <v>7.2450000000000001E-2</v>
      </c>
      <c r="T318" s="183">
        <v>-0.97860000000000003</v>
      </c>
      <c r="U318" s="183">
        <v>-0.44419999999999998</v>
      </c>
      <c r="V318" s="184">
        <v>0.67149999999999999</v>
      </c>
      <c r="W318" s="120">
        <v>-0.40753</v>
      </c>
      <c r="X318" s="115">
        <v>0.70289999999999997</v>
      </c>
      <c r="Y318" s="115">
        <v>-0.33629999999999999</v>
      </c>
      <c r="Z318" s="115">
        <v>-0.10150000000000001</v>
      </c>
      <c r="AA318" s="115">
        <v>0.7843</v>
      </c>
      <c r="AB318" s="115">
        <v>-3.8929999999999999E-2</v>
      </c>
      <c r="AC318" s="181">
        <v>14.566190000000001</v>
      </c>
      <c r="AD318" s="183">
        <v>4.6249999999999999E-14</v>
      </c>
      <c r="AE318" s="183">
        <v>4.105E-4</v>
      </c>
      <c r="AF318" s="183">
        <v>0.13189999999999999</v>
      </c>
      <c r="AG318" s="183">
        <v>2.776E-2</v>
      </c>
      <c r="AH318" s="183">
        <v>0.95240000000000002</v>
      </c>
      <c r="AI318" s="183" t="s">
        <v>132</v>
      </c>
    </row>
    <row r="319" spans="1:35">
      <c r="A319" t="s">
        <v>2440</v>
      </c>
      <c r="B319" t="s">
        <v>122</v>
      </c>
      <c r="C319" t="s">
        <v>4000</v>
      </c>
      <c r="D319" s="32">
        <v>11</v>
      </c>
      <c r="E319" s="47">
        <v>118967758</v>
      </c>
      <c r="F319" s="32" t="s">
        <v>3163</v>
      </c>
      <c r="G319" s="32" t="s">
        <v>3152</v>
      </c>
      <c r="H319" s="243" t="s">
        <v>5433</v>
      </c>
      <c r="I319" s="93" t="s">
        <v>5434</v>
      </c>
      <c r="J319" s="93" t="s">
        <v>5435</v>
      </c>
      <c r="K319" s="244" t="s">
        <v>123</v>
      </c>
      <c r="L319" s="120">
        <v>-0.47400999999999999</v>
      </c>
      <c r="M319" s="115">
        <v>0.80520000000000003</v>
      </c>
      <c r="N319" s="115">
        <v>-0.69279999999999997</v>
      </c>
      <c r="O319" s="115">
        <v>-0.57379999999999998</v>
      </c>
      <c r="P319" s="115">
        <v>0.67549999999999999</v>
      </c>
      <c r="Q319" s="115">
        <v>-0.4743</v>
      </c>
      <c r="R319" s="181">
        <v>-0.41089999999999999</v>
      </c>
      <c r="S319" s="183">
        <v>0.63729999999999998</v>
      </c>
      <c r="T319" s="183">
        <v>-0.81979999999999997</v>
      </c>
      <c r="U319" s="183">
        <v>-0.158</v>
      </c>
      <c r="V319" s="184">
        <v>-0.30830000000000002</v>
      </c>
      <c r="W319" s="120">
        <v>-0.54864000000000002</v>
      </c>
      <c r="X319" s="115">
        <v>0.5222</v>
      </c>
      <c r="Y319" s="115">
        <v>0.29149999999999998</v>
      </c>
      <c r="Z319" s="115">
        <v>-4.9889999999999997E-2</v>
      </c>
      <c r="AA319" s="115">
        <v>-0.84660000000000002</v>
      </c>
      <c r="AB319" s="115">
        <v>-0.14760000000000001</v>
      </c>
      <c r="AC319" s="181">
        <v>6.0336299999999996</v>
      </c>
      <c r="AD319" s="183">
        <v>6.9640000000000002E-7</v>
      </c>
      <c r="AE319" s="183">
        <v>9.4979999999999995E-2</v>
      </c>
      <c r="AF319" s="183">
        <v>2.0559999999999998E-2</v>
      </c>
      <c r="AG319" s="183">
        <v>-0.97189999999999999</v>
      </c>
      <c r="AH319" s="183">
        <v>-0.77370000000000005</v>
      </c>
      <c r="AI319" s="183">
        <v>5.6430000000000001E-2</v>
      </c>
    </row>
    <row r="320" spans="1:35">
      <c r="A320" t="s">
        <v>122</v>
      </c>
      <c r="B320" t="s">
        <v>122</v>
      </c>
      <c r="C320" t="s">
        <v>2562</v>
      </c>
      <c r="D320" s="32">
        <v>12</v>
      </c>
      <c r="E320" s="47">
        <v>7075882</v>
      </c>
      <c r="F320" s="32" t="s">
        <v>3152</v>
      </c>
      <c r="G320" s="32" t="s">
        <v>3163</v>
      </c>
      <c r="H320" s="243" t="s">
        <v>5436</v>
      </c>
      <c r="I320" s="93" t="s">
        <v>5437</v>
      </c>
      <c r="J320" s="93" t="s">
        <v>5438</v>
      </c>
      <c r="K320" s="244" t="s">
        <v>123</v>
      </c>
      <c r="L320" s="120">
        <v>-0.30304999999999999</v>
      </c>
      <c r="M320" s="115">
        <v>0.5917</v>
      </c>
      <c r="N320" s="115">
        <v>-0.1056</v>
      </c>
      <c r="O320" s="115">
        <v>0.77029999999999998</v>
      </c>
      <c r="P320" s="115">
        <v>0.21060000000000001</v>
      </c>
      <c r="Q320" s="115">
        <v>0.49309999999999998</v>
      </c>
      <c r="R320" s="181">
        <v>0.85324999999999995</v>
      </c>
      <c r="S320" s="183">
        <v>9.3530000000000002E-2</v>
      </c>
      <c r="T320" s="183">
        <v>-8.0429999999999998E-3</v>
      </c>
      <c r="U320" s="183">
        <v>4.5499999999999999E-2</v>
      </c>
      <c r="V320" s="184">
        <v>0.43769999999999998</v>
      </c>
      <c r="W320" s="120">
        <v>7.689E-2</v>
      </c>
      <c r="X320" s="115">
        <v>0.96379999999999999</v>
      </c>
      <c r="Y320" s="115">
        <v>-0.23380000000000001</v>
      </c>
      <c r="Z320" s="115">
        <v>-0.30299999999999999</v>
      </c>
      <c r="AA320" s="115">
        <v>-6.7780000000000007E-2</v>
      </c>
      <c r="AB320" s="115">
        <v>-0.18090000000000001</v>
      </c>
      <c r="AC320" s="181">
        <v>10.98943</v>
      </c>
      <c r="AD320" s="183">
        <v>-5.7889999999999998E-9</v>
      </c>
      <c r="AE320" s="183">
        <v>-6.2200000000000004E-7</v>
      </c>
      <c r="AF320" s="183">
        <v>-1.7919999999999998E-2</v>
      </c>
      <c r="AG320" s="183">
        <v>0.81240000000000001</v>
      </c>
      <c r="AH320" s="183">
        <v>-2.647E-2</v>
      </c>
      <c r="AI320" s="183">
        <v>-0.39</v>
      </c>
    </row>
    <row r="321" spans="1:35">
      <c r="A321" t="s">
        <v>122</v>
      </c>
      <c r="B321" t="s">
        <v>122</v>
      </c>
      <c r="C321" t="s">
        <v>4001</v>
      </c>
      <c r="D321" s="32">
        <v>12</v>
      </c>
      <c r="E321" s="47">
        <v>48499131</v>
      </c>
      <c r="F321" s="32" t="s">
        <v>3157</v>
      </c>
      <c r="G321" s="32" t="s">
        <v>3163</v>
      </c>
      <c r="H321" s="243" t="s">
        <v>5439</v>
      </c>
      <c r="I321" s="93" t="s">
        <v>5440</v>
      </c>
      <c r="J321" s="93" t="s">
        <v>5441</v>
      </c>
      <c r="K321" s="244" t="s">
        <v>123</v>
      </c>
      <c r="L321" s="120">
        <v>-0.51461000000000001</v>
      </c>
      <c r="M321" s="115">
        <v>-0.2964</v>
      </c>
      <c r="N321" s="115">
        <v>-9.1469999999999996E-2</v>
      </c>
      <c r="O321" s="115">
        <v>0.58540000000000003</v>
      </c>
      <c r="P321" s="115">
        <v>0.79959999999999998</v>
      </c>
      <c r="Q321" s="115">
        <v>-0.55459999999999998</v>
      </c>
      <c r="R321" s="181">
        <v>-0.44562000000000002</v>
      </c>
      <c r="S321" s="183">
        <v>0.51880000000000004</v>
      </c>
      <c r="T321" s="183">
        <v>-0.1356</v>
      </c>
      <c r="U321" s="183">
        <v>-0.14449999999999999</v>
      </c>
      <c r="V321" s="184">
        <v>0.499</v>
      </c>
      <c r="W321" s="120">
        <v>-0.82992999999999995</v>
      </c>
      <c r="X321" s="115">
        <v>-0.8206</v>
      </c>
      <c r="Y321" s="115">
        <v>-0.1857</v>
      </c>
      <c r="Z321" s="115">
        <v>0.85499999999999998</v>
      </c>
      <c r="AA321" s="115">
        <v>-3.576E-2</v>
      </c>
      <c r="AB321" s="115">
        <v>-0.20680000000000001</v>
      </c>
      <c r="AC321" s="181">
        <v>15.821440000000001</v>
      </c>
      <c r="AD321" s="183">
        <v>-1.334E-19</v>
      </c>
      <c r="AE321" s="183">
        <v>0.92769999999999997</v>
      </c>
      <c r="AF321" s="183">
        <v>-0.44569999999999999</v>
      </c>
      <c r="AG321" s="183">
        <v>-0.64870000000000005</v>
      </c>
      <c r="AH321" s="183">
        <v>-0.21179999999999999</v>
      </c>
      <c r="AI321" s="183">
        <v>-0.40910000000000002</v>
      </c>
    </row>
    <row r="322" spans="1:35">
      <c r="A322" t="s">
        <v>2440</v>
      </c>
      <c r="B322" t="s">
        <v>122</v>
      </c>
      <c r="C322" t="s">
        <v>4002</v>
      </c>
      <c r="D322" s="32">
        <v>12</v>
      </c>
      <c r="E322" s="47">
        <v>48736985</v>
      </c>
      <c r="F322" s="32" t="s">
        <v>3163</v>
      </c>
      <c r="G322" s="32" t="s">
        <v>3157</v>
      </c>
      <c r="H322" s="243" t="s">
        <v>5442</v>
      </c>
      <c r="I322" s="93" t="s">
        <v>5443</v>
      </c>
      <c r="J322" s="93" t="s">
        <v>5444</v>
      </c>
      <c r="K322" s="244" t="s">
        <v>123</v>
      </c>
      <c r="L322" s="120">
        <v>-0.34719</v>
      </c>
      <c r="M322" s="115">
        <v>-0.63139999999999996</v>
      </c>
      <c r="N322" s="115">
        <v>0.17680000000000001</v>
      </c>
      <c r="O322" s="115">
        <v>0.94810000000000005</v>
      </c>
      <c r="P322" s="115">
        <v>6.2839999999999997E-3</v>
      </c>
      <c r="Q322" s="115">
        <v>0.54879999999999995</v>
      </c>
      <c r="R322" s="181">
        <v>-0.26099</v>
      </c>
      <c r="S322" s="183">
        <v>0.23469999999999999</v>
      </c>
      <c r="T322" s="183">
        <v>0.63980000000000004</v>
      </c>
      <c r="U322" s="183">
        <v>0.76570000000000005</v>
      </c>
      <c r="V322" s="184">
        <v>-0.92449999999999999</v>
      </c>
      <c r="W322" s="120">
        <v>-0.49730000000000002</v>
      </c>
      <c r="X322" s="115">
        <v>-0.6976</v>
      </c>
      <c r="Y322" s="115">
        <v>0.81759999999999999</v>
      </c>
      <c r="Z322" s="115">
        <v>0.9466</v>
      </c>
      <c r="AA322" s="115">
        <v>6.4509999999999998E-2</v>
      </c>
      <c r="AB322" s="115">
        <v>0.2636</v>
      </c>
      <c r="AC322" s="181">
        <v>6.7936800000000002</v>
      </c>
      <c r="AD322" s="183">
        <v>8.3460000000000008E-9</v>
      </c>
      <c r="AE322" s="183">
        <v>0.2016</v>
      </c>
      <c r="AF322" s="183">
        <v>-0.91310000000000002</v>
      </c>
      <c r="AG322" s="183">
        <v>0.20280000000000001</v>
      </c>
      <c r="AH322" s="183">
        <v>0.1953</v>
      </c>
      <c r="AI322" s="183">
        <v>0.75080000000000002</v>
      </c>
    </row>
    <row r="323" spans="1:35">
      <c r="A323" t="s">
        <v>2440</v>
      </c>
      <c r="B323" t="s">
        <v>122</v>
      </c>
      <c r="C323" t="s">
        <v>4003</v>
      </c>
      <c r="D323" s="32">
        <v>12</v>
      </c>
      <c r="E323" s="47">
        <v>111884608</v>
      </c>
      <c r="F323" s="32" t="s">
        <v>3163</v>
      </c>
      <c r="G323" s="32" t="s">
        <v>3152</v>
      </c>
      <c r="H323" s="243" t="s">
        <v>5445</v>
      </c>
      <c r="I323" s="93" t="s">
        <v>5446</v>
      </c>
      <c r="J323" s="93" t="s">
        <v>5447</v>
      </c>
      <c r="K323" s="244" t="s">
        <v>123</v>
      </c>
      <c r="L323" s="120">
        <v>-0.76520999999999995</v>
      </c>
      <c r="M323" s="115">
        <v>0.90759999999999996</v>
      </c>
      <c r="N323" s="115">
        <v>-0.61019999999999996</v>
      </c>
      <c r="O323" s="115">
        <v>0.7077</v>
      </c>
      <c r="P323" s="115">
        <v>0.76890000000000003</v>
      </c>
      <c r="Q323" s="115">
        <v>-9.8059999999999994E-2</v>
      </c>
      <c r="R323" s="181">
        <v>-0.31613000000000002</v>
      </c>
      <c r="S323" s="183">
        <v>0.37</v>
      </c>
      <c r="T323" s="183">
        <v>0.81079999999999997</v>
      </c>
      <c r="U323" s="183">
        <v>0.76839999999999997</v>
      </c>
      <c r="V323" s="184">
        <v>0.98540000000000005</v>
      </c>
      <c r="W323" s="120">
        <v>3.4564300000000001</v>
      </c>
      <c r="X323" s="115">
        <v>3.039E-6</v>
      </c>
      <c r="Y323" s="115">
        <v>0.86929999999999996</v>
      </c>
      <c r="Z323" s="115">
        <v>-0.70709999999999995</v>
      </c>
      <c r="AA323" s="115">
        <v>0.80549999999999999</v>
      </c>
      <c r="AB323" s="115">
        <v>0.94279999999999997</v>
      </c>
      <c r="AC323" s="181">
        <v>12.70294</v>
      </c>
      <c r="AD323" s="183">
        <v>-1.3330000000000001E-12</v>
      </c>
      <c r="AE323" s="183">
        <v>6.1030000000000001E-2</v>
      </c>
      <c r="AF323" s="183">
        <v>-5.1299999999999998E-2</v>
      </c>
      <c r="AG323" s="183">
        <v>-0.69140000000000001</v>
      </c>
      <c r="AH323" s="183">
        <v>-1.8139999999999999E-4</v>
      </c>
      <c r="AI323" s="183" t="s">
        <v>132</v>
      </c>
    </row>
    <row r="324" spans="1:35">
      <c r="A324" t="s">
        <v>122</v>
      </c>
      <c r="B324" t="s">
        <v>122</v>
      </c>
      <c r="C324" t="s">
        <v>4004</v>
      </c>
      <c r="D324" s="32">
        <v>12</v>
      </c>
      <c r="E324" s="47">
        <v>111910219</v>
      </c>
      <c r="F324" s="32" t="s">
        <v>3151</v>
      </c>
      <c r="G324" s="32" t="s">
        <v>3157</v>
      </c>
      <c r="H324" s="243" t="s">
        <v>5448</v>
      </c>
      <c r="I324" s="93" t="s">
        <v>5449</v>
      </c>
      <c r="J324" s="93" t="s">
        <v>5450</v>
      </c>
      <c r="K324" s="244" t="s">
        <v>123</v>
      </c>
      <c r="L324" s="120">
        <v>-0.38435000000000002</v>
      </c>
      <c r="M324" s="115">
        <v>0.70609999999999995</v>
      </c>
      <c r="N324" s="115">
        <v>0.2868</v>
      </c>
      <c r="O324" s="115">
        <v>0.77690000000000003</v>
      </c>
      <c r="P324" s="115">
        <v>0.6159</v>
      </c>
      <c r="Q324" s="115">
        <v>-5.0959999999999998E-2</v>
      </c>
      <c r="R324" s="181">
        <v>-0.29100999999999999</v>
      </c>
      <c r="S324" s="183">
        <v>0.61709999999999998</v>
      </c>
      <c r="T324" s="183">
        <v>6.8040000000000003E-2</v>
      </c>
      <c r="U324" s="183">
        <v>0.66610000000000003</v>
      </c>
      <c r="V324" s="184">
        <v>-0.90900000000000003</v>
      </c>
      <c r="W324" s="120">
        <v>4.6231</v>
      </c>
      <c r="X324" s="115">
        <v>1.3890000000000001E-7</v>
      </c>
      <c r="Y324" s="115">
        <v>0.57450000000000001</v>
      </c>
      <c r="Z324" s="115">
        <v>-0.67320000000000002</v>
      </c>
      <c r="AA324" s="115">
        <v>0.98899999999999999</v>
      </c>
      <c r="AB324" s="115">
        <v>0.65359999999999996</v>
      </c>
      <c r="AC324" s="181">
        <v>12.800700000000001</v>
      </c>
      <c r="AD324" s="183">
        <v>-1.6E-12</v>
      </c>
      <c r="AE324" s="183">
        <v>0.11990000000000001</v>
      </c>
      <c r="AF324" s="183">
        <v>-4.8669999999999998E-2</v>
      </c>
      <c r="AG324" s="183">
        <v>-0.62360000000000004</v>
      </c>
      <c r="AH324" s="183">
        <v>-2.8330000000000002E-5</v>
      </c>
      <c r="AI324" s="183" t="s">
        <v>132</v>
      </c>
    </row>
    <row r="325" spans="1:35">
      <c r="A325" t="s">
        <v>122</v>
      </c>
      <c r="B325" t="s">
        <v>122</v>
      </c>
      <c r="C325" t="s">
        <v>2538</v>
      </c>
      <c r="D325" s="32">
        <v>13</v>
      </c>
      <c r="E325" s="47">
        <v>28487599</v>
      </c>
      <c r="F325" s="32" t="s">
        <v>3151</v>
      </c>
      <c r="G325" s="32" t="s">
        <v>3157</v>
      </c>
      <c r="H325" s="243" t="s">
        <v>123</v>
      </c>
      <c r="I325" s="93" t="s">
        <v>5110</v>
      </c>
      <c r="J325" s="93" t="s">
        <v>5108</v>
      </c>
      <c r="K325" s="244" t="s">
        <v>123</v>
      </c>
      <c r="L325" s="120">
        <v>25.103829999999999</v>
      </c>
      <c r="M325" s="115">
        <v>-3.4119999999999999E-20</v>
      </c>
      <c r="N325" s="115">
        <v>-4.3179999999999998E-4</v>
      </c>
      <c r="O325" s="115">
        <v>-3.1150000000000001E-3</v>
      </c>
      <c r="P325" s="115">
        <v>-2.4510000000000001E-2</v>
      </c>
      <c r="Q325" s="115">
        <v>-2.03E-4</v>
      </c>
      <c r="R325" s="181">
        <v>-0.54132999999999998</v>
      </c>
      <c r="S325" s="183">
        <v>-0.68489999999999995</v>
      </c>
      <c r="T325" s="183">
        <v>0.97609999999999997</v>
      </c>
      <c r="U325" s="183">
        <v>-0.96579999999999999</v>
      </c>
      <c r="V325" s="184">
        <v>0.98580000000000001</v>
      </c>
      <c r="W325" s="120">
        <v>-1.09311</v>
      </c>
      <c r="X325" s="115">
        <v>4.9349999999999998E-2</v>
      </c>
      <c r="Y325" s="115">
        <v>0.83230000000000004</v>
      </c>
      <c r="Z325" s="115">
        <v>0.42609999999999998</v>
      </c>
      <c r="AA325" s="115">
        <v>0.87549999999999994</v>
      </c>
      <c r="AB325" s="115">
        <v>-0.45710000000000001</v>
      </c>
      <c r="AC325" s="181">
        <v>10.71782</v>
      </c>
      <c r="AD325" s="183">
        <v>-7.0790000000000001E-8</v>
      </c>
      <c r="AE325" s="183">
        <v>-8.9790000000000006E-5</v>
      </c>
      <c r="AF325" s="183">
        <v>-9.5519999999999994E-2</v>
      </c>
      <c r="AG325" s="183">
        <v>-0.36009999999999998</v>
      </c>
      <c r="AH325" s="183">
        <v>-0.20519999999999999</v>
      </c>
      <c r="AI325" s="183">
        <v>-6.7320000000000005E-2</v>
      </c>
    </row>
    <row r="326" spans="1:35">
      <c r="A326" t="s">
        <v>122</v>
      </c>
      <c r="B326" t="s">
        <v>122</v>
      </c>
      <c r="C326" t="s">
        <v>2537</v>
      </c>
      <c r="D326" s="32">
        <v>13</v>
      </c>
      <c r="E326" s="47">
        <v>33554302</v>
      </c>
      <c r="F326" s="32" t="s">
        <v>3157</v>
      </c>
      <c r="G326" s="32" t="s">
        <v>3151</v>
      </c>
      <c r="H326" s="243" t="s">
        <v>123</v>
      </c>
      <c r="I326" s="93" t="s">
        <v>5113</v>
      </c>
      <c r="J326" s="93" t="s">
        <v>5114</v>
      </c>
      <c r="K326" s="244" t="s">
        <v>123</v>
      </c>
      <c r="L326" s="120">
        <v>18.54644</v>
      </c>
      <c r="M326" s="115">
        <v>9.7010000000000008E-13</v>
      </c>
      <c r="N326" s="115">
        <v>2.0699999999999998E-5</v>
      </c>
      <c r="O326" s="115">
        <v>1.443E-2</v>
      </c>
      <c r="P326" s="115">
        <v>2.4029999999999999E-2</v>
      </c>
      <c r="Q326" s="115">
        <v>2.9990000000000003E-4</v>
      </c>
      <c r="R326" s="181">
        <v>2.13245</v>
      </c>
      <c r="S326" s="183">
        <v>9.9279999999999993E-3</v>
      </c>
      <c r="T326" s="183">
        <v>0.19980000000000001</v>
      </c>
      <c r="U326" s="183">
        <v>0.12</v>
      </c>
      <c r="V326" s="184">
        <v>8.6209999999999995E-2</v>
      </c>
      <c r="W326" s="120">
        <v>0.88854999999999995</v>
      </c>
      <c r="X326" s="115">
        <v>-2.954E-2</v>
      </c>
      <c r="Y326" s="115">
        <v>-5.2490000000000002E-2</v>
      </c>
      <c r="Z326" s="115">
        <v>0.96740000000000004</v>
      </c>
      <c r="AA326" s="115">
        <v>-0.60399999999999998</v>
      </c>
      <c r="AB326" s="115">
        <v>0.65739999999999998</v>
      </c>
      <c r="AC326" s="181">
        <v>8.2890700000000006</v>
      </c>
      <c r="AD326" s="183">
        <v>1.254E-6</v>
      </c>
      <c r="AE326" s="183">
        <v>5.8900000000000003E-3</v>
      </c>
      <c r="AF326" s="183">
        <v>2.2329999999999999E-2</v>
      </c>
      <c r="AG326" s="183">
        <v>7.5039999999999996E-2</v>
      </c>
      <c r="AH326" s="183">
        <v>4.4310000000000002E-2</v>
      </c>
      <c r="AI326" s="183">
        <v>-0.72040000000000004</v>
      </c>
    </row>
    <row r="327" spans="1:35">
      <c r="A327" t="s">
        <v>122</v>
      </c>
      <c r="B327" t="s">
        <v>122</v>
      </c>
      <c r="C327" t="s">
        <v>4005</v>
      </c>
      <c r="D327" s="32">
        <v>13</v>
      </c>
      <c r="E327" s="47">
        <v>113331868</v>
      </c>
      <c r="F327" s="32" t="s">
        <v>3151</v>
      </c>
      <c r="G327" s="32" t="s">
        <v>3157</v>
      </c>
      <c r="H327" s="243" t="s">
        <v>5451</v>
      </c>
      <c r="I327" s="93" t="s">
        <v>5452</v>
      </c>
      <c r="J327" s="93" t="s">
        <v>5453</v>
      </c>
      <c r="K327" s="244" t="s">
        <v>123</v>
      </c>
      <c r="L327" s="120">
        <v>-0.38616</v>
      </c>
      <c r="M327" s="115">
        <v>0.84360000000000002</v>
      </c>
      <c r="N327" s="115">
        <v>-0.1593</v>
      </c>
      <c r="O327" s="115">
        <v>9.8500000000000004E-2</v>
      </c>
      <c r="P327" s="115">
        <v>0.51700000000000002</v>
      </c>
      <c r="Q327" s="115">
        <v>0.74890000000000001</v>
      </c>
      <c r="R327" s="181">
        <v>-0.24226</v>
      </c>
      <c r="S327" s="183">
        <v>-0.67520000000000002</v>
      </c>
      <c r="T327" s="183">
        <v>-0.254</v>
      </c>
      <c r="U327" s="183">
        <v>-0.13439999999999999</v>
      </c>
      <c r="V327" s="184">
        <v>0.24759999999999999</v>
      </c>
      <c r="W327" s="120">
        <v>-0.17868999999999999</v>
      </c>
      <c r="X327" s="115">
        <v>-0.32569999999999999</v>
      </c>
      <c r="Y327" s="115">
        <v>-0.56289999999999996</v>
      </c>
      <c r="Z327" s="115">
        <v>-0.76639999999999997</v>
      </c>
      <c r="AA327" s="115">
        <v>0.51819999999999999</v>
      </c>
      <c r="AB327" s="115">
        <v>-0.90239999999999998</v>
      </c>
      <c r="AC327" s="181">
        <v>12.48246</v>
      </c>
      <c r="AD327" s="183">
        <v>-2.7610000000000001E-15</v>
      </c>
      <c r="AE327" s="183">
        <v>-6.2710000000000002E-2</v>
      </c>
      <c r="AF327" s="183">
        <v>-0.1167</v>
      </c>
      <c r="AG327" s="183">
        <v>5.4469999999999998E-2</v>
      </c>
      <c r="AH327" s="183">
        <v>-0.1082</v>
      </c>
      <c r="AI327" s="183">
        <v>-0.1696</v>
      </c>
    </row>
    <row r="328" spans="1:35">
      <c r="A328" t="s">
        <v>122</v>
      </c>
      <c r="B328" t="s">
        <v>122</v>
      </c>
      <c r="C328" t="s">
        <v>4006</v>
      </c>
      <c r="D328" s="32">
        <v>13</v>
      </c>
      <c r="E328" s="47">
        <v>113339761</v>
      </c>
      <c r="F328" s="32" t="s">
        <v>3157</v>
      </c>
      <c r="G328" s="32" t="s">
        <v>3151</v>
      </c>
      <c r="H328" s="243" t="s">
        <v>5454</v>
      </c>
      <c r="I328" s="93" t="s">
        <v>5455</v>
      </c>
      <c r="J328" s="93" t="s">
        <v>5456</v>
      </c>
      <c r="K328" s="244" t="s">
        <v>123</v>
      </c>
      <c r="L328" s="120">
        <v>-0.42198999999999998</v>
      </c>
      <c r="M328" s="115">
        <v>0.67249999999999999</v>
      </c>
      <c r="N328" s="115">
        <v>-0.21890000000000001</v>
      </c>
      <c r="O328" s="115">
        <v>0.34089999999999998</v>
      </c>
      <c r="P328" s="115">
        <v>-0.59970000000000001</v>
      </c>
      <c r="Q328" s="115">
        <v>0.83699999999999997</v>
      </c>
      <c r="R328" s="181">
        <v>-0.35621999999999998</v>
      </c>
      <c r="S328" s="183">
        <v>-0.90739999999999998</v>
      </c>
      <c r="T328" s="183">
        <v>-0.76859999999999995</v>
      </c>
      <c r="U328" s="183">
        <v>-0.12379999999999999</v>
      </c>
      <c r="V328" s="184">
        <v>-0.95950000000000002</v>
      </c>
      <c r="W328" s="120">
        <v>-0.40772999999999998</v>
      </c>
      <c r="X328" s="115">
        <v>-0.69669999999999999</v>
      </c>
      <c r="Y328" s="115">
        <v>0.78890000000000005</v>
      </c>
      <c r="Z328" s="115">
        <v>-0.68049999999999999</v>
      </c>
      <c r="AA328" s="115">
        <v>0.39900000000000002</v>
      </c>
      <c r="AB328" s="115">
        <v>-0.52839999999999998</v>
      </c>
      <c r="AC328" s="181">
        <v>17.15888</v>
      </c>
      <c r="AD328" s="183">
        <v>-3.0230000000000001E-20</v>
      </c>
      <c r="AE328" s="183">
        <v>-4.7280000000000003E-2</v>
      </c>
      <c r="AF328" s="183">
        <v>-7.8539999999999999E-2</v>
      </c>
      <c r="AG328" s="183">
        <v>-0.75280000000000002</v>
      </c>
      <c r="AH328" s="183">
        <v>-0.11070000000000001</v>
      </c>
      <c r="AI328" s="183">
        <v>0.65139999999999998</v>
      </c>
    </row>
    <row r="329" spans="1:35">
      <c r="A329" t="s">
        <v>122</v>
      </c>
      <c r="B329" t="s">
        <v>122</v>
      </c>
      <c r="C329" t="s">
        <v>4007</v>
      </c>
      <c r="D329" s="32">
        <v>13</v>
      </c>
      <c r="E329" s="47">
        <v>113351662</v>
      </c>
      <c r="F329" s="32" t="s">
        <v>3157</v>
      </c>
      <c r="G329" s="32" t="s">
        <v>3151</v>
      </c>
      <c r="H329" s="243" t="s">
        <v>5457</v>
      </c>
      <c r="I329" s="93" t="s">
        <v>5458</v>
      </c>
      <c r="J329" s="93" t="s">
        <v>5459</v>
      </c>
      <c r="K329" s="244" t="s">
        <v>123</v>
      </c>
      <c r="L329" s="120">
        <v>-0.37191000000000002</v>
      </c>
      <c r="M329" s="115">
        <v>-1</v>
      </c>
      <c r="N329" s="115">
        <v>0.93840000000000001</v>
      </c>
      <c r="O329" s="115">
        <v>-0.4511</v>
      </c>
      <c r="P329" s="115">
        <v>0.1231</v>
      </c>
      <c r="Q329" s="115">
        <v>-0.46850000000000003</v>
      </c>
      <c r="R329" s="181">
        <v>-0.45085999999999998</v>
      </c>
      <c r="S329" s="183">
        <v>0.90900000000000003</v>
      </c>
      <c r="T329" s="183">
        <v>0.18129999999999999</v>
      </c>
      <c r="U329" s="183">
        <v>0.1328</v>
      </c>
      <c r="V329" s="184">
        <v>5.8029999999999998E-2</v>
      </c>
      <c r="W329" s="120">
        <v>-0.49931999999999999</v>
      </c>
      <c r="X329" s="115">
        <v>0.38879999999999998</v>
      </c>
      <c r="Y329" s="115">
        <v>0.66159999999999997</v>
      </c>
      <c r="Z329" s="115">
        <v>-0.90480000000000005</v>
      </c>
      <c r="AA329" s="115">
        <v>-0.78610000000000002</v>
      </c>
      <c r="AB329" s="115">
        <v>0.43680000000000002</v>
      </c>
      <c r="AC329" s="181">
        <v>22.914629999999999</v>
      </c>
      <c r="AD329" s="183">
        <v>3.061E-22</v>
      </c>
      <c r="AE329" s="183">
        <v>8.1240000000000001E-4</v>
      </c>
      <c r="AF329" s="183">
        <v>2.538E-2</v>
      </c>
      <c r="AG329" s="183">
        <v>5.3959999999999998E-3</v>
      </c>
      <c r="AH329" s="183">
        <v>0.1048</v>
      </c>
      <c r="AI329" s="183">
        <v>-0.41970000000000002</v>
      </c>
    </row>
    <row r="330" spans="1:35">
      <c r="A330" t="s">
        <v>2440</v>
      </c>
      <c r="B330" t="s">
        <v>122</v>
      </c>
      <c r="C330" t="s">
        <v>4008</v>
      </c>
      <c r="D330" s="32">
        <v>13</v>
      </c>
      <c r="E330" s="47">
        <v>113479820</v>
      </c>
      <c r="F330" s="32" t="s">
        <v>3151</v>
      </c>
      <c r="G330" s="32" t="s">
        <v>3157</v>
      </c>
      <c r="H330" s="243" t="s">
        <v>5460</v>
      </c>
      <c r="I330" s="93" t="s">
        <v>5461</v>
      </c>
      <c r="J330" s="93" t="s">
        <v>5462</v>
      </c>
      <c r="K330" s="244" t="s">
        <v>123</v>
      </c>
      <c r="L330" s="120">
        <v>-0.56203000000000003</v>
      </c>
      <c r="M330" s="115">
        <v>-0.80520000000000003</v>
      </c>
      <c r="N330" s="115">
        <v>0.98160000000000003</v>
      </c>
      <c r="O330" s="115">
        <v>0.49869999999999998</v>
      </c>
      <c r="P330" s="115">
        <v>0.78210000000000002</v>
      </c>
      <c r="Q330" s="115">
        <v>-0.3085</v>
      </c>
      <c r="R330" s="181">
        <v>0.67581999999999998</v>
      </c>
      <c r="S330" s="183">
        <v>9.4640000000000002E-2</v>
      </c>
      <c r="T330" s="183">
        <v>-0.82909999999999995</v>
      </c>
      <c r="U330" s="183">
        <v>1.9210000000000001E-2</v>
      </c>
      <c r="V330" s="184">
        <v>-0.62819999999999998</v>
      </c>
      <c r="W330" s="120">
        <v>-1.17388</v>
      </c>
      <c r="X330" s="115">
        <v>0.64549999999999996</v>
      </c>
      <c r="Y330" s="115">
        <v>0.30120000000000002</v>
      </c>
      <c r="Z330" s="115">
        <v>-0.77429999999999999</v>
      </c>
      <c r="AA330" s="115">
        <v>-0.92090000000000005</v>
      </c>
      <c r="AB330" s="115">
        <v>0.95550000000000002</v>
      </c>
      <c r="AC330" s="181">
        <v>8.5818300000000001</v>
      </c>
      <c r="AD330" s="183">
        <v>-1.3649999999999999E-10</v>
      </c>
      <c r="AE330" s="183">
        <v>-0.40789999999999998</v>
      </c>
      <c r="AF330" s="183">
        <v>-0.54959999999999998</v>
      </c>
      <c r="AG330" s="183">
        <v>0.74850000000000005</v>
      </c>
      <c r="AH330" s="183">
        <v>-3.1179999999999999E-2</v>
      </c>
      <c r="AI330" s="183" t="s">
        <v>132</v>
      </c>
    </row>
    <row r="331" spans="1:35">
      <c r="A331" t="s">
        <v>122</v>
      </c>
      <c r="B331" t="s">
        <v>122</v>
      </c>
      <c r="C331" t="s">
        <v>4009</v>
      </c>
      <c r="D331" s="32">
        <v>13</v>
      </c>
      <c r="E331" s="47">
        <v>114542858</v>
      </c>
      <c r="F331" s="32" t="s">
        <v>3157</v>
      </c>
      <c r="G331" s="32" t="s">
        <v>3151</v>
      </c>
      <c r="H331" s="243" t="s">
        <v>5463</v>
      </c>
      <c r="I331" s="93" t="s">
        <v>5464</v>
      </c>
      <c r="J331" s="93" t="s">
        <v>5465</v>
      </c>
      <c r="K331" s="244" t="s">
        <v>123</v>
      </c>
      <c r="L331" s="120">
        <v>-0.37114999999999998</v>
      </c>
      <c r="M331" s="115">
        <v>0.24379999999999999</v>
      </c>
      <c r="N331" s="115">
        <v>-5.4480000000000001E-2</v>
      </c>
      <c r="O331" s="115">
        <v>-0.75149999999999995</v>
      </c>
      <c r="P331" s="115">
        <v>-0.91969999999999996</v>
      </c>
      <c r="Q331" s="115">
        <v>-0.90290000000000004</v>
      </c>
      <c r="R331" s="181">
        <v>-0.39258999999999999</v>
      </c>
      <c r="S331" s="183">
        <v>0.66239999999999999</v>
      </c>
      <c r="T331" s="183">
        <v>0.1565</v>
      </c>
      <c r="U331" s="183">
        <v>-0.75790000000000002</v>
      </c>
      <c r="V331" s="184">
        <v>0.31730000000000003</v>
      </c>
      <c r="W331" s="120">
        <v>0.14129</v>
      </c>
      <c r="X331" s="115">
        <v>-0.2014</v>
      </c>
      <c r="Y331" s="115">
        <v>-0.14779999999999999</v>
      </c>
      <c r="Z331" s="115">
        <v>0.89629999999999999</v>
      </c>
      <c r="AA331" s="115">
        <v>-0.4133</v>
      </c>
      <c r="AB331" s="115">
        <v>-0.79459999999999997</v>
      </c>
      <c r="AC331" s="181">
        <v>13.701919999999999</v>
      </c>
      <c r="AD331" s="183">
        <v>-1.8E-12</v>
      </c>
      <c r="AE331" s="183">
        <v>-5.9829999999999996E-3</v>
      </c>
      <c r="AF331" s="183">
        <v>-8.1999999999999998E-4</v>
      </c>
      <c r="AG331" s="183">
        <v>-0.97799999999999998</v>
      </c>
      <c r="AH331" s="183">
        <v>-0.1399</v>
      </c>
      <c r="AI331" s="183">
        <v>-0.94979999999999998</v>
      </c>
    </row>
    <row r="332" spans="1:35">
      <c r="A332" t="s">
        <v>2440</v>
      </c>
      <c r="B332" t="s">
        <v>122</v>
      </c>
      <c r="C332" t="s">
        <v>4010</v>
      </c>
      <c r="D332" s="32">
        <v>14</v>
      </c>
      <c r="E332" s="47">
        <v>65263300</v>
      </c>
      <c r="F332" s="32" t="s">
        <v>3152</v>
      </c>
      <c r="G332" s="32" t="s">
        <v>3163</v>
      </c>
      <c r="H332" s="243" t="s">
        <v>5466</v>
      </c>
      <c r="I332" s="93" t="s">
        <v>5467</v>
      </c>
      <c r="J332" s="93" t="s">
        <v>5468</v>
      </c>
      <c r="K332" s="244" t="s">
        <v>123</v>
      </c>
      <c r="L332" s="120">
        <v>-0.50236999999999998</v>
      </c>
      <c r="M332" s="115">
        <v>-0.4516</v>
      </c>
      <c r="N332" s="115">
        <v>-0.30020000000000002</v>
      </c>
      <c r="O332" s="115">
        <v>6.1269999999999998E-2</v>
      </c>
      <c r="P332" s="115">
        <v>-0.3659</v>
      </c>
      <c r="Q332" s="115">
        <v>-0.94020000000000004</v>
      </c>
      <c r="R332" s="181">
        <v>-0.88114999999999999</v>
      </c>
      <c r="S332" s="183">
        <v>0.51390000000000002</v>
      </c>
      <c r="T332" s="183">
        <v>-0.49359999999999998</v>
      </c>
      <c r="U332" s="183">
        <v>-0.38669999999999999</v>
      </c>
      <c r="V332" s="184">
        <v>-0.65590000000000004</v>
      </c>
      <c r="W332" s="120">
        <v>0.22522</v>
      </c>
      <c r="X332" s="115">
        <v>-2.1839999999999998E-2</v>
      </c>
      <c r="Y332" s="115">
        <v>-0.4249</v>
      </c>
      <c r="Z332" s="115">
        <v>-0.76939999999999997</v>
      </c>
      <c r="AA332" s="115">
        <v>0.3982</v>
      </c>
      <c r="AB332" s="115">
        <v>0.57730000000000004</v>
      </c>
      <c r="AC332" s="181">
        <v>6.1939099999999998</v>
      </c>
      <c r="AD332" s="183">
        <v>-5.4089999999999998E-9</v>
      </c>
      <c r="AE332" s="183">
        <v>0.93620000000000003</v>
      </c>
      <c r="AF332" s="183">
        <v>-7.8130000000000005E-2</v>
      </c>
      <c r="AG332" s="183">
        <v>-0.73060000000000003</v>
      </c>
      <c r="AH332" s="183">
        <v>-0.85429999999999995</v>
      </c>
      <c r="AI332" s="183">
        <v>-3.2849999999999997E-2</v>
      </c>
    </row>
    <row r="333" spans="1:35">
      <c r="A333" t="s">
        <v>2440</v>
      </c>
      <c r="B333" t="s">
        <v>122</v>
      </c>
      <c r="C333" t="s">
        <v>4011</v>
      </c>
      <c r="D333" s="32">
        <v>14</v>
      </c>
      <c r="E333" s="47">
        <v>100792126</v>
      </c>
      <c r="F333" s="32" t="s">
        <v>3152</v>
      </c>
      <c r="G333" s="32" t="s">
        <v>3163</v>
      </c>
      <c r="H333" s="243" t="s">
        <v>123</v>
      </c>
      <c r="I333" s="93" t="s">
        <v>5469</v>
      </c>
      <c r="J333" s="93" t="s">
        <v>5470</v>
      </c>
      <c r="K333" s="244" t="s">
        <v>123</v>
      </c>
      <c r="L333" s="120">
        <v>10.44603</v>
      </c>
      <c r="M333" s="115">
        <v>3.6510000000000001E-10</v>
      </c>
      <c r="N333" s="115">
        <v>8.3479999999999995E-3</v>
      </c>
      <c r="O333" s="115">
        <v>4.8390000000000003E-5</v>
      </c>
      <c r="P333" s="115">
        <v>-0.56340000000000001</v>
      </c>
      <c r="Q333" s="115">
        <v>-0.80940000000000001</v>
      </c>
      <c r="R333" s="181">
        <v>0.50893999999999995</v>
      </c>
      <c r="S333" s="183">
        <v>5.9979999999999999E-2</v>
      </c>
      <c r="T333" s="183">
        <v>0.60099999999999998</v>
      </c>
      <c r="U333" s="183">
        <v>0.24690000000000001</v>
      </c>
      <c r="V333" s="184">
        <v>-0.2429</v>
      </c>
      <c r="W333" s="120">
        <v>-1.0383800000000001</v>
      </c>
      <c r="X333" s="115">
        <v>-0.1943</v>
      </c>
      <c r="Y333" s="115">
        <v>0.2908</v>
      </c>
      <c r="Z333" s="115">
        <v>0.57169999999999999</v>
      </c>
      <c r="AA333" s="115">
        <v>-0.68740000000000001</v>
      </c>
      <c r="AB333" s="115">
        <v>0.1946</v>
      </c>
      <c r="AC333" s="181">
        <v>8.6205599999999993</v>
      </c>
      <c r="AD333" s="183">
        <v>2.442E-8</v>
      </c>
      <c r="AE333" s="183">
        <v>1.6279999999999999E-2</v>
      </c>
      <c r="AF333" s="183">
        <v>0.1489</v>
      </c>
      <c r="AG333" s="183">
        <v>0.54020000000000001</v>
      </c>
      <c r="AH333" s="183">
        <v>0.10489999999999999</v>
      </c>
      <c r="AI333" s="183">
        <v>0.46970000000000001</v>
      </c>
    </row>
    <row r="334" spans="1:35">
      <c r="A334" t="s">
        <v>122</v>
      </c>
      <c r="B334" t="s">
        <v>122</v>
      </c>
      <c r="C334" t="s">
        <v>2864</v>
      </c>
      <c r="D334" s="32">
        <v>16</v>
      </c>
      <c r="E334" s="47">
        <v>293562</v>
      </c>
      <c r="F334" s="32" t="s">
        <v>3163</v>
      </c>
      <c r="G334" s="32" t="s">
        <v>3152</v>
      </c>
      <c r="H334" s="243" t="s">
        <v>5471</v>
      </c>
      <c r="I334" s="93" t="s">
        <v>5472</v>
      </c>
      <c r="J334" s="93" t="s">
        <v>5473</v>
      </c>
      <c r="K334" s="244" t="s">
        <v>123</v>
      </c>
      <c r="L334" s="120">
        <v>3.6343100000000002</v>
      </c>
      <c r="M334" s="115">
        <v>1.4109999999999999E-3</v>
      </c>
      <c r="N334" s="115">
        <v>6.0200000000000002E-3</v>
      </c>
      <c r="O334" s="115">
        <v>0.34139999999999998</v>
      </c>
      <c r="P334" s="115">
        <v>0.99309999999999998</v>
      </c>
      <c r="Q334" s="115">
        <v>1.7520000000000001E-2</v>
      </c>
      <c r="R334" s="181">
        <v>-5.7489999999999999E-2</v>
      </c>
      <c r="S334" s="183">
        <v>0.1623</v>
      </c>
      <c r="T334" s="183">
        <v>0.63980000000000004</v>
      </c>
      <c r="U334" s="183">
        <v>0.24390000000000001</v>
      </c>
      <c r="V334" s="184">
        <v>-0.26779999999999998</v>
      </c>
      <c r="W334" s="120">
        <v>0.43281999999999998</v>
      </c>
      <c r="X334" s="115">
        <v>-6.9370000000000001E-2</v>
      </c>
      <c r="Y334" s="115">
        <v>-0.33389999999999997</v>
      </c>
      <c r="Z334" s="115">
        <v>-0.3639</v>
      </c>
      <c r="AA334" s="115">
        <v>-0.98599999999999999</v>
      </c>
      <c r="AB334" s="115">
        <v>-0.58609999999999995</v>
      </c>
      <c r="AC334" s="181">
        <v>12.59605</v>
      </c>
      <c r="AD334" s="183">
        <v>1.42E-14</v>
      </c>
      <c r="AE334" s="183">
        <v>0.13250000000000001</v>
      </c>
      <c r="AF334" s="183">
        <v>0.34820000000000001</v>
      </c>
      <c r="AG334" s="183">
        <v>0.46489999999999998</v>
      </c>
      <c r="AH334" s="183">
        <v>0.20660000000000001</v>
      </c>
      <c r="AI334" s="183">
        <v>7.7289999999999998E-3</v>
      </c>
    </row>
    <row r="335" spans="1:35">
      <c r="A335" t="s">
        <v>2440</v>
      </c>
      <c r="B335" t="s">
        <v>122</v>
      </c>
      <c r="C335" t="s">
        <v>4012</v>
      </c>
      <c r="D335" s="32">
        <v>16</v>
      </c>
      <c r="E335" s="47">
        <v>30666367</v>
      </c>
      <c r="F335" s="32" t="s">
        <v>3152</v>
      </c>
      <c r="G335" s="32" t="s">
        <v>3163</v>
      </c>
      <c r="H335" s="243" t="s">
        <v>5474</v>
      </c>
      <c r="I335" s="93" t="s">
        <v>5475</v>
      </c>
      <c r="J335" s="93" t="s">
        <v>5476</v>
      </c>
      <c r="K335" s="244" t="s">
        <v>5477</v>
      </c>
      <c r="L335" s="120">
        <v>-0.33617000000000002</v>
      </c>
      <c r="M335" s="115">
        <v>0.41339999999999999</v>
      </c>
      <c r="N335" s="115">
        <v>0.8327</v>
      </c>
      <c r="O335" s="115">
        <v>0.32119999999999999</v>
      </c>
      <c r="P335" s="115">
        <v>0.70820000000000005</v>
      </c>
      <c r="Q335" s="115">
        <v>0.4819</v>
      </c>
      <c r="R335" s="181">
        <v>-0.37219000000000002</v>
      </c>
      <c r="S335" s="183">
        <v>0.35649999999999998</v>
      </c>
      <c r="T335" s="183">
        <v>-0.61060000000000003</v>
      </c>
      <c r="U335" s="183">
        <v>0.76870000000000005</v>
      </c>
      <c r="V335" s="184">
        <v>0.90680000000000005</v>
      </c>
      <c r="W335" s="120">
        <v>-0.13072</v>
      </c>
      <c r="X335" s="115">
        <v>0.16639999999999999</v>
      </c>
      <c r="Y335" s="115">
        <v>0.73460000000000003</v>
      </c>
      <c r="Z335" s="115">
        <v>0.57969999999999999</v>
      </c>
      <c r="AA335" s="115">
        <v>-0.37459999999999999</v>
      </c>
      <c r="AB335" s="115">
        <v>-0.69689999999999996</v>
      </c>
      <c r="AC335" s="181">
        <v>3.3564699999999998</v>
      </c>
      <c r="AD335" s="183">
        <v>-2.34E-5</v>
      </c>
      <c r="AE335" s="183">
        <v>-0.25519999999999998</v>
      </c>
      <c r="AF335" s="183">
        <v>-4.0039999999999999E-2</v>
      </c>
      <c r="AG335" s="183">
        <v>-0.79530000000000001</v>
      </c>
      <c r="AH335" s="183">
        <v>-0.67320000000000002</v>
      </c>
      <c r="AI335" s="183">
        <v>0.11509999999999999</v>
      </c>
    </row>
    <row r="336" spans="1:35">
      <c r="A336" t="s">
        <v>122</v>
      </c>
      <c r="B336" t="s">
        <v>122</v>
      </c>
      <c r="C336" t="s">
        <v>4013</v>
      </c>
      <c r="D336" s="32">
        <v>16</v>
      </c>
      <c r="E336" s="47">
        <v>53803574</v>
      </c>
      <c r="F336" s="32" t="s">
        <v>3163</v>
      </c>
      <c r="G336" s="32" t="s">
        <v>3151</v>
      </c>
      <c r="H336" s="243" t="s">
        <v>5478</v>
      </c>
      <c r="I336" s="93" t="s">
        <v>5479</v>
      </c>
      <c r="J336" s="93" t="s">
        <v>5480</v>
      </c>
      <c r="K336" s="244" t="s">
        <v>123</v>
      </c>
      <c r="L336" s="120">
        <v>0.23680000000000001</v>
      </c>
      <c r="M336" s="115">
        <v>1.206E-2</v>
      </c>
      <c r="N336" s="115">
        <v>0.60729999999999995</v>
      </c>
      <c r="O336" s="115">
        <v>-0.49109999999999998</v>
      </c>
      <c r="P336" s="115">
        <v>-0.4481</v>
      </c>
      <c r="Q336" s="115">
        <v>-8.1680000000000003E-2</v>
      </c>
      <c r="R336" s="181">
        <v>-0.52839000000000003</v>
      </c>
      <c r="S336" s="183">
        <v>0.76939999999999997</v>
      </c>
      <c r="T336" s="183">
        <v>-0.9093</v>
      </c>
      <c r="U336" s="183">
        <v>-0.55210000000000004</v>
      </c>
      <c r="V336" s="184">
        <v>0.36220000000000002</v>
      </c>
      <c r="W336" s="120">
        <v>-0.34561999999999998</v>
      </c>
      <c r="X336" s="115">
        <v>0.2661</v>
      </c>
      <c r="Y336" s="115">
        <v>0.58040000000000003</v>
      </c>
      <c r="Z336" s="115">
        <v>-0.27679999999999999</v>
      </c>
      <c r="AA336" s="115">
        <v>0.92820000000000003</v>
      </c>
      <c r="AB336" s="115">
        <v>0.83320000000000005</v>
      </c>
      <c r="AC336" s="181">
        <v>6.29068</v>
      </c>
      <c r="AD336" s="183">
        <v>-7.0099999999999996E-5</v>
      </c>
      <c r="AE336" s="183">
        <v>-8.7690000000000004E-2</v>
      </c>
      <c r="AF336" s="183">
        <v>-1.632E-3</v>
      </c>
      <c r="AG336" s="183">
        <v>-0.98880000000000001</v>
      </c>
      <c r="AH336" s="183">
        <v>-1.34E-3</v>
      </c>
      <c r="AI336" s="183">
        <v>0.87250000000000005</v>
      </c>
    </row>
    <row r="337" spans="1:35">
      <c r="A337" t="s">
        <v>122</v>
      </c>
      <c r="B337" t="s">
        <v>122</v>
      </c>
      <c r="C337" t="s">
        <v>4014</v>
      </c>
      <c r="D337" s="32">
        <v>16</v>
      </c>
      <c r="E337" s="47">
        <v>68750190</v>
      </c>
      <c r="F337" s="32" t="s">
        <v>3157</v>
      </c>
      <c r="G337" s="32" t="s">
        <v>3151</v>
      </c>
      <c r="H337" s="243" t="s">
        <v>5481</v>
      </c>
      <c r="I337" s="93" t="s">
        <v>5482</v>
      </c>
      <c r="J337" s="93" t="s">
        <v>5483</v>
      </c>
      <c r="K337" s="244" t="s">
        <v>123</v>
      </c>
      <c r="L337" s="120">
        <v>0.20269000000000001</v>
      </c>
      <c r="M337" s="115">
        <v>-6.166E-2</v>
      </c>
      <c r="N337" s="115">
        <v>0.86760000000000004</v>
      </c>
      <c r="O337" s="115">
        <v>-0.85870000000000002</v>
      </c>
      <c r="P337" s="115">
        <v>-0.87290000000000001</v>
      </c>
      <c r="Q337" s="115">
        <v>-0.31159999999999999</v>
      </c>
      <c r="R337" s="181">
        <v>0.2006</v>
      </c>
      <c r="S337" s="183">
        <v>0.20710000000000001</v>
      </c>
      <c r="T337" s="183">
        <v>0.1368</v>
      </c>
      <c r="U337" s="183">
        <v>0.56240000000000001</v>
      </c>
      <c r="V337" s="184">
        <v>-0.49619999999999997</v>
      </c>
      <c r="W337" s="120">
        <v>-0.39790999999999999</v>
      </c>
      <c r="X337" s="115">
        <v>0.2006</v>
      </c>
      <c r="Y337" s="115">
        <v>-0.8629</v>
      </c>
      <c r="Z337" s="115">
        <v>-0.78520000000000001</v>
      </c>
      <c r="AA337" s="115">
        <v>0.25900000000000001</v>
      </c>
      <c r="AB337" s="115">
        <v>-1.8890000000000001E-2</v>
      </c>
      <c r="AC337" s="181">
        <v>7.55457</v>
      </c>
      <c r="AD337" s="183">
        <v>-3.4130000000000002E-7</v>
      </c>
      <c r="AE337" s="183">
        <v>-1.1509999999999999E-3</v>
      </c>
      <c r="AF337" s="183">
        <v>-0.17499999999999999</v>
      </c>
      <c r="AG337" s="183">
        <v>-0.80720000000000003</v>
      </c>
      <c r="AH337" s="183">
        <v>-0.12909999999999999</v>
      </c>
      <c r="AI337" s="183">
        <v>0.4047</v>
      </c>
    </row>
    <row r="338" spans="1:35">
      <c r="A338" t="s">
        <v>2440</v>
      </c>
      <c r="B338" t="s">
        <v>122</v>
      </c>
      <c r="C338" t="s">
        <v>4015</v>
      </c>
      <c r="D338" s="32">
        <v>16</v>
      </c>
      <c r="E338" s="47">
        <v>88798919</v>
      </c>
      <c r="F338" s="32" t="s">
        <v>3157</v>
      </c>
      <c r="G338" s="32" t="s">
        <v>3163</v>
      </c>
      <c r="H338" s="243" t="s">
        <v>5484</v>
      </c>
      <c r="I338" s="93" t="s">
        <v>5485</v>
      </c>
      <c r="J338" s="93" t="s">
        <v>5486</v>
      </c>
      <c r="K338" s="244" t="s">
        <v>5487</v>
      </c>
      <c r="L338" s="120">
        <v>-0.51541999999999999</v>
      </c>
      <c r="M338" s="115">
        <v>0.66559999999999997</v>
      </c>
      <c r="N338" s="115" t="s">
        <v>132</v>
      </c>
      <c r="O338" s="115" t="s">
        <v>132</v>
      </c>
      <c r="P338" s="115" t="s">
        <v>132</v>
      </c>
      <c r="Q338" s="115" t="s">
        <v>132</v>
      </c>
      <c r="R338" s="181">
        <v>-0.67688000000000004</v>
      </c>
      <c r="S338" s="183">
        <v>-0.46379999999999999</v>
      </c>
      <c r="T338" s="183" t="s">
        <v>132</v>
      </c>
      <c r="U338" s="183" t="s">
        <v>132</v>
      </c>
      <c r="V338" s="184" t="s">
        <v>132</v>
      </c>
      <c r="W338" s="120">
        <v>-0.71011999999999997</v>
      </c>
      <c r="X338" s="115">
        <v>0.64090000000000003</v>
      </c>
      <c r="Y338" s="115" t="s">
        <v>132</v>
      </c>
      <c r="Z338" s="115" t="s">
        <v>132</v>
      </c>
      <c r="AA338" s="115" t="s">
        <v>132</v>
      </c>
      <c r="AB338" s="115" t="s">
        <v>132</v>
      </c>
      <c r="AC338" s="181">
        <v>1.6530199999999999</v>
      </c>
      <c r="AD338" s="183">
        <v>1.8450000000000001E-3</v>
      </c>
      <c r="AE338" s="183" t="s">
        <v>132</v>
      </c>
      <c r="AF338" s="183" t="s">
        <v>132</v>
      </c>
      <c r="AG338" s="183" t="s">
        <v>132</v>
      </c>
      <c r="AH338" s="183" t="s">
        <v>132</v>
      </c>
      <c r="AI338" s="183" t="s">
        <v>132</v>
      </c>
    </row>
    <row r="339" spans="1:35">
      <c r="A339" t="s">
        <v>122</v>
      </c>
      <c r="B339" t="s">
        <v>122</v>
      </c>
      <c r="C339" t="s">
        <v>4016</v>
      </c>
      <c r="D339" s="32">
        <v>16</v>
      </c>
      <c r="E339" s="47">
        <v>88844932</v>
      </c>
      <c r="F339" s="32" t="s">
        <v>3163</v>
      </c>
      <c r="G339" s="32" t="s">
        <v>3152</v>
      </c>
      <c r="H339" s="243" t="s">
        <v>5488</v>
      </c>
      <c r="I339" s="93" t="s">
        <v>5489</v>
      </c>
      <c r="J339" s="93" t="s">
        <v>5490</v>
      </c>
      <c r="K339" s="244" t="s">
        <v>123</v>
      </c>
      <c r="L339" s="120">
        <v>1.53955</v>
      </c>
      <c r="M339" s="115">
        <v>-2.1130000000000001E-4</v>
      </c>
      <c r="N339" s="115">
        <v>-0.25490000000000002</v>
      </c>
      <c r="O339" s="115">
        <v>-0.88</v>
      </c>
      <c r="P339" s="115">
        <v>0.43469999999999998</v>
      </c>
      <c r="Q339" s="115">
        <v>-0.79500000000000004</v>
      </c>
      <c r="R339" s="181">
        <v>-0.25401000000000001</v>
      </c>
      <c r="S339" s="183">
        <v>-0.70479999999999998</v>
      </c>
      <c r="T339" s="183">
        <v>-0.50470000000000004</v>
      </c>
      <c r="U339" s="183">
        <v>-0.4602</v>
      </c>
      <c r="V339" s="184">
        <v>-0.20799999999999999</v>
      </c>
      <c r="W339" s="120">
        <v>0.19234000000000001</v>
      </c>
      <c r="X339" s="115">
        <v>0.68769999999999998</v>
      </c>
      <c r="Y339" s="115">
        <v>-0.66569999999999996</v>
      </c>
      <c r="Z339" s="115">
        <v>-8.0000000000000007E-5</v>
      </c>
      <c r="AA339" s="115">
        <v>-0.25890000000000002</v>
      </c>
      <c r="AB339" s="115">
        <v>0.35709999999999997</v>
      </c>
      <c r="AC339" s="181">
        <v>29.351749999999999</v>
      </c>
      <c r="AD339" s="183">
        <v>-2.059E-26</v>
      </c>
      <c r="AE339" s="183">
        <v>-5.9829999999999995E-7</v>
      </c>
      <c r="AF339" s="183">
        <v>-3.9480000000000001E-2</v>
      </c>
      <c r="AG339" s="183">
        <v>-1.9980000000000002E-3</v>
      </c>
      <c r="AH339" s="183">
        <v>0.96419999999999995</v>
      </c>
      <c r="AI339" s="183">
        <v>-0.31730000000000003</v>
      </c>
    </row>
    <row r="340" spans="1:35">
      <c r="A340" t="s">
        <v>122</v>
      </c>
      <c r="B340" t="s">
        <v>122</v>
      </c>
      <c r="C340" t="s">
        <v>2498</v>
      </c>
      <c r="D340" s="32">
        <v>16</v>
      </c>
      <c r="E340" s="47">
        <v>88853729</v>
      </c>
      <c r="F340" s="32" t="s">
        <v>3152</v>
      </c>
      <c r="G340" s="32" t="s">
        <v>3163</v>
      </c>
      <c r="H340" s="243" t="s">
        <v>5491</v>
      </c>
      <c r="I340" s="93" t="s">
        <v>5492</v>
      </c>
      <c r="J340" s="93" t="s">
        <v>5493</v>
      </c>
      <c r="K340" s="244" t="s">
        <v>123</v>
      </c>
      <c r="L340" s="120">
        <v>1.7258899999999999</v>
      </c>
      <c r="M340" s="115">
        <v>-7.9779999999999998E-5</v>
      </c>
      <c r="N340" s="115">
        <v>-0.82410000000000005</v>
      </c>
      <c r="O340" s="115">
        <v>0.59379999999999999</v>
      </c>
      <c r="P340" s="115">
        <v>0.42280000000000001</v>
      </c>
      <c r="Q340" s="115">
        <v>-0.65890000000000004</v>
      </c>
      <c r="R340" s="181">
        <v>-1.4036999999999999</v>
      </c>
      <c r="S340" s="183">
        <v>0.98729999999999996</v>
      </c>
      <c r="T340" s="183">
        <v>-0.43859999999999999</v>
      </c>
      <c r="U340" s="183">
        <v>-0.97509999999999997</v>
      </c>
      <c r="V340" s="184">
        <v>-0.67510000000000003</v>
      </c>
      <c r="W340" s="120">
        <v>-0.27632000000000001</v>
      </c>
      <c r="X340" s="115">
        <v>0.64759999999999995</v>
      </c>
      <c r="Y340" s="115">
        <v>-0.74919999999999998</v>
      </c>
      <c r="Z340" s="115">
        <v>-5.4200000000000003E-3</v>
      </c>
      <c r="AA340" s="115">
        <v>-0.56059999999999999</v>
      </c>
      <c r="AB340" s="115">
        <v>0.75480000000000003</v>
      </c>
      <c r="AC340" s="181">
        <v>39.981639999999999</v>
      </c>
      <c r="AD340" s="183">
        <v>-5.1969999999999997E-38</v>
      </c>
      <c r="AE340" s="183">
        <v>-5.4519999999999999E-7</v>
      </c>
      <c r="AF340" s="183">
        <v>-2.9360000000000001E-2</v>
      </c>
      <c r="AG340" s="183">
        <v>-9.3560000000000004E-2</v>
      </c>
      <c r="AH340" s="183">
        <v>-0.58940000000000003</v>
      </c>
      <c r="AI340" s="183">
        <v>0.96740000000000004</v>
      </c>
    </row>
    <row r="341" spans="1:35">
      <c r="A341" t="s">
        <v>122</v>
      </c>
      <c r="B341" t="s">
        <v>122</v>
      </c>
      <c r="C341" t="s">
        <v>2487</v>
      </c>
      <c r="D341" s="32">
        <v>17</v>
      </c>
      <c r="E341" s="47">
        <v>27183104</v>
      </c>
      <c r="F341" s="32" t="s">
        <v>3157</v>
      </c>
      <c r="G341" s="32" t="s">
        <v>3151</v>
      </c>
      <c r="H341" s="243" t="s">
        <v>5494</v>
      </c>
      <c r="I341" s="93" t="s">
        <v>5495</v>
      </c>
      <c r="J341" s="93" t="s">
        <v>5496</v>
      </c>
      <c r="K341" s="244" t="s">
        <v>123</v>
      </c>
      <c r="L341" s="120">
        <v>-0.12478</v>
      </c>
      <c r="M341" s="115">
        <v>0.20230000000000001</v>
      </c>
      <c r="N341" s="115">
        <v>0.1353</v>
      </c>
      <c r="O341" s="115">
        <v>0.64939999999999998</v>
      </c>
      <c r="P341" s="115">
        <v>-0.86339999999999995</v>
      </c>
      <c r="Q341" s="115">
        <v>0.43140000000000001</v>
      </c>
      <c r="R341" s="181">
        <v>-0.93871000000000004</v>
      </c>
      <c r="S341" s="183">
        <v>0.2908</v>
      </c>
      <c r="T341" s="183">
        <v>-0.39989999999999998</v>
      </c>
      <c r="U341" s="183">
        <v>0.9355</v>
      </c>
      <c r="V341" s="184">
        <v>-0.80459999999999998</v>
      </c>
      <c r="W341" s="120">
        <v>-0.54276999999999997</v>
      </c>
      <c r="X341" s="115">
        <v>-0.98329999999999995</v>
      </c>
      <c r="Y341" s="115">
        <v>0.60499999999999998</v>
      </c>
      <c r="Z341" s="115">
        <v>0.99329999999999996</v>
      </c>
      <c r="AA341" s="115">
        <v>-0.37109999999999999</v>
      </c>
      <c r="AB341" s="115">
        <v>-0.74990000000000001</v>
      </c>
      <c r="AC341" s="181">
        <v>16.318100000000001</v>
      </c>
      <c r="AD341" s="183">
        <v>-4.6559999999999999E-17</v>
      </c>
      <c r="AE341" s="183">
        <v>-3.8910000000000003E-4</v>
      </c>
      <c r="AF341" s="183">
        <v>-0.19409999999999999</v>
      </c>
      <c r="AG341" s="183">
        <v>-3.125E-2</v>
      </c>
      <c r="AH341" s="183">
        <v>-0.78890000000000005</v>
      </c>
      <c r="AI341" s="183">
        <v>0.62939999999999996</v>
      </c>
    </row>
    <row r="342" spans="1:35">
      <c r="A342" t="s">
        <v>122</v>
      </c>
      <c r="B342" t="s">
        <v>122</v>
      </c>
      <c r="C342" t="s">
        <v>4017</v>
      </c>
      <c r="D342" s="32">
        <v>17</v>
      </c>
      <c r="E342" s="47">
        <v>42241929</v>
      </c>
      <c r="F342" s="32" t="s">
        <v>3163</v>
      </c>
      <c r="G342" s="32" t="s">
        <v>3157</v>
      </c>
      <c r="H342" s="243" t="s">
        <v>5497</v>
      </c>
      <c r="I342" s="93" t="s">
        <v>5498</v>
      </c>
      <c r="J342" s="93" t="s">
        <v>5499</v>
      </c>
      <c r="K342" s="244" t="s">
        <v>5500</v>
      </c>
      <c r="L342" s="120">
        <v>-0.56018999999999997</v>
      </c>
      <c r="M342" s="115">
        <v>0.85240000000000005</v>
      </c>
      <c r="N342" s="115">
        <v>0.75519999999999998</v>
      </c>
      <c r="O342" s="115">
        <v>-0.79279999999999995</v>
      </c>
      <c r="P342" s="115">
        <v>-0.4148</v>
      </c>
      <c r="Q342" s="115">
        <v>-0.87139999999999995</v>
      </c>
      <c r="R342" s="181">
        <v>-0.15343999999999999</v>
      </c>
      <c r="S342" s="183">
        <v>-0.58509999999999995</v>
      </c>
      <c r="T342" s="183">
        <v>1.1220000000000001E-2</v>
      </c>
      <c r="U342" s="183">
        <v>-0.4128</v>
      </c>
      <c r="V342" s="184">
        <v>-0.85009999999999997</v>
      </c>
      <c r="W342" s="120">
        <v>0.64685000000000004</v>
      </c>
      <c r="X342" s="115">
        <v>4.5240000000000002E-3</v>
      </c>
      <c r="Y342" s="115">
        <v>0.83560000000000001</v>
      </c>
      <c r="Z342" s="115">
        <v>-0.71030000000000004</v>
      </c>
      <c r="AA342" s="115">
        <v>0.95609999999999995</v>
      </c>
      <c r="AB342" s="115">
        <v>0.30590000000000001</v>
      </c>
      <c r="AC342" s="181">
        <v>0.25741000000000003</v>
      </c>
      <c r="AD342" s="183">
        <v>0.15579999999999999</v>
      </c>
      <c r="AE342" s="183">
        <v>6.2059999999999997E-3</v>
      </c>
      <c r="AF342" s="183">
        <v>0.93840000000000001</v>
      </c>
      <c r="AG342" s="183">
        <v>-0.68820000000000003</v>
      </c>
      <c r="AH342" s="183">
        <v>-0.66469999999999996</v>
      </c>
      <c r="AI342" s="183">
        <v>0.64790000000000003</v>
      </c>
    </row>
    <row r="343" spans="1:35">
      <c r="A343" t="s">
        <v>122</v>
      </c>
      <c r="B343" t="s">
        <v>122</v>
      </c>
      <c r="C343" t="s">
        <v>4018</v>
      </c>
      <c r="D343" s="32">
        <v>17</v>
      </c>
      <c r="E343" s="47">
        <v>76117361</v>
      </c>
      <c r="F343" s="32" t="s">
        <v>3163</v>
      </c>
      <c r="G343" s="32" t="s">
        <v>3152</v>
      </c>
      <c r="H343" s="243" t="s">
        <v>5501</v>
      </c>
      <c r="I343" s="93" t="s">
        <v>5502</v>
      </c>
      <c r="J343" s="93" t="s">
        <v>5503</v>
      </c>
      <c r="K343" s="244" t="s">
        <v>123</v>
      </c>
      <c r="L343" s="120">
        <v>-0.43902000000000002</v>
      </c>
      <c r="M343" s="115">
        <v>-0.89439999999999997</v>
      </c>
      <c r="N343" s="115">
        <v>0.37969999999999998</v>
      </c>
      <c r="O343" s="115">
        <v>-0.8599</v>
      </c>
      <c r="P343" s="115">
        <v>0.13370000000000001</v>
      </c>
      <c r="Q343" s="115">
        <v>-0.48680000000000001</v>
      </c>
      <c r="R343" s="181">
        <v>-0.42520000000000002</v>
      </c>
      <c r="S343" s="183">
        <v>-0.29830000000000001</v>
      </c>
      <c r="T343" s="183">
        <v>0.53590000000000004</v>
      </c>
      <c r="U343" s="183">
        <v>-0.8448</v>
      </c>
      <c r="V343" s="184">
        <v>0.95379999999999998</v>
      </c>
      <c r="W343" s="120">
        <v>0.83231999999999995</v>
      </c>
      <c r="X343" s="115">
        <v>-8.906E-2</v>
      </c>
      <c r="Y343" s="115">
        <v>-0.18770000000000001</v>
      </c>
      <c r="Z343" s="115">
        <v>-2.8510000000000001E-2</v>
      </c>
      <c r="AA343" s="115">
        <v>0.1676</v>
      </c>
      <c r="AB343" s="115">
        <v>0.61160000000000003</v>
      </c>
      <c r="AC343" s="181">
        <v>25.954280000000001</v>
      </c>
      <c r="AD343" s="183">
        <v>-1.723E-14</v>
      </c>
      <c r="AE343" s="183">
        <v>-8.8620000000000002E-9</v>
      </c>
      <c r="AF343" s="183">
        <v>-2.8649999999999998E-7</v>
      </c>
      <c r="AG343" s="183">
        <v>-2.8549999999999999E-2</v>
      </c>
      <c r="AH343" s="183">
        <v>-3.671E-2</v>
      </c>
      <c r="AI343" s="183">
        <v>-0.65749999999999997</v>
      </c>
    </row>
    <row r="344" spans="1:35">
      <c r="A344" t="s">
        <v>2440</v>
      </c>
      <c r="B344" t="s">
        <v>122</v>
      </c>
      <c r="C344" t="s">
        <v>2481</v>
      </c>
      <c r="D344" s="32">
        <v>17</v>
      </c>
      <c r="E344" s="47">
        <v>76121864</v>
      </c>
      <c r="F344" s="32" t="s">
        <v>3151</v>
      </c>
      <c r="G344" s="32" t="s">
        <v>3157</v>
      </c>
      <c r="H344" s="243" t="s">
        <v>5504</v>
      </c>
      <c r="I344" s="93" t="s">
        <v>5505</v>
      </c>
      <c r="J344" s="93" t="s">
        <v>5506</v>
      </c>
      <c r="K344" s="244" t="s">
        <v>123</v>
      </c>
      <c r="L344" s="120">
        <v>-0.38113000000000002</v>
      </c>
      <c r="M344" s="115">
        <v>-0.40239999999999998</v>
      </c>
      <c r="N344" s="115">
        <v>0.55779999999999996</v>
      </c>
      <c r="O344" s="115">
        <v>-0.38269999999999998</v>
      </c>
      <c r="P344" s="115">
        <v>-0.68530000000000002</v>
      </c>
      <c r="Q344" s="115">
        <v>0.7319</v>
      </c>
      <c r="R344" s="181">
        <v>-0.42680000000000001</v>
      </c>
      <c r="S344" s="183">
        <v>0.99229999999999996</v>
      </c>
      <c r="T344" s="183">
        <v>0.42720000000000002</v>
      </c>
      <c r="U344" s="183">
        <v>0.62860000000000005</v>
      </c>
      <c r="V344" s="184">
        <v>-0.7923</v>
      </c>
      <c r="W344" s="120">
        <v>-0.13428000000000001</v>
      </c>
      <c r="X344" s="115">
        <v>-9.2039999999999997E-2</v>
      </c>
      <c r="Y344" s="115">
        <v>-0.94869999999999999</v>
      </c>
      <c r="Z344" s="115">
        <v>-0.94820000000000004</v>
      </c>
      <c r="AA344" s="115">
        <v>-0.95409999999999995</v>
      </c>
      <c r="AB344" s="115">
        <v>0.61319999999999997</v>
      </c>
      <c r="AC344" s="181">
        <v>66.406639999999996</v>
      </c>
      <c r="AD344" s="183">
        <v>-9.8190000000000002E-49</v>
      </c>
      <c r="AE344" s="183">
        <v>-3.8200000000000003E-10</v>
      </c>
      <c r="AF344" s="183">
        <v>-2.8040000000000002E-12</v>
      </c>
      <c r="AG344" s="183">
        <v>-0.76229999999999998</v>
      </c>
      <c r="AH344" s="183">
        <v>-1.1689999999999999E-3</v>
      </c>
      <c r="AI344" s="183">
        <v>0.54910000000000003</v>
      </c>
    </row>
    <row r="345" spans="1:35">
      <c r="A345" t="s">
        <v>122</v>
      </c>
      <c r="B345" t="s">
        <v>122</v>
      </c>
      <c r="C345" t="s">
        <v>4019</v>
      </c>
      <c r="D345" s="32">
        <v>17</v>
      </c>
      <c r="E345" s="47">
        <v>80685426</v>
      </c>
      <c r="F345" s="32" t="s">
        <v>3151</v>
      </c>
      <c r="G345" s="32" t="s">
        <v>3157</v>
      </c>
      <c r="H345" s="243" t="s">
        <v>5507</v>
      </c>
      <c r="I345" s="93" t="s">
        <v>5508</v>
      </c>
      <c r="J345" s="93" t="s">
        <v>5509</v>
      </c>
      <c r="K345" s="244" t="s">
        <v>123</v>
      </c>
      <c r="L345" s="120">
        <v>-6.2399999999999999E-3</v>
      </c>
      <c r="M345" s="115">
        <v>0.54669999999999996</v>
      </c>
      <c r="N345" s="115">
        <v>0.52539999999999998</v>
      </c>
      <c r="O345" s="115">
        <v>0.1386</v>
      </c>
      <c r="P345" s="115">
        <v>7.4149999999999994E-2</v>
      </c>
      <c r="Q345" s="115">
        <v>-0.33250000000000002</v>
      </c>
      <c r="R345" s="181">
        <v>-0.83165999999999995</v>
      </c>
      <c r="S345" s="183">
        <v>0.66820000000000002</v>
      </c>
      <c r="T345" s="183">
        <v>-0.63290000000000002</v>
      </c>
      <c r="U345" s="183">
        <v>5.1639999999999998E-2</v>
      </c>
      <c r="V345" s="184">
        <v>-0.1857</v>
      </c>
      <c r="W345" s="120">
        <v>0.46933999999999998</v>
      </c>
      <c r="X345" s="115">
        <v>4.4179999999999997E-2</v>
      </c>
      <c r="Y345" s="115">
        <v>-0.9052</v>
      </c>
      <c r="Z345" s="115">
        <v>-0.76160000000000005</v>
      </c>
      <c r="AA345" s="115">
        <v>0.28439999999999999</v>
      </c>
      <c r="AB345" s="115">
        <v>5.4689999999999999E-3</v>
      </c>
      <c r="AC345" s="181">
        <v>147.48480000000001</v>
      </c>
      <c r="AD345" s="183">
        <v>1.04E-114</v>
      </c>
      <c r="AE345" s="183">
        <v>2.0059999999999998E-24</v>
      </c>
      <c r="AF345" s="183">
        <v>4.7090000000000002E-12</v>
      </c>
      <c r="AG345" s="183">
        <v>5.3350000000000003E-3</v>
      </c>
      <c r="AH345" s="183">
        <v>6.0360000000000006E-8</v>
      </c>
      <c r="AI345" s="183">
        <v>-0.8851</v>
      </c>
    </row>
    <row r="346" spans="1:35">
      <c r="A346" t="s">
        <v>122</v>
      </c>
      <c r="B346" t="s">
        <v>122</v>
      </c>
      <c r="C346" t="s">
        <v>3468</v>
      </c>
      <c r="D346" s="32">
        <v>17</v>
      </c>
      <c r="E346" s="47">
        <v>80685533</v>
      </c>
      <c r="F346" s="32" t="s">
        <v>3152</v>
      </c>
      <c r="G346" s="32" t="s">
        <v>3163</v>
      </c>
      <c r="H346" s="243" t="s">
        <v>5510</v>
      </c>
      <c r="I346" s="93" t="s">
        <v>5511</v>
      </c>
      <c r="J346" s="93" t="s">
        <v>5512</v>
      </c>
      <c r="K346" s="244" t="s">
        <v>123</v>
      </c>
      <c r="L346" s="120">
        <v>-0.2944</v>
      </c>
      <c r="M346" s="115">
        <v>-0.66110000000000002</v>
      </c>
      <c r="N346" s="115">
        <v>-0.55210000000000004</v>
      </c>
      <c r="O346" s="115">
        <v>-0.22</v>
      </c>
      <c r="P346" s="115">
        <v>-0.1363</v>
      </c>
      <c r="Q346" s="115">
        <v>0.3261</v>
      </c>
      <c r="R346" s="181">
        <v>-0.25151000000000001</v>
      </c>
      <c r="S346" s="183">
        <v>-0.65669999999999995</v>
      </c>
      <c r="T346" s="183">
        <v>0.62390000000000001</v>
      </c>
      <c r="U346" s="183">
        <v>-6.4869999999999997E-2</v>
      </c>
      <c r="V346" s="184">
        <v>9.3060000000000004E-2</v>
      </c>
      <c r="W346" s="120">
        <v>0.49646000000000001</v>
      </c>
      <c r="X346" s="115">
        <v>-5.8270000000000002E-2</v>
      </c>
      <c r="Y346" s="115">
        <v>0.91369999999999996</v>
      </c>
      <c r="Z346" s="115">
        <v>0.60299999999999998</v>
      </c>
      <c r="AA346" s="115">
        <v>-0.11890000000000001</v>
      </c>
      <c r="AB346" s="115">
        <v>-5.5719999999999997E-3</v>
      </c>
      <c r="AC346" s="181">
        <v>150.04014000000001</v>
      </c>
      <c r="AD346" s="183">
        <v>-5.9799999999999999E-115</v>
      </c>
      <c r="AE346" s="183">
        <v>-1.1150000000000001E-25</v>
      </c>
      <c r="AF346" s="183">
        <v>-7.4820000000000006E-12</v>
      </c>
      <c r="AG346" s="183">
        <v>-4.3790000000000001E-3</v>
      </c>
      <c r="AH346" s="183">
        <v>-7.0850000000000002E-8</v>
      </c>
      <c r="AI346" s="183">
        <v>-0.47760000000000002</v>
      </c>
    </row>
    <row r="347" spans="1:35">
      <c r="A347" t="s">
        <v>2440</v>
      </c>
      <c r="B347" t="s">
        <v>122</v>
      </c>
      <c r="C347" t="s">
        <v>4020</v>
      </c>
      <c r="D347" s="32">
        <v>17</v>
      </c>
      <c r="E347" s="47">
        <v>80904844</v>
      </c>
      <c r="F347" s="32" t="s">
        <v>3152</v>
      </c>
      <c r="G347" s="32" t="s">
        <v>3163</v>
      </c>
      <c r="H347" s="243" t="s">
        <v>5513</v>
      </c>
      <c r="I347" s="93" t="s">
        <v>5514</v>
      </c>
      <c r="J347" s="93" t="s">
        <v>5515</v>
      </c>
      <c r="K347" s="244" t="s">
        <v>123</v>
      </c>
      <c r="L347" s="120">
        <v>-0.17460999999999999</v>
      </c>
      <c r="M347" s="115">
        <v>0.74860000000000004</v>
      </c>
      <c r="N347" s="115">
        <v>0.113</v>
      </c>
      <c r="O347" s="115">
        <v>0.3332</v>
      </c>
      <c r="P347" s="115">
        <v>-0.5837</v>
      </c>
      <c r="Q347" s="115">
        <v>0.89100000000000001</v>
      </c>
      <c r="R347" s="181">
        <v>-0.36203999999999997</v>
      </c>
      <c r="S347" s="183">
        <v>0.77190000000000003</v>
      </c>
      <c r="T347" s="183">
        <v>0.1426</v>
      </c>
      <c r="U347" s="183">
        <v>0.39610000000000001</v>
      </c>
      <c r="V347" s="184">
        <v>0.64119999999999999</v>
      </c>
      <c r="W347" s="120">
        <v>-0.56518999999999997</v>
      </c>
      <c r="X347" s="115">
        <v>-0.36859999999999998</v>
      </c>
      <c r="Y347" s="115">
        <v>8.7760000000000005E-2</v>
      </c>
      <c r="Z347" s="115">
        <v>0.9052</v>
      </c>
      <c r="AA347" s="115">
        <v>-0.60799999999999998</v>
      </c>
      <c r="AB347" s="115">
        <v>6.1350000000000002E-2</v>
      </c>
      <c r="AC347" s="181">
        <v>35.428220000000003</v>
      </c>
      <c r="AD347" s="183">
        <v>9.8200000000000003E-29</v>
      </c>
      <c r="AE347" s="183">
        <v>1.6949999999999999E-5</v>
      </c>
      <c r="AF347" s="183">
        <v>6.8719999999999996E-7</v>
      </c>
      <c r="AG347" s="183">
        <v>0.93220000000000003</v>
      </c>
      <c r="AH347" s="183">
        <v>6.0240000000000002E-2</v>
      </c>
      <c r="AI347" s="183">
        <v>4.7120000000000002E-2</v>
      </c>
    </row>
    <row r="348" spans="1:35">
      <c r="A348" t="s">
        <v>122</v>
      </c>
      <c r="B348" t="s">
        <v>122</v>
      </c>
      <c r="C348" t="s">
        <v>4021</v>
      </c>
      <c r="D348" s="32">
        <v>19</v>
      </c>
      <c r="E348" s="47">
        <v>17232499</v>
      </c>
      <c r="F348" s="32" t="s">
        <v>3152</v>
      </c>
      <c r="G348" s="32" t="s">
        <v>3163</v>
      </c>
      <c r="H348" s="243" t="s">
        <v>5516</v>
      </c>
      <c r="I348" s="93" t="s">
        <v>5517</v>
      </c>
      <c r="J348" s="93" t="s">
        <v>5518</v>
      </c>
      <c r="K348" s="244" t="s">
        <v>123</v>
      </c>
      <c r="L348" s="120">
        <v>0.30159999999999998</v>
      </c>
      <c r="M348" s="115">
        <v>0.67249999999999999</v>
      </c>
      <c r="N348" s="115">
        <v>3.6949999999999997E-2</v>
      </c>
      <c r="O348" s="115">
        <v>0.29060000000000002</v>
      </c>
      <c r="P348" s="115">
        <v>0.86119999999999997</v>
      </c>
      <c r="Q348" s="115">
        <v>0.30199999999999999</v>
      </c>
      <c r="R348" s="181">
        <v>-0.40278999999999998</v>
      </c>
      <c r="S348" s="183">
        <v>-0.72919999999999996</v>
      </c>
      <c r="T348" s="183">
        <v>0.3483</v>
      </c>
      <c r="U348" s="183">
        <v>0.30470000000000003</v>
      </c>
      <c r="V348" s="184">
        <v>0.92610000000000003</v>
      </c>
      <c r="W348" s="120">
        <v>-0.34129999999999999</v>
      </c>
      <c r="X348" s="115">
        <v>0.68220000000000003</v>
      </c>
      <c r="Y348" s="115">
        <v>0.39650000000000002</v>
      </c>
      <c r="Z348" s="115">
        <v>-0.4672</v>
      </c>
      <c r="AA348" s="115">
        <v>0.86829999999999996</v>
      </c>
      <c r="AB348" s="115">
        <v>0.4889</v>
      </c>
      <c r="AC348" s="181">
        <v>19.754960000000001</v>
      </c>
      <c r="AD348" s="183">
        <v>5.1509999999999995E-7</v>
      </c>
      <c r="AE348" s="183">
        <v>7.1940000000000004E-17</v>
      </c>
      <c r="AF348" s="183">
        <v>1.056E-2</v>
      </c>
      <c r="AG348" s="183">
        <v>-0.78180000000000005</v>
      </c>
      <c r="AH348" s="183">
        <v>6.4070000000000002E-2</v>
      </c>
      <c r="AI348" s="183">
        <v>0.34139999999999998</v>
      </c>
    </row>
    <row r="349" spans="1:35">
      <c r="A349" t="s">
        <v>122</v>
      </c>
      <c r="B349" t="s">
        <v>122</v>
      </c>
      <c r="C349" t="s">
        <v>4022</v>
      </c>
      <c r="D349" s="32">
        <v>19</v>
      </c>
      <c r="E349" s="47">
        <v>17246737</v>
      </c>
      <c r="F349" s="32" t="s">
        <v>3151</v>
      </c>
      <c r="G349" s="32" t="s">
        <v>3163</v>
      </c>
      <c r="H349" s="243" t="s">
        <v>5519</v>
      </c>
      <c r="I349" s="93" t="s">
        <v>5520</v>
      </c>
      <c r="J349" s="93" t="s">
        <v>5521</v>
      </c>
      <c r="K349" s="244" t="s">
        <v>123</v>
      </c>
      <c r="L349" s="120">
        <v>-0.15518000000000001</v>
      </c>
      <c r="M349" s="115">
        <v>0.9214</v>
      </c>
      <c r="N349" s="115">
        <v>8.2769999999999996E-2</v>
      </c>
      <c r="O349" s="115">
        <v>0.38159999999999999</v>
      </c>
      <c r="P349" s="115">
        <v>0.57699999999999996</v>
      </c>
      <c r="Q349" s="115">
        <v>0.33900000000000002</v>
      </c>
      <c r="R349" s="181">
        <v>-0.40268999999999999</v>
      </c>
      <c r="S349" s="183">
        <v>-0.44350000000000001</v>
      </c>
      <c r="T349" s="183">
        <v>0.59930000000000005</v>
      </c>
      <c r="U349" s="183">
        <v>0.46560000000000001</v>
      </c>
      <c r="V349" s="184">
        <v>0.82640000000000002</v>
      </c>
      <c r="W349" s="120">
        <v>-0.35498000000000002</v>
      </c>
      <c r="X349" s="115">
        <v>0.5867</v>
      </c>
      <c r="Y349" s="115">
        <v>0.48930000000000001</v>
      </c>
      <c r="Z349" s="115">
        <v>-0.36959999999999998</v>
      </c>
      <c r="AA349" s="115">
        <v>0.51029999999999998</v>
      </c>
      <c r="AB349" s="115">
        <v>0.69120000000000004</v>
      </c>
      <c r="AC349" s="181">
        <v>21.389469999999999</v>
      </c>
      <c r="AD349" s="183">
        <v>3.1049999999999999E-9</v>
      </c>
      <c r="AE349" s="183">
        <v>1.7539999999999999E-15</v>
      </c>
      <c r="AF349" s="183">
        <v>1.0020000000000001E-3</v>
      </c>
      <c r="AG349" s="183">
        <v>-0.49209999999999998</v>
      </c>
      <c r="AH349" s="183">
        <v>2.2610000000000002E-2</v>
      </c>
      <c r="AI349" s="183">
        <v>0.13880000000000001</v>
      </c>
    </row>
    <row r="350" spans="1:35">
      <c r="A350" t="s">
        <v>122</v>
      </c>
      <c r="B350" t="s">
        <v>122</v>
      </c>
      <c r="C350" t="s">
        <v>4023</v>
      </c>
      <c r="D350" s="32">
        <v>19</v>
      </c>
      <c r="E350" s="47">
        <v>17256523</v>
      </c>
      <c r="F350" s="32" t="s">
        <v>3157</v>
      </c>
      <c r="G350" s="32" t="s">
        <v>3151</v>
      </c>
      <c r="H350" s="243" t="s">
        <v>5522</v>
      </c>
      <c r="I350" s="93" t="s">
        <v>5523</v>
      </c>
      <c r="J350" s="93" t="s">
        <v>5524</v>
      </c>
      <c r="K350" s="244" t="s">
        <v>123</v>
      </c>
      <c r="L350" s="120">
        <v>-0.19169</v>
      </c>
      <c r="M350" s="115">
        <v>-0.32400000000000001</v>
      </c>
      <c r="N350" s="115">
        <v>-0.37780000000000002</v>
      </c>
      <c r="O350" s="115">
        <v>-0.27810000000000001</v>
      </c>
      <c r="P350" s="115">
        <v>0.89090000000000003</v>
      </c>
      <c r="Q350" s="115">
        <v>0.14419999999999999</v>
      </c>
      <c r="R350" s="181">
        <v>-0.32066</v>
      </c>
      <c r="S350" s="183">
        <v>0.54479999999999995</v>
      </c>
      <c r="T350" s="183">
        <v>-0.95350000000000001</v>
      </c>
      <c r="U350" s="183">
        <v>0.2994</v>
      </c>
      <c r="V350" s="184">
        <v>-0.25869999999999999</v>
      </c>
      <c r="W350" s="120">
        <v>-0.51163999999999998</v>
      </c>
      <c r="X350" s="115">
        <v>0.1177</v>
      </c>
      <c r="Y350" s="115">
        <v>-0.1368</v>
      </c>
      <c r="Z350" s="115">
        <v>0.73250000000000004</v>
      </c>
      <c r="AA350" s="115">
        <v>0.13819999999999999</v>
      </c>
      <c r="AB350" s="115">
        <v>0.32569999999999999</v>
      </c>
      <c r="AC350" s="181">
        <v>22.340969999999999</v>
      </c>
      <c r="AD350" s="183">
        <v>-1.05E-18</v>
      </c>
      <c r="AE350" s="183">
        <v>-2.9060000000000002E-3</v>
      </c>
      <c r="AF350" s="183">
        <v>-1.1709999999999999E-3</v>
      </c>
      <c r="AG350" s="183">
        <v>-0.4622</v>
      </c>
      <c r="AH350" s="183">
        <v>-1.2130000000000001E-3</v>
      </c>
      <c r="AI350" s="183">
        <v>-0.219</v>
      </c>
    </row>
    <row r="351" spans="1:35">
      <c r="A351" t="s">
        <v>2440</v>
      </c>
      <c r="B351" t="s">
        <v>122</v>
      </c>
      <c r="C351" t="s">
        <v>4024</v>
      </c>
      <c r="D351" s="32">
        <v>19</v>
      </c>
      <c r="E351" s="47">
        <v>33167837</v>
      </c>
      <c r="F351" s="32" t="s">
        <v>3152</v>
      </c>
      <c r="G351" s="32" t="s">
        <v>3163</v>
      </c>
      <c r="H351" s="243" t="s">
        <v>5525</v>
      </c>
      <c r="I351" s="93" t="s">
        <v>5526</v>
      </c>
      <c r="J351" s="93" t="s">
        <v>5527</v>
      </c>
      <c r="K351" s="244" t="s">
        <v>123</v>
      </c>
      <c r="L351" s="120">
        <v>-0.18875</v>
      </c>
      <c r="M351" s="115">
        <v>-0.10879999999999999</v>
      </c>
      <c r="N351" s="115">
        <v>0.92159999999999997</v>
      </c>
      <c r="O351" s="115">
        <v>0.58809999999999996</v>
      </c>
      <c r="P351" s="115">
        <v>0.59709999999999996</v>
      </c>
      <c r="Q351" s="115">
        <v>-0.37609999999999999</v>
      </c>
      <c r="R351" s="181">
        <v>-0.64004000000000005</v>
      </c>
      <c r="S351" s="183">
        <v>0.49590000000000001</v>
      </c>
      <c r="T351" s="183">
        <v>-0.4748</v>
      </c>
      <c r="U351" s="183">
        <v>-0.34970000000000001</v>
      </c>
      <c r="V351" s="184">
        <v>0.4541</v>
      </c>
      <c r="W351" s="120">
        <v>-2.2767499999999998</v>
      </c>
      <c r="X351" s="115">
        <v>-0.69189999999999996</v>
      </c>
      <c r="Y351" s="115">
        <v>0.14130000000000001</v>
      </c>
      <c r="Z351" s="115">
        <v>-0.55069999999999997</v>
      </c>
      <c r="AA351" s="115">
        <v>-0.67190000000000005</v>
      </c>
      <c r="AB351" s="115">
        <v>0.87409999999999999</v>
      </c>
      <c r="AC351" s="181">
        <v>5.5146300000000004</v>
      </c>
      <c r="AD351" s="183">
        <v>7.8869999999999998E-9</v>
      </c>
      <c r="AE351" s="183">
        <v>-0.73319999999999996</v>
      </c>
      <c r="AF351" s="183">
        <v>2.9950000000000001E-2</v>
      </c>
      <c r="AG351" s="183">
        <v>0.86809999999999998</v>
      </c>
      <c r="AH351" s="183">
        <v>0.61350000000000005</v>
      </c>
      <c r="AI351" s="183" t="s">
        <v>132</v>
      </c>
    </row>
    <row r="352" spans="1:35">
      <c r="A352" t="s">
        <v>122</v>
      </c>
      <c r="B352" t="s">
        <v>122</v>
      </c>
      <c r="C352" t="s">
        <v>2450</v>
      </c>
      <c r="D352" s="32">
        <v>22</v>
      </c>
      <c r="E352" s="47">
        <v>37462936</v>
      </c>
      <c r="F352" s="32" t="s">
        <v>3151</v>
      </c>
      <c r="G352" s="32" t="s">
        <v>3157</v>
      </c>
      <c r="H352" s="243" t="s">
        <v>5528</v>
      </c>
      <c r="I352" s="93" t="s">
        <v>5529</v>
      </c>
      <c r="J352" s="93" t="s">
        <v>5530</v>
      </c>
      <c r="K352" s="244" t="s">
        <v>123</v>
      </c>
      <c r="L352" s="120">
        <v>-0.33417000000000002</v>
      </c>
      <c r="M352" s="115">
        <v>-0.41670000000000001</v>
      </c>
      <c r="N352" s="115">
        <v>0.93869999999999998</v>
      </c>
      <c r="O352" s="115">
        <v>0.192</v>
      </c>
      <c r="P352" s="115">
        <v>-0.95440000000000003</v>
      </c>
      <c r="Q352" s="115">
        <v>0.6502</v>
      </c>
      <c r="R352" s="181">
        <v>-0.47527000000000003</v>
      </c>
      <c r="S352" s="183">
        <v>-0.27339999999999998</v>
      </c>
      <c r="T352" s="183">
        <v>0.79110000000000003</v>
      </c>
      <c r="U352" s="183">
        <v>0.29880000000000001</v>
      </c>
      <c r="V352" s="184">
        <v>-0.7248</v>
      </c>
      <c r="W352" s="120">
        <v>-0.39956999999999998</v>
      </c>
      <c r="X352" s="115">
        <v>0.57199999999999995</v>
      </c>
      <c r="Y352" s="115">
        <v>-0.39500000000000002</v>
      </c>
      <c r="Z352" s="115">
        <v>0.30199999999999999</v>
      </c>
      <c r="AA352" s="115">
        <v>0.9204</v>
      </c>
      <c r="AB352" s="115">
        <v>0.2626</v>
      </c>
      <c r="AC352" s="181">
        <v>70.011989999999997</v>
      </c>
      <c r="AD352" s="183">
        <v>1.3370000000000001E-56</v>
      </c>
      <c r="AE352" s="183">
        <v>1.013E-8</v>
      </c>
      <c r="AF352" s="183">
        <v>4.5399999999999998E-10</v>
      </c>
      <c r="AG352" s="183">
        <v>0.36520000000000002</v>
      </c>
      <c r="AH352" s="183">
        <v>7.2370000000000004E-3</v>
      </c>
      <c r="AI352" s="183">
        <v>0.87460000000000004</v>
      </c>
    </row>
    <row r="353" spans="1:35">
      <c r="A353" t="s">
        <v>2440</v>
      </c>
      <c r="B353" t="s">
        <v>122</v>
      </c>
      <c r="C353" t="s">
        <v>2450</v>
      </c>
      <c r="D353" s="32">
        <v>22</v>
      </c>
      <c r="E353" s="47">
        <v>37462936</v>
      </c>
      <c r="F353" s="32" t="s">
        <v>3151</v>
      </c>
      <c r="G353" s="32" t="s">
        <v>3157</v>
      </c>
      <c r="H353" s="243" t="s">
        <v>5528</v>
      </c>
      <c r="I353" s="93" t="s">
        <v>5529</v>
      </c>
      <c r="J353" s="93" t="s">
        <v>5530</v>
      </c>
      <c r="K353" s="244" t="s">
        <v>123</v>
      </c>
      <c r="L353" s="120">
        <v>-0.33417000000000002</v>
      </c>
      <c r="M353" s="115">
        <v>-0.41670000000000001</v>
      </c>
      <c r="N353" s="115">
        <v>0.93869999999999998</v>
      </c>
      <c r="O353" s="115">
        <v>0.192</v>
      </c>
      <c r="P353" s="115">
        <v>-0.95440000000000003</v>
      </c>
      <c r="Q353" s="115">
        <v>0.6502</v>
      </c>
      <c r="R353" s="181">
        <v>-0.47527000000000003</v>
      </c>
      <c r="S353" s="183">
        <v>-0.27339999999999998</v>
      </c>
      <c r="T353" s="183">
        <v>0.79110000000000003</v>
      </c>
      <c r="U353" s="183">
        <v>0.29880000000000001</v>
      </c>
      <c r="V353" s="184">
        <v>-0.7248</v>
      </c>
      <c r="W353" s="120">
        <v>-0.39956999999999998</v>
      </c>
      <c r="X353" s="115">
        <v>0.57199999999999995</v>
      </c>
      <c r="Y353" s="115">
        <v>-0.39500000000000002</v>
      </c>
      <c r="Z353" s="115">
        <v>0.30199999999999999</v>
      </c>
      <c r="AA353" s="115">
        <v>0.9204</v>
      </c>
      <c r="AB353" s="115">
        <v>0.2626</v>
      </c>
      <c r="AC353" s="181">
        <v>70.011989999999997</v>
      </c>
      <c r="AD353" s="183">
        <v>1.3370000000000001E-56</v>
      </c>
      <c r="AE353" s="183">
        <v>1.013E-8</v>
      </c>
      <c r="AF353" s="183">
        <v>4.5399999999999998E-10</v>
      </c>
      <c r="AG353" s="183">
        <v>0.36520000000000002</v>
      </c>
      <c r="AH353" s="183">
        <v>7.2370000000000004E-3</v>
      </c>
      <c r="AI353" s="183">
        <v>0.87460000000000004</v>
      </c>
    </row>
    <row r="354" spans="1:35">
      <c r="A354" t="s">
        <v>122</v>
      </c>
      <c r="B354" t="s">
        <v>122</v>
      </c>
      <c r="C354" t="s">
        <v>4025</v>
      </c>
      <c r="D354" s="32">
        <v>22</v>
      </c>
      <c r="E354" s="47">
        <v>37469591</v>
      </c>
      <c r="F354" s="32" t="s">
        <v>3157</v>
      </c>
      <c r="G354" s="32" t="s">
        <v>3151</v>
      </c>
      <c r="H354" s="243" t="s">
        <v>5531</v>
      </c>
      <c r="I354" s="93" t="s">
        <v>5532</v>
      </c>
      <c r="J354" s="93" t="s">
        <v>5533</v>
      </c>
      <c r="K354" s="244" t="s">
        <v>123</v>
      </c>
      <c r="L354" s="120">
        <v>-0.34227999999999997</v>
      </c>
      <c r="M354" s="115">
        <v>-0.32400000000000001</v>
      </c>
      <c r="N354" s="115">
        <v>-0.47149999999999997</v>
      </c>
      <c r="O354" s="115">
        <v>0.34599999999999997</v>
      </c>
      <c r="P354" s="115">
        <v>0.50090000000000001</v>
      </c>
      <c r="Q354" s="115">
        <v>0.86650000000000005</v>
      </c>
      <c r="R354" s="181">
        <v>-0.21048</v>
      </c>
      <c r="S354" s="183">
        <v>-0.216</v>
      </c>
      <c r="T354" s="183">
        <v>0.82930000000000004</v>
      </c>
      <c r="U354" s="183">
        <v>0.77849999999999997</v>
      </c>
      <c r="V354" s="184">
        <v>-0.29409999999999997</v>
      </c>
      <c r="W354" s="120">
        <v>-0.45099</v>
      </c>
      <c r="X354" s="115">
        <v>0.44969999999999999</v>
      </c>
      <c r="Y354" s="115">
        <v>-0.60470000000000002</v>
      </c>
      <c r="Z354" s="115">
        <v>0.52529999999999999</v>
      </c>
      <c r="AA354" s="115">
        <v>-0.98280000000000001</v>
      </c>
      <c r="AB354" s="115">
        <v>0.16220000000000001</v>
      </c>
      <c r="AC354" s="181">
        <v>62.329770000000003</v>
      </c>
      <c r="AD354" s="183">
        <v>1.2189999999999999E-51</v>
      </c>
      <c r="AE354" s="183">
        <v>1.2879999999999999E-7</v>
      </c>
      <c r="AF354" s="183">
        <v>2.8400000000000001E-9</v>
      </c>
      <c r="AG354" s="183">
        <v>0.36680000000000001</v>
      </c>
      <c r="AH354" s="183">
        <v>0.1008</v>
      </c>
      <c r="AI354" s="183">
        <v>0.29210000000000003</v>
      </c>
    </row>
    <row r="355" spans="1:35">
      <c r="A355" t="s">
        <v>122</v>
      </c>
      <c r="B355" t="s">
        <v>122</v>
      </c>
      <c r="C355" t="s">
        <v>4026</v>
      </c>
      <c r="D355" s="32">
        <v>23</v>
      </c>
      <c r="E355" s="47">
        <v>153533569</v>
      </c>
      <c r="F355" s="32" t="s">
        <v>3152</v>
      </c>
      <c r="G355" s="32" t="s">
        <v>3157</v>
      </c>
      <c r="H355" s="243" t="s">
        <v>5534</v>
      </c>
      <c r="I355" s="93" t="s">
        <v>5535</v>
      </c>
      <c r="J355" s="93" t="s">
        <v>5536</v>
      </c>
      <c r="K355" s="244" t="s">
        <v>123</v>
      </c>
      <c r="L355" s="120">
        <v>-0.43403000000000003</v>
      </c>
      <c r="M355" s="115">
        <v>0.61429999999999996</v>
      </c>
      <c r="N355" s="115" t="s">
        <v>132</v>
      </c>
      <c r="O355" s="115">
        <v>0.80200000000000005</v>
      </c>
      <c r="P355" s="115">
        <v>-0.28029999999999999</v>
      </c>
      <c r="Q355" s="115" t="s">
        <v>132</v>
      </c>
      <c r="R355" s="181">
        <v>-0.53532000000000002</v>
      </c>
      <c r="S355" s="183">
        <v>-0.32219999999999999</v>
      </c>
      <c r="T355" s="183" t="s">
        <v>132</v>
      </c>
      <c r="U355" s="183">
        <v>0.70299999999999996</v>
      </c>
      <c r="V355" s="184">
        <v>-0.84430000000000005</v>
      </c>
      <c r="W355" s="120">
        <v>-0.4506</v>
      </c>
      <c r="X355" s="115">
        <v>0.77429999999999999</v>
      </c>
      <c r="Y355" s="115" t="s">
        <v>132</v>
      </c>
      <c r="Z355" s="115">
        <v>-0.62270000000000003</v>
      </c>
      <c r="AA355" s="115">
        <v>0.29559999999999997</v>
      </c>
      <c r="AB355" s="115" t="s">
        <v>132</v>
      </c>
      <c r="AC355" s="181">
        <v>104.40593</v>
      </c>
      <c r="AD355" s="183">
        <v>0.50419999999999998</v>
      </c>
      <c r="AE355" s="183" t="s">
        <v>132</v>
      </c>
      <c r="AF355" s="183">
        <v>3.7650000000000002E-48</v>
      </c>
      <c r="AG355" s="183">
        <v>3.7619999999999998E-47</v>
      </c>
      <c r="AH355" s="183" t="s">
        <v>132</v>
      </c>
      <c r="AI355" s="183">
        <v>5.8930000000000003E-17</v>
      </c>
    </row>
    <row r="356" spans="1:35">
      <c r="A356" t="s">
        <v>2440</v>
      </c>
      <c r="B356" t="s">
        <v>122</v>
      </c>
      <c r="C356" t="s">
        <v>4027</v>
      </c>
      <c r="D356" s="32" t="s">
        <v>2438</v>
      </c>
      <c r="E356" s="47">
        <v>153208488</v>
      </c>
      <c r="F356" s="32" t="s">
        <v>3163</v>
      </c>
      <c r="G356" s="32" t="s">
        <v>3152</v>
      </c>
      <c r="H356" s="243" t="s">
        <v>5537</v>
      </c>
      <c r="I356" s="93" t="s">
        <v>5538</v>
      </c>
      <c r="J356" s="93" t="s">
        <v>5539</v>
      </c>
      <c r="K356" s="244" t="s">
        <v>123</v>
      </c>
      <c r="L356" s="120">
        <v>-0.21617</v>
      </c>
      <c r="M356" s="115">
        <v>-0.77490000000000003</v>
      </c>
      <c r="N356" s="115" t="s">
        <v>132</v>
      </c>
      <c r="O356" s="115">
        <v>0.26250000000000001</v>
      </c>
      <c r="P356" s="115">
        <v>0.63429999999999997</v>
      </c>
      <c r="Q356" s="115" t="s">
        <v>132</v>
      </c>
      <c r="R356" s="181">
        <v>-0.48185</v>
      </c>
      <c r="S356" s="183">
        <v>-0.43709999999999999</v>
      </c>
      <c r="T356" s="183" t="s">
        <v>132</v>
      </c>
      <c r="U356" s="183">
        <v>0.64580000000000004</v>
      </c>
      <c r="V356" s="184">
        <v>-0.35749999999999998</v>
      </c>
      <c r="W356" s="120">
        <v>0.17132</v>
      </c>
      <c r="X356" s="115">
        <v>-0.83560000000000001</v>
      </c>
      <c r="Y356" s="115" t="s">
        <v>132</v>
      </c>
      <c r="Z356" s="115">
        <v>0.3216</v>
      </c>
      <c r="AA356" s="115">
        <v>0.15459999999999999</v>
      </c>
      <c r="AB356" s="115" t="s">
        <v>132</v>
      </c>
      <c r="AC356" s="181">
        <v>50.378329999999998</v>
      </c>
      <c r="AD356" s="183">
        <v>-0.87560000000000004</v>
      </c>
      <c r="AE356" s="183" t="s">
        <v>132</v>
      </c>
      <c r="AF356" s="183">
        <v>2.4490000000000002E-28</v>
      </c>
      <c r="AG356" s="183">
        <v>1.178E-18</v>
      </c>
      <c r="AH356" s="183" t="s">
        <v>132</v>
      </c>
      <c r="AI356" s="183">
        <v>1.4349999999999999E-11</v>
      </c>
    </row>
    <row r="357" spans="1:35">
      <c r="A357" t="s">
        <v>2440</v>
      </c>
      <c r="B357" t="s">
        <v>122</v>
      </c>
      <c r="C357" t="s">
        <v>2834</v>
      </c>
      <c r="D357" s="32" t="s">
        <v>2438</v>
      </c>
      <c r="E357" s="47">
        <v>153764217</v>
      </c>
      <c r="F357" s="32" t="s">
        <v>3152</v>
      </c>
      <c r="G357" s="32" t="s">
        <v>3163</v>
      </c>
      <c r="H357" s="243" t="s">
        <v>5540</v>
      </c>
      <c r="I357" s="93" t="s">
        <v>5541</v>
      </c>
      <c r="J357" s="93" t="s">
        <v>5542</v>
      </c>
      <c r="K357" s="244" t="s">
        <v>123</v>
      </c>
      <c r="L357" s="120">
        <v>-0.25814999999999999</v>
      </c>
      <c r="M357" s="115">
        <v>-3.9449999999999999E-2</v>
      </c>
      <c r="N357" s="115" t="s">
        <v>132</v>
      </c>
      <c r="O357" s="115">
        <v>0.48409999999999997</v>
      </c>
      <c r="P357" s="115">
        <v>-0.27029999999999998</v>
      </c>
      <c r="Q357" s="115" t="s">
        <v>132</v>
      </c>
      <c r="R357" s="181">
        <v>-0.42813000000000001</v>
      </c>
      <c r="S357" s="183" t="s">
        <v>132</v>
      </c>
      <c r="T357" s="183" t="s">
        <v>132</v>
      </c>
      <c r="U357" s="183">
        <v>0.71550000000000002</v>
      </c>
      <c r="V357" s="184">
        <v>-0.33179999999999998</v>
      </c>
      <c r="W357" s="120">
        <v>-0.3861</v>
      </c>
      <c r="X357" s="115">
        <v>0.96609999999999996</v>
      </c>
      <c r="Y357" s="115" t="s">
        <v>132</v>
      </c>
      <c r="Z357" s="115">
        <v>0.35549999999999998</v>
      </c>
      <c r="AA357" s="115">
        <v>0.86309999999999998</v>
      </c>
      <c r="AB357" s="115" t="s">
        <v>132</v>
      </c>
      <c r="AC357" s="181">
        <v>250.93723</v>
      </c>
      <c r="AD357" s="183">
        <v>-0.62409999999999999</v>
      </c>
      <c r="AE357" s="183" t="s">
        <v>132</v>
      </c>
      <c r="AF357" s="183">
        <v>6.0199999999999998E-90</v>
      </c>
      <c r="AG357" s="183">
        <v>4.57E-124</v>
      </c>
      <c r="AH357" s="183" t="s">
        <v>132</v>
      </c>
      <c r="AI357" s="183">
        <v>2.3330000000000001E-45</v>
      </c>
    </row>
    <row r="358" spans="1:35">
      <c r="A358" t="s">
        <v>4028</v>
      </c>
      <c r="B358" t="s">
        <v>1968</v>
      </c>
      <c r="C358" t="s">
        <v>4029</v>
      </c>
      <c r="D358" s="32">
        <v>1</v>
      </c>
      <c r="E358" s="47">
        <v>99177253</v>
      </c>
      <c r="F358" s="32" t="s">
        <v>3157</v>
      </c>
      <c r="G358" s="32" t="s">
        <v>3151</v>
      </c>
      <c r="H358" s="243" t="s">
        <v>5543</v>
      </c>
      <c r="I358" s="93" t="s">
        <v>5544</v>
      </c>
      <c r="J358" s="93" t="s">
        <v>5545</v>
      </c>
      <c r="K358" s="244" t="s">
        <v>5546</v>
      </c>
      <c r="L358" s="120">
        <v>-0.58843999999999996</v>
      </c>
      <c r="M358" s="115">
        <v>-0.5857</v>
      </c>
      <c r="N358" s="115">
        <v>0.45889999999999997</v>
      </c>
      <c r="O358" s="115">
        <v>0.62029999999999996</v>
      </c>
      <c r="P358" s="115">
        <v>-0.72619999999999996</v>
      </c>
      <c r="Q358" s="115">
        <v>0.95509999999999995</v>
      </c>
      <c r="R358" s="181">
        <v>-0.62922</v>
      </c>
      <c r="S358" s="183">
        <v>-0.64139999999999997</v>
      </c>
      <c r="T358" s="183">
        <v>0.39140000000000003</v>
      </c>
      <c r="U358" s="183">
        <v>-0.93020000000000003</v>
      </c>
      <c r="V358" s="184">
        <v>0.92510000000000003</v>
      </c>
      <c r="W358" s="120">
        <v>-0.32319999999999999</v>
      </c>
      <c r="X358" s="115">
        <v>0.53169999999999995</v>
      </c>
      <c r="Y358" s="115">
        <v>0.59430000000000005</v>
      </c>
      <c r="Z358" s="115">
        <v>0.26600000000000001</v>
      </c>
      <c r="AA358" s="115">
        <v>0.58689999999999998</v>
      </c>
      <c r="AB358" s="115">
        <v>0.30359999999999998</v>
      </c>
      <c r="AC358" s="181">
        <v>-0.40988999999999998</v>
      </c>
      <c r="AD358" s="183">
        <v>0.52010000000000001</v>
      </c>
      <c r="AE358" s="183">
        <v>0.65269999999999995</v>
      </c>
      <c r="AF358" s="183">
        <v>-7.6869999999999994E-2</v>
      </c>
      <c r="AG358" s="183">
        <v>-0.37440000000000001</v>
      </c>
      <c r="AH358" s="183">
        <v>0.84460000000000002</v>
      </c>
      <c r="AI358" s="183">
        <v>5.4010000000000002E-2</v>
      </c>
    </row>
    <row r="359" spans="1:35">
      <c r="A359" t="s">
        <v>4030</v>
      </c>
      <c r="B359" t="s">
        <v>1968</v>
      </c>
      <c r="C359" t="s">
        <v>3928</v>
      </c>
      <c r="D359" s="32">
        <v>1</v>
      </c>
      <c r="E359" s="47">
        <v>219700519</v>
      </c>
      <c r="F359" s="32" t="s">
        <v>3163</v>
      </c>
      <c r="G359" s="32" t="s">
        <v>3152</v>
      </c>
      <c r="H359" s="243" t="s">
        <v>5149</v>
      </c>
      <c r="I359" s="93" t="s">
        <v>5150</v>
      </c>
      <c r="J359" s="93" t="s">
        <v>123</v>
      </c>
      <c r="K359" s="244" t="s">
        <v>5151</v>
      </c>
      <c r="L359" s="120">
        <v>1.8872599999999999</v>
      </c>
      <c r="M359" s="115">
        <v>1.451E-3</v>
      </c>
      <c r="N359" s="115">
        <v>0.7359</v>
      </c>
      <c r="O359" s="115">
        <v>0.2339</v>
      </c>
      <c r="P359" s="115">
        <v>-0.6583</v>
      </c>
      <c r="Q359" s="115">
        <v>0.12709999999999999</v>
      </c>
      <c r="R359" s="181">
        <v>-0.4617</v>
      </c>
      <c r="S359" s="183">
        <v>0.66990000000000005</v>
      </c>
      <c r="T359" s="183">
        <v>0.66890000000000005</v>
      </c>
      <c r="U359" s="183">
        <v>0.88200000000000001</v>
      </c>
      <c r="V359" s="184">
        <v>-2.1080000000000002E-2</v>
      </c>
      <c r="W359" s="120">
        <v>14.76463</v>
      </c>
      <c r="X359" s="115">
        <v>1.7789999999999999E-14</v>
      </c>
      <c r="Y359" s="115">
        <v>0.15129999999999999</v>
      </c>
      <c r="Z359" s="115">
        <v>1.538E-4</v>
      </c>
      <c r="AA359" s="115">
        <v>-0.6421</v>
      </c>
      <c r="AB359" s="115">
        <v>7.7600000000000002E-2</v>
      </c>
      <c r="AC359" s="181">
        <v>1.1076900000000001</v>
      </c>
      <c r="AD359" s="183">
        <v>4.5499999999999999E-2</v>
      </c>
      <c r="AE359" s="183">
        <v>0.15110000000000001</v>
      </c>
      <c r="AF359" s="183">
        <v>0.74170000000000003</v>
      </c>
      <c r="AG359" s="183">
        <v>0.67859999999999998</v>
      </c>
      <c r="AH359" s="183">
        <v>0.50419999999999998</v>
      </c>
      <c r="AI359" s="183">
        <v>8.7919999999999998E-2</v>
      </c>
    </row>
    <row r="360" spans="1:35">
      <c r="A360" t="s">
        <v>4031</v>
      </c>
      <c r="B360" t="s">
        <v>1968</v>
      </c>
      <c r="C360" t="s">
        <v>2784</v>
      </c>
      <c r="D360" s="32">
        <v>2</v>
      </c>
      <c r="E360" s="47">
        <v>27152874</v>
      </c>
      <c r="F360" s="32" t="s">
        <v>3152</v>
      </c>
      <c r="G360" s="32" t="s">
        <v>3163</v>
      </c>
      <c r="H360" s="243" t="s">
        <v>123</v>
      </c>
      <c r="I360" s="93" t="s">
        <v>4936</v>
      </c>
      <c r="J360" s="93" t="s">
        <v>4937</v>
      </c>
      <c r="K360" s="244" t="s">
        <v>4938</v>
      </c>
      <c r="L360" s="120">
        <v>15.09061</v>
      </c>
      <c r="M360" s="115">
        <v>-5.849E-16</v>
      </c>
      <c r="N360" s="115">
        <v>-5.5809999999999998E-2</v>
      </c>
      <c r="O360" s="115">
        <v>-1.8060000000000001E-3</v>
      </c>
      <c r="P360" s="115">
        <v>0.64100000000000001</v>
      </c>
      <c r="Q360" s="115">
        <v>-8.6749999999999994E-2</v>
      </c>
      <c r="R360" s="181">
        <v>-0.57325000000000004</v>
      </c>
      <c r="S360" s="183">
        <v>0.60680000000000001</v>
      </c>
      <c r="T360" s="183">
        <v>-0.68030000000000002</v>
      </c>
      <c r="U360" s="183">
        <v>3.5130000000000002E-2</v>
      </c>
      <c r="V360" s="184">
        <v>0.62560000000000004</v>
      </c>
      <c r="W360" s="120">
        <v>3.9640200000000001</v>
      </c>
      <c r="X360" s="115">
        <v>-1.2019999999999999E-4</v>
      </c>
      <c r="Y360" s="115">
        <v>-3.7690000000000001E-2</v>
      </c>
      <c r="Z360" s="115">
        <v>-5.7670000000000004E-3</v>
      </c>
      <c r="AA360" s="115">
        <v>-0.85760000000000003</v>
      </c>
      <c r="AB360" s="115">
        <v>0.3155</v>
      </c>
      <c r="AC360" s="181">
        <v>0.94550999999999996</v>
      </c>
      <c r="AD360" s="183">
        <v>-0.14749999999999999</v>
      </c>
      <c r="AE360" s="183">
        <v>-0.37609999999999999</v>
      </c>
      <c r="AF360" s="183">
        <v>-1.516E-2</v>
      </c>
      <c r="AG360" s="183">
        <v>-0.50609999999999999</v>
      </c>
      <c r="AH360" s="183">
        <v>-0.74629999999999996</v>
      </c>
      <c r="AI360" s="183">
        <v>-0.28839999999999999</v>
      </c>
    </row>
    <row r="361" spans="1:35">
      <c r="A361" t="s">
        <v>4030</v>
      </c>
      <c r="B361" t="s">
        <v>1968</v>
      </c>
      <c r="C361" t="s">
        <v>3933</v>
      </c>
      <c r="D361" s="32">
        <v>2</v>
      </c>
      <c r="E361" s="47">
        <v>165551201</v>
      </c>
      <c r="F361" s="32" t="s">
        <v>3163</v>
      </c>
      <c r="G361" s="32" t="s">
        <v>3152</v>
      </c>
      <c r="H361" s="243" t="s">
        <v>5162</v>
      </c>
      <c r="I361" s="93" t="s">
        <v>5163</v>
      </c>
      <c r="J361" s="93" t="s">
        <v>123</v>
      </c>
      <c r="K361" s="244" t="s">
        <v>5164</v>
      </c>
      <c r="L361" s="120">
        <v>1.3514299999999999</v>
      </c>
      <c r="M361" s="115">
        <v>6.0940000000000001E-2</v>
      </c>
      <c r="N361" s="115">
        <v>0.28689999999999999</v>
      </c>
      <c r="O361" s="115">
        <v>1.7649999999999999E-2</v>
      </c>
      <c r="P361" s="115">
        <v>5.5120000000000002E-2</v>
      </c>
      <c r="Q361" s="115">
        <v>0.43209999999999998</v>
      </c>
      <c r="R361" s="181">
        <v>5.3739699999999999</v>
      </c>
      <c r="S361" s="183">
        <v>6.334E-5</v>
      </c>
      <c r="T361" s="183">
        <v>0.3599</v>
      </c>
      <c r="U361" s="183">
        <v>9.701E-4</v>
      </c>
      <c r="V361" s="184">
        <v>6.3170000000000004E-2</v>
      </c>
      <c r="W361" s="120">
        <v>29.735389999999999</v>
      </c>
      <c r="X361" s="115">
        <v>6.6420000000000007E-24</v>
      </c>
      <c r="Y361" s="115">
        <v>-2.4709999999999999E-2</v>
      </c>
      <c r="Z361" s="115">
        <v>3.4769999999999999E-6</v>
      </c>
      <c r="AA361" s="115">
        <v>2.22E-4</v>
      </c>
      <c r="AB361" s="115">
        <v>7.3810000000000004E-3</v>
      </c>
      <c r="AC361" s="181">
        <v>2.14954</v>
      </c>
      <c r="AD361" s="183">
        <v>1.6789999999999999E-2</v>
      </c>
      <c r="AE361" s="183">
        <v>-0.54430000000000001</v>
      </c>
      <c r="AF361" s="183">
        <v>1.072E-2</v>
      </c>
      <c r="AG361" s="183">
        <v>0.1242</v>
      </c>
      <c r="AH361" s="183">
        <v>0.80149999999999999</v>
      </c>
      <c r="AI361" s="183">
        <v>0.11210000000000001</v>
      </c>
    </row>
    <row r="362" spans="1:35">
      <c r="A362" t="s">
        <v>4030</v>
      </c>
      <c r="B362" t="s">
        <v>1968</v>
      </c>
      <c r="C362" t="s">
        <v>3936</v>
      </c>
      <c r="D362" s="32">
        <v>2</v>
      </c>
      <c r="E362" s="47">
        <v>227068080</v>
      </c>
      <c r="F362" s="32" t="s">
        <v>3151</v>
      </c>
      <c r="G362" s="32" t="s">
        <v>3152</v>
      </c>
      <c r="H362" s="243" t="s">
        <v>5173</v>
      </c>
      <c r="I362" s="93" t="s">
        <v>5174</v>
      </c>
      <c r="J362" s="93" t="s">
        <v>123</v>
      </c>
      <c r="K362" s="244" t="s">
        <v>5175</v>
      </c>
      <c r="L362" s="120">
        <v>2.60154</v>
      </c>
      <c r="M362" s="115">
        <v>-2.879E-4</v>
      </c>
      <c r="N362" s="115">
        <v>-0.53720000000000001</v>
      </c>
      <c r="O362" s="115">
        <v>-0.24329999999999999</v>
      </c>
      <c r="P362" s="115">
        <v>-0.41739999999999999</v>
      </c>
      <c r="Q362" s="115">
        <v>0.29160000000000003</v>
      </c>
      <c r="R362" s="181">
        <v>3.1880500000000001</v>
      </c>
      <c r="S362" s="183">
        <v>-3.8999999999999999E-6</v>
      </c>
      <c r="T362" s="183">
        <v>0.69750000000000001</v>
      </c>
      <c r="U362" s="183">
        <v>0.92249999999999999</v>
      </c>
      <c r="V362" s="184">
        <v>-0.79710000000000003</v>
      </c>
      <c r="W362" s="120">
        <v>35.796689999999998</v>
      </c>
      <c r="X362" s="115">
        <v>-5.6570000000000004E-32</v>
      </c>
      <c r="Y362" s="115">
        <v>-2.7470000000000001E-2</v>
      </c>
      <c r="Z362" s="115">
        <v>-3.0390000000000001E-4</v>
      </c>
      <c r="AA362" s="115">
        <v>-3.9789999999999999E-3</v>
      </c>
      <c r="AB362" s="115">
        <v>-3.4079999999999999E-2</v>
      </c>
      <c r="AC362" s="181">
        <v>4.6103699999999996</v>
      </c>
      <c r="AD362" s="183">
        <v>-1.5559999999999999E-4</v>
      </c>
      <c r="AE362" s="183">
        <v>-8.6959999999999996E-2</v>
      </c>
      <c r="AF362" s="183">
        <v>-1.732E-3</v>
      </c>
      <c r="AG362" s="183">
        <v>0.50139999999999996</v>
      </c>
      <c r="AH362" s="183">
        <v>-8.9950000000000002E-2</v>
      </c>
      <c r="AI362" s="183">
        <v>-0.4965</v>
      </c>
    </row>
    <row r="363" spans="1:35">
      <c r="A363" t="s">
        <v>4030</v>
      </c>
      <c r="B363" t="s">
        <v>1968</v>
      </c>
      <c r="C363" t="s">
        <v>3942</v>
      </c>
      <c r="D363" s="32">
        <v>4</v>
      </c>
      <c r="E363" s="47">
        <v>157720124</v>
      </c>
      <c r="F363" s="32" t="s">
        <v>3152</v>
      </c>
      <c r="G363" s="32" t="s">
        <v>3163</v>
      </c>
      <c r="H363" s="243" t="s">
        <v>5197</v>
      </c>
      <c r="I363" s="93" t="s">
        <v>5198</v>
      </c>
      <c r="J363" s="93" t="s">
        <v>123</v>
      </c>
      <c r="K363" s="244" t="s">
        <v>5199</v>
      </c>
      <c r="L363" s="120">
        <v>2.2740499999999999</v>
      </c>
      <c r="M363" s="115">
        <v>2.5260000000000001E-4</v>
      </c>
      <c r="N363" s="115">
        <v>0.49740000000000001</v>
      </c>
      <c r="O363" s="115">
        <v>0.85770000000000002</v>
      </c>
      <c r="P363" s="115">
        <v>0.44669999999999999</v>
      </c>
      <c r="Q363" s="115">
        <v>0.56200000000000006</v>
      </c>
      <c r="R363" s="181">
        <v>0.86345000000000005</v>
      </c>
      <c r="S363" s="183">
        <v>1.542E-3</v>
      </c>
      <c r="T363" s="183">
        <v>-0.5887</v>
      </c>
      <c r="U363" s="183">
        <v>0.96930000000000005</v>
      </c>
      <c r="V363" s="184">
        <v>0.52769999999999995</v>
      </c>
      <c r="W363" s="120">
        <v>7.4067400000000001</v>
      </c>
      <c r="X363" s="115">
        <v>1.001E-6</v>
      </c>
      <c r="Y363" s="115">
        <v>0.1757</v>
      </c>
      <c r="Z363" s="115">
        <v>8.404E-3</v>
      </c>
      <c r="AA363" s="115">
        <v>0.19589999999999999</v>
      </c>
      <c r="AB363" s="115">
        <v>5.2859999999999997E-2</v>
      </c>
      <c r="AC363" s="181">
        <v>0.21396999999999999</v>
      </c>
      <c r="AD363" s="183">
        <v>6.6140000000000004E-2</v>
      </c>
      <c r="AE363" s="183">
        <v>0.98199999999999998</v>
      </c>
      <c r="AF363" s="183">
        <v>0.96660000000000001</v>
      </c>
      <c r="AG363" s="183">
        <v>0.62429999999999997</v>
      </c>
      <c r="AH363" s="183">
        <v>0.90580000000000005</v>
      </c>
      <c r="AI363" s="183">
        <v>0.22259999999999999</v>
      </c>
    </row>
    <row r="364" spans="1:35">
      <c r="A364" t="s">
        <v>4032</v>
      </c>
      <c r="B364" t="s">
        <v>1968</v>
      </c>
      <c r="C364" t="s">
        <v>3944</v>
      </c>
      <c r="D364" s="32">
        <v>4</v>
      </c>
      <c r="E364" s="47">
        <v>166255704</v>
      </c>
      <c r="F364" s="32" t="s">
        <v>3163</v>
      </c>
      <c r="G364" s="32" t="s">
        <v>3151</v>
      </c>
      <c r="H364" s="243" t="s">
        <v>5203</v>
      </c>
      <c r="I364" s="93" t="s">
        <v>5204</v>
      </c>
      <c r="J364" s="93" t="s">
        <v>5205</v>
      </c>
      <c r="K364" s="244" t="s">
        <v>5206</v>
      </c>
      <c r="L364" s="120">
        <v>-0.51134000000000002</v>
      </c>
      <c r="M364" s="115">
        <v>0.67789999999999995</v>
      </c>
      <c r="N364" s="115">
        <v>-0.58150000000000002</v>
      </c>
      <c r="O364" s="115">
        <v>-0.79800000000000004</v>
      </c>
      <c r="P364" s="115">
        <v>-0.78420000000000001</v>
      </c>
      <c r="Q364" s="115">
        <v>0.46</v>
      </c>
      <c r="R364" s="181">
        <v>0.217</v>
      </c>
      <c r="S364" s="183">
        <v>-3.9829999999999997E-2</v>
      </c>
      <c r="T364" s="183">
        <v>0.43209999999999998</v>
      </c>
      <c r="U364" s="183">
        <v>0.21560000000000001</v>
      </c>
      <c r="V364" s="184">
        <v>-8.8620000000000001E-3</v>
      </c>
      <c r="W364" s="120">
        <v>-0.40009</v>
      </c>
      <c r="X364" s="115">
        <v>-0.31480000000000002</v>
      </c>
      <c r="Y364" s="115">
        <v>-0.54510000000000003</v>
      </c>
      <c r="Z364" s="115">
        <v>-0.98229999999999995</v>
      </c>
      <c r="AA364" s="115">
        <v>0.63800000000000001</v>
      </c>
      <c r="AB364" s="115">
        <v>1.24E-2</v>
      </c>
      <c r="AC364" s="181">
        <v>-0.28666000000000003</v>
      </c>
      <c r="AD364" s="183">
        <v>-0.2414</v>
      </c>
      <c r="AE364" s="183">
        <v>0.51919999999999999</v>
      </c>
      <c r="AF364" s="183">
        <v>-0.57620000000000005</v>
      </c>
      <c r="AG364" s="183">
        <v>0.2072</v>
      </c>
      <c r="AH364" s="183">
        <v>0.77359999999999995</v>
      </c>
      <c r="AI364" s="183">
        <v>-0.72750000000000004</v>
      </c>
    </row>
    <row r="365" spans="1:35">
      <c r="A365" t="s">
        <v>4031</v>
      </c>
      <c r="B365" t="s">
        <v>1968</v>
      </c>
      <c r="C365" t="s">
        <v>3883</v>
      </c>
      <c r="D365" s="32">
        <v>5</v>
      </c>
      <c r="E365" s="47">
        <v>95542726</v>
      </c>
      <c r="F365" s="32" t="s">
        <v>3152</v>
      </c>
      <c r="G365" s="32" t="s">
        <v>3151</v>
      </c>
      <c r="H365" s="243" t="s">
        <v>123</v>
      </c>
      <c r="I365" s="93" t="s">
        <v>4990</v>
      </c>
      <c r="J365" s="93" t="s">
        <v>4991</v>
      </c>
      <c r="K365" s="244" t="s">
        <v>4992</v>
      </c>
      <c r="L365" s="120">
        <v>27.788460000000001</v>
      </c>
      <c r="M365" s="115">
        <v>2.6479999999999998E-25</v>
      </c>
      <c r="N365" s="115">
        <v>4.956E-2</v>
      </c>
      <c r="O365" s="115">
        <v>4.2169999999999998E-5</v>
      </c>
      <c r="P365" s="115">
        <v>2.3820000000000001E-2</v>
      </c>
      <c r="Q365" s="115">
        <v>9.0340000000000004E-3</v>
      </c>
      <c r="R365" s="181">
        <v>-3.2239999999999998E-2</v>
      </c>
      <c r="S365" s="183">
        <v>-7.0569999999999994E-2</v>
      </c>
      <c r="T365" s="183">
        <v>0.19789999999999999</v>
      </c>
      <c r="U365" s="183">
        <v>-0.29020000000000001</v>
      </c>
      <c r="V365" s="184">
        <v>0.86480000000000001</v>
      </c>
      <c r="W365" s="120">
        <v>0.25991999999999998</v>
      </c>
      <c r="X365" s="115">
        <v>0.1263</v>
      </c>
      <c r="Y365" s="115">
        <v>7.8239999999999994E-3</v>
      </c>
      <c r="Z365" s="115">
        <v>-0.1646</v>
      </c>
      <c r="AA365" s="115">
        <v>-0.62880000000000003</v>
      </c>
      <c r="AB365" s="115">
        <v>-0.47760000000000002</v>
      </c>
      <c r="AC365" s="181">
        <v>1.05111</v>
      </c>
      <c r="AD365" s="183">
        <v>2.479E-2</v>
      </c>
      <c r="AE365" s="183">
        <v>8.9080000000000006E-2</v>
      </c>
      <c r="AF365" s="183">
        <v>0.28260000000000002</v>
      </c>
      <c r="AG365" s="183">
        <v>0.1411</v>
      </c>
      <c r="AH365" s="183">
        <v>-0.2009</v>
      </c>
      <c r="AI365" s="183">
        <v>0.8679</v>
      </c>
    </row>
    <row r="366" spans="1:35">
      <c r="A366" t="s">
        <v>4033</v>
      </c>
      <c r="B366" t="s">
        <v>1968</v>
      </c>
      <c r="C366" t="s">
        <v>3885</v>
      </c>
      <c r="D366" s="32">
        <v>5</v>
      </c>
      <c r="E366" s="47">
        <v>95728898</v>
      </c>
      <c r="F366" s="32" t="s">
        <v>3152</v>
      </c>
      <c r="G366" s="32" t="s">
        <v>3157</v>
      </c>
      <c r="H366" s="243" t="s">
        <v>123</v>
      </c>
      <c r="I366" s="93" t="s">
        <v>4996</v>
      </c>
      <c r="J366" s="93" t="s">
        <v>4997</v>
      </c>
      <c r="K366" s="244" t="s">
        <v>4998</v>
      </c>
      <c r="L366" s="120">
        <v>34.995019999999997</v>
      </c>
      <c r="M366" s="115">
        <v>1.97E-30</v>
      </c>
      <c r="N366" s="115">
        <v>4.7219999999999996E-3</v>
      </c>
      <c r="O366" s="115">
        <v>9.7139999999999995E-5</v>
      </c>
      <c r="P366" s="115">
        <v>5.4289999999999998E-3</v>
      </c>
      <c r="Q366" s="115">
        <v>1.4480000000000001E-3</v>
      </c>
      <c r="R366" s="181">
        <v>0.25368000000000002</v>
      </c>
      <c r="S366" s="183">
        <v>-0.311</v>
      </c>
      <c r="T366" s="183">
        <v>0.1855</v>
      </c>
      <c r="U366" s="183">
        <v>-2.3800000000000002E-3</v>
      </c>
      <c r="V366" s="184">
        <v>-0.997</v>
      </c>
      <c r="W366" s="120">
        <v>-4.8280000000000003E-2</v>
      </c>
      <c r="X366" s="115">
        <v>0.22520000000000001</v>
      </c>
      <c r="Y366" s="115">
        <v>4.8859999999999997E-3</v>
      </c>
      <c r="Z366" s="115">
        <v>-0.42180000000000001</v>
      </c>
      <c r="AA366" s="115">
        <v>-0.21929999999999999</v>
      </c>
      <c r="AB366" s="115">
        <v>-0.40129999999999999</v>
      </c>
      <c r="AC366" s="181">
        <v>1.87127</v>
      </c>
      <c r="AD366" s="183">
        <v>1.99E-3</v>
      </c>
      <c r="AE366" s="183">
        <v>5.892E-2</v>
      </c>
      <c r="AF366" s="183">
        <v>0.59130000000000005</v>
      </c>
      <c r="AG366" s="183">
        <v>0.49890000000000001</v>
      </c>
      <c r="AH366" s="183">
        <v>-0.36199999999999999</v>
      </c>
      <c r="AI366" s="183">
        <v>-0.60099999999999998</v>
      </c>
    </row>
    <row r="367" spans="1:35">
      <c r="A367" t="s">
        <v>2706</v>
      </c>
      <c r="B367" t="s">
        <v>1968</v>
      </c>
      <c r="C367" t="s">
        <v>4034</v>
      </c>
      <c r="D367" s="32">
        <v>5</v>
      </c>
      <c r="E367" s="47">
        <v>102338811</v>
      </c>
      <c r="F367" s="32" t="s">
        <v>3151</v>
      </c>
      <c r="G367" s="32" t="s">
        <v>3157</v>
      </c>
      <c r="H367" s="243" t="s">
        <v>5547</v>
      </c>
      <c r="I367" s="93" t="s">
        <v>5548</v>
      </c>
      <c r="J367" s="93" t="s">
        <v>5549</v>
      </c>
      <c r="K367" s="244" t="s">
        <v>5550</v>
      </c>
      <c r="L367" s="120">
        <v>5.6134000000000004</v>
      </c>
      <c r="M367" s="115">
        <v>1.5659999999999999E-6</v>
      </c>
      <c r="N367" s="115">
        <v>7.1650000000000001E-4</v>
      </c>
      <c r="O367" s="115">
        <v>6.1100000000000002E-2</v>
      </c>
      <c r="P367" s="115">
        <v>-0.94230000000000003</v>
      </c>
      <c r="Q367" s="115">
        <v>0.8609</v>
      </c>
      <c r="R367" s="181">
        <v>1.0578000000000001</v>
      </c>
      <c r="S367" s="183">
        <v>-3.3240000000000001E-3</v>
      </c>
      <c r="T367" s="183" t="s">
        <v>132</v>
      </c>
      <c r="U367" s="183">
        <v>0.74070000000000003</v>
      </c>
      <c r="V367" s="184">
        <v>0.436</v>
      </c>
      <c r="W367" s="120">
        <v>-0.26436999999999999</v>
      </c>
      <c r="X367" s="115">
        <v>-0.97099999999999997</v>
      </c>
      <c r="Y367" s="115">
        <v>-0.47639999999999999</v>
      </c>
      <c r="Z367" s="115">
        <v>-0.1241</v>
      </c>
      <c r="AA367" s="115">
        <v>5.382E-2</v>
      </c>
      <c r="AB367" s="115">
        <v>-4.0329999999999998E-2</v>
      </c>
      <c r="AC367" s="181">
        <v>-0.49890000000000001</v>
      </c>
      <c r="AD367" s="183">
        <v>-0.873</v>
      </c>
      <c r="AE367" s="183">
        <v>0.14050000000000001</v>
      </c>
      <c r="AF367" s="183">
        <v>0.33239999999999997</v>
      </c>
      <c r="AG367" s="183">
        <v>0.44359999999999999</v>
      </c>
      <c r="AH367" s="183">
        <v>0.49390000000000001</v>
      </c>
      <c r="AI367" s="183" t="s">
        <v>132</v>
      </c>
    </row>
    <row r="368" spans="1:35">
      <c r="A368" t="s">
        <v>2706</v>
      </c>
      <c r="B368" t="s">
        <v>1968</v>
      </c>
      <c r="C368" t="s">
        <v>4035</v>
      </c>
      <c r="D368" s="32">
        <v>5</v>
      </c>
      <c r="E368" s="47">
        <v>102537285</v>
      </c>
      <c r="F368" s="32" t="s">
        <v>3157</v>
      </c>
      <c r="G368" s="32" t="s">
        <v>3151</v>
      </c>
      <c r="H368" s="243" t="s">
        <v>5551</v>
      </c>
      <c r="I368" s="93" t="s">
        <v>5552</v>
      </c>
      <c r="J368" s="93" t="s">
        <v>5553</v>
      </c>
      <c r="K368" s="244" t="s">
        <v>5554</v>
      </c>
      <c r="L368" s="120">
        <v>5.2923600000000004</v>
      </c>
      <c r="M368" s="115">
        <v>-2.994E-6</v>
      </c>
      <c r="N368" s="115">
        <v>-1.343E-3</v>
      </c>
      <c r="O368" s="115">
        <v>-0.12659999999999999</v>
      </c>
      <c r="P368" s="115">
        <v>-0.90780000000000005</v>
      </c>
      <c r="Q368" s="115">
        <v>-0.88480000000000003</v>
      </c>
      <c r="R368" s="181">
        <v>1.0154399999999999</v>
      </c>
      <c r="S368" s="183">
        <v>2.3570000000000002E-3</v>
      </c>
      <c r="T368" s="183" t="s">
        <v>132</v>
      </c>
      <c r="U368" s="183">
        <v>-0.59079999999999999</v>
      </c>
      <c r="V368" s="184">
        <v>-0.43059999999999998</v>
      </c>
      <c r="W368" s="120">
        <v>-0.46890999999999999</v>
      </c>
      <c r="X368" s="115">
        <v>-0.85429999999999995</v>
      </c>
      <c r="Y368" s="115">
        <v>0.62809999999999999</v>
      </c>
      <c r="Z368" s="115">
        <v>0.28050000000000003</v>
      </c>
      <c r="AA368" s="115">
        <v>-0.17069999999999999</v>
      </c>
      <c r="AB368" s="115">
        <v>4.8439999999999997E-2</v>
      </c>
      <c r="AC368" s="181">
        <v>-0.44438</v>
      </c>
      <c r="AD368" s="183">
        <v>0.96179999999999999</v>
      </c>
      <c r="AE368" s="183">
        <v>-0.22689999999999999</v>
      </c>
      <c r="AF368" s="183">
        <v>-0.16850000000000001</v>
      </c>
      <c r="AG368" s="183">
        <v>-0.70779999999999998</v>
      </c>
      <c r="AH368" s="183">
        <v>-0.47670000000000001</v>
      </c>
      <c r="AI368" s="183" t="s">
        <v>132</v>
      </c>
    </row>
    <row r="369" spans="1:35">
      <c r="A369" t="s">
        <v>4036</v>
      </c>
      <c r="B369" t="s">
        <v>1968</v>
      </c>
      <c r="C369" t="s">
        <v>4037</v>
      </c>
      <c r="D369" s="32">
        <v>6</v>
      </c>
      <c r="E369" s="47">
        <v>20641336</v>
      </c>
      <c r="F369" s="32" t="s">
        <v>3152</v>
      </c>
      <c r="G369" s="32" t="s">
        <v>3163</v>
      </c>
      <c r="H369" s="243" t="s">
        <v>123</v>
      </c>
      <c r="I369" s="93" t="s">
        <v>5555</v>
      </c>
      <c r="J369" s="93" t="s">
        <v>5556</v>
      </c>
      <c r="K369" s="244" t="s">
        <v>123</v>
      </c>
      <c r="L369" s="120">
        <v>18.487559999999998</v>
      </c>
      <c r="M369" s="115">
        <v>-3.1859999999999998E-13</v>
      </c>
      <c r="N369" s="115">
        <v>-4.3630000000000001E-7</v>
      </c>
      <c r="O369" s="115">
        <v>-1.2189999999999999E-2</v>
      </c>
      <c r="P369" s="115">
        <v>-0.33160000000000001</v>
      </c>
      <c r="Q369" s="115">
        <v>-7.4730000000000005E-2</v>
      </c>
      <c r="R369" s="181">
        <v>2.7153200000000002</v>
      </c>
      <c r="S369" s="183">
        <v>-9.0080000000000004E-3</v>
      </c>
      <c r="T369" s="183">
        <v>-2.9359999999999998E-3</v>
      </c>
      <c r="U369" s="183">
        <v>-0.21179999999999999</v>
      </c>
      <c r="V369" s="184">
        <v>-0.53790000000000004</v>
      </c>
      <c r="W369" s="120">
        <v>3.3069299999999999</v>
      </c>
      <c r="X369" s="115">
        <v>4.6889999999999996E-3</v>
      </c>
      <c r="Y369" s="115">
        <v>1.0330000000000001E-2</v>
      </c>
      <c r="Z369" s="115">
        <v>2.147E-2</v>
      </c>
      <c r="AA369" s="115">
        <v>0.42459999999999998</v>
      </c>
      <c r="AB369" s="115">
        <v>-0.65820000000000001</v>
      </c>
      <c r="AC369" s="181">
        <v>11.51098</v>
      </c>
      <c r="AD369" s="183">
        <v>-5.6319999999999996E-6</v>
      </c>
      <c r="AE369" s="183">
        <v>-1.9129999999999999E-9</v>
      </c>
      <c r="AF369" s="183">
        <v>-0.1032</v>
      </c>
      <c r="AG369" s="183">
        <v>-0.2959</v>
      </c>
      <c r="AH369" s="183">
        <v>-0.61450000000000005</v>
      </c>
      <c r="AI369" s="183">
        <v>-0.4617</v>
      </c>
    </row>
    <row r="370" spans="1:35">
      <c r="A370" t="s">
        <v>4030</v>
      </c>
      <c r="B370" t="s">
        <v>1968</v>
      </c>
      <c r="C370" t="s">
        <v>3947</v>
      </c>
      <c r="D370" s="32">
        <v>6</v>
      </c>
      <c r="E370" s="47">
        <v>34845449</v>
      </c>
      <c r="F370" s="32" t="s">
        <v>3163</v>
      </c>
      <c r="G370" s="32" t="s">
        <v>3157</v>
      </c>
      <c r="H370" s="243" t="s">
        <v>5220</v>
      </c>
      <c r="I370" s="93" t="s">
        <v>5221</v>
      </c>
      <c r="J370" s="93" t="s">
        <v>5222</v>
      </c>
      <c r="K370" s="244" t="s">
        <v>5223</v>
      </c>
      <c r="L370" s="120">
        <v>-1.9599999999999999E-3</v>
      </c>
      <c r="M370" s="115">
        <v>2.6890000000000001E-2</v>
      </c>
      <c r="N370" s="115">
        <v>-0.92320000000000002</v>
      </c>
      <c r="O370" s="115">
        <v>0.95020000000000004</v>
      </c>
      <c r="P370" s="115">
        <v>-0.31480000000000002</v>
      </c>
      <c r="Q370" s="115">
        <v>-0.90780000000000005</v>
      </c>
      <c r="R370" s="181">
        <v>-0.60707</v>
      </c>
      <c r="S370" s="183">
        <v>0.81520000000000004</v>
      </c>
      <c r="T370" s="183">
        <v>-9.4339999999999993E-2</v>
      </c>
      <c r="U370" s="183">
        <v>0.82820000000000005</v>
      </c>
      <c r="V370" s="184">
        <v>-0.77869999999999995</v>
      </c>
      <c r="W370" s="120">
        <v>2.13306</v>
      </c>
      <c r="X370" s="115">
        <v>1.7110000000000001E-5</v>
      </c>
      <c r="Y370" s="115">
        <v>0.88029999999999997</v>
      </c>
      <c r="Z370" s="115">
        <v>-0.93779999999999997</v>
      </c>
      <c r="AA370" s="115">
        <v>0.5796</v>
      </c>
      <c r="AB370" s="115">
        <v>-0.87190000000000001</v>
      </c>
      <c r="AC370" s="181">
        <v>0.24787999999999999</v>
      </c>
      <c r="AD370" s="183">
        <v>-0.1903</v>
      </c>
      <c r="AE370" s="183">
        <v>-0.45050000000000001</v>
      </c>
      <c r="AF370" s="183">
        <v>-0.91039999999999999</v>
      </c>
      <c r="AG370" s="183">
        <v>-0.54620000000000002</v>
      </c>
      <c r="AH370" s="183">
        <v>-0.1303</v>
      </c>
      <c r="AI370" s="183">
        <v>0.27479999999999999</v>
      </c>
    </row>
    <row r="371" spans="1:35">
      <c r="A371" t="s">
        <v>4036</v>
      </c>
      <c r="B371" t="s">
        <v>1968</v>
      </c>
      <c r="C371" t="s">
        <v>2664</v>
      </c>
      <c r="D371" s="32">
        <v>7</v>
      </c>
      <c r="E371" s="47">
        <v>44229068</v>
      </c>
      <c r="F371" s="32" t="s">
        <v>3152</v>
      </c>
      <c r="G371" s="32" t="s">
        <v>3163</v>
      </c>
      <c r="H371" s="243" t="s">
        <v>123</v>
      </c>
      <c r="I371" s="93" t="s">
        <v>123</v>
      </c>
      <c r="J371" s="93" t="s">
        <v>4893</v>
      </c>
      <c r="K371" s="244" t="s">
        <v>123</v>
      </c>
      <c r="L371" s="120">
        <v>231.95946000000001</v>
      </c>
      <c r="M371" s="115">
        <v>-2.51E-167</v>
      </c>
      <c r="N371" s="115">
        <v>-6.6819999999999999E-31</v>
      </c>
      <c r="O371" s="115">
        <v>-5.2289999999999998E-27</v>
      </c>
      <c r="P371" s="115">
        <v>-1.2850000000000001E-13</v>
      </c>
      <c r="Q371" s="115">
        <v>-1.0270000000000001E-6</v>
      </c>
      <c r="R371" s="181">
        <v>35.271830000000001</v>
      </c>
      <c r="S371" s="183">
        <v>-1.743E-24</v>
      </c>
      <c r="T371" s="183">
        <v>-5.9870000000000006E-8</v>
      </c>
      <c r="U371" s="183">
        <v>-5.6459999999999999E-10</v>
      </c>
      <c r="V371" s="184">
        <v>0.73319999999999996</v>
      </c>
      <c r="W371" s="120">
        <v>-0.40439999999999998</v>
      </c>
      <c r="X371" s="115">
        <v>-0.83209999999999995</v>
      </c>
      <c r="Y371" s="115">
        <v>-0.77510000000000001</v>
      </c>
      <c r="Z371" s="115">
        <v>0.10639999999999999</v>
      </c>
      <c r="AA371" s="115">
        <v>0.67669999999999997</v>
      </c>
      <c r="AB371" s="115">
        <v>0.1431</v>
      </c>
      <c r="AC371" s="181">
        <v>126.8433</v>
      </c>
      <c r="AD371" s="183">
        <v>-1.622E-87</v>
      </c>
      <c r="AE371" s="183">
        <v>-1.5750000000000001E-23</v>
      </c>
      <c r="AF371" s="183">
        <v>-2.3719999999999999E-13</v>
      </c>
      <c r="AG371" s="183">
        <v>-6.0400000000000004E-4</v>
      </c>
      <c r="AH371" s="183">
        <v>-1.8080000000000001E-6</v>
      </c>
      <c r="AI371" s="183">
        <v>-1.115E-4</v>
      </c>
    </row>
    <row r="372" spans="1:35">
      <c r="A372" t="s">
        <v>4031</v>
      </c>
      <c r="B372" t="s">
        <v>1968</v>
      </c>
      <c r="C372" t="s">
        <v>2647</v>
      </c>
      <c r="D372" s="32">
        <v>8</v>
      </c>
      <c r="E372" s="47">
        <v>9183596</v>
      </c>
      <c r="F372" s="32" t="s">
        <v>3151</v>
      </c>
      <c r="G372" s="32" t="s">
        <v>3157</v>
      </c>
      <c r="H372" s="243" t="s">
        <v>123</v>
      </c>
      <c r="I372" s="93" t="s">
        <v>123</v>
      </c>
      <c r="J372" s="93" t="s">
        <v>123</v>
      </c>
      <c r="K372" s="244" t="s">
        <v>5025</v>
      </c>
      <c r="L372" s="120">
        <v>32.097090000000001</v>
      </c>
      <c r="M372" s="115">
        <v>1.7219999999999999E-22</v>
      </c>
      <c r="N372" s="115">
        <v>1.7659999999999999E-2</v>
      </c>
      <c r="O372" s="115">
        <v>1.11E-7</v>
      </c>
      <c r="P372" s="115">
        <v>3.0170000000000002E-4</v>
      </c>
      <c r="Q372" s="115">
        <v>1.286E-3</v>
      </c>
      <c r="R372" s="181">
        <v>10.605180000000001</v>
      </c>
      <c r="S372" s="183">
        <v>-3.128E-9</v>
      </c>
      <c r="T372" s="183">
        <v>-0.1988</v>
      </c>
      <c r="U372" s="183">
        <v>-1.672E-4</v>
      </c>
      <c r="V372" s="184">
        <v>-0.56420000000000003</v>
      </c>
      <c r="W372" s="120">
        <v>27.56325</v>
      </c>
      <c r="X372" s="115">
        <v>3.8300000000000002E-20</v>
      </c>
      <c r="Y372" s="115">
        <v>5.6219999999999999E-2</v>
      </c>
      <c r="Z372" s="115">
        <v>2.1869999999999999E-7</v>
      </c>
      <c r="AA372" s="115">
        <v>0.1497</v>
      </c>
      <c r="AB372" s="115">
        <v>8.5019999999999996E-5</v>
      </c>
      <c r="AC372" s="181">
        <v>-0.4899</v>
      </c>
      <c r="AD372" s="183">
        <v>0.2747</v>
      </c>
      <c r="AE372" s="183">
        <v>-0.69730000000000003</v>
      </c>
      <c r="AF372" s="183">
        <v>-0.17979999999999999</v>
      </c>
      <c r="AG372" s="183">
        <v>0.50109999999999999</v>
      </c>
      <c r="AH372" s="183">
        <v>-0.1142</v>
      </c>
      <c r="AI372" s="183">
        <v>0.15970000000000001</v>
      </c>
    </row>
    <row r="373" spans="1:35">
      <c r="A373" t="s">
        <v>4030</v>
      </c>
      <c r="B373" t="s">
        <v>1968</v>
      </c>
      <c r="C373" t="s">
        <v>2647</v>
      </c>
      <c r="D373" s="32">
        <v>8</v>
      </c>
      <c r="E373" s="47">
        <v>9183596</v>
      </c>
      <c r="F373" s="32" t="s">
        <v>3151</v>
      </c>
      <c r="G373" s="32" t="s">
        <v>3157</v>
      </c>
      <c r="H373" s="243" t="s">
        <v>123</v>
      </c>
      <c r="I373" s="93" t="s">
        <v>123</v>
      </c>
      <c r="J373" s="93" t="s">
        <v>123</v>
      </c>
      <c r="K373" s="244" t="s">
        <v>5025</v>
      </c>
      <c r="L373" s="120">
        <v>32.097090000000001</v>
      </c>
      <c r="M373" s="115">
        <v>1.7219999999999999E-22</v>
      </c>
      <c r="N373" s="115">
        <v>1.7659999999999999E-2</v>
      </c>
      <c r="O373" s="115">
        <v>1.11E-7</v>
      </c>
      <c r="P373" s="115">
        <v>3.0170000000000002E-4</v>
      </c>
      <c r="Q373" s="115">
        <v>1.286E-3</v>
      </c>
      <c r="R373" s="181">
        <v>10.605180000000001</v>
      </c>
      <c r="S373" s="183">
        <v>-3.128E-9</v>
      </c>
      <c r="T373" s="183">
        <v>-0.1988</v>
      </c>
      <c r="U373" s="183">
        <v>-1.672E-4</v>
      </c>
      <c r="V373" s="184">
        <v>-0.56420000000000003</v>
      </c>
      <c r="W373" s="120">
        <v>27.56325</v>
      </c>
      <c r="X373" s="115">
        <v>3.8300000000000002E-20</v>
      </c>
      <c r="Y373" s="115">
        <v>5.6219999999999999E-2</v>
      </c>
      <c r="Z373" s="115">
        <v>2.1869999999999999E-7</v>
      </c>
      <c r="AA373" s="115">
        <v>0.1497</v>
      </c>
      <c r="AB373" s="115">
        <v>8.5019999999999996E-5</v>
      </c>
      <c r="AC373" s="181">
        <v>-0.4899</v>
      </c>
      <c r="AD373" s="183">
        <v>0.2747</v>
      </c>
      <c r="AE373" s="183">
        <v>-0.69730000000000003</v>
      </c>
      <c r="AF373" s="183">
        <v>-0.17979999999999999</v>
      </c>
      <c r="AG373" s="183">
        <v>0.50109999999999999</v>
      </c>
      <c r="AH373" s="183">
        <v>-0.1142</v>
      </c>
      <c r="AI373" s="183">
        <v>0.15970000000000001</v>
      </c>
    </row>
    <row r="374" spans="1:35">
      <c r="A374" t="s">
        <v>4033</v>
      </c>
      <c r="B374" t="s">
        <v>1968</v>
      </c>
      <c r="C374" t="s">
        <v>2637</v>
      </c>
      <c r="D374" s="32">
        <v>8</v>
      </c>
      <c r="E374" s="47">
        <v>118185733</v>
      </c>
      <c r="F374" s="32" t="s">
        <v>3151</v>
      </c>
      <c r="G374" s="32" t="s">
        <v>3157</v>
      </c>
      <c r="H374" s="243" t="s">
        <v>123</v>
      </c>
      <c r="I374" s="93" t="s">
        <v>5028</v>
      </c>
      <c r="J374" s="93" t="s">
        <v>5029</v>
      </c>
      <c r="K374" s="244" t="s">
        <v>123</v>
      </c>
      <c r="L374" s="120">
        <v>69.690539999999999</v>
      </c>
      <c r="M374" s="115">
        <v>2.002E-57</v>
      </c>
      <c r="N374" s="115">
        <v>1.3909999999999999E-15</v>
      </c>
      <c r="O374" s="115">
        <v>6.9340000000000001E-3</v>
      </c>
      <c r="P374" s="115">
        <v>0.19</v>
      </c>
      <c r="Q374" s="115">
        <v>2.078E-3</v>
      </c>
      <c r="R374" s="181">
        <v>1.92685</v>
      </c>
      <c r="S374" s="183">
        <v>2.307E-3</v>
      </c>
      <c r="T374" s="183">
        <v>0.16300000000000001</v>
      </c>
      <c r="U374" s="183">
        <v>0.52090000000000003</v>
      </c>
      <c r="V374" s="184">
        <v>0.43480000000000002</v>
      </c>
      <c r="W374" s="120">
        <v>1.3092299999999999</v>
      </c>
      <c r="X374" s="115">
        <v>-1.4489999999999999E-2</v>
      </c>
      <c r="Y374" s="115">
        <v>-0.2394</v>
      </c>
      <c r="Z374" s="115">
        <v>0.98229999999999995</v>
      </c>
      <c r="AA374" s="115">
        <v>0.65539999999999998</v>
      </c>
      <c r="AB374" s="115">
        <v>-8.7800000000000003E-2</v>
      </c>
      <c r="AC374" s="181">
        <v>32.694839999999999</v>
      </c>
      <c r="AD374" s="183">
        <v>3.3810000000000001E-25</v>
      </c>
      <c r="AE374" s="183">
        <v>4.3269999999999996E-12</v>
      </c>
      <c r="AF374" s="183">
        <v>9.4119999999999995E-2</v>
      </c>
      <c r="AG374" s="183">
        <v>-0.82110000000000005</v>
      </c>
      <c r="AH374" s="183">
        <v>0.1012</v>
      </c>
      <c r="AI374" s="183">
        <v>0.16420000000000001</v>
      </c>
    </row>
    <row r="375" spans="1:35">
      <c r="A375" t="s">
        <v>4038</v>
      </c>
      <c r="B375" t="s">
        <v>1968</v>
      </c>
      <c r="C375" t="s">
        <v>4039</v>
      </c>
      <c r="D375" s="32">
        <v>9</v>
      </c>
      <c r="E375" s="47">
        <v>712766</v>
      </c>
      <c r="F375" s="32" t="s">
        <v>3157</v>
      </c>
      <c r="G375" s="32" t="s">
        <v>3151</v>
      </c>
      <c r="H375" s="243" t="s">
        <v>5557</v>
      </c>
      <c r="I375" s="93" t="s">
        <v>5558</v>
      </c>
      <c r="J375" s="93" t="s">
        <v>5559</v>
      </c>
      <c r="K375" s="244" t="s">
        <v>5560</v>
      </c>
      <c r="L375" s="120">
        <v>2.9524499999999998</v>
      </c>
      <c r="M375" s="115">
        <v>-5.3649999999999998E-4</v>
      </c>
      <c r="N375" s="115">
        <v>-7.8840000000000004E-3</v>
      </c>
      <c r="O375" s="115">
        <v>-0.10489999999999999</v>
      </c>
      <c r="P375" s="115">
        <v>-0.78420000000000001</v>
      </c>
      <c r="Q375" s="115">
        <v>0.96919999999999995</v>
      </c>
      <c r="R375" s="181">
        <v>0.84089000000000003</v>
      </c>
      <c r="S375" s="183">
        <v>0.30309999999999998</v>
      </c>
      <c r="T375" s="183">
        <v>0.20230000000000001</v>
      </c>
      <c r="U375" s="183">
        <v>6.2850000000000003E-2</v>
      </c>
      <c r="V375" s="184">
        <v>-0.79390000000000005</v>
      </c>
      <c r="W375" s="120">
        <v>-0.27250000000000002</v>
      </c>
      <c r="X375" s="115">
        <v>-0.50670000000000004</v>
      </c>
      <c r="Y375" s="115">
        <v>-0.57169999999999999</v>
      </c>
      <c r="Z375" s="115">
        <v>-0.75609999999999999</v>
      </c>
      <c r="AA375" s="115">
        <v>0.79579999999999995</v>
      </c>
      <c r="AB375" s="115">
        <v>-0.64749999999999996</v>
      </c>
      <c r="AC375" s="181">
        <v>4.7910000000000001E-2</v>
      </c>
      <c r="AD375" s="183">
        <v>0.86229999999999996</v>
      </c>
      <c r="AE375" s="183">
        <v>7.6009999999999994E-2</v>
      </c>
      <c r="AF375" s="183">
        <v>-0.97989999999999999</v>
      </c>
      <c r="AG375" s="183">
        <v>0.72060000000000002</v>
      </c>
      <c r="AH375" s="183">
        <v>-0.84130000000000005</v>
      </c>
      <c r="AI375" s="183">
        <v>0.93340000000000001</v>
      </c>
    </row>
    <row r="376" spans="1:35">
      <c r="A376" t="s">
        <v>4040</v>
      </c>
      <c r="B376" t="s">
        <v>1968</v>
      </c>
      <c r="C376" t="s">
        <v>4041</v>
      </c>
      <c r="D376" s="32">
        <v>9</v>
      </c>
      <c r="E376" s="47">
        <v>136149229</v>
      </c>
      <c r="F376" s="32" t="s">
        <v>3152</v>
      </c>
      <c r="G376" s="32" t="s">
        <v>3163</v>
      </c>
      <c r="H376" s="243" t="s">
        <v>123</v>
      </c>
      <c r="I376" s="93" t="s">
        <v>123</v>
      </c>
      <c r="J376" s="93" t="s">
        <v>5561</v>
      </c>
      <c r="K376" s="244" t="s">
        <v>5562</v>
      </c>
      <c r="L376" s="120">
        <v>8.4396799999999992</v>
      </c>
      <c r="M376" s="115">
        <v>2.555E-8</v>
      </c>
      <c r="N376" s="115">
        <v>8.1039999999999997E-4</v>
      </c>
      <c r="O376" s="115">
        <v>4.8239999999999998E-2</v>
      </c>
      <c r="P376" s="115">
        <v>-0.12470000000000001</v>
      </c>
      <c r="Q376" s="115">
        <v>0.2354</v>
      </c>
      <c r="R376" s="181">
        <v>8.3144500000000008</v>
      </c>
      <c r="S376" s="183">
        <v>1.4410000000000001E-9</v>
      </c>
      <c r="T376" s="183">
        <v>0.58379999999999999</v>
      </c>
      <c r="U376" s="183">
        <v>5.2580000000000002E-2</v>
      </c>
      <c r="V376" s="184">
        <v>6.5290000000000001E-2</v>
      </c>
      <c r="W376" s="120">
        <v>4.4586100000000002</v>
      </c>
      <c r="X376" s="115">
        <v>1.093E-5</v>
      </c>
      <c r="Y376" s="115">
        <v>0.1757</v>
      </c>
      <c r="Z376" s="115">
        <v>0.54259999999999997</v>
      </c>
      <c r="AA376" s="115">
        <v>5.9020000000000001E-3</v>
      </c>
      <c r="AB376" s="115">
        <v>-0.85470000000000002</v>
      </c>
      <c r="AC376" s="181">
        <v>2.7142499999999998</v>
      </c>
      <c r="AD376" s="183">
        <v>4.9259999999999999E-6</v>
      </c>
      <c r="AE376" s="183">
        <v>4.0890000000000003E-2</v>
      </c>
      <c r="AF376" s="183">
        <v>0.80459999999999998</v>
      </c>
      <c r="AG376" s="183">
        <v>-0.84150000000000003</v>
      </c>
      <c r="AH376" s="183">
        <v>0.42359999999999998</v>
      </c>
      <c r="AI376" s="183">
        <v>-0.63949999999999996</v>
      </c>
    </row>
    <row r="377" spans="1:35">
      <c r="A377" t="s">
        <v>2706</v>
      </c>
      <c r="B377" t="s">
        <v>1968</v>
      </c>
      <c r="C377" t="s">
        <v>3900</v>
      </c>
      <c r="D377" s="32">
        <v>9</v>
      </c>
      <c r="E377" s="47">
        <v>139235415</v>
      </c>
      <c r="F377" s="32" t="s">
        <v>3152</v>
      </c>
      <c r="G377" s="32" t="s">
        <v>3163</v>
      </c>
      <c r="H377" s="243" t="s">
        <v>123</v>
      </c>
      <c r="I377" s="93" t="s">
        <v>5049</v>
      </c>
      <c r="J377" s="93" t="s">
        <v>5050</v>
      </c>
      <c r="K377" s="244" t="s">
        <v>5051</v>
      </c>
      <c r="L377" s="120">
        <v>10.21424</v>
      </c>
      <c r="M377" s="115">
        <v>1.395E-9</v>
      </c>
      <c r="N377" s="115">
        <v>0.81379999999999997</v>
      </c>
      <c r="O377" s="115">
        <v>7.3300000000000004E-4</v>
      </c>
      <c r="P377" s="115">
        <v>0.27850000000000003</v>
      </c>
      <c r="Q377" s="115">
        <v>1.0840000000000001E-2</v>
      </c>
      <c r="R377" s="181">
        <v>0.18271999999999999</v>
      </c>
      <c r="S377" s="183">
        <v>0.58540000000000003</v>
      </c>
      <c r="T377" s="183" t="s">
        <v>132</v>
      </c>
      <c r="U377" s="183">
        <v>2.5930000000000002E-2</v>
      </c>
      <c r="V377" s="184">
        <v>0.41920000000000002</v>
      </c>
      <c r="W377" s="120">
        <v>-0.36464000000000002</v>
      </c>
      <c r="X377" s="115">
        <v>-0.22339999999999999</v>
      </c>
      <c r="Y377" s="115">
        <v>0.495</v>
      </c>
      <c r="Z377" s="115">
        <v>0.69310000000000005</v>
      </c>
      <c r="AA377" s="115">
        <v>-0.3196</v>
      </c>
      <c r="AB377" s="115">
        <v>0.37</v>
      </c>
      <c r="AC377" s="181">
        <v>3.70912</v>
      </c>
      <c r="AD377" s="183">
        <v>4.0639999999999999E-3</v>
      </c>
      <c r="AE377" s="183">
        <v>0.25990000000000002</v>
      </c>
      <c r="AF377" s="183">
        <v>6.6399999999999999E-4</v>
      </c>
      <c r="AG377" s="183">
        <v>0.55620000000000003</v>
      </c>
      <c r="AH377" s="183">
        <v>7.1970000000000003E-3</v>
      </c>
      <c r="AI377" s="183">
        <v>-0.13100000000000001</v>
      </c>
    </row>
    <row r="378" spans="1:35">
      <c r="A378" t="s">
        <v>4033</v>
      </c>
      <c r="B378" t="s">
        <v>1968</v>
      </c>
      <c r="C378" t="s">
        <v>2599</v>
      </c>
      <c r="D378" s="32">
        <v>10</v>
      </c>
      <c r="E378" s="47">
        <v>114758349</v>
      </c>
      <c r="F378" s="32" t="s">
        <v>3152</v>
      </c>
      <c r="G378" s="32" t="s">
        <v>3163</v>
      </c>
      <c r="H378" s="243" t="s">
        <v>123</v>
      </c>
      <c r="I378" s="93" t="s">
        <v>123</v>
      </c>
      <c r="J378" s="93" t="s">
        <v>123</v>
      </c>
      <c r="K378" s="244" t="s">
        <v>123</v>
      </c>
      <c r="L378" s="120">
        <v>45.000830000000001</v>
      </c>
      <c r="M378" s="115">
        <v>-1.9949999999999999E-35</v>
      </c>
      <c r="N378" s="115">
        <v>-0.81399999999999995</v>
      </c>
      <c r="O378" s="115">
        <v>-8.5539999999999998E-6</v>
      </c>
      <c r="P378" s="115">
        <v>-6.6869999999999997E-6</v>
      </c>
      <c r="Q378" s="115">
        <v>-2.271E-8</v>
      </c>
      <c r="R378" s="181">
        <v>30.261890000000001</v>
      </c>
      <c r="S378" s="183">
        <v>-2.7929999999999998E-26</v>
      </c>
      <c r="T378" s="183">
        <v>-0.1361</v>
      </c>
      <c r="U378" s="183">
        <v>-7.0589999999999999E-7</v>
      </c>
      <c r="V378" s="184">
        <v>-0.1242</v>
      </c>
      <c r="W378" s="120">
        <v>10.33339</v>
      </c>
      <c r="X378" s="115">
        <v>1.237E-9</v>
      </c>
      <c r="Y378" s="115">
        <v>-0.83889999999999998</v>
      </c>
      <c r="Z378" s="115">
        <v>3.2649999999999998E-2</v>
      </c>
      <c r="AA378" s="115">
        <v>2.6700000000000002E-2</v>
      </c>
      <c r="AB378" s="115">
        <v>1.0160000000000001E-2</v>
      </c>
      <c r="AC378" s="181">
        <v>18.68618</v>
      </c>
      <c r="AD378" s="183">
        <v>-1.044E-22</v>
      </c>
      <c r="AE378" s="183">
        <v>0.71760000000000002</v>
      </c>
      <c r="AF378" s="183">
        <v>-0.18290000000000001</v>
      </c>
      <c r="AG378" s="183">
        <v>0.79490000000000005</v>
      </c>
      <c r="AH378" s="183">
        <v>-3.8289999999999998E-2</v>
      </c>
      <c r="AI378" s="183">
        <v>-0.7208</v>
      </c>
    </row>
    <row r="379" spans="1:35">
      <c r="A379" t="s">
        <v>4032</v>
      </c>
      <c r="B379" t="s">
        <v>1968</v>
      </c>
      <c r="C379" t="s">
        <v>3950</v>
      </c>
      <c r="D379" s="32">
        <v>10</v>
      </c>
      <c r="E379" s="47">
        <v>132751498</v>
      </c>
      <c r="F379" s="32" t="s">
        <v>3157</v>
      </c>
      <c r="G379" s="32" t="s">
        <v>3151</v>
      </c>
      <c r="H379" s="243" t="s">
        <v>5232</v>
      </c>
      <c r="I379" s="93" t="s">
        <v>5233</v>
      </c>
      <c r="J379" s="93" t="s">
        <v>5234</v>
      </c>
      <c r="K379" s="244" t="s">
        <v>5235</v>
      </c>
      <c r="L379" s="120">
        <v>1.2829999999999999E-2</v>
      </c>
      <c r="M379" s="115">
        <v>-0.14169999999999999</v>
      </c>
      <c r="N379" s="115">
        <v>-0.46289999999999998</v>
      </c>
      <c r="O379" s="115">
        <v>0.87770000000000004</v>
      </c>
      <c r="P379" s="115">
        <v>-0.27429999999999999</v>
      </c>
      <c r="Q379" s="115">
        <v>-0.34089999999999998</v>
      </c>
      <c r="R379" s="181">
        <v>-0.51887000000000005</v>
      </c>
      <c r="S379" s="183">
        <v>0.2492</v>
      </c>
      <c r="T379" s="183">
        <v>-0.37219999999999998</v>
      </c>
      <c r="U379" s="183">
        <v>-0.58289999999999997</v>
      </c>
      <c r="V379" s="184">
        <v>0.50539999999999996</v>
      </c>
      <c r="W379" s="120">
        <v>-0.20927000000000001</v>
      </c>
      <c r="X379" s="115">
        <v>0.19009999999999999</v>
      </c>
      <c r="Y379" s="115">
        <v>-1</v>
      </c>
      <c r="Z379" s="115">
        <v>0.23810000000000001</v>
      </c>
      <c r="AA379" s="115">
        <v>-0.24679999999999999</v>
      </c>
      <c r="AB379" s="115">
        <v>-0.60070000000000001</v>
      </c>
      <c r="AC379" s="181">
        <v>-0.26238</v>
      </c>
      <c r="AD379" s="183">
        <v>-0.222</v>
      </c>
      <c r="AE379" s="183">
        <v>0.61470000000000002</v>
      </c>
      <c r="AF379" s="183">
        <v>-6.8659999999999999E-2</v>
      </c>
      <c r="AG379" s="183">
        <v>-0.90049999999999997</v>
      </c>
      <c r="AH379" s="183">
        <v>0.39789999999999998</v>
      </c>
      <c r="AI379" s="183">
        <v>-0.2838</v>
      </c>
    </row>
    <row r="380" spans="1:35">
      <c r="A380" t="s">
        <v>4033</v>
      </c>
      <c r="B380" t="s">
        <v>1968</v>
      </c>
      <c r="C380" t="s">
        <v>2579</v>
      </c>
      <c r="D380" s="32">
        <v>11</v>
      </c>
      <c r="E380" s="47">
        <v>47293799</v>
      </c>
      <c r="F380" s="32" t="s">
        <v>3157</v>
      </c>
      <c r="G380" s="32" t="s">
        <v>3152</v>
      </c>
      <c r="H380" s="243" t="s">
        <v>123</v>
      </c>
      <c r="I380" s="93" t="s">
        <v>5563</v>
      </c>
      <c r="J380" s="93" t="s">
        <v>5564</v>
      </c>
      <c r="K380" s="244" t="s">
        <v>123</v>
      </c>
      <c r="L380" s="120">
        <v>29.26915</v>
      </c>
      <c r="M380" s="115">
        <v>1.092E-29</v>
      </c>
      <c r="N380" s="115">
        <v>-0.41799999999999998</v>
      </c>
      <c r="O380" s="115">
        <v>3.7909999999999999E-2</v>
      </c>
      <c r="P380" s="115">
        <v>7.3400000000000007E-2</v>
      </c>
      <c r="Q380" s="115">
        <v>1.596E-3</v>
      </c>
      <c r="R380" s="181">
        <v>-1.6570000000000001E-2</v>
      </c>
      <c r="S380" s="183">
        <v>4.394E-2</v>
      </c>
      <c r="T380" s="183">
        <v>-0.1147</v>
      </c>
      <c r="U380" s="183">
        <v>-0.62309999999999999</v>
      </c>
      <c r="V380" s="184">
        <v>0.89219999999999999</v>
      </c>
      <c r="W380" s="120">
        <v>1.2074400000000001</v>
      </c>
      <c r="X380" s="115">
        <v>-2.7629999999999998E-3</v>
      </c>
      <c r="Y380" s="115">
        <v>0.33660000000000001</v>
      </c>
      <c r="Z380" s="115">
        <v>-0.31879999999999997</v>
      </c>
      <c r="AA380" s="115">
        <v>0.27350000000000002</v>
      </c>
      <c r="AB380" s="115">
        <v>0.41930000000000001</v>
      </c>
      <c r="AC380" s="181">
        <v>8.1033500000000007</v>
      </c>
      <c r="AD380" s="183">
        <v>6.9859999999999997E-9</v>
      </c>
      <c r="AE380" s="183">
        <v>0.75829999999999997</v>
      </c>
      <c r="AF380" s="183">
        <v>1.976E-2</v>
      </c>
      <c r="AG380" s="183">
        <v>-0.66059999999999997</v>
      </c>
      <c r="AH380" s="183">
        <v>3.866E-2</v>
      </c>
      <c r="AI380" s="183">
        <v>-0.7641</v>
      </c>
    </row>
    <row r="381" spans="1:35">
      <c r="A381" t="s">
        <v>4042</v>
      </c>
      <c r="B381" t="s">
        <v>1968</v>
      </c>
      <c r="C381" t="s">
        <v>3907</v>
      </c>
      <c r="D381" s="32">
        <v>11</v>
      </c>
      <c r="E381" s="47">
        <v>47306630</v>
      </c>
      <c r="F381" s="32" t="s">
        <v>3152</v>
      </c>
      <c r="G381" s="32" t="s">
        <v>3163</v>
      </c>
      <c r="H381" s="243" t="s">
        <v>123</v>
      </c>
      <c r="I381" s="93" t="s">
        <v>5072</v>
      </c>
      <c r="J381" s="93" t="s">
        <v>5073</v>
      </c>
      <c r="K381" s="244" t="s">
        <v>5074</v>
      </c>
      <c r="L381" s="120">
        <v>13.25919</v>
      </c>
      <c r="M381" s="115">
        <v>2.0000000000000002E-15</v>
      </c>
      <c r="N381" s="115">
        <v>-0.17660000000000001</v>
      </c>
      <c r="O381" s="115">
        <v>0.59260000000000002</v>
      </c>
      <c r="P381" s="115">
        <v>0.18290000000000001</v>
      </c>
      <c r="Q381" s="115">
        <v>0.19359999999999999</v>
      </c>
      <c r="R381" s="181">
        <v>-0.45623000000000002</v>
      </c>
      <c r="S381" s="183">
        <v>0.59309999999999996</v>
      </c>
      <c r="T381" s="183" t="s">
        <v>132</v>
      </c>
      <c r="U381" s="183">
        <v>-0.19020000000000001</v>
      </c>
      <c r="V381" s="184">
        <v>0.96730000000000005</v>
      </c>
      <c r="W381" s="120">
        <v>0.70240000000000002</v>
      </c>
      <c r="X381" s="115">
        <v>-3.4939999999999999E-2</v>
      </c>
      <c r="Y381" s="115" t="s">
        <v>132</v>
      </c>
      <c r="Z381" s="115">
        <v>-0.34179999999999999</v>
      </c>
      <c r="AA381" s="115">
        <v>0.36649999999999999</v>
      </c>
      <c r="AB381" s="115">
        <v>-0.23730000000000001</v>
      </c>
      <c r="AC381" s="181">
        <v>2.8252999999999999</v>
      </c>
      <c r="AD381" s="183">
        <v>3.8059999999999998E-5</v>
      </c>
      <c r="AE381" s="183">
        <v>-0.54359999999999997</v>
      </c>
      <c r="AF381" s="183">
        <v>0.63149999999999995</v>
      </c>
      <c r="AG381" s="183">
        <v>0.83860000000000001</v>
      </c>
      <c r="AH381" s="183">
        <v>-0.89759999999999995</v>
      </c>
      <c r="AI381" s="183" t="s">
        <v>132</v>
      </c>
    </row>
    <row r="382" spans="1:35">
      <c r="A382" t="s">
        <v>4033</v>
      </c>
      <c r="B382" t="s">
        <v>1968</v>
      </c>
      <c r="C382" t="s">
        <v>4043</v>
      </c>
      <c r="D382" s="32">
        <v>11</v>
      </c>
      <c r="E382" s="47">
        <v>47312892</v>
      </c>
      <c r="F382" s="32" t="s">
        <v>3163</v>
      </c>
      <c r="G382" s="32" t="s">
        <v>3157</v>
      </c>
      <c r="H382" s="243" t="s">
        <v>123</v>
      </c>
      <c r="I382" s="93" t="s">
        <v>5565</v>
      </c>
      <c r="J382" s="93" t="s">
        <v>5566</v>
      </c>
      <c r="K382" s="244" t="s">
        <v>5567</v>
      </c>
      <c r="L382" s="120">
        <v>11.73053</v>
      </c>
      <c r="M382" s="115">
        <v>-2.465E-15</v>
      </c>
      <c r="N382" s="115">
        <v>0.6452</v>
      </c>
      <c r="O382" s="115">
        <v>-0.2591</v>
      </c>
      <c r="P382" s="115">
        <v>-9.1170000000000001E-3</v>
      </c>
      <c r="Q382" s="115">
        <v>-0.27779999999999999</v>
      </c>
      <c r="R382" s="181">
        <v>-0.22611999999999999</v>
      </c>
      <c r="S382" s="183">
        <v>-0.1477</v>
      </c>
      <c r="T382" s="183">
        <v>8.7480000000000002E-2</v>
      </c>
      <c r="U382" s="183">
        <v>0.81699999999999995</v>
      </c>
      <c r="V382" s="184">
        <v>-8.0269999999999994E-3</v>
      </c>
      <c r="W382" s="120">
        <v>0.35802</v>
      </c>
      <c r="X382" s="115">
        <v>-0.1976</v>
      </c>
      <c r="Y382" s="115">
        <v>0.90739999999999998</v>
      </c>
      <c r="Z382" s="115">
        <v>-0.12620000000000001</v>
      </c>
      <c r="AA382" s="115">
        <v>-1.208E-2</v>
      </c>
      <c r="AB382" s="115">
        <v>0.60460000000000003</v>
      </c>
      <c r="AC382" s="181">
        <v>0.71616000000000002</v>
      </c>
      <c r="AD382" s="183">
        <v>-3.5369999999999999E-2</v>
      </c>
      <c r="AE382" s="183">
        <v>-0.24340000000000001</v>
      </c>
      <c r="AF382" s="183">
        <v>-0.79710000000000003</v>
      </c>
      <c r="AG382" s="183">
        <v>-0.83789999999999998</v>
      </c>
      <c r="AH382" s="183">
        <v>-0.84670000000000001</v>
      </c>
      <c r="AI382" s="183">
        <v>1</v>
      </c>
    </row>
    <row r="383" spans="1:35">
      <c r="A383" t="s">
        <v>4031</v>
      </c>
      <c r="B383" t="s">
        <v>1968</v>
      </c>
      <c r="C383" t="s">
        <v>2577</v>
      </c>
      <c r="D383" s="32">
        <v>11</v>
      </c>
      <c r="E383" s="47">
        <v>48333360</v>
      </c>
      <c r="F383" s="32" t="s">
        <v>3157</v>
      </c>
      <c r="G383" s="32" t="s">
        <v>3151</v>
      </c>
      <c r="H383" s="243" t="s">
        <v>123</v>
      </c>
      <c r="I383" s="93" t="s">
        <v>5082</v>
      </c>
      <c r="J383" s="93" t="s">
        <v>5083</v>
      </c>
      <c r="K383" s="244" t="s">
        <v>5084</v>
      </c>
      <c r="L383" s="120">
        <v>7.5872799999999998</v>
      </c>
      <c r="M383" s="115">
        <v>7.9870000000000004E-10</v>
      </c>
      <c r="N383" s="115">
        <v>0.192</v>
      </c>
      <c r="O383" s="115">
        <v>0.89390000000000003</v>
      </c>
      <c r="P383" s="115">
        <v>-0.87590000000000001</v>
      </c>
      <c r="Q383" s="115">
        <v>0.1067</v>
      </c>
      <c r="R383" s="181">
        <v>-0.19370999999999999</v>
      </c>
      <c r="S383" s="183">
        <v>0.1628</v>
      </c>
      <c r="T383" s="183" t="s">
        <v>132</v>
      </c>
      <c r="U383" s="183">
        <v>-0.43109999999999998</v>
      </c>
      <c r="V383" s="184">
        <v>0.65300000000000002</v>
      </c>
      <c r="W383" s="120">
        <v>0.30341000000000001</v>
      </c>
      <c r="X383" s="115">
        <v>-3.5830000000000001E-2</v>
      </c>
      <c r="Y383" s="115">
        <v>0.26219999999999999</v>
      </c>
      <c r="Z383" s="115">
        <v>-0.65169999999999995</v>
      </c>
      <c r="AA383" s="115">
        <v>0.94889999999999997</v>
      </c>
      <c r="AB383" s="115">
        <v>7.2529999999999997E-2</v>
      </c>
      <c r="AC383" s="181">
        <v>2.2546300000000001</v>
      </c>
      <c r="AD383" s="183">
        <v>5.2990000000000003E-4</v>
      </c>
      <c r="AE383" s="183">
        <v>-0.78290000000000004</v>
      </c>
      <c r="AF383" s="183">
        <v>0.59440000000000004</v>
      </c>
      <c r="AG383" s="183">
        <v>0.83699999999999997</v>
      </c>
      <c r="AH383" s="183">
        <v>0.5252</v>
      </c>
      <c r="AI383" s="183" t="s">
        <v>132</v>
      </c>
    </row>
    <row r="384" spans="1:35">
      <c r="A384" t="s">
        <v>4031</v>
      </c>
      <c r="B384" t="s">
        <v>1968</v>
      </c>
      <c r="C384" t="s">
        <v>3913</v>
      </c>
      <c r="D384" s="32">
        <v>11</v>
      </c>
      <c r="E384" s="47">
        <v>72432985</v>
      </c>
      <c r="F384" s="32" t="s">
        <v>3157</v>
      </c>
      <c r="G384" s="32" t="s">
        <v>3151</v>
      </c>
      <c r="H384" s="243" t="s">
        <v>123</v>
      </c>
      <c r="I384" s="93" t="s">
        <v>5092</v>
      </c>
      <c r="J384" s="93" t="s">
        <v>5093</v>
      </c>
      <c r="K384" s="244" t="s">
        <v>5094</v>
      </c>
      <c r="L384" s="120">
        <v>24.55911</v>
      </c>
      <c r="M384" s="115">
        <v>5.9930000000000001E-24</v>
      </c>
      <c r="N384" s="115">
        <v>5.6579999999999998E-3</v>
      </c>
      <c r="O384" s="115">
        <v>1.4239999999999999E-3</v>
      </c>
      <c r="P384" s="115">
        <v>-0.75139999999999996</v>
      </c>
      <c r="Q384" s="115">
        <v>8.8520000000000001E-2</v>
      </c>
      <c r="R384" s="181">
        <v>2.8786800000000001</v>
      </c>
      <c r="S384" s="183">
        <v>7.0750000000000001E-4</v>
      </c>
      <c r="T384" s="183">
        <v>1.967E-3</v>
      </c>
      <c r="U384" s="183">
        <v>0.96930000000000005</v>
      </c>
      <c r="V384" s="184">
        <v>0.7167</v>
      </c>
      <c r="W384" s="120">
        <v>2.1038999999999999</v>
      </c>
      <c r="X384" s="115">
        <v>-1.356E-3</v>
      </c>
      <c r="Y384" s="115">
        <v>-0.27560000000000001</v>
      </c>
      <c r="Z384" s="115">
        <v>0.84489999999999998</v>
      </c>
      <c r="AA384" s="115">
        <v>0.53910000000000002</v>
      </c>
      <c r="AB384" s="115">
        <v>-9.9589999999999998E-2</v>
      </c>
      <c r="AC384" s="181">
        <v>4.1723800000000004</v>
      </c>
      <c r="AD384" s="183">
        <v>1.895E-7</v>
      </c>
      <c r="AE384" s="183">
        <v>-0.68510000000000004</v>
      </c>
      <c r="AF384" s="183">
        <v>0.63829999999999998</v>
      </c>
      <c r="AG384" s="183">
        <v>0.42109999999999997</v>
      </c>
      <c r="AH384" s="183">
        <v>0.97899999999999998</v>
      </c>
      <c r="AI384" s="183">
        <v>-0.96579999999999999</v>
      </c>
    </row>
    <row r="385" spans="1:35">
      <c r="A385" t="s">
        <v>4033</v>
      </c>
      <c r="B385" t="s">
        <v>1968</v>
      </c>
      <c r="C385" t="s">
        <v>3913</v>
      </c>
      <c r="D385" s="32">
        <v>11</v>
      </c>
      <c r="E385" s="47">
        <v>72432985</v>
      </c>
      <c r="F385" s="32" t="s">
        <v>3157</v>
      </c>
      <c r="G385" s="32" t="s">
        <v>3151</v>
      </c>
      <c r="H385" s="243" t="s">
        <v>123</v>
      </c>
      <c r="I385" s="93" t="s">
        <v>5092</v>
      </c>
      <c r="J385" s="93" t="s">
        <v>5093</v>
      </c>
      <c r="K385" s="244" t="s">
        <v>5094</v>
      </c>
      <c r="L385" s="120">
        <v>24.55911</v>
      </c>
      <c r="M385" s="115">
        <v>5.9930000000000001E-24</v>
      </c>
      <c r="N385" s="115">
        <v>5.6579999999999998E-3</v>
      </c>
      <c r="O385" s="115">
        <v>1.4239999999999999E-3</v>
      </c>
      <c r="P385" s="115">
        <v>-0.75139999999999996</v>
      </c>
      <c r="Q385" s="115">
        <v>8.8520000000000001E-2</v>
      </c>
      <c r="R385" s="181">
        <v>2.8786800000000001</v>
      </c>
      <c r="S385" s="183">
        <v>7.0750000000000001E-4</v>
      </c>
      <c r="T385" s="183">
        <v>1.967E-3</v>
      </c>
      <c r="U385" s="183">
        <v>0.96930000000000005</v>
      </c>
      <c r="V385" s="184">
        <v>0.7167</v>
      </c>
      <c r="W385" s="120">
        <v>2.1038999999999999</v>
      </c>
      <c r="X385" s="115">
        <v>-1.356E-3</v>
      </c>
      <c r="Y385" s="115">
        <v>-0.27560000000000001</v>
      </c>
      <c r="Z385" s="115">
        <v>0.84489999999999998</v>
      </c>
      <c r="AA385" s="115">
        <v>0.53910000000000002</v>
      </c>
      <c r="AB385" s="115">
        <v>-9.9589999999999998E-2</v>
      </c>
      <c r="AC385" s="181">
        <v>4.1723800000000004</v>
      </c>
      <c r="AD385" s="183">
        <v>1.895E-7</v>
      </c>
      <c r="AE385" s="183">
        <v>-0.68510000000000004</v>
      </c>
      <c r="AF385" s="183">
        <v>0.63829999999999998</v>
      </c>
      <c r="AG385" s="183">
        <v>0.42109999999999997</v>
      </c>
      <c r="AH385" s="183">
        <v>0.97899999999999998</v>
      </c>
      <c r="AI385" s="183">
        <v>-0.96579999999999999</v>
      </c>
    </row>
    <row r="386" spans="1:35">
      <c r="A386" t="s">
        <v>4036</v>
      </c>
      <c r="B386" t="s">
        <v>1968</v>
      </c>
      <c r="C386" t="s">
        <v>2887</v>
      </c>
      <c r="D386" s="32">
        <v>11</v>
      </c>
      <c r="E386" s="47">
        <v>92698427</v>
      </c>
      <c r="F386" s="32" t="s">
        <v>3152</v>
      </c>
      <c r="G386" s="32" t="s">
        <v>3157</v>
      </c>
      <c r="H386" s="243" t="s">
        <v>123</v>
      </c>
      <c r="I386" s="93" t="s">
        <v>5097</v>
      </c>
      <c r="J386" s="93" t="s">
        <v>5098</v>
      </c>
      <c r="K386" s="244" t="s">
        <v>123</v>
      </c>
      <c r="L386" s="120">
        <v>187.76939999999999</v>
      </c>
      <c r="M386" s="115">
        <v>-6.6200000000000005E-156</v>
      </c>
      <c r="N386" s="115">
        <v>-1.374E-18</v>
      </c>
      <c r="O386" s="115">
        <v>-1.8190000000000001E-7</v>
      </c>
      <c r="P386" s="115">
        <v>-0.17199999999999999</v>
      </c>
      <c r="Q386" s="115">
        <v>-4.2460000000000001E-11</v>
      </c>
      <c r="R386" s="181">
        <v>-0.51232999999999995</v>
      </c>
      <c r="S386" s="183">
        <v>-0.30919999999999997</v>
      </c>
      <c r="T386" s="183">
        <v>0.91879999999999995</v>
      </c>
      <c r="U386" s="183">
        <v>-0.33629999999999999</v>
      </c>
      <c r="V386" s="184">
        <v>-2.6190000000000001E-2</v>
      </c>
      <c r="W386" s="120">
        <v>1.03922</v>
      </c>
      <c r="X386" s="115">
        <v>6.2219999999999998E-2</v>
      </c>
      <c r="Y386" s="115">
        <v>2.317E-2</v>
      </c>
      <c r="Z386" s="115">
        <v>0.64590000000000003</v>
      </c>
      <c r="AA386" s="115">
        <v>6.9370000000000001E-2</v>
      </c>
      <c r="AB386" s="115">
        <v>-0.435</v>
      </c>
      <c r="AC386" s="181">
        <v>29.882079999999998</v>
      </c>
      <c r="AD386" s="183">
        <v>-6.6879999999999999E-23</v>
      </c>
      <c r="AE386" s="183">
        <v>-1.7060000000000001E-10</v>
      </c>
      <c r="AF386" s="183">
        <v>-4.5389999999999996E-3</v>
      </c>
      <c r="AG386" s="183">
        <v>1.188E-3</v>
      </c>
      <c r="AH386" s="183">
        <v>-0.16420000000000001</v>
      </c>
      <c r="AI386" s="183">
        <v>-0.48759999999999998</v>
      </c>
    </row>
    <row r="387" spans="1:35">
      <c r="A387" t="s">
        <v>4044</v>
      </c>
      <c r="B387" t="s">
        <v>1968</v>
      </c>
      <c r="C387" t="s">
        <v>4045</v>
      </c>
      <c r="D387" s="32">
        <v>12</v>
      </c>
      <c r="E387" s="47">
        <v>65224220</v>
      </c>
      <c r="F387" s="32" t="s">
        <v>3152</v>
      </c>
      <c r="G387" s="32" t="s">
        <v>3163</v>
      </c>
      <c r="H387" s="243" t="s">
        <v>5568</v>
      </c>
      <c r="I387" s="93" t="s">
        <v>5569</v>
      </c>
      <c r="J387" s="93" t="s">
        <v>5570</v>
      </c>
      <c r="K387" s="244" t="s">
        <v>5571</v>
      </c>
      <c r="L387" s="120">
        <v>0.87855000000000005</v>
      </c>
      <c r="M387" s="115">
        <v>-4.0460000000000003E-2</v>
      </c>
      <c r="N387" s="115" t="s">
        <v>132</v>
      </c>
      <c r="O387" s="115">
        <v>-0.65639999999999998</v>
      </c>
      <c r="P387" s="115">
        <v>0.79949999999999999</v>
      </c>
      <c r="Q387" s="115">
        <v>-8.0750000000000002E-2</v>
      </c>
      <c r="R387" s="181">
        <v>-0.52683000000000002</v>
      </c>
      <c r="S387" s="183">
        <v>0.9879</v>
      </c>
      <c r="T387" s="183" t="s">
        <v>132</v>
      </c>
      <c r="U387" s="183">
        <v>-0.70940000000000003</v>
      </c>
      <c r="V387" s="184">
        <v>-0.36430000000000001</v>
      </c>
      <c r="W387" s="120">
        <v>-0.69455</v>
      </c>
      <c r="X387" s="115">
        <v>-0.94640000000000002</v>
      </c>
      <c r="Y387" s="115" t="s">
        <v>132</v>
      </c>
      <c r="Z387" s="115">
        <v>0.69210000000000005</v>
      </c>
      <c r="AA387" s="115">
        <v>0.8468</v>
      </c>
      <c r="AB387" s="115">
        <v>-4.1599999999999998E-2</v>
      </c>
      <c r="AC387" s="181">
        <v>-0.40983999999999998</v>
      </c>
      <c r="AD387" s="183">
        <v>0.91639999999999999</v>
      </c>
      <c r="AE387" s="183" t="s">
        <v>132</v>
      </c>
      <c r="AF387" s="183">
        <v>0.87419999999999998</v>
      </c>
      <c r="AG387" s="183">
        <v>0.68089999999999995</v>
      </c>
      <c r="AH387" s="183">
        <v>-0.33500000000000002</v>
      </c>
      <c r="AI387" s="183" t="s">
        <v>132</v>
      </c>
    </row>
    <row r="388" spans="1:35">
      <c r="A388" t="s">
        <v>4036</v>
      </c>
      <c r="B388" t="s">
        <v>1968</v>
      </c>
      <c r="C388" t="s">
        <v>4046</v>
      </c>
      <c r="D388" s="32">
        <v>12</v>
      </c>
      <c r="E388" s="47">
        <v>111414461</v>
      </c>
      <c r="F388" s="32" t="s">
        <v>3163</v>
      </c>
      <c r="G388" s="32" t="s">
        <v>3157</v>
      </c>
      <c r="H388" s="243" t="s">
        <v>5572</v>
      </c>
      <c r="I388" s="93" t="s">
        <v>5573</v>
      </c>
      <c r="J388" s="93" t="s">
        <v>5574</v>
      </c>
      <c r="K388" s="244" t="s">
        <v>5575</v>
      </c>
      <c r="L388" s="120">
        <v>2.7137199999999999</v>
      </c>
      <c r="M388" s="115">
        <v>0.1167</v>
      </c>
      <c r="N388" s="115">
        <v>2.31E-4</v>
      </c>
      <c r="O388" s="115">
        <v>-0.23039999999999999</v>
      </c>
      <c r="P388" s="115">
        <v>0.56079999999999997</v>
      </c>
      <c r="Q388" s="115">
        <v>0.30270000000000002</v>
      </c>
      <c r="R388" s="181">
        <v>3.1204100000000001</v>
      </c>
      <c r="S388" s="183">
        <v>-0.2707</v>
      </c>
      <c r="T388" s="183">
        <v>1.7750000000000001E-5</v>
      </c>
      <c r="U388" s="183">
        <v>0.2326</v>
      </c>
      <c r="V388" s="184" t="s">
        <v>132</v>
      </c>
      <c r="W388" s="120">
        <v>0.28888999999999998</v>
      </c>
      <c r="X388" s="115">
        <v>0.33189999999999997</v>
      </c>
      <c r="Y388" s="115">
        <v>-3.015E-2</v>
      </c>
      <c r="Z388" s="115">
        <v>-0.41830000000000001</v>
      </c>
      <c r="AA388" s="115">
        <v>-0.83799999999999997</v>
      </c>
      <c r="AB388" s="115">
        <v>0.5706</v>
      </c>
      <c r="AC388" s="181">
        <v>0.43604999999999999</v>
      </c>
      <c r="AD388" s="183">
        <v>-0.2351</v>
      </c>
      <c r="AE388" s="183">
        <v>-4.3720000000000002E-2</v>
      </c>
      <c r="AF388" s="183">
        <v>-0.14449999999999999</v>
      </c>
      <c r="AG388" s="183" t="s">
        <v>132</v>
      </c>
      <c r="AH388" s="183">
        <v>0.4929</v>
      </c>
      <c r="AI388" s="183" t="s">
        <v>132</v>
      </c>
    </row>
    <row r="389" spans="1:35">
      <c r="A389" t="s">
        <v>4036</v>
      </c>
      <c r="B389" t="s">
        <v>1968</v>
      </c>
      <c r="C389" t="s">
        <v>3858</v>
      </c>
      <c r="D389" s="32">
        <v>12</v>
      </c>
      <c r="E389" s="47">
        <v>112645401</v>
      </c>
      <c r="F389" s="32" t="s">
        <v>3157</v>
      </c>
      <c r="G389" s="32" t="s">
        <v>3151</v>
      </c>
      <c r="H389" s="243" t="s">
        <v>4898</v>
      </c>
      <c r="I389" s="93" t="s">
        <v>4899</v>
      </c>
      <c r="J389" s="93" t="s">
        <v>4900</v>
      </c>
      <c r="K389" s="244" t="s">
        <v>4901</v>
      </c>
      <c r="L389" s="120">
        <v>4.1211099999999998</v>
      </c>
      <c r="M389" s="115">
        <v>-0.16980000000000001</v>
      </c>
      <c r="N389" s="115">
        <v>3.0230000000000001E-6</v>
      </c>
      <c r="O389" s="115">
        <v>0.90810000000000002</v>
      </c>
      <c r="P389" s="115">
        <v>-0.2087</v>
      </c>
      <c r="Q389" s="115">
        <v>0.35589999999999999</v>
      </c>
      <c r="R389" s="181">
        <v>4.2454400000000003</v>
      </c>
      <c r="S389" s="183">
        <v>-0.93469999999999998</v>
      </c>
      <c r="T389" s="183">
        <v>8.7189999999999997E-7</v>
      </c>
      <c r="U389" s="183">
        <v>-7.1900000000000006E-2</v>
      </c>
      <c r="V389" s="184" t="s">
        <v>132</v>
      </c>
      <c r="W389" s="120">
        <v>1.03864</v>
      </c>
      <c r="X389" s="115">
        <v>-0.41860000000000003</v>
      </c>
      <c r="Y389" s="115">
        <v>-6.032E-3</v>
      </c>
      <c r="Z389" s="115">
        <v>4.8149999999999998E-3</v>
      </c>
      <c r="AA389" s="115" t="s">
        <v>132</v>
      </c>
      <c r="AB389" s="115">
        <v>0.4133</v>
      </c>
      <c r="AC389" s="181">
        <v>-0.89227999999999996</v>
      </c>
      <c r="AD389" s="183">
        <v>0.42030000000000001</v>
      </c>
      <c r="AE389" s="183">
        <v>-0.28970000000000001</v>
      </c>
      <c r="AF389" s="183">
        <v>-0.3826</v>
      </c>
      <c r="AG389" s="183" t="s">
        <v>132</v>
      </c>
      <c r="AH389" s="183">
        <v>0.72609999999999997</v>
      </c>
      <c r="AI389" s="183" t="s">
        <v>132</v>
      </c>
    </row>
    <row r="390" spans="1:35">
      <c r="A390" t="s">
        <v>4036</v>
      </c>
      <c r="B390" t="s">
        <v>1968</v>
      </c>
      <c r="C390" t="s">
        <v>4047</v>
      </c>
      <c r="D390" s="32">
        <v>12</v>
      </c>
      <c r="E390" s="47">
        <v>113365621</v>
      </c>
      <c r="F390" s="32" t="s">
        <v>3151</v>
      </c>
      <c r="G390" s="32" t="s">
        <v>3157</v>
      </c>
      <c r="H390" s="243" t="s">
        <v>5576</v>
      </c>
      <c r="I390" s="93" t="s">
        <v>5577</v>
      </c>
      <c r="J390" s="93" t="s">
        <v>5578</v>
      </c>
      <c r="K390" s="244" t="s">
        <v>5579</v>
      </c>
      <c r="L390" s="120">
        <v>1.2867500000000001</v>
      </c>
      <c r="M390" s="115">
        <v>-0.88129999999999997</v>
      </c>
      <c r="N390" s="115">
        <v>3.5720000000000001E-3</v>
      </c>
      <c r="O390" s="115">
        <v>-0.25879999999999997</v>
      </c>
      <c r="P390" s="115">
        <v>-0.65790000000000004</v>
      </c>
      <c r="Q390" s="115">
        <v>4.6359999999999998E-2</v>
      </c>
      <c r="R390" s="181">
        <v>1.7907999999999999</v>
      </c>
      <c r="S390" s="183">
        <v>0.84519999999999995</v>
      </c>
      <c r="T390" s="183">
        <v>1.5679999999999999E-3</v>
      </c>
      <c r="U390" s="183">
        <v>0.27089999999999997</v>
      </c>
      <c r="V390" s="184" t="s">
        <v>132</v>
      </c>
      <c r="W390" s="120">
        <v>1.47488</v>
      </c>
      <c r="X390" s="115">
        <v>-0.96760000000000002</v>
      </c>
      <c r="Y390" s="115">
        <v>-2.31E-3</v>
      </c>
      <c r="Z390" s="115">
        <v>0.39229999999999998</v>
      </c>
      <c r="AA390" s="115">
        <v>-0.14230000000000001</v>
      </c>
      <c r="AB390" s="115">
        <v>0.66700000000000004</v>
      </c>
      <c r="AC390" s="181">
        <v>-0.51093999999999995</v>
      </c>
      <c r="AD390" s="183">
        <v>-0.79400000000000004</v>
      </c>
      <c r="AE390" s="183">
        <v>0.84499999999999997</v>
      </c>
      <c r="AF390" s="183">
        <v>-3.6639999999999999E-2</v>
      </c>
      <c r="AG390" s="183" t="s">
        <v>132</v>
      </c>
      <c r="AH390" s="183">
        <v>-0.52849999999999997</v>
      </c>
      <c r="AI390" s="183" t="s">
        <v>132</v>
      </c>
    </row>
    <row r="391" spans="1:35">
      <c r="A391" t="s">
        <v>2706</v>
      </c>
      <c r="B391" t="s">
        <v>1968</v>
      </c>
      <c r="C391" t="s">
        <v>4048</v>
      </c>
      <c r="D391" s="32">
        <v>12</v>
      </c>
      <c r="E391" s="47">
        <v>121388962</v>
      </c>
      <c r="F391" s="32" t="s">
        <v>3152</v>
      </c>
      <c r="G391" s="32" t="s">
        <v>3151</v>
      </c>
      <c r="H391" s="243" t="s">
        <v>5580</v>
      </c>
      <c r="I391" s="93" t="s">
        <v>123</v>
      </c>
      <c r="J391" s="93" t="s">
        <v>5581</v>
      </c>
      <c r="K391" s="244" t="s">
        <v>5582</v>
      </c>
      <c r="L391" s="120">
        <v>3.2107100000000002</v>
      </c>
      <c r="M391" s="115">
        <v>-1.1590000000000001E-3</v>
      </c>
      <c r="N391" s="115">
        <v>-0.32379999999999998</v>
      </c>
      <c r="O391" s="115">
        <v>-0.39789999999999998</v>
      </c>
      <c r="P391" s="115">
        <v>-2.538E-2</v>
      </c>
      <c r="Q391" s="115">
        <v>-0.1144</v>
      </c>
      <c r="R391" s="181">
        <v>6.6275199999999996</v>
      </c>
      <c r="S391" s="183">
        <v>-1.777E-9</v>
      </c>
      <c r="T391" s="183">
        <v>0.81069999999999998</v>
      </c>
      <c r="U391" s="183">
        <v>-8.1729999999999997E-2</v>
      </c>
      <c r="V391" s="184">
        <v>-0.14649999999999999</v>
      </c>
      <c r="W391" s="120">
        <v>0.11156000000000001</v>
      </c>
      <c r="X391" s="115">
        <v>5.851E-2</v>
      </c>
      <c r="Y391" s="115">
        <v>0.68049999999999999</v>
      </c>
      <c r="Z391" s="115">
        <v>0.27610000000000001</v>
      </c>
      <c r="AA391" s="115">
        <v>-7.2249999999999995E-2</v>
      </c>
      <c r="AB391" s="115">
        <v>-0.60629999999999995</v>
      </c>
      <c r="AC391" s="181">
        <v>-0.11694</v>
      </c>
      <c r="AD391" s="183">
        <v>-0.38750000000000001</v>
      </c>
      <c r="AE391" s="183">
        <v>-0.86350000000000005</v>
      </c>
      <c r="AF391" s="183">
        <v>-0.66020000000000001</v>
      </c>
      <c r="AG391" s="183">
        <v>-0.4803</v>
      </c>
      <c r="AH391" s="183">
        <v>-0.4466</v>
      </c>
      <c r="AI391" s="183">
        <v>0.37830000000000003</v>
      </c>
    </row>
    <row r="392" spans="1:35">
      <c r="A392" t="s">
        <v>4031</v>
      </c>
      <c r="B392" t="s">
        <v>1968</v>
      </c>
      <c r="C392" t="s">
        <v>3918</v>
      </c>
      <c r="D392" s="32">
        <v>13</v>
      </c>
      <c r="E392" s="47">
        <v>28491198</v>
      </c>
      <c r="F392" s="32" t="s">
        <v>3157</v>
      </c>
      <c r="G392" s="32" t="s">
        <v>3151</v>
      </c>
      <c r="H392" s="243" t="s">
        <v>123</v>
      </c>
      <c r="I392" s="93" t="s">
        <v>5111</v>
      </c>
      <c r="J392" s="93" t="s">
        <v>5112</v>
      </c>
      <c r="K392" s="244" t="s">
        <v>123</v>
      </c>
      <c r="L392" s="120">
        <v>23.91648</v>
      </c>
      <c r="M392" s="115">
        <v>-5.5329999999999998E-19</v>
      </c>
      <c r="N392" s="115">
        <v>-5.2729999999999997E-4</v>
      </c>
      <c r="O392" s="115">
        <v>-3.1150000000000001E-3</v>
      </c>
      <c r="P392" s="115">
        <v>-2.01E-2</v>
      </c>
      <c r="Q392" s="115">
        <v>-2.923E-4</v>
      </c>
      <c r="R392" s="181">
        <v>-0.62124000000000001</v>
      </c>
      <c r="S392" s="183">
        <v>-0.85060000000000002</v>
      </c>
      <c r="T392" s="183">
        <v>0.98570000000000002</v>
      </c>
      <c r="U392" s="183">
        <v>-0.9829</v>
      </c>
      <c r="V392" s="184">
        <v>0.90800000000000003</v>
      </c>
      <c r="W392" s="120">
        <v>-0.78239999999999998</v>
      </c>
      <c r="X392" s="115">
        <v>2.4879999999999999E-2</v>
      </c>
      <c r="Y392" s="115">
        <v>0.82310000000000005</v>
      </c>
      <c r="Z392" s="115">
        <v>0.4743</v>
      </c>
      <c r="AA392" s="115">
        <v>0.95940000000000003</v>
      </c>
      <c r="AB392" s="115">
        <v>-0.42870000000000003</v>
      </c>
      <c r="AC392" s="181">
        <v>10.639290000000001</v>
      </c>
      <c r="AD392" s="183">
        <v>-7.0790000000000001E-8</v>
      </c>
      <c r="AE392" s="183">
        <v>-8.0820000000000002E-5</v>
      </c>
      <c r="AF392" s="183">
        <v>-0.10009999999999999</v>
      </c>
      <c r="AG392" s="183">
        <v>-0.30509999999999998</v>
      </c>
      <c r="AH392" s="183">
        <v>-0.22</v>
      </c>
      <c r="AI392" s="183">
        <v>-4.632E-2</v>
      </c>
    </row>
    <row r="393" spans="1:35">
      <c r="A393" t="s">
        <v>4033</v>
      </c>
      <c r="B393" t="s">
        <v>1968</v>
      </c>
      <c r="C393" t="s">
        <v>3862</v>
      </c>
      <c r="D393" s="32">
        <v>15</v>
      </c>
      <c r="E393" s="47">
        <v>62383155</v>
      </c>
      <c r="F393" s="32" t="s">
        <v>3163</v>
      </c>
      <c r="G393" s="32" t="s">
        <v>3152</v>
      </c>
      <c r="H393" s="243" t="s">
        <v>123</v>
      </c>
      <c r="I393" s="93" t="s">
        <v>123</v>
      </c>
      <c r="J393" s="93" t="s">
        <v>4913</v>
      </c>
      <c r="K393" s="244" t="s">
        <v>4914</v>
      </c>
      <c r="L393" s="120">
        <v>37.212179999999996</v>
      </c>
      <c r="M393" s="115">
        <v>5.2969999999999996E-35</v>
      </c>
      <c r="N393" s="115">
        <v>1.1410000000000001E-3</v>
      </c>
      <c r="O393" s="115">
        <v>7.2450000000000001E-2</v>
      </c>
      <c r="P393" s="115">
        <v>2.2919999999999999E-2</v>
      </c>
      <c r="Q393" s="115">
        <v>1.924E-2</v>
      </c>
      <c r="R393" s="181">
        <v>9.06067</v>
      </c>
      <c r="S393" s="183">
        <v>-7.6559999999999992E-9</v>
      </c>
      <c r="T393" s="183">
        <v>-0.29759999999999998</v>
      </c>
      <c r="U393" s="183">
        <v>-8.5809999999999999E-4</v>
      </c>
      <c r="V393" s="184">
        <v>-0.71989999999999998</v>
      </c>
      <c r="W393" s="120">
        <v>-3.7280000000000001E-2</v>
      </c>
      <c r="X393" s="115">
        <v>-0.72419999999999995</v>
      </c>
      <c r="Y393" s="115">
        <v>-2.198E-2</v>
      </c>
      <c r="Z393" s="115">
        <v>-0.98640000000000005</v>
      </c>
      <c r="AA393" s="115">
        <v>0.53480000000000005</v>
      </c>
      <c r="AB393" s="115">
        <v>-0.3483</v>
      </c>
      <c r="AC393" s="181">
        <v>-0.47516999999999998</v>
      </c>
      <c r="AD393" s="183">
        <v>-0.72289999999999999</v>
      </c>
      <c r="AE393" s="183">
        <v>0.94130000000000003</v>
      </c>
      <c r="AF393" s="183">
        <v>-0.28000000000000003</v>
      </c>
      <c r="AG393" s="183">
        <v>-0.98839999999999995</v>
      </c>
      <c r="AH393" s="183">
        <v>0.43159999999999998</v>
      </c>
      <c r="AI393" s="183">
        <v>0.7056</v>
      </c>
    </row>
    <row r="394" spans="1:35">
      <c r="A394" t="s">
        <v>4033</v>
      </c>
      <c r="B394" t="s">
        <v>1968</v>
      </c>
      <c r="C394" t="s">
        <v>4049</v>
      </c>
      <c r="D394" s="32">
        <v>15</v>
      </c>
      <c r="E394" s="47">
        <v>71109147</v>
      </c>
      <c r="F394" s="32" t="s">
        <v>3152</v>
      </c>
      <c r="G394" s="32" t="s">
        <v>3163</v>
      </c>
      <c r="H394" s="243" t="s">
        <v>5583</v>
      </c>
      <c r="I394" s="93" t="s">
        <v>5584</v>
      </c>
      <c r="J394" s="93" t="s">
        <v>5585</v>
      </c>
      <c r="K394" s="244" t="s">
        <v>5586</v>
      </c>
      <c r="L394" s="120">
        <v>2.81E-3</v>
      </c>
      <c r="M394" s="115">
        <v>1.4189999999999999E-2</v>
      </c>
      <c r="N394" s="115">
        <v>-0.28239999999999998</v>
      </c>
      <c r="O394" s="115">
        <v>-2.5270000000000001E-2</v>
      </c>
      <c r="P394" s="115">
        <v>0.63970000000000005</v>
      </c>
      <c r="Q394" s="115">
        <v>0.46179999999999999</v>
      </c>
      <c r="R394" s="181">
        <v>-0.44213000000000002</v>
      </c>
      <c r="S394" s="183">
        <v>0.88639999999999997</v>
      </c>
      <c r="T394" s="183">
        <v>0.58989999999999998</v>
      </c>
      <c r="U394" s="183">
        <v>0.55689999999999995</v>
      </c>
      <c r="V394" s="184">
        <v>-0.56940000000000002</v>
      </c>
      <c r="W394" s="120">
        <v>-0.27501999999999999</v>
      </c>
      <c r="X394" s="115">
        <v>-0.25309999999999999</v>
      </c>
      <c r="Y394" s="115">
        <v>-0.2762</v>
      </c>
      <c r="Z394" s="115">
        <v>0.60440000000000005</v>
      </c>
      <c r="AA394" s="115">
        <v>-0.56599999999999995</v>
      </c>
      <c r="AB394" s="115">
        <v>-0.13980000000000001</v>
      </c>
      <c r="AC394" s="181">
        <v>-0.40973999999999999</v>
      </c>
      <c r="AD394" s="183">
        <v>0.30030000000000001</v>
      </c>
      <c r="AE394" s="183">
        <v>-0.51749999999999996</v>
      </c>
      <c r="AF394" s="183">
        <v>-9.9180000000000004E-2</v>
      </c>
      <c r="AG394" s="183">
        <v>0.71799999999999997</v>
      </c>
      <c r="AH394" s="183">
        <v>-2.7009999999999999E-2</v>
      </c>
      <c r="AI394" s="183">
        <v>-0.15759999999999999</v>
      </c>
    </row>
    <row r="395" spans="1:35">
      <c r="A395" t="s">
        <v>4033</v>
      </c>
      <c r="B395" t="s">
        <v>1968</v>
      </c>
      <c r="C395" t="s">
        <v>4050</v>
      </c>
      <c r="D395" s="32">
        <v>17</v>
      </c>
      <c r="E395" s="47">
        <v>2262703</v>
      </c>
      <c r="F395" s="32" t="s">
        <v>3152</v>
      </c>
      <c r="G395" s="32" t="s">
        <v>3163</v>
      </c>
      <c r="H395" s="243" t="s">
        <v>5587</v>
      </c>
      <c r="I395" s="93" t="s">
        <v>5588</v>
      </c>
      <c r="J395" s="93" t="s">
        <v>5589</v>
      </c>
      <c r="K395" s="244" t="s">
        <v>5590</v>
      </c>
      <c r="L395" s="120">
        <v>1.96086</v>
      </c>
      <c r="M395" s="115">
        <v>-4.7749999999999997E-3</v>
      </c>
      <c r="N395" s="115">
        <v>-0.35510000000000003</v>
      </c>
      <c r="O395" s="115">
        <v>-0.3488</v>
      </c>
      <c r="P395" s="115">
        <v>-0.13100000000000001</v>
      </c>
      <c r="Q395" s="115">
        <v>-0.89649999999999996</v>
      </c>
      <c r="R395" s="181">
        <v>-0.52925999999999995</v>
      </c>
      <c r="S395" s="183">
        <v>-0.49580000000000002</v>
      </c>
      <c r="T395" s="183">
        <v>0.7389</v>
      </c>
      <c r="U395" s="183">
        <v>0.75190000000000001</v>
      </c>
      <c r="V395" s="184">
        <v>0.4723</v>
      </c>
      <c r="W395" s="120">
        <v>-0.35583999999999999</v>
      </c>
      <c r="X395" s="115">
        <v>-0.6976</v>
      </c>
      <c r="Y395" s="115">
        <v>0.26519999999999999</v>
      </c>
      <c r="Z395" s="115">
        <v>0.25159999999999999</v>
      </c>
      <c r="AA395" s="115">
        <v>-0.79779999999999995</v>
      </c>
      <c r="AB395" s="115">
        <v>0.4667</v>
      </c>
      <c r="AC395" s="181">
        <v>-0.13911000000000001</v>
      </c>
      <c r="AD395" s="183">
        <v>-0.33529999999999999</v>
      </c>
      <c r="AE395" s="183">
        <v>-0.61529999999999996</v>
      </c>
      <c r="AF395" s="183">
        <v>-0.72950000000000004</v>
      </c>
      <c r="AG395" s="183">
        <v>-0.77749999999999997</v>
      </c>
      <c r="AH395" s="183">
        <v>0.13150000000000001</v>
      </c>
      <c r="AI395" s="183">
        <v>-3.6569999999999998E-2</v>
      </c>
    </row>
    <row r="396" spans="1:35">
      <c r="A396" t="s">
        <v>4042</v>
      </c>
      <c r="B396" t="s">
        <v>1968</v>
      </c>
      <c r="C396" t="s">
        <v>4051</v>
      </c>
      <c r="D396" s="32">
        <v>17</v>
      </c>
      <c r="E396" s="47">
        <v>2282779</v>
      </c>
      <c r="F396" s="32" t="s">
        <v>3151</v>
      </c>
      <c r="G396" s="32" t="s">
        <v>3157</v>
      </c>
      <c r="H396" s="243" t="s">
        <v>5591</v>
      </c>
      <c r="I396" s="93" t="s">
        <v>5592</v>
      </c>
      <c r="J396" s="93" t="s">
        <v>5593</v>
      </c>
      <c r="K396" s="244" t="s">
        <v>5594</v>
      </c>
      <c r="L396" s="120">
        <v>4.31541</v>
      </c>
      <c r="M396" s="115">
        <v>1.413E-5</v>
      </c>
      <c r="N396" s="115">
        <v>0.44550000000000001</v>
      </c>
      <c r="O396" s="115">
        <v>0.14879999999999999</v>
      </c>
      <c r="P396" s="115">
        <v>0.89490000000000003</v>
      </c>
      <c r="Q396" s="115">
        <v>0.36830000000000002</v>
      </c>
      <c r="R396" s="181">
        <v>-0.41850999999999999</v>
      </c>
      <c r="S396" s="183">
        <v>0.88439999999999996</v>
      </c>
      <c r="T396" s="183" t="s">
        <v>132</v>
      </c>
      <c r="U396" s="183">
        <v>0.75390000000000001</v>
      </c>
      <c r="V396" s="184">
        <v>0.99299999999999999</v>
      </c>
      <c r="W396" s="120">
        <v>-0.46697</v>
      </c>
      <c r="X396" s="115">
        <v>0.77590000000000003</v>
      </c>
      <c r="Y396" s="115">
        <v>0.93240000000000001</v>
      </c>
      <c r="Z396" s="115">
        <v>0.68610000000000004</v>
      </c>
      <c r="AA396" s="115">
        <v>-8.9929999999999996E-2</v>
      </c>
      <c r="AB396" s="115">
        <v>-0.56740000000000002</v>
      </c>
      <c r="AC396" s="181">
        <v>-9.6060000000000006E-2</v>
      </c>
      <c r="AD396" s="183">
        <v>0.18729999999999999</v>
      </c>
      <c r="AE396" s="183">
        <v>0.96819999999999995</v>
      </c>
      <c r="AF396" s="183">
        <v>0.57350000000000001</v>
      </c>
      <c r="AG396" s="183">
        <v>0.80669999999999997</v>
      </c>
      <c r="AH396" s="183">
        <v>0.46479999999999999</v>
      </c>
      <c r="AI396" s="183" t="s">
        <v>132</v>
      </c>
    </row>
    <row r="397" spans="1:35">
      <c r="A397" t="s">
        <v>4031</v>
      </c>
      <c r="B397" t="s">
        <v>1968</v>
      </c>
      <c r="C397" t="s">
        <v>3923</v>
      </c>
      <c r="D397" s="32">
        <v>20</v>
      </c>
      <c r="E397" s="47">
        <v>22559601</v>
      </c>
      <c r="F397" s="32" t="s">
        <v>3151</v>
      </c>
      <c r="G397" s="32" t="s">
        <v>3157</v>
      </c>
      <c r="H397" s="243" t="s">
        <v>123</v>
      </c>
      <c r="I397" s="93" t="s">
        <v>5130</v>
      </c>
      <c r="J397" s="93" t="s">
        <v>5131</v>
      </c>
      <c r="K397" s="244" t="s">
        <v>123</v>
      </c>
      <c r="L397" s="120">
        <v>34.715580000000003</v>
      </c>
      <c r="M397" s="115">
        <v>9.7900000000000008E-22</v>
      </c>
      <c r="N397" s="115">
        <v>3.5579999999999998E-15</v>
      </c>
      <c r="O397" s="115">
        <v>9.0690000000000007E-3</v>
      </c>
      <c r="P397" s="115">
        <v>1.188E-2</v>
      </c>
      <c r="Q397" s="115">
        <v>0.25119999999999998</v>
      </c>
      <c r="R397" s="181">
        <v>1.1307499999999999</v>
      </c>
      <c r="S397" s="183">
        <v>6.4159999999999995E-2</v>
      </c>
      <c r="T397" s="183">
        <v>1.6230000000000001E-2</v>
      </c>
      <c r="U397" s="183">
        <v>-0.88639999999999997</v>
      </c>
      <c r="V397" s="184">
        <v>0.45169999999999999</v>
      </c>
      <c r="W397" s="120">
        <v>0.75914999999999999</v>
      </c>
      <c r="X397" s="115">
        <v>-1.32E-2</v>
      </c>
      <c r="Y397" s="115">
        <v>-0.43390000000000001</v>
      </c>
      <c r="Z397" s="115">
        <v>-4.6589999999999999E-2</v>
      </c>
      <c r="AA397" s="115">
        <v>-0.90900000000000003</v>
      </c>
      <c r="AB397" s="115">
        <v>0.48010000000000003</v>
      </c>
      <c r="AC397" s="181">
        <v>7.2519</v>
      </c>
      <c r="AD397" s="183">
        <v>1.6890000000000001E-4</v>
      </c>
      <c r="AE397" s="183">
        <v>2.8969999999999999E-5</v>
      </c>
      <c r="AF397" s="183">
        <v>0.5393</v>
      </c>
      <c r="AG397" s="183">
        <v>0.29260000000000003</v>
      </c>
      <c r="AH397" s="183">
        <v>7.127E-2</v>
      </c>
      <c r="AI397" s="183">
        <v>0.14779999999999999</v>
      </c>
    </row>
    <row r="398" spans="1:35">
      <c r="A398" t="s">
        <v>4052</v>
      </c>
      <c r="B398" t="s">
        <v>4052</v>
      </c>
      <c r="C398" t="s">
        <v>4053</v>
      </c>
      <c r="D398" s="32">
        <v>1</v>
      </c>
      <c r="E398" s="47">
        <v>39835817</v>
      </c>
      <c r="F398" s="32" t="s">
        <v>3151</v>
      </c>
      <c r="G398" s="32" t="s">
        <v>3157</v>
      </c>
      <c r="H398" s="243" t="s">
        <v>5491</v>
      </c>
      <c r="I398" s="93" t="s">
        <v>5595</v>
      </c>
      <c r="J398" s="93" t="s">
        <v>5596</v>
      </c>
      <c r="K398" s="244" t="s">
        <v>5597</v>
      </c>
      <c r="L398" s="120">
        <v>1.71418</v>
      </c>
      <c r="M398" s="115">
        <v>-7.9779999999999998E-5</v>
      </c>
      <c r="N398" s="115">
        <v>0.25900000000000001</v>
      </c>
      <c r="O398" s="115">
        <v>0.71050000000000002</v>
      </c>
      <c r="P398" s="115">
        <v>0.23980000000000001</v>
      </c>
      <c r="Q398" s="115">
        <v>-8.4000000000000005E-2</v>
      </c>
      <c r="R398" s="181">
        <v>0.56891999999999998</v>
      </c>
      <c r="S398" s="183">
        <v>-7.5529999999999998E-3</v>
      </c>
      <c r="T398" s="183">
        <v>-0.77029999999999998</v>
      </c>
      <c r="U398" s="183">
        <v>0.63019999999999998</v>
      </c>
      <c r="V398" s="184">
        <v>0.42299999999999999</v>
      </c>
      <c r="W398" s="120">
        <v>1.1360699999999999</v>
      </c>
      <c r="X398" s="115">
        <v>-1.5920000000000001E-3</v>
      </c>
      <c r="Y398" s="115">
        <v>0.89439999999999997</v>
      </c>
      <c r="Z398" s="115">
        <v>-0.73080000000000001</v>
      </c>
      <c r="AA398" s="115">
        <v>0.2485</v>
      </c>
      <c r="AB398" s="115">
        <v>-0.95050000000000001</v>
      </c>
      <c r="AC398" s="181">
        <v>2.7940499999999999</v>
      </c>
      <c r="AD398" s="183">
        <v>-1.0179999999999999E-4</v>
      </c>
      <c r="AE398" s="183">
        <v>-0.23710000000000001</v>
      </c>
      <c r="AF398" s="183">
        <v>0.7006</v>
      </c>
      <c r="AG398" s="183">
        <v>0.95920000000000005</v>
      </c>
      <c r="AH398" s="183">
        <v>-0.33150000000000002</v>
      </c>
      <c r="AI398" s="183">
        <v>-7.0970000000000005E-2</v>
      </c>
    </row>
    <row r="399" spans="1:35">
      <c r="A399" t="s">
        <v>4052</v>
      </c>
      <c r="B399" t="s">
        <v>4052</v>
      </c>
      <c r="C399" t="s">
        <v>4054</v>
      </c>
      <c r="D399" s="32">
        <v>1</v>
      </c>
      <c r="E399" s="47">
        <v>50909985</v>
      </c>
      <c r="F399" s="32" t="s">
        <v>3157</v>
      </c>
      <c r="G399" s="32" t="s">
        <v>3151</v>
      </c>
      <c r="H399" s="243" t="s">
        <v>5598</v>
      </c>
      <c r="I399" s="93" t="s">
        <v>5599</v>
      </c>
      <c r="J399" s="93" t="s">
        <v>5600</v>
      </c>
      <c r="K399" s="244" t="s">
        <v>5601</v>
      </c>
      <c r="L399" s="120">
        <v>2.0662699999999998</v>
      </c>
      <c r="M399" s="115">
        <v>3.6469999999999997E-4</v>
      </c>
      <c r="N399" s="115">
        <v>0.59689999999999999</v>
      </c>
      <c r="O399" s="115">
        <v>0.72119999999999995</v>
      </c>
      <c r="P399" s="115">
        <v>0.27050000000000002</v>
      </c>
      <c r="Q399" s="115">
        <v>0.81479999999999997</v>
      </c>
      <c r="R399" s="181">
        <v>1.3136000000000001</v>
      </c>
      <c r="S399" s="183">
        <v>1.738E-2</v>
      </c>
      <c r="T399" s="183">
        <v>1.7399999999999999E-2</v>
      </c>
      <c r="U399" s="183">
        <v>-0.44979999999999998</v>
      </c>
      <c r="V399" s="184">
        <v>2.7890000000000002E-2</v>
      </c>
      <c r="W399" s="120">
        <v>-0.28145999999999999</v>
      </c>
      <c r="X399" s="115">
        <v>0.46329999999999999</v>
      </c>
      <c r="Y399" s="115">
        <v>0.74809999999999999</v>
      </c>
      <c r="Z399" s="115">
        <v>-0.25659999999999999</v>
      </c>
      <c r="AA399" s="115">
        <v>0.68310000000000004</v>
      </c>
      <c r="AB399" s="115">
        <v>4.3099999999999999E-2</v>
      </c>
      <c r="AC399" s="181">
        <v>2.7524799999999998</v>
      </c>
      <c r="AD399" s="183">
        <v>2.609E-4</v>
      </c>
      <c r="AE399" s="183">
        <v>0.21929999999999999</v>
      </c>
      <c r="AF399" s="183">
        <v>0.69840000000000002</v>
      </c>
      <c r="AG399" s="183">
        <v>0.63390000000000002</v>
      </c>
      <c r="AH399" s="183">
        <v>8.6719999999999992E-3</v>
      </c>
      <c r="AI399" s="183">
        <v>-0.56210000000000004</v>
      </c>
    </row>
    <row r="400" spans="1:35">
      <c r="A400" t="s">
        <v>4052</v>
      </c>
      <c r="B400" t="s">
        <v>4052</v>
      </c>
      <c r="C400" t="s">
        <v>4055</v>
      </c>
      <c r="D400" s="32">
        <v>1</v>
      </c>
      <c r="E400" s="47">
        <v>117530507</v>
      </c>
      <c r="F400" s="32" t="s">
        <v>3152</v>
      </c>
      <c r="G400" s="32" t="s">
        <v>3163</v>
      </c>
      <c r="H400" s="243" t="s">
        <v>5602</v>
      </c>
      <c r="I400" s="93" t="s">
        <v>5603</v>
      </c>
      <c r="J400" s="93" t="s">
        <v>5604</v>
      </c>
      <c r="K400" s="244" t="s">
        <v>5605</v>
      </c>
      <c r="L400" s="120">
        <v>1.6555</v>
      </c>
      <c r="M400" s="115">
        <v>1.538E-2</v>
      </c>
      <c r="N400" s="115">
        <v>0.53400000000000003</v>
      </c>
      <c r="O400" s="115">
        <v>-0.78120000000000001</v>
      </c>
      <c r="P400" s="115">
        <v>4.7890000000000002E-2</v>
      </c>
      <c r="Q400" s="115">
        <v>3.5569999999999997E-2</v>
      </c>
      <c r="R400" s="181">
        <v>-0.51773999999999998</v>
      </c>
      <c r="S400" s="183">
        <v>-0.55269999999999997</v>
      </c>
      <c r="T400" s="183">
        <v>0.59060000000000001</v>
      </c>
      <c r="U400" s="183">
        <v>6.3600000000000004E-2</v>
      </c>
      <c r="V400" s="184">
        <v>0.8327</v>
      </c>
      <c r="W400" s="120">
        <v>-0.15842999999999999</v>
      </c>
      <c r="X400" s="115">
        <v>-0.37640000000000001</v>
      </c>
      <c r="Y400" s="115">
        <v>-0.57189999999999996</v>
      </c>
      <c r="Z400" s="115">
        <v>-0.51729999999999998</v>
      </c>
      <c r="AA400" s="115">
        <v>0.90159999999999996</v>
      </c>
      <c r="AB400" s="115">
        <v>-0.95550000000000002</v>
      </c>
      <c r="AC400" s="181">
        <v>1.0856600000000001</v>
      </c>
      <c r="AD400" s="183">
        <v>7.5439999999999993E-2</v>
      </c>
      <c r="AE400" s="183">
        <v>0.16370000000000001</v>
      </c>
      <c r="AF400" s="183">
        <v>0.84970000000000001</v>
      </c>
      <c r="AG400" s="183">
        <v>0.90049999999999997</v>
      </c>
      <c r="AH400" s="183">
        <v>2.5729999999999999E-2</v>
      </c>
      <c r="AI400" s="183">
        <v>0.63759999999999994</v>
      </c>
    </row>
    <row r="401" spans="1:35">
      <c r="A401" t="s">
        <v>4052</v>
      </c>
      <c r="B401" t="s">
        <v>4052</v>
      </c>
      <c r="C401" t="s">
        <v>4056</v>
      </c>
      <c r="D401" s="32">
        <v>1</v>
      </c>
      <c r="E401" s="47">
        <v>120517959</v>
      </c>
      <c r="F401" s="32" t="s">
        <v>3157</v>
      </c>
      <c r="G401" s="32" t="s">
        <v>3163</v>
      </c>
      <c r="H401" s="243" t="s">
        <v>5606</v>
      </c>
      <c r="I401" s="93" t="s">
        <v>5607</v>
      </c>
      <c r="J401" s="93" t="s">
        <v>5608</v>
      </c>
      <c r="K401" s="244" t="s">
        <v>5609</v>
      </c>
      <c r="L401" s="120">
        <v>1.86358</v>
      </c>
      <c r="M401" s="115">
        <v>-1.9040000000000001E-2</v>
      </c>
      <c r="N401" s="115">
        <v>-5.6460000000000003E-2</v>
      </c>
      <c r="O401" s="115">
        <v>-0.69940000000000002</v>
      </c>
      <c r="P401" s="115">
        <v>-0.1613</v>
      </c>
      <c r="Q401" s="115">
        <v>-0.18529999999999999</v>
      </c>
      <c r="R401" s="181">
        <v>-0.33228000000000002</v>
      </c>
      <c r="S401" s="183">
        <v>-0.17649999999999999</v>
      </c>
      <c r="T401" s="183">
        <v>0.2301</v>
      </c>
      <c r="U401" s="183">
        <v>-0.2094</v>
      </c>
      <c r="V401" s="184">
        <v>0.34749999999999998</v>
      </c>
      <c r="W401" s="120">
        <v>8.652E-2</v>
      </c>
      <c r="X401" s="115">
        <v>7.9070000000000001E-2</v>
      </c>
      <c r="Y401" s="115">
        <v>0.67520000000000002</v>
      </c>
      <c r="Z401" s="115">
        <v>-0.46870000000000001</v>
      </c>
      <c r="AA401" s="115">
        <v>0.89749999999999996</v>
      </c>
      <c r="AB401" s="115">
        <v>0.32319999999999999</v>
      </c>
      <c r="AC401" s="181">
        <v>1.8947799999999999</v>
      </c>
      <c r="AD401" s="183">
        <v>-5.8000000000000003E-2</v>
      </c>
      <c r="AE401" s="183">
        <v>-0.88229999999999997</v>
      </c>
      <c r="AF401" s="183">
        <v>-4.8099999999999997E-2</v>
      </c>
      <c r="AG401" s="183">
        <v>-3.8969999999999998E-2</v>
      </c>
      <c r="AH401" s="183">
        <v>-3.49E-2</v>
      </c>
      <c r="AI401" s="183">
        <v>-0.79479999999999995</v>
      </c>
    </row>
    <row r="402" spans="1:35">
      <c r="A402" t="s">
        <v>4052</v>
      </c>
      <c r="B402" t="s">
        <v>4052</v>
      </c>
      <c r="C402" t="s">
        <v>4057</v>
      </c>
      <c r="D402" s="32">
        <v>1</v>
      </c>
      <c r="E402" s="47">
        <v>150972959</v>
      </c>
      <c r="F402" s="32" t="s">
        <v>3151</v>
      </c>
      <c r="G402" s="32" t="s">
        <v>3163</v>
      </c>
      <c r="H402" s="243" t="s">
        <v>5610</v>
      </c>
      <c r="I402" s="93" t="s">
        <v>5611</v>
      </c>
      <c r="J402" s="93" t="s">
        <v>5612</v>
      </c>
      <c r="K402" s="244" t="s">
        <v>5613</v>
      </c>
      <c r="L402" s="120">
        <v>0.99273</v>
      </c>
      <c r="M402" s="115">
        <v>3.088E-3</v>
      </c>
      <c r="N402" s="115">
        <v>0.1462</v>
      </c>
      <c r="O402" s="115">
        <v>-0.84150000000000003</v>
      </c>
      <c r="P402" s="115">
        <v>-0.1173</v>
      </c>
      <c r="Q402" s="115">
        <v>-0.1709</v>
      </c>
      <c r="R402" s="181">
        <v>1.49098</v>
      </c>
      <c r="S402" s="183">
        <v>1.691E-3</v>
      </c>
      <c r="T402" s="183" t="s">
        <v>132</v>
      </c>
      <c r="U402" s="183">
        <v>0.90459999999999996</v>
      </c>
      <c r="V402" s="184">
        <v>-0.60719999999999996</v>
      </c>
      <c r="W402" s="120">
        <v>-0.30273</v>
      </c>
      <c r="X402" s="115">
        <v>0.22700000000000001</v>
      </c>
      <c r="Y402" s="115">
        <v>0.80500000000000005</v>
      </c>
      <c r="Z402" s="115">
        <v>-0.49030000000000001</v>
      </c>
      <c r="AA402" s="115">
        <v>-0.83540000000000003</v>
      </c>
      <c r="AB402" s="115">
        <v>-0.34360000000000002</v>
      </c>
      <c r="AC402" s="181">
        <v>0.36418</v>
      </c>
      <c r="AD402" s="183">
        <v>1.9769999999999999E-2</v>
      </c>
      <c r="AE402" s="183">
        <v>-0.68140000000000001</v>
      </c>
      <c r="AF402" s="183">
        <v>-0.34960000000000002</v>
      </c>
      <c r="AG402" s="183">
        <v>0.92090000000000005</v>
      </c>
      <c r="AH402" s="183">
        <v>-0.1265</v>
      </c>
      <c r="AI402" s="183" t="s">
        <v>132</v>
      </c>
    </row>
    <row r="403" spans="1:35">
      <c r="A403" t="s">
        <v>4052</v>
      </c>
      <c r="B403" t="s">
        <v>4052</v>
      </c>
      <c r="C403" t="s">
        <v>4058</v>
      </c>
      <c r="D403" s="32">
        <v>1</v>
      </c>
      <c r="E403" s="47">
        <v>154336716</v>
      </c>
      <c r="F403" s="32" t="s">
        <v>3157</v>
      </c>
      <c r="G403" s="32" t="s">
        <v>3151</v>
      </c>
      <c r="H403" s="243" t="s">
        <v>5614</v>
      </c>
      <c r="I403" s="93" t="s">
        <v>5615</v>
      </c>
      <c r="J403" s="93" t="s">
        <v>5616</v>
      </c>
      <c r="K403" s="244" t="s">
        <v>5617</v>
      </c>
      <c r="L403" s="120">
        <v>-0.45273999999999998</v>
      </c>
      <c r="M403" s="115">
        <v>-0.54149999999999998</v>
      </c>
      <c r="N403" s="115">
        <v>0.45989999999999998</v>
      </c>
      <c r="O403" s="115">
        <v>-0.46100000000000002</v>
      </c>
      <c r="P403" s="115">
        <v>-0.17119999999999999</v>
      </c>
      <c r="Q403" s="115">
        <v>0.56799999999999995</v>
      </c>
      <c r="R403" s="181">
        <v>0.51624000000000003</v>
      </c>
      <c r="S403" s="183">
        <v>-1.235E-3</v>
      </c>
      <c r="T403" s="183">
        <v>8.2769999999999996E-2</v>
      </c>
      <c r="U403" s="183">
        <v>0.46050000000000002</v>
      </c>
      <c r="V403" s="184">
        <v>-0.84399999999999997</v>
      </c>
      <c r="W403" s="120">
        <v>-0.43117</v>
      </c>
      <c r="X403" s="115">
        <v>0.96799999999999997</v>
      </c>
      <c r="Y403" s="115">
        <v>0.38450000000000001</v>
      </c>
      <c r="Z403" s="115">
        <v>0.59250000000000003</v>
      </c>
      <c r="AA403" s="115">
        <v>-0.52300000000000002</v>
      </c>
      <c r="AB403" s="115">
        <v>-0.629</v>
      </c>
      <c r="AC403" s="181">
        <v>-0.44840000000000002</v>
      </c>
      <c r="AD403" s="183">
        <v>-0.61399999999999999</v>
      </c>
      <c r="AE403" s="183">
        <v>5.296E-2</v>
      </c>
      <c r="AF403" s="183">
        <v>0.83889999999999998</v>
      </c>
      <c r="AG403" s="183">
        <v>0.28589999999999999</v>
      </c>
      <c r="AH403" s="183">
        <v>-0.81269999999999998</v>
      </c>
      <c r="AI403" s="183">
        <v>-0.52449999999999997</v>
      </c>
    </row>
    <row r="404" spans="1:35">
      <c r="A404" t="s">
        <v>4052</v>
      </c>
      <c r="B404" t="s">
        <v>4052</v>
      </c>
      <c r="C404" t="s">
        <v>3030</v>
      </c>
      <c r="D404" s="32">
        <v>1</v>
      </c>
      <c r="E404" s="47">
        <v>214154719</v>
      </c>
      <c r="F404" s="32" t="s">
        <v>3157</v>
      </c>
      <c r="G404" s="32" t="s">
        <v>3163</v>
      </c>
      <c r="H404" s="243" t="s">
        <v>123</v>
      </c>
      <c r="I404" s="93" t="s">
        <v>5618</v>
      </c>
      <c r="J404" s="93" t="s">
        <v>5619</v>
      </c>
      <c r="K404" s="244" t="s">
        <v>123</v>
      </c>
      <c r="L404" s="120">
        <v>23.14452</v>
      </c>
      <c r="M404" s="115">
        <v>3.1829999999999998E-21</v>
      </c>
      <c r="N404" s="115">
        <v>8.1879999999999995E-4</v>
      </c>
      <c r="O404" s="115">
        <v>4.0890000000000003E-2</v>
      </c>
      <c r="P404" s="115">
        <v>0.33069999999999999</v>
      </c>
      <c r="Q404" s="115">
        <v>4.1140000000000003E-2</v>
      </c>
      <c r="R404" s="181">
        <v>0.91925000000000001</v>
      </c>
      <c r="S404" s="183">
        <v>1.3639999999999999E-2</v>
      </c>
      <c r="T404" s="183">
        <v>0.32179999999999997</v>
      </c>
      <c r="U404" s="183">
        <v>-0.88390000000000002</v>
      </c>
      <c r="V404" s="184">
        <v>0.1026</v>
      </c>
      <c r="W404" s="120">
        <v>1.19201</v>
      </c>
      <c r="X404" s="115">
        <v>-7.9660000000000009E-3</v>
      </c>
      <c r="Y404" s="115">
        <v>0.98599999999999999</v>
      </c>
      <c r="Z404" s="115">
        <v>-9.0740000000000001E-2</v>
      </c>
      <c r="AA404" s="115">
        <v>0.84860000000000002</v>
      </c>
      <c r="AB404" s="115">
        <v>-0.44240000000000002</v>
      </c>
      <c r="AC404" s="181">
        <v>8.9310899999999993</v>
      </c>
      <c r="AD404" s="183">
        <v>3.6669999999999997E-8</v>
      </c>
      <c r="AE404" s="183">
        <v>9.4179999999999996E-5</v>
      </c>
      <c r="AF404" s="183">
        <v>-0.92369999999999997</v>
      </c>
      <c r="AG404" s="183">
        <v>0.43780000000000002</v>
      </c>
      <c r="AH404" s="183">
        <v>2.2179999999999998E-2</v>
      </c>
      <c r="AI404" s="183">
        <v>0.91749999999999998</v>
      </c>
    </row>
    <row r="405" spans="1:35">
      <c r="A405" t="s">
        <v>4052</v>
      </c>
      <c r="B405" t="s">
        <v>4052</v>
      </c>
      <c r="C405" t="s">
        <v>4059</v>
      </c>
      <c r="D405" s="32">
        <v>2</v>
      </c>
      <c r="E405" s="47">
        <v>622827</v>
      </c>
      <c r="F405" s="32" t="s">
        <v>3163</v>
      </c>
      <c r="G405" s="32" t="s">
        <v>3152</v>
      </c>
      <c r="H405" s="243" t="s">
        <v>5620</v>
      </c>
      <c r="I405" s="93" t="s">
        <v>5621</v>
      </c>
      <c r="J405" s="93" t="s">
        <v>123</v>
      </c>
      <c r="K405" s="244" t="s">
        <v>5622</v>
      </c>
      <c r="L405" s="120">
        <v>0.15362999999999999</v>
      </c>
      <c r="M405" s="115">
        <v>0.32400000000000001</v>
      </c>
      <c r="N405" s="115">
        <v>0.4758</v>
      </c>
      <c r="O405" s="115">
        <v>7.9839999999999994E-2</v>
      </c>
      <c r="P405" s="115">
        <v>0.66820000000000002</v>
      </c>
      <c r="Q405" s="115">
        <v>0.57230000000000003</v>
      </c>
      <c r="R405" s="181">
        <v>-0.35033999999999998</v>
      </c>
      <c r="S405" s="183">
        <v>0.48559999999999998</v>
      </c>
      <c r="T405" s="183">
        <v>-0.74750000000000005</v>
      </c>
      <c r="U405" s="183">
        <v>3.236E-2</v>
      </c>
      <c r="V405" s="184">
        <v>0.54069999999999996</v>
      </c>
      <c r="W405" s="120">
        <v>6.9608999999999996</v>
      </c>
      <c r="X405" s="115">
        <v>5.505E-8</v>
      </c>
      <c r="Y405" s="115">
        <v>0.83069999999999999</v>
      </c>
      <c r="Z405" s="115">
        <v>5.927E-3</v>
      </c>
      <c r="AA405" s="115">
        <v>-0.99680000000000002</v>
      </c>
      <c r="AB405" s="115">
        <v>0.16450000000000001</v>
      </c>
      <c r="AC405" s="181">
        <v>-0.22685</v>
      </c>
      <c r="AD405" s="183">
        <v>-0.2868</v>
      </c>
      <c r="AE405" s="183">
        <v>-0.91390000000000005</v>
      </c>
      <c r="AF405" s="183">
        <v>-0.29149999999999998</v>
      </c>
      <c r="AG405" s="183">
        <v>0.80120000000000002</v>
      </c>
      <c r="AH405" s="183">
        <v>-0.57420000000000004</v>
      </c>
      <c r="AI405" s="183">
        <v>0.25180000000000002</v>
      </c>
    </row>
    <row r="406" spans="1:35">
      <c r="A406" t="s">
        <v>4052</v>
      </c>
      <c r="B406" t="s">
        <v>4052</v>
      </c>
      <c r="C406" t="s">
        <v>3181</v>
      </c>
      <c r="D406" s="32">
        <v>2</v>
      </c>
      <c r="E406" s="47">
        <v>27741237</v>
      </c>
      <c r="F406" s="32" t="s">
        <v>3163</v>
      </c>
      <c r="G406" s="32" t="s">
        <v>3152</v>
      </c>
      <c r="H406" s="243" t="s">
        <v>123</v>
      </c>
      <c r="I406" s="93" t="s">
        <v>123</v>
      </c>
      <c r="J406" s="93" t="s">
        <v>123</v>
      </c>
      <c r="K406" s="244" t="s">
        <v>4880</v>
      </c>
      <c r="L406" s="120">
        <v>84.11891</v>
      </c>
      <c r="M406" s="115">
        <v>-5.9040000000000005E-60</v>
      </c>
      <c r="N406" s="115">
        <v>-1.069E-12</v>
      </c>
      <c r="O406" s="115">
        <v>-2.0869999999999999E-9</v>
      </c>
      <c r="P406" s="115">
        <v>-1.12E-2</v>
      </c>
      <c r="Q406" s="115">
        <v>-2.957E-9</v>
      </c>
      <c r="R406" s="181">
        <v>9.7147299999999994</v>
      </c>
      <c r="S406" s="183">
        <v>5.5260000000000004E-10</v>
      </c>
      <c r="T406" s="183">
        <v>0.41489999999999999</v>
      </c>
      <c r="U406" s="183">
        <v>3.0059999999999999E-4</v>
      </c>
      <c r="V406" s="184">
        <v>0.38579999999999998</v>
      </c>
      <c r="W406" s="120">
        <v>35.211150000000004</v>
      </c>
      <c r="X406" s="115">
        <v>-1.113E-33</v>
      </c>
      <c r="Y406" s="115">
        <v>-7.224E-4</v>
      </c>
      <c r="Z406" s="115">
        <v>-3.1309999999999997E-5</v>
      </c>
      <c r="AA406" s="115">
        <v>-0.66390000000000005</v>
      </c>
      <c r="AB406" s="115">
        <v>-0.2994</v>
      </c>
      <c r="AC406" s="181">
        <v>4.0275999999999996</v>
      </c>
      <c r="AD406" s="183">
        <v>-2.934E-5</v>
      </c>
      <c r="AE406" s="183">
        <v>-6.0639999999999999E-2</v>
      </c>
      <c r="AF406" s="183">
        <v>-0.3427</v>
      </c>
      <c r="AG406" s="183">
        <v>0.98599999999999999</v>
      </c>
      <c r="AH406" s="183">
        <v>-0.6321</v>
      </c>
      <c r="AI406" s="183">
        <v>0.33029999999999998</v>
      </c>
    </row>
    <row r="407" spans="1:35">
      <c r="A407" t="s">
        <v>4052</v>
      </c>
      <c r="B407" t="s">
        <v>4052</v>
      </c>
      <c r="C407" t="s">
        <v>4060</v>
      </c>
      <c r="D407" s="32">
        <v>2</v>
      </c>
      <c r="E407" s="47">
        <v>43690030</v>
      </c>
      <c r="F407" s="32" t="s">
        <v>3152</v>
      </c>
      <c r="G407" s="32" t="s">
        <v>3163</v>
      </c>
      <c r="H407" s="243" t="s">
        <v>123</v>
      </c>
      <c r="I407" s="93" t="s">
        <v>5623</v>
      </c>
      <c r="J407" s="93" t="s">
        <v>5624</v>
      </c>
      <c r="K407" s="244" t="s">
        <v>5625</v>
      </c>
      <c r="L407" s="120">
        <v>7.65686</v>
      </c>
      <c r="M407" s="115">
        <v>8.9459999999999994E-11</v>
      </c>
      <c r="N407" s="115">
        <v>0.96579999999999999</v>
      </c>
      <c r="O407" s="115">
        <v>1.5769999999999999E-2</v>
      </c>
      <c r="P407" s="115">
        <v>-0.58830000000000005</v>
      </c>
      <c r="Q407" s="115">
        <v>0.56689999999999996</v>
      </c>
      <c r="R407" s="181">
        <v>1.32917</v>
      </c>
      <c r="S407" s="183">
        <v>3.6470000000000001E-3</v>
      </c>
      <c r="T407" s="183">
        <v>-0.34</v>
      </c>
      <c r="U407" s="183">
        <v>0.31269999999999998</v>
      </c>
      <c r="V407" s="184">
        <v>0.8659</v>
      </c>
      <c r="W407" s="120">
        <v>0.62177000000000004</v>
      </c>
      <c r="X407" s="115">
        <v>-2.4680000000000001E-2</v>
      </c>
      <c r="Y407" s="115">
        <v>0.2303</v>
      </c>
      <c r="Z407" s="115">
        <v>-0.89280000000000004</v>
      </c>
      <c r="AA407" s="115">
        <v>-0.79339999999999999</v>
      </c>
      <c r="AB407" s="115">
        <v>-0.21110000000000001</v>
      </c>
      <c r="AC407" s="181">
        <v>4.1041999999999996</v>
      </c>
      <c r="AD407" s="183">
        <v>1.2319999999999999E-7</v>
      </c>
      <c r="AE407" s="183">
        <v>-0.47570000000000001</v>
      </c>
      <c r="AF407" s="183">
        <v>7.1260000000000004E-2</v>
      </c>
      <c r="AG407" s="183">
        <v>-0.3649</v>
      </c>
      <c r="AH407" s="183">
        <v>0.307</v>
      </c>
      <c r="AI407" s="183">
        <v>0.90269999999999995</v>
      </c>
    </row>
    <row r="408" spans="1:35">
      <c r="A408" t="s">
        <v>4052</v>
      </c>
      <c r="B408" t="s">
        <v>4052</v>
      </c>
      <c r="C408" t="s">
        <v>4061</v>
      </c>
      <c r="D408" s="32">
        <v>2</v>
      </c>
      <c r="E408" s="47">
        <v>53397048</v>
      </c>
      <c r="F408" s="32" t="s">
        <v>3152</v>
      </c>
      <c r="G408" s="32" t="s">
        <v>3157</v>
      </c>
      <c r="H408" s="243" t="s">
        <v>5626</v>
      </c>
      <c r="I408" s="93" t="s">
        <v>5627</v>
      </c>
      <c r="J408" s="93" t="s">
        <v>5628</v>
      </c>
      <c r="K408" s="244" t="s">
        <v>5629</v>
      </c>
      <c r="L408" s="120">
        <v>-0.35483999999999999</v>
      </c>
      <c r="M408" s="115">
        <v>-0.87619999999999998</v>
      </c>
      <c r="N408" s="115">
        <v>-0.31230000000000002</v>
      </c>
      <c r="O408" s="115">
        <v>0.88439999999999996</v>
      </c>
      <c r="P408" s="115">
        <v>-0.19320000000000001</v>
      </c>
      <c r="Q408" s="115">
        <v>0.82069999999999999</v>
      </c>
      <c r="R408" s="181">
        <v>-0.37591000000000002</v>
      </c>
      <c r="S408" s="183">
        <v>-0.3241</v>
      </c>
      <c r="T408" s="183">
        <v>0.2109</v>
      </c>
      <c r="U408" s="183">
        <v>-0.48299999999999998</v>
      </c>
      <c r="V408" s="184">
        <v>-4.9340000000000002E-2</v>
      </c>
      <c r="W408" s="120">
        <v>-0.58626</v>
      </c>
      <c r="X408" s="115">
        <v>0.78869999999999996</v>
      </c>
      <c r="Y408" s="115">
        <v>-0.76149999999999995</v>
      </c>
      <c r="Z408" s="115">
        <v>0.41160000000000002</v>
      </c>
      <c r="AA408" s="115">
        <v>-0.35730000000000001</v>
      </c>
      <c r="AB408" s="115">
        <v>-0.50919999999999999</v>
      </c>
      <c r="AC408" s="181">
        <v>-0.32118999999999998</v>
      </c>
      <c r="AD408" s="183">
        <v>-0.69620000000000004</v>
      </c>
      <c r="AE408" s="183">
        <v>-0.36309999999999998</v>
      </c>
      <c r="AF408" s="183">
        <v>-0.65569999999999995</v>
      </c>
      <c r="AG408" s="183">
        <v>0.54320000000000002</v>
      </c>
      <c r="AH408" s="183">
        <v>0.4405</v>
      </c>
      <c r="AI408" s="183">
        <v>-0.46139999999999998</v>
      </c>
    </row>
    <row r="409" spans="1:35">
      <c r="A409" t="s">
        <v>4052</v>
      </c>
      <c r="B409" t="s">
        <v>4052</v>
      </c>
      <c r="C409" t="s">
        <v>4062</v>
      </c>
      <c r="D409" s="32">
        <v>2</v>
      </c>
      <c r="E409" s="47">
        <v>57287411</v>
      </c>
      <c r="F409" s="32" t="s">
        <v>3151</v>
      </c>
      <c r="G409" s="32" t="s">
        <v>3157</v>
      </c>
      <c r="H409" s="243" t="s">
        <v>5630</v>
      </c>
      <c r="I409" s="93" t="s">
        <v>5631</v>
      </c>
      <c r="J409" s="93" t="s">
        <v>5632</v>
      </c>
      <c r="K409" s="244" t="s">
        <v>5633</v>
      </c>
      <c r="L409" s="120">
        <v>-0.51563000000000003</v>
      </c>
      <c r="M409" s="115">
        <v>-0.5837</v>
      </c>
      <c r="N409" s="115">
        <v>-0.4516</v>
      </c>
      <c r="O409" s="115">
        <v>-0.29459999999999997</v>
      </c>
      <c r="P409" s="115">
        <v>0.68840000000000001</v>
      </c>
      <c r="Q409" s="115">
        <v>1.789E-2</v>
      </c>
      <c r="R409" s="181">
        <v>-0.1226</v>
      </c>
      <c r="S409" s="183">
        <v>-0.1414</v>
      </c>
      <c r="T409" s="183">
        <v>-0.96160000000000001</v>
      </c>
      <c r="U409" s="183">
        <v>0.85129999999999995</v>
      </c>
      <c r="V409" s="184">
        <v>-0.84650000000000003</v>
      </c>
      <c r="W409" s="120">
        <v>-0.78469999999999995</v>
      </c>
      <c r="X409" s="115">
        <v>-0.90690000000000004</v>
      </c>
      <c r="Y409" s="115">
        <v>0.81399999999999995</v>
      </c>
      <c r="Z409" s="115">
        <v>0.70440000000000003</v>
      </c>
      <c r="AA409" s="115">
        <v>0.81200000000000006</v>
      </c>
      <c r="AB409" s="115">
        <v>0.94520000000000004</v>
      </c>
      <c r="AC409" s="181">
        <v>-0.60043000000000002</v>
      </c>
      <c r="AD409" s="183">
        <v>0.77249999999999996</v>
      </c>
      <c r="AE409" s="183">
        <v>0.87250000000000005</v>
      </c>
      <c r="AF409" s="183">
        <v>-0.42209999999999998</v>
      </c>
      <c r="AG409" s="183">
        <v>0.89659999999999995</v>
      </c>
      <c r="AH409" s="183">
        <v>-0.19850000000000001</v>
      </c>
      <c r="AI409" s="183">
        <v>-0.79320000000000002</v>
      </c>
    </row>
    <row r="410" spans="1:35">
      <c r="A410" t="s">
        <v>4052</v>
      </c>
      <c r="B410" t="s">
        <v>4052</v>
      </c>
      <c r="C410" t="s">
        <v>4063</v>
      </c>
      <c r="D410" s="32">
        <v>2</v>
      </c>
      <c r="E410" s="47">
        <v>60568745</v>
      </c>
      <c r="F410" s="32" t="s">
        <v>3151</v>
      </c>
      <c r="G410" s="32" t="s">
        <v>3163</v>
      </c>
      <c r="H410" s="243" t="s">
        <v>5634</v>
      </c>
      <c r="I410" s="93" t="s">
        <v>5635</v>
      </c>
      <c r="J410" s="93" t="s">
        <v>5636</v>
      </c>
      <c r="K410" s="244" t="s">
        <v>5637</v>
      </c>
      <c r="L410" s="120">
        <v>2.5575800000000002</v>
      </c>
      <c r="M410" s="115">
        <v>-9.3179999999999999E-3</v>
      </c>
      <c r="N410" s="115">
        <v>-6.4329999999999998E-2</v>
      </c>
      <c r="O410" s="115">
        <v>-0.80620000000000003</v>
      </c>
      <c r="P410" s="115">
        <v>-4.8869999999999997E-2</v>
      </c>
      <c r="Q410" s="115">
        <v>-8.8279999999999997E-2</v>
      </c>
      <c r="R410" s="181">
        <v>0.59604000000000001</v>
      </c>
      <c r="S410" s="183">
        <v>1.435E-2</v>
      </c>
      <c r="T410" s="183">
        <v>0.2445</v>
      </c>
      <c r="U410" s="183">
        <v>-0.72350000000000003</v>
      </c>
      <c r="V410" s="184">
        <v>-0.94630000000000003</v>
      </c>
      <c r="W410" s="120">
        <v>-0.37789</v>
      </c>
      <c r="X410" s="115">
        <v>-0.53480000000000005</v>
      </c>
      <c r="Y410" s="115">
        <v>0.7056</v>
      </c>
      <c r="Z410" s="115">
        <v>-0.62729999999999997</v>
      </c>
      <c r="AA410" s="115">
        <v>0.93630000000000002</v>
      </c>
      <c r="AB410" s="115">
        <v>-0.79179999999999995</v>
      </c>
      <c r="AC410" s="181">
        <v>1.3690000000000001E-2</v>
      </c>
      <c r="AD410" s="183">
        <v>-0.55000000000000004</v>
      </c>
      <c r="AE410" s="183">
        <v>0.62309999999999999</v>
      </c>
      <c r="AF410" s="183">
        <v>-8.2770000000000001E-4</v>
      </c>
      <c r="AG410" s="183">
        <v>0.74739999999999995</v>
      </c>
      <c r="AH410" s="183">
        <v>-0.29559999999999997</v>
      </c>
      <c r="AI410" s="183">
        <v>-0.90090000000000003</v>
      </c>
    </row>
    <row r="411" spans="1:35">
      <c r="A411" t="s">
        <v>4052</v>
      </c>
      <c r="B411" t="s">
        <v>4052</v>
      </c>
      <c r="C411" t="s">
        <v>4064</v>
      </c>
      <c r="D411" s="32">
        <v>2</v>
      </c>
      <c r="E411" s="47">
        <v>65296798</v>
      </c>
      <c r="F411" s="32" t="s">
        <v>3157</v>
      </c>
      <c r="G411" s="32" t="s">
        <v>3151</v>
      </c>
      <c r="H411" s="243" t="s">
        <v>5638</v>
      </c>
      <c r="I411" s="93" t="s">
        <v>5639</v>
      </c>
      <c r="J411" s="93" t="s">
        <v>5640</v>
      </c>
      <c r="K411" s="244" t="s">
        <v>5641</v>
      </c>
      <c r="L411" s="120">
        <v>-0.26357000000000003</v>
      </c>
      <c r="M411" s="115">
        <v>0.29470000000000002</v>
      </c>
      <c r="N411" s="115">
        <v>-0.61229999999999996</v>
      </c>
      <c r="O411" s="115">
        <v>0.39229999999999998</v>
      </c>
      <c r="P411" s="115">
        <v>-0.77700000000000002</v>
      </c>
      <c r="Q411" s="115">
        <v>-0.93799999999999994</v>
      </c>
      <c r="R411" s="181">
        <v>1.4633</v>
      </c>
      <c r="S411" s="183">
        <v>1.132E-3</v>
      </c>
      <c r="T411" s="183">
        <v>0.99160000000000004</v>
      </c>
      <c r="U411" s="183">
        <v>0.50919999999999999</v>
      </c>
      <c r="V411" s="184">
        <v>-0.62480000000000002</v>
      </c>
      <c r="W411" s="120">
        <v>0.51471999999999996</v>
      </c>
      <c r="X411" s="115">
        <v>3.8370000000000001E-2</v>
      </c>
      <c r="Y411" s="115">
        <v>0.97540000000000004</v>
      </c>
      <c r="Z411" s="115">
        <v>0.54749999999999999</v>
      </c>
      <c r="AA411" s="115">
        <v>0.95779999999999998</v>
      </c>
      <c r="AB411" s="115">
        <v>0.27910000000000001</v>
      </c>
      <c r="AC411" s="181">
        <v>0.20965</v>
      </c>
      <c r="AD411" s="183">
        <v>0.1613</v>
      </c>
      <c r="AE411" s="183">
        <v>0.63400000000000001</v>
      </c>
      <c r="AF411" s="183">
        <v>3.6159999999999998E-2</v>
      </c>
      <c r="AG411" s="183">
        <v>-0.2142</v>
      </c>
      <c r="AH411" s="183">
        <v>0.88029999999999997</v>
      </c>
      <c r="AI411" s="183" t="s">
        <v>132</v>
      </c>
    </row>
    <row r="412" spans="1:35">
      <c r="A412" t="s">
        <v>4052</v>
      </c>
      <c r="B412" t="s">
        <v>4052</v>
      </c>
      <c r="C412" t="s">
        <v>4065</v>
      </c>
      <c r="D412" s="32">
        <v>2</v>
      </c>
      <c r="E412" s="47">
        <v>111950541</v>
      </c>
      <c r="F412" s="32" t="s">
        <v>3163</v>
      </c>
      <c r="G412" s="32" t="s">
        <v>3152</v>
      </c>
      <c r="H412" s="243" t="s">
        <v>5642</v>
      </c>
      <c r="I412" s="93" t="s">
        <v>5643</v>
      </c>
      <c r="J412" s="93" t="s">
        <v>5108</v>
      </c>
      <c r="K412" s="244" t="s">
        <v>5644</v>
      </c>
      <c r="L412" s="120">
        <v>0.20388000000000001</v>
      </c>
      <c r="M412" s="115">
        <v>5.1950000000000003E-2</v>
      </c>
      <c r="N412" s="115">
        <v>-0.73550000000000004</v>
      </c>
      <c r="O412" s="115">
        <v>-0.31269999999999998</v>
      </c>
      <c r="P412" s="115">
        <v>0.20930000000000001</v>
      </c>
      <c r="Q412" s="115">
        <v>6.132E-2</v>
      </c>
      <c r="R412" s="181">
        <v>0.70499999999999996</v>
      </c>
      <c r="S412" s="183">
        <v>0.1497</v>
      </c>
      <c r="T412" s="183">
        <v>0.1142</v>
      </c>
      <c r="U412" s="183">
        <v>0.69610000000000005</v>
      </c>
      <c r="V412" s="184">
        <v>6.0439999999999999E-3</v>
      </c>
      <c r="W412" s="120">
        <v>-0.21207000000000001</v>
      </c>
      <c r="X412" s="115">
        <v>4.9349999999999998E-2</v>
      </c>
      <c r="Y412" s="115">
        <v>-0.11890000000000001</v>
      </c>
      <c r="Z412" s="115">
        <v>-0.65910000000000002</v>
      </c>
      <c r="AA412" s="115">
        <v>0.91200000000000003</v>
      </c>
      <c r="AB412" s="115">
        <v>9.665E-2</v>
      </c>
      <c r="AC412" s="181">
        <v>-0.21843000000000001</v>
      </c>
      <c r="AD412" s="183">
        <v>0.82410000000000005</v>
      </c>
      <c r="AE412" s="183">
        <v>0.25929999999999997</v>
      </c>
      <c r="AF412" s="183">
        <v>0.36109999999999998</v>
      </c>
      <c r="AG412" s="183">
        <v>0.75509999999999999</v>
      </c>
      <c r="AH412" s="183">
        <v>0.20449999999999999</v>
      </c>
      <c r="AI412" s="183">
        <v>-0.49569999999999997</v>
      </c>
    </row>
    <row r="413" spans="1:35">
      <c r="A413" t="s">
        <v>4052</v>
      </c>
      <c r="B413" t="s">
        <v>4052</v>
      </c>
      <c r="C413" t="s">
        <v>4066</v>
      </c>
      <c r="D413" s="32">
        <v>2</v>
      </c>
      <c r="E413" s="47">
        <v>121309759</v>
      </c>
      <c r="F413" s="32" t="s">
        <v>3152</v>
      </c>
      <c r="G413" s="32" t="s">
        <v>3163</v>
      </c>
      <c r="H413" s="243" t="s">
        <v>5645</v>
      </c>
      <c r="I413" s="93" t="s">
        <v>5646</v>
      </c>
      <c r="J413" s="93" t="s">
        <v>5647</v>
      </c>
      <c r="K413" s="244" t="s">
        <v>5648</v>
      </c>
      <c r="L413" s="120">
        <v>1.45234</v>
      </c>
      <c r="M413" s="115">
        <v>1.328E-2</v>
      </c>
      <c r="N413" s="115">
        <v>0.85499999999999998</v>
      </c>
      <c r="O413" s="115">
        <v>-0.78310000000000002</v>
      </c>
      <c r="P413" s="115">
        <v>2.3910000000000001E-2</v>
      </c>
      <c r="Q413" s="115">
        <v>8.0110000000000008E-3</v>
      </c>
      <c r="R413" s="181">
        <v>0.18598999999999999</v>
      </c>
      <c r="S413" s="183">
        <v>0.1452</v>
      </c>
      <c r="T413" s="183">
        <v>0.90180000000000005</v>
      </c>
      <c r="U413" s="183">
        <v>0.90329999999999999</v>
      </c>
      <c r="V413" s="184">
        <v>2.9950000000000001E-2</v>
      </c>
      <c r="W413" s="120">
        <v>1.2617100000000001</v>
      </c>
      <c r="X413" s="115">
        <v>6.3350000000000004E-3</v>
      </c>
      <c r="Y413" s="115">
        <v>0.28920000000000001</v>
      </c>
      <c r="Z413" s="115">
        <v>0.2712</v>
      </c>
      <c r="AA413" s="115">
        <v>0.58499999999999996</v>
      </c>
      <c r="AB413" s="115">
        <v>-0.113</v>
      </c>
      <c r="AC413" s="181">
        <v>0.12562000000000001</v>
      </c>
      <c r="AD413" s="183">
        <v>9.4000000000000004E-3</v>
      </c>
      <c r="AE413" s="183">
        <v>-0.28160000000000002</v>
      </c>
      <c r="AF413" s="183">
        <v>-0.3664</v>
      </c>
      <c r="AG413" s="183">
        <v>0.37509999999999999</v>
      </c>
      <c r="AH413" s="183">
        <v>0.43919999999999998</v>
      </c>
      <c r="AI413" s="183">
        <v>-0.24440000000000001</v>
      </c>
    </row>
    <row r="414" spans="1:35">
      <c r="A414" t="s">
        <v>4052</v>
      </c>
      <c r="B414" t="s">
        <v>4052</v>
      </c>
      <c r="C414" t="s">
        <v>4067</v>
      </c>
      <c r="D414" s="32">
        <v>2</v>
      </c>
      <c r="E414" s="47">
        <v>135429288</v>
      </c>
      <c r="F414" s="32" t="s">
        <v>3157</v>
      </c>
      <c r="G414" s="32" t="s">
        <v>3151</v>
      </c>
      <c r="H414" s="243" t="s">
        <v>5649</v>
      </c>
      <c r="I414" s="93" t="s">
        <v>5650</v>
      </c>
      <c r="J414" s="93" t="s">
        <v>5651</v>
      </c>
      <c r="K414" s="244" t="s">
        <v>5652</v>
      </c>
      <c r="L414" s="120">
        <v>1.64005</v>
      </c>
      <c r="M414" s="115">
        <v>-9.5289999999999993E-3</v>
      </c>
      <c r="N414" s="115">
        <v>-0.65580000000000005</v>
      </c>
      <c r="O414" s="115">
        <v>-0.3745</v>
      </c>
      <c r="P414" s="115">
        <v>-0.65900000000000003</v>
      </c>
      <c r="Q414" s="115">
        <v>-8.3430000000000004E-2</v>
      </c>
      <c r="R414" s="181">
        <v>1.4757800000000001</v>
      </c>
      <c r="S414" s="183">
        <v>-7.2959999999999997E-2</v>
      </c>
      <c r="T414" s="183">
        <v>-0.45989999999999998</v>
      </c>
      <c r="U414" s="183">
        <v>-3.0039999999999998E-4</v>
      </c>
      <c r="V414" s="184">
        <v>-0.79079999999999995</v>
      </c>
      <c r="W414" s="120">
        <v>1.2657499999999999</v>
      </c>
      <c r="X414" s="115">
        <v>-8.5660000000000007E-3</v>
      </c>
      <c r="Y414" s="115">
        <v>0.99390000000000001</v>
      </c>
      <c r="Z414" s="115">
        <v>-0.8609</v>
      </c>
      <c r="AA414" s="115">
        <v>-0.183</v>
      </c>
      <c r="AB414" s="115">
        <v>-0.57589999999999997</v>
      </c>
      <c r="AC414" s="181">
        <v>-0.36251</v>
      </c>
      <c r="AD414" s="183">
        <v>0.86609999999999998</v>
      </c>
      <c r="AE414" s="183">
        <v>0.37169999999999997</v>
      </c>
      <c r="AF414" s="183">
        <v>-2.2040000000000001E-2</v>
      </c>
      <c r="AG414" s="183">
        <v>-0.60150000000000003</v>
      </c>
      <c r="AH414" s="183">
        <v>-0.10580000000000001</v>
      </c>
      <c r="AI414" s="183" t="s">
        <v>132</v>
      </c>
    </row>
    <row r="415" spans="1:35">
      <c r="A415" t="s">
        <v>4052</v>
      </c>
      <c r="B415" t="s">
        <v>4052</v>
      </c>
      <c r="C415" t="s">
        <v>4068</v>
      </c>
      <c r="D415" s="32">
        <v>2</v>
      </c>
      <c r="E415" s="47">
        <v>151637936</v>
      </c>
      <c r="F415" s="32" t="s">
        <v>3152</v>
      </c>
      <c r="G415" s="32" t="s">
        <v>3157</v>
      </c>
      <c r="H415" s="243" t="s">
        <v>5653</v>
      </c>
      <c r="I415" s="93" t="s">
        <v>5654</v>
      </c>
      <c r="J415" s="93" t="s">
        <v>5655</v>
      </c>
      <c r="K415" s="244" t="s">
        <v>5656</v>
      </c>
      <c r="L415" s="120">
        <v>-0.47502</v>
      </c>
      <c r="M415" s="115">
        <v>0.69620000000000004</v>
      </c>
      <c r="N415" s="115">
        <v>0.749</v>
      </c>
      <c r="O415" s="115">
        <v>-0.4415</v>
      </c>
      <c r="P415" s="115">
        <v>0.98699999999999999</v>
      </c>
      <c r="Q415" s="115">
        <v>-0.89410000000000001</v>
      </c>
      <c r="R415" s="181">
        <v>-0.51032999999999995</v>
      </c>
      <c r="S415" s="183">
        <v>-0.999</v>
      </c>
      <c r="T415" s="183">
        <v>0.21790000000000001</v>
      </c>
      <c r="U415" s="183">
        <v>-0.5454</v>
      </c>
      <c r="V415" s="184">
        <v>-0.89870000000000005</v>
      </c>
      <c r="W415" s="120">
        <v>-0.10273</v>
      </c>
      <c r="X415" s="115">
        <v>-0.43330000000000002</v>
      </c>
      <c r="Y415" s="115">
        <v>-0.25800000000000001</v>
      </c>
      <c r="Z415" s="115">
        <v>-0.79290000000000005</v>
      </c>
      <c r="AA415" s="115">
        <v>-0.38540000000000002</v>
      </c>
      <c r="AB415" s="115">
        <v>0.58440000000000003</v>
      </c>
      <c r="AC415" s="181">
        <v>0.34328999999999998</v>
      </c>
      <c r="AD415" s="183">
        <v>-4.616E-2</v>
      </c>
      <c r="AE415" s="183">
        <v>0.50090000000000001</v>
      </c>
      <c r="AF415" s="183">
        <v>-0.17530000000000001</v>
      </c>
      <c r="AG415" s="183">
        <v>-1.159E-4</v>
      </c>
      <c r="AH415" s="183">
        <v>0.98450000000000004</v>
      </c>
      <c r="AI415" s="183">
        <v>0.27960000000000002</v>
      </c>
    </row>
    <row r="416" spans="1:35">
      <c r="A416" t="s">
        <v>4052</v>
      </c>
      <c r="B416" t="s">
        <v>4052</v>
      </c>
      <c r="C416" t="s">
        <v>4069</v>
      </c>
      <c r="D416" s="32">
        <v>2</v>
      </c>
      <c r="E416" s="47">
        <v>161171454</v>
      </c>
      <c r="F416" s="32" t="s">
        <v>3163</v>
      </c>
      <c r="G416" s="32" t="s">
        <v>3152</v>
      </c>
      <c r="H416" s="243" t="s">
        <v>5657</v>
      </c>
      <c r="I416" s="93" t="s">
        <v>5658</v>
      </c>
      <c r="J416" s="93" t="s">
        <v>5659</v>
      </c>
      <c r="K416" s="244" t="s">
        <v>5660</v>
      </c>
      <c r="L416" s="120">
        <v>0.76437999999999995</v>
      </c>
      <c r="M416" s="115">
        <v>-7.1259999999999997E-4</v>
      </c>
      <c r="N416" s="115">
        <v>-0.98480000000000001</v>
      </c>
      <c r="O416" s="115">
        <v>0.31730000000000003</v>
      </c>
      <c r="P416" s="115">
        <v>0.50580000000000003</v>
      </c>
      <c r="Q416" s="115">
        <v>-0.4758</v>
      </c>
      <c r="R416" s="181">
        <v>-0.57976000000000005</v>
      </c>
      <c r="S416" s="183">
        <v>0.2482</v>
      </c>
      <c r="T416" s="183">
        <v>-5.518E-2</v>
      </c>
      <c r="U416" s="183">
        <v>0.58960000000000001</v>
      </c>
      <c r="V416" s="184">
        <v>-0.37840000000000001</v>
      </c>
      <c r="W416" s="120">
        <v>-4.5400000000000003E-2</v>
      </c>
      <c r="X416" s="115">
        <v>-1.9720000000000001E-2</v>
      </c>
      <c r="Y416" s="115">
        <v>0.68049999999999999</v>
      </c>
      <c r="Z416" s="115">
        <v>-0.29330000000000001</v>
      </c>
      <c r="AA416" s="115">
        <v>7.9810000000000006E-2</v>
      </c>
      <c r="AB416" s="115">
        <v>-0.97499999999999998</v>
      </c>
      <c r="AC416" s="181">
        <v>-0.64829000000000003</v>
      </c>
      <c r="AD416" s="183">
        <v>-0.89</v>
      </c>
      <c r="AE416" s="183">
        <v>-0.14169999999999999</v>
      </c>
      <c r="AF416" s="183">
        <v>0.80179999999999996</v>
      </c>
      <c r="AG416" s="183">
        <v>0.98229999999999995</v>
      </c>
      <c r="AH416" s="183">
        <v>-0.71699999999999997</v>
      </c>
      <c r="AI416" s="183">
        <v>0.41799999999999998</v>
      </c>
    </row>
    <row r="417" spans="1:35">
      <c r="A417" t="s">
        <v>4052</v>
      </c>
      <c r="B417" t="s">
        <v>4052</v>
      </c>
      <c r="C417" t="s">
        <v>3021</v>
      </c>
      <c r="D417" s="32">
        <v>2</v>
      </c>
      <c r="E417" s="47">
        <v>165528876</v>
      </c>
      <c r="F417" s="32" t="s">
        <v>3152</v>
      </c>
      <c r="G417" s="32" t="s">
        <v>3163</v>
      </c>
      <c r="H417" s="243" t="s">
        <v>5661</v>
      </c>
      <c r="I417" s="93" t="s">
        <v>123</v>
      </c>
      <c r="J417" s="93" t="s">
        <v>123</v>
      </c>
      <c r="K417" s="244" t="s">
        <v>5662</v>
      </c>
      <c r="L417" s="120">
        <v>1.7056800000000001</v>
      </c>
      <c r="M417" s="115">
        <v>1.6809999999999999E-2</v>
      </c>
      <c r="N417" s="115">
        <v>0.68679999999999997</v>
      </c>
      <c r="O417" s="115">
        <v>0.23400000000000001</v>
      </c>
      <c r="P417" s="115">
        <v>0.17630000000000001</v>
      </c>
      <c r="Q417" s="115">
        <v>6.3070000000000001E-2</v>
      </c>
      <c r="R417" s="181">
        <v>6.0848500000000003</v>
      </c>
      <c r="S417" s="183">
        <v>1.325E-5</v>
      </c>
      <c r="T417" s="183">
        <v>0.1406</v>
      </c>
      <c r="U417" s="183">
        <v>2.5119999999999999E-3</v>
      </c>
      <c r="V417" s="184">
        <v>0.15759999999999999</v>
      </c>
      <c r="W417" s="120">
        <v>40.107210000000002</v>
      </c>
      <c r="X417" s="115">
        <v>5.8380000000000001E-28</v>
      </c>
      <c r="Y417" s="115">
        <v>3.405E-3</v>
      </c>
      <c r="Z417" s="115">
        <v>2.4399999999999998E-9</v>
      </c>
      <c r="AA417" s="115">
        <v>2.627E-6</v>
      </c>
      <c r="AB417" s="115">
        <v>2.2279999999999999E-4</v>
      </c>
      <c r="AC417" s="181">
        <v>2.5565600000000002</v>
      </c>
      <c r="AD417" s="183">
        <v>1.7819999999999999E-4</v>
      </c>
      <c r="AE417" s="183">
        <v>0.65900000000000003</v>
      </c>
      <c r="AF417" s="183">
        <v>0.59450000000000003</v>
      </c>
      <c r="AG417" s="183">
        <v>0.87290000000000001</v>
      </c>
      <c r="AH417" s="183">
        <v>0.29310000000000003</v>
      </c>
      <c r="AI417" s="183">
        <v>-0.38529999999999998</v>
      </c>
    </row>
    <row r="418" spans="1:35">
      <c r="A418" t="s">
        <v>4052</v>
      </c>
      <c r="B418" t="s">
        <v>4052</v>
      </c>
      <c r="C418" t="s">
        <v>4070</v>
      </c>
      <c r="D418" s="32">
        <v>2</v>
      </c>
      <c r="E418" s="47">
        <v>227093585</v>
      </c>
      <c r="F418" s="32" t="s">
        <v>3151</v>
      </c>
      <c r="G418" s="32" t="s">
        <v>3152</v>
      </c>
      <c r="H418" s="243" t="s">
        <v>5663</v>
      </c>
      <c r="I418" s="93" t="s">
        <v>5664</v>
      </c>
      <c r="J418" s="93" t="s">
        <v>123</v>
      </c>
      <c r="K418" s="244" t="s">
        <v>123</v>
      </c>
      <c r="L418" s="120">
        <v>4.4866599999999996</v>
      </c>
      <c r="M418" s="115">
        <v>-1.7620000000000001E-5</v>
      </c>
      <c r="N418" s="115">
        <v>-0.13159999999999999</v>
      </c>
      <c r="O418" s="115">
        <v>-0.2261</v>
      </c>
      <c r="P418" s="115">
        <v>-9.2759999999999995E-2</v>
      </c>
      <c r="Q418" s="115">
        <v>0.52190000000000003</v>
      </c>
      <c r="R418" s="181">
        <v>4.4803300000000004</v>
      </c>
      <c r="S418" s="183">
        <v>-3.3659999999999998E-7</v>
      </c>
      <c r="T418" s="183">
        <v>0.80600000000000005</v>
      </c>
      <c r="U418" s="183">
        <v>-0.57189999999999996</v>
      </c>
      <c r="V418" s="184">
        <v>0.1439</v>
      </c>
      <c r="W418" s="120">
        <v>35.358139999999999</v>
      </c>
      <c r="X418" s="115">
        <v>-2.12E-36</v>
      </c>
      <c r="Y418" s="115">
        <v>-5.0369999999999998E-2</v>
      </c>
      <c r="Z418" s="115">
        <v>-9.5870000000000005E-4</v>
      </c>
      <c r="AA418" s="115">
        <v>0.3851</v>
      </c>
      <c r="AB418" s="115">
        <v>-0.14069999999999999</v>
      </c>
      <c r="AC418" s="181">
        <v>6.0182599999999997</v>
      </c>
      <c r="AD418" s="183">
        <v>-6.2269999999999998E-6</v>
      </c>
      <c r="AE418" s="183">
        <v>-0.4511</v>
      </c>
      <c r="AF418" s="183">
        <v>-1.7090000000000001E-2</v>
      </c>
      <c r="AG418" s="183">
        <v>-0.23419999999999999</v>
      </c>
      <c r="AH418" s="183">
        <v>-6.9190000000000002E-2</v>
      </c>
      <c r="AI418" s="183">
        <v>-0.42799999999999999</v>
      </c>
    </row>
    <row r="419" spans="1:35">
      <c r="A419" t="s">
        <v>4052</v>
      </c>
      <c r="B419" t="s">
        <v>4052</v>
      </c>
      <c r="C419" t="s">
        <v>4071</v>
      </c>
      <c r="D419" s="32">
        <v>2</v>
      </c>
      <c r="E419" s="47">
        <v>230522398</v>
      </c>
      <c r="F419" s="32" t="s">
        <v>3157</v>
      </c>
      <c r="G419" s="32" t="s">
        <v>3151</v>
      </c>
      <c r="H419" s="243" t="s">
        <v>5665</v>
      </c>
      <c r="I419" s="93" t="s">
        <v>5666</v>
      </c>
      <c r="J419" s="93" t="s">
        <v>5667</v>
      </c>
      <c r="K419" s="244" t="s">
        <v>5668</v>
      </c>
      <c r="L419" s="120">
        <v>-0.50671999999999995</v>
      </c>
      <c r="M419" s="115">
        <v>-0.27310000000000001</v>
      </c>
      <c r="N419" s="115">
        <v>-0.1396</v>
      </c>
      <c r="O419" s="115">
        <v>3.2009999999999997E-2</v>
      </c>
      <c r="P419" s="115">
        <v>0.15609999999999999</v>
      </c>
      <c r="Q419" s="115">
        <v>0.3579</v>
      </c>
      <c r="R419" s="181">
        <v>-0.39948</v>
      </c>
      <c r="S419" s="183">
        <v>-0.30349999999999999</v>
      </c>
      <c r="T419" s="183">
        <v>-0.191</v>
      </c>
      <c r="U419" s="183">
        <v>2.3E-2</v>
      </c>
      <c r="V419" s="184">
        <v>-0.18210000000000001</v>
      </c>
      <c r="W419" s="120">
        <v>-0.59021000000000001</v>
      </c>
      <c r="X419" s="115">
        <v>-0.96350000000000002</v>
      </c>
      <c r="Y419" s="115">
        <v>0.53680000000000005</v>
      </c>
      <c r="Z419" s="115">
        <v>-0.83230000000000004</v>
      </c>
      <c r="AA419" s="115">
        <v>0.29120000000000001</v>
      </c>
      <c r="AB419" s="115">
        <v>-0.96379999999999999</v>
      </c>
      <c r="AC419" s="181">
        <v>-0.10129000000000001</v>
      </c>
      <c r="AD419" s="183">
        <v>0.1174</v>
      </c>
      <c r="AE419" s="183">
        <v>-0.53500000000000003</v>
      </c>
      <c r="AF419" s="183">
        <v>0.66649999999999998</v>
      </c>
      <c r="AG419" s="183">
        <v>0.749</v>
      </c>
      <c r="AH419" s="183">
        <v>0.95050000000000001</v>
      </c>
      <c r="AI419" s="183">
        <v>-0.7298</v>
      </c>
    </row>
    <row r="420" spans="1:35">
      <c r="A420" t="s">
        <v>4052</v>
      </c>
      <c r="B420" t="s">
        <v>4052</v>
      </c>
      <c r="C420" t="s">
        <v>3940</v>
      </c>
      <c r="D420" s="32">
        <v>3</v>
      </c>
      <c r="E420" s="47">
        <v>12393125</v>
      </c>
      <c r="F420" s="32" t="s">
        <v>3152</v>
      </c>
      <c r="G420" s="32" t="s">
        <v>3157</v>
      </c>
      <c r="H420" s="243" t="s">
        <v>5185</v>
      </c>
      <c r="I420" s="93" t="s">
        <v>5186</v>
      </c>
      <c r="J420" s="93" t="s">
        <v>123</v>
      </c>
      <c r="K420" s="244" t="s">
        <v>5187</v>
      </c>
      <c r="L420" s="120">
        <v>2.5223</v>
      </c>
      <c r="M420" s="115">
        <v>1.5770000000000001E-3</v>
      </c>
      <c r="N420" s="115">
        <v>0.39979999999999999</v>
      </c>
      <c r="O420" s="115">
        <v>8.0119999999999997E-2</v>
      </c>
      <c r="P420" s="115">
        <v>0.29430000000000001</v>
      </c>
      <c r="Q420" s="115">
        <v>0.21659999999999999</v>
      </c>
      <c r="R420" s="181">
        <v>2.0781200000000002</v>
      </c>
      <c r="S420" s="183">
        <v>5.6939999999999996E-4</v>
      </c>
      <c r="T420" s="183">
        <v>0.90580000000000005</v>
      </c>
      <c r="U420" s="183">
        <v>0.51780000000000004</v>
      </c>
      <c r="V420" s="184">
        <v>0.50690000000000002</v>
      </c>
      <c r="W420" s="120">
        <v>25.721080000000001</v>
      </c>
      <c r="X420" s="115">
        <v>3.3520000000000003E-20</v>
      </c>
      <c r="Y420" s="115">
        <v>2.032E-3</v>
      </c>
      <c r="Z420" s="115">
        <v>2.635E-5</v>
      </c>
      <c r="AA420" s="115">
        <v>0.24390000000000001</v>
      </c>
      <c r="AB420" s="115">
        <v>1.0219999999999999E-3</v>
      </c>
      <c r="AC420" s="181">
        <v>-0.15210000000000001</v>
      </c>
      <c r="AD420" s="183">
        <v>-0.21859999999999999</v>
      </c>
      <c r="AE420" s="183">
        <v>0.87749999999999995</v>
      </c>
      <c r="AF420" s="183">
        <v>0.25840000000000002</v>
      </c>
      <c r="AG420" s="183">
        <v>0.55979999999999996</v>
      </c>
      <c r="AH420" s="183">
        <v>-2.963E-2</v>
      </c>
      <c r="AI420" s="183" t="s">
        <v>132</v>
      </c>
    </row>
    <row r="421" spans="1:35">
      <c r="A421" t="s">
        <v>4052</v>
      </c>
      <c r="B421" t="s">
        <v>4052</v>
      </c>
      <c r="C421" t="s">
        <v>4072</v>
      </c>
      <c r="D421" s="32">
        <v>3</v>
      </c>
      <c r="E421" s="47">
        <v>23454790</v>
      </c>
      <c r="F421" s="32" t="s">
        <v>3151</v>
      </c>
      <c r="G421" s="32" t="s">
        <v>3157</v>
      </c>
      <c r="H421" s="243" t="s">
        <v>5669</v>
      </c>
      <c r="I421" s="93" t="s">
        <v>5670</v>
      </c>
      <c r="J421" s="93" t="s">
        <v>5671</v>
      </c>
      <c r="K421" s="244" t="s">
        <v>5672</v>
      </c>
      <c r="L421" s="120">
        <v>0.28166999999999998</v>
      </c>
      <c r="M421" s="115">
        <v>0.1885</v>
      </c>
      <c r="N421" s="115">
        <v>3.5830000000000001E-2</v>
      </c>
      <c r="O421" s="115">
        <v>-0.45739999999999997</v>
      </c>
      <c r="P421" s="115">
        <v>0.31819999999999998</v>
      </c>
      <c r="Q421" s="115">
        <v>0.17460000000000001</v>
      </c>
      <c r="R421" s="181">
        <v>0.24596000000000001</v>
      </c>
      <c r="S421" s="183">
        <v>-8.3390000000000006E-2</v>
      </c>
      <c r="T421" s="183">
        <v>0.45629999999999998</v>
      </c>
      <c r="U421" s="183">
        <v>-6.2370000000000002E-2</v>
      </c>
      <c r="V421" s="184">
        <v>0.3574</v>
      </c>
      <c r="W421" s="120">
        <v>2.7784800000000001</v>
      </c>
      <c r="X421" s="115">
        <v>-5.13E-3</v>
      </c>
      <c r="Y421" s="115">
        <v>-2.0249999999999999E-3</v>
      </c>
      <c r="Z421" s="115">
        <v>-0.50760000000000005</v>
      </c>
      <c r="AA421" s="115">
        <v>-0.58430000000000004</v>
      </c>
      <c r="AB421" s="115">
        <v>-4.0140000000000002E-2</v>
      </c>
      <c r="AC421" s="181">
        <v>0.16252</v>
      </c>
      <c r="AD421" s="183">
        <v>5.3310000000000003E-2</v>
      </c>
      <c r="AE421" s="183">
        <v>0.2823</v>
      </c>
      <c r="AF421" s="183">
        <v>-0.64859999999999995</v>
      </c>
      <c r="AG421" s="183">
        <v>0.93869999999999998</v>
      </c>
      <c r="AH421" s="183">
        <v>-0.76</v>
      </c>
      <c r="AI421" s="183">
        <v>-0.79579999999999995</v>
      </c>
    </row>
    <row r="422" spans="1:35">
      <c r="A422" t="s">
        <v>4052</v>
      </c>
      <c r="B422" t="s">
        <v>4052</v>
      </c>
      <c r="C422" t="s">
        <v>4073</v>
      </c>
      <c r="D422" s="32">
        <v>3</v>
      </c>
      <c r="E422" s="47">
        <v>46925539</v>
      </c>
      <c r="F422" s="32" t="s">
        <v>3163</v>
      </c>
      <c r="G422" s="32" t="s">
        <v>3152</v>
      </c>
      <c r="H422" s="243" t="s">
        <v>5673</v>
      </c>
      <c r="I422" s="93" t="s">
        <v>5674</v>
      </c>
      <c r="J422" s="93" t="s">
        <v>5675</v>
      </c>
      <c r="K422" s="244" t="s">
        <v>5676</v>
      </c>
      <c r="L422" s="120">
        <v>-0.35476000000000002</v>
      </c>
      <c r="M422" s="115">
        <v>0.55049999999999999</v>
      </c>
      <c r="N422" s="115">
        <v>-0.94</v>
      </c>
      <c r="O422" s="115">
        <v>0.66920000000000002</v>
      </c>
      <c r="P422" s="115">
        <v>-0.44479999999999997</v>
      </c>
      <c r="Q422" s="115">
        <v>0.1004</v>
      </c>
      <c r="R422" s="181">
        <v>-0.59263999999999994</v>
      </c>
      <c r="S422" s="183">
        <v>0.432</v>
      </c>
      <c r="T422" s="183">
        <v>0.25159999999999999</v>
      </c>
      <c r="U422" s="183">
        <v>-0.17269999999999999</v>
      </c>
      <c r="V422" s="184">
        <v>-0.52010000000000001</v>
      </c>
      <c r="W422" s="120">
        <v>1.5857699999999999</v>
      </c>
      <c r="X422" s="115">
        <v>-1.026E-3</v>
      </c>
      <c r="Y422" s="115">
        <v>-0.72699999999999998</v>
      </c>
      <c r="Z422" s="115">
        <v>-0.21190000000000001</v>
      </c>
      <c r="AA422" s="115">
        <v>0.4753</v>
      </c>
      <c r="AB422" s="115">
        <v>-4.0590000000000001E-2</v>
      </c>
      <c r="AC422" s="181">
        <v>0.47786000000000001</v>
      </c>
      <c r="AD422" s="183">
        <v>-6.2449999999999999E-2</v>
      </c>
      <c r="AE422" s="183">
        <v>-7.3719999999999994E-2</v>
      </c>
      <c r="AF422" s="183">
        <v>0.57199999999999995</v>
      </c>
      <c r="AG422" s="183">
        <v>0.60840000000000005</v>
      </c>
      <c r="AH422" s="183">
        <v>-0.93789999999999996</v>
      </c>
      <c r="AI422" s="183">
        <v>-0.53849999999999998</v>
      </c>
    </row>
    <row r="423" spans="1:35">
      <c r="A423" t="s">
        <v>4052</v>
      </c>
      <c r="B423" t="s">
        <v>4052</v>
      </c>
      <c r="C423" t="s">
        <v>4074</v>
      </c>
      <c r="D423" s="32">
        <v>3</v>
      </c>
      <c r="E423" s="47">
        <v>47282303</v>
      </c>
      <c r="F423" s="32" t="s">
        <v>3157</v>
      </c>
      <c r="G423" s="32" t="s">
        <v>3151</v>
      </c>
      <c r="H423" s="243" t="s">
        <v>5677</v>
      </c>
      <c r="I423" s="93" t="s">
        <v>5678</v>
      </c>
      <c r="J423" s="93" t="s">
        <v>5679</v>
      </c>
      <c r="K423" s="244" t="s">
        <v>5680</v>
      </c>
      <c r="L423" s="120">
        <v>0.33400000000000002</v>
      </c>
      <c r="M423" s="115">
        <v>0.15</v>
      </c>
      <c r="N423" s="115">
        <v>0.1923</v>
      </c>
      <c r="O423" s="115">
        <v>-0.9617</v>
      </c>
      <c r="P423" s="115">
        <v>0.70409999999999995</v>
      </c>
      <c r="Q423" s="115">
        <v>0.72019999999999995</v>
      </c>
      <c r="R423" s="181">
        <v>-0.52222999999999997</v>
      </c>
      <c r="S423" s="183">
        <v>-0.62219999999999998</v>
      </c>
      <c r="T423" s="183">
        <v>0.67949999999999999</v>
      </c>
      <c r="U423" s="183">
        <v>0.48199999999999998</v>
      </c>
      <c r="V423" s="184">
        <v>0.1535</v>
      </c>
      <c r="W423" s="120">
        <v>3.1269800000000001</v>
      </c>
      <c r="X423" s="115">
        <v>-1.173E-3</v>
      </c>
      <c r="Y423" s="115">
        <v>-0.2571</v>
      </c>
      <c r="Z423" s="115">
        <v>-7.0510000000000003E-2</v>
      </c>
      <c r="AA423" s="115">
        <v>0.96079999999999999</v>
      </c>
      <c r="AB423" s="115">
        <v>-6.8360000000000004E-2</v>
      </c>
      <c r="AC423" s="181">
        <v>-0.32099</v>
      </c>
      <c r="AD423" s="183">
        <v>-9.0429999999999996E-2</v>
      </c>
      <c r="AE423" s="183">
        <v>7.6119999999999993E-2</v>
      </c>
      <c r="AF423" s="183">
        <v>0.5373</v>
      </c>
      <c r="AG423" s="183">
        <v>-0.93210000000000004</v>
      </c>
      <c r="AH423" s="183">
        <v>-0.56930000000000003</v>
      </c>
      <c r="AI423" s="183">
        <v>-0.66020000000000001</v>
      </c>
    </row>
    <row r="424" spans="1:35">
      <c r="A424" t="s">
        <v>4052</v>
      </c>
      <c r="B424" t="s">
        <v>4052</v>
      </c>
      <c r="C424" t="s">
        <v>4075</v>
      </c>
      <c r="D424" s="32">
        <v>3</v>
      </c>
      <c r="E424" s="47">
        <v>64048297</v>
      </c>
      <c r="F424" s="32" t="s">
        <v>3163</v>
      </c>
      <c r="G424" s="32" t="s">
        <v>3152</v>
      </c>
      <c r="H424" s="243" t="s">
        <v>5681</v>
      </c>
      <c r="I424" s="93" t="s">
        <v>5682</v>
      </c>
      <c r="J424" s="93" t="s">
        <v>5683</v>
      </c>
      <c r="K424" s="244" t="s">
        <v>5684</v>
      </c>
      <c r="L424" s="120">
        <v>2.0542799999999999</v>
      </c>
      <c r="M424" s="115">
        <v>-2.33E-3</v>
      </c>
      <c r="N424" s="115">
        <v>-0.1336</v>
      </c>
      <c r="O424" s="115">
        <v>-0.64580000000000004</v>
      </c>
      <c r="P424" s="115">
        <v>-0.25919999999999999</v>
      </c>
      <c r="Q424" s="115">
        <v>0.48830000000000001</v>
      </c>
      <c r="R424" s="181">
        <v>-0.55572999999999995</v>
      </c>
      <c r="S424" s="183">
        <v>-0.74790000000000001</v>
      </c>
      <c r="T424" s="183">
        <v>-0.248</v>
      </c>
      <c r="U424" s="183">
        <v>0.56569999999999998</v>
      </c>
      <c r="V424" s="184">
        <v>-0.2077</v>
      </c>
      <c r="W424" s="120">
        <v>-0.40217999999999998</v>
      </c>
      <c r="X424" s="115">
        <v>0.72950000000000004</v>
      </c>
      <c r="Y424" s="115">
        <v>0.73340000000000005</v>
      </c>
      <c r="Z424" s="115">
        <v>-0.1888</v>
      </c>
      <c r="AA424" s="115">
        <v>0.40229999999999999</v>
      </c>
      <c r="AB424" s="115">
        <v>0.84509999999999996</v>
      </c>
      <c r="AC424" s="181">
        <v>0.71784000000000003</v>
      </c>
      <c r="AD424" s="183">
        <v>-9.8449999999999996E-2</v>
      </c>
      <c r="AE424" s="183">
        <v>-0.23719999999999999</v>
      </c>
      <c r="AF424" s="183">
        <v>0.65620000000000001</v>
      </c>
      <c r="AG424" s="183">
        <v>-0.34939999999999999</v>
      </c>
      <c r="AH424" s="183">
        <v>-0.2969</v>
      </c>
      <c r="AI424" s="183">
        <v>-0.51480000000000004</v>
      </c>
    </row>
    <row r="425" spans="1:35">
      <c r="A425" t="s">
        <v>4052</v>
      </c>
      <c r="B425" t="s">
        <v>4052</v>
      </c>
      <c r="C425" t="s">
        <v>4076</v>
      </c>
      <c r="D425" s="32">
        <v>3</v>
      </c>
      <c r="E425" s="47">
        <v>64705365</v>
      </c>
      <c r="F425" s="32" t="s">
        <v>3152</v>
      </c>
      <c r="G425" s="32" t="s">
        <v>3163</v>
      </c>
      <c r="H425" s="243" t="s">
        <v>5685</v>
      </c>
      <c r="I425" s="93" t="s">
        <v>5686</v>
      </c>
      <c r="J425" s="93" t="s">
        <v>5687</v>
      </c>
      <c r="K425" s="244" t="s">
        <v>5688</v>
      </c>
      <c r="L425" s="120">
        <v>2.3865699999999999</v>
      </c>
      <c r="M425" s="115">
        <v>2.8019999999999998E-3</v>
      </c>
      <c r="N425" s="115">
        <v>0.93589999999999995</v>
      </c>
      <c r="O425" s="115">
        <v>3.6800000000000001E-3</v>
      </c>
      <c r="P425" s="115">
        <v>-0.58140000000000003</v>
      </c>
      <c r="Q425" s="115">
        <v>4.5960000000000001E-2</v>
      </c>
      <c r="R425" s="181">
        <v>0.42624000000000001</v>
      </c>
      <c r="S425" s="183">
        <v>0.17319999999999999</v>
      </c>
      <c r="T425" s="183">
        <v>-0.86419999999999997</v>
      </c>
      <c r="U425" s="183">
        <v>1.193E-2</v>
      </c>
      <c r="V425" s="184">
        <v>0.80259999999999998</v>
      </c>
      <c r="W425" s="120">
        <v>-0.32529000000000002</v>
      </c>
      <c r="X425" s="115">
        <v>0.40560000000000002</v>
      </c>
      <c r="Y425" s="115">
        <v>0.82410000000000005</v>
      </c>
      <c r="Z425" s="115">
        <v>0.59860000000000002</v>
      </c>
      <c r="AA425" s="115">
        <v>-0.82250000000000001</v>
      </c>
      <c r="AB425" s="115">
        <v>0.36670000000000003</v>
      </c>
      <c r="AC425" s="181">
        <v>7.7850000000000003E-2</v>
      </c>
      <c r="AD425" s="183">
        <v>0.1106</v>
      </c>
      <c r="AE425" s="183">
        <v>-0.83899999999999997</v>
      </c>
      <c r="AF425" s="183">
        <v>0.1908</v>
      </c>
      <c r="AG425" s="183">
        <v>0.87450000000000006</v>
      </c>
      <c r="AH425" s="183">
        <v>0.80969999999999998</v>
      </c>
      <c r="AI425" s="183">
        <v>0.9698</v>
      </c>
    </row>
    <row r="426" spans="1:35">
      <c r="A426" t="s">
        <v>4052</v>
      </c>
      <c r="B426" t="s">
        <v>4052</v>
      </c>
      <c r="C426" t="s">
        <v>3846</v>
      </c>
      <c r="D426" s="32">
        <v>3</v>
      </c>
      <c r="E426" s="47">
        <v>123082398</v>
      </c>
      <c r="F426" s="32" t="s">
        <v>3163</v>
      </c>
      <c r="G426" s="32" t="s">
        <v>3152</v>
      </c>
      <c r="H426" s="243" t="s">
        <v>123</v>
      </c>
      <c r="I426" s="93" t="s">
        <v>123</v>
      </c>
      <c r="J426" s="93" t="s">
        <v>123</v>
      </c>
      <c r="K426" s="244" t="s">
        <v>123</v>
      </c>
      <c r="L426" s="120">
        <v>53.700719999999997</v>
      </c>
      <c r="M426" s="115">
        <v>5.8010000000000004E-41</v>
      </c>
      <c r="N426" s="115">
        <v>5.1389999999999998E-2</v>
      </c>
      <c r="O426" s="115">
        <v>7.0519999999999999E-8</v>
      </c>
      <c r="P426" s="115">
        <v>5.3129999999999998E-6</v>
      </c>
      <c r="Q426" s="115">
        <v>8.3770000000000002E-8</v>
      </c>
      <c r="R426" s="181">
        <v>22.56343</v>
      </c>
      <c r="S426" s="183">
        <v>2.9699999999999999E-21</v>
      </c>
      <c r="T426" s="183">
        <v>0.57940000000000003</v>
      </c>
      <c r="U426" s="183">
        <v>2.1269999999999999E-4</v>
      </c>
      <c r="V426" s="184">
        <v>6.0199999999999997E-2</v>
      </c>
      <c r="W426" s="120">
        <v>9.7237799999999996</v>
      </c>
      <c r="X426" s="115">
        <v>-2.7789999999999999E-8</v>
      </c>
      <c r="Y426" s="115">
        <v>-0.23780000000000001</v>
      </c>
      <c r="Z426" s="115">
        <v>-2.643E-3</v>
      </c>
      <c r="AA426" s="115">
        <v>-6.3179999999999998E-3</v>
      </c>
      <c r="AB426" s="115">
        <v>-0.1116</v>
      </c>
      <c r="AC426" s="181">
        <v>18.75713</v>
      </c>
      <c r="AD426" s="183">
        <v>5.111E-17</v>
      </c>
      <c r="AE426" s="183">
        <v>0.16719999999999999</v>
      </c>
      <c r="AF426" s="183">
        <v>2.0819999999999999E-4</v>
      </c>
      <c r="AG426" s="183">
        <v>0.8518</v>
      </c>
      <c r="AH426" s="183">
        <v>2.3310000000000001E-2</v>
      </c>
      <c r="AI426" s="183">
        <v>0.1234</v>
      </c>
    </row>
    <row r="427" spans="1:35">
      <c r="A427" t="s">
        <v>4052</v>
      </c>
      <c r="B427" t="s">
        <v>4052</v>
      </c>
      <c r="C427" t="s">
        <v>4077</v>
      </c>
      <c r="D427" s="32">
        <v>3</v>
      </c>
      <c r="E427" s="47">
        <v>138119952</v>
      </c>
      <c r="F427" s="32" t="s">
        <v>3163</v>
      </c>
      <c r="G427" s="32" t="s">
        <v>3152</v>
      </c>
      <c r="H427" s="243" t="s">
        <v>5689</v>
      </c>
      <c r="I427" s="93" t="s">
        <v>5690</v>
      </c>
      <c r="J427" s="93" t="s">
        <v>5691</v>
      </c>
      <c r="K427" s="244" t="s">
        <v>5692</v>
      </c>
      <c r="L427" s="120">
        <v>1.2541599999999999</v>
      </c>
      <c r="M427" s="115">
        <v>-3.5569999999999998E-3</v>
      </c>
      <c r="N427" s="115">
        <v>0.1741</v>
      </c>
      <c r="O427" s="115">
        <v>0.63149999999999995</v>
      </c>
      <c r="P427" s="115">
        <v>-2.3529999999999999E-2</v>
      </c>
      <c r="Q427" s="115">
        <v>0.73119999999999996</v>
      </c>
      <c r="R427" s="181">
        <v>-0.49064000000000002</v>
      </c>
      <c r="S427" s="183">
        <v>-0.49709999999999999</v>
      </c>
      <c r="T427" s="183">
        <v>0.94810000000000005</v>
      </c>
      <c r="U427" s="183">
        <v>-0.50049999999999994</v>
      </c>
      <c r="V427" s="184">
        <v>-0.3725</v>
      </c>
      <c r="W427" s="120">
        <v>2.3773599999999999</v>
      </c>
      <c r="X427" s="115">
        <v>-7.115E-4</v>
      </c>
      <c r="Y427" s="115">
        <v>5.9470000000000002E-2</v>
      </c>
      <c r="Z427" s="115">
        <v>0.79590000000000005</v>
      </c>
      <c r="AA427" s="115">
        <v>-9.8799999999999995E-4</v>
      </c>
      <c r="AB427" s="115">
        <v>-0.32069999999999999</v>
      </c>
      <c r="AC427" s="181">
        <v>1.1295200000000001</v>
      </c>
      <c r="AD427" s="183">
        <v>-7.4200000000000002E-2</v>
      </c>
      <c r="AE427" s="183">
        <v>-0.49259999999999998</v>
      </c>
      <c r="AF427" s="183">
        <v>-0.10829999999999999</v>
      </c>
      <c r="AG427" s="183">
        <v>-0.69850000000000001</v>
      </c>
      <c r="AH427" s="183">
        <v>-0.1162</v>
      </c>
      <c r="AI427" s="183">
        <v>-7.8939999999999996E-2</v>
      </c>
    </row>
    <row r="428" spans="1:35">
      <c r="A428" t="s">
        <v>4052</v>
      </c>
      <c r="B428" t="s">
        <v>4052</v>
      </c>
      <c r="C428" t="s">
        <v>4078</v>
      </c>
      <c r="D428" s="32">
        <v>3</v>
      </c>
      <c r="E428" s="47">
        <v>152053250</v>
      </c>
      <c r="F428" s="32" t="s">
        <v>3163</v>
      </c>
      <c r="G428" s="32" t="s">
        <v>3152</v>
      </c>
      <c r="H428" s="243" t="s">
        <v>5693</v>
      </c>
      <c r="I428" s="93" t="s">
        <v>5694</v>
      </c>
      <c r="J428" s="93" t="s">
        <v>5695</v>
      </c>
      <c r="K428" s="244" t="s">
        <v>5696</v>
      </c>
      <c r="L428" s="120">
        <v>3.48109</v>
      </c>
      <c r="M428" s="115">
        <v>6.2529999999999999E-5</v>
      </c>
      <c r="N428" s="115">
        <v>0.6794</v>
      </c>
      <c r="O428" s="115">
        <v>0.32190000000000002</v>
      </c>
      <c r="P428" s="115">
        <v>0.30580000000000002</v>
      </c>
      <c r="Q428" s="115">
        <v>0.2732</v>
      </c>
      <c r="R428" s="181">
        <v>-0.35852000000000001</v>
      </c>
      <c r="S428" s="183">
        <v>0.42770000000000002</v>
      </c>
      <c r="T428" s="183">
        <v>-0.3654</v>
      </c>
      <c r="U428" s="183">
        <v>-0.43009999999999998</v>
      </c>
      <c r="V428" s="184">
        <v>0.48559999999999998</v>
      </c>
      <c r="W428" s="120">
        <v>-0.44995000000000002</v>
      </c>
      <c r="X428" s="115">
        <v>-0.76239999999999997</v>
      </c>
      <c r="Y428" s="115">
        <v>-0.60870000000000002</v>
      </c>
      <c r="Z428" s="115">
        <v>0.61819999999999997</v>
      </c>
      <c r="AA428" s="115">
        <v>-0.45190000000000002</v>
      </c>
      <c r="AB428" s="115">
        <v>0.28489999999999999</v>
      </c>
      <c r="AC428" s="181">
        <v>-0.17896000000000001</v>
      </c>
      <c r="AD428" s="183">
        <v>0.1351</v>
      </c>
      <c r="AE428" s="183">
        <v>0.42030000000000001</v>
      </c>
      <c r="AF428" s="183">
        <v>-0.50439999999999996</v>
      </c>
      <c r="AG428" s="183">
        <v>-0.97299999999999998</v>
      </c>
      <c r="AH428" s="183">
        <v>-0.70030000000000003</v>
      </c>
      <c r="AI428" s="183">
        <v>-0.48039999999999999</v>
      </c>
    </row>
    <row r="429" spans="1:35">
      <c r="A429" t="s">
        <v>4052</v>
      </c>
      <c r="B429" t="s">
        <v>4052</v>
      </c>
      <c r="C429" t="s">
        <v>4079</v>
      </c>
      <c r="D429" s="32">
        <v>3</v>
      </c>
      <c r="E429" s="47">
        <v>185511687</v>
      </c>
      <c r="F429" s="32" t="s">
        <v>3157</v>
      </c>
      <c r="G429" s="32" t="s">
        <v>3163</v>
      </c>
      <c r="H429" s="243" t="s">
        <v>123</v>
      </c>
      <c r="I429" s="93" t="s">
        <v>123</v>
      </c>
      <c r="J429" s="93" t="s">
        <v>5697</v>
      </c>
      <c r="K429" s="244" t="s">
        <v>5698</v>
      </c>
      <c r="L429" s="120">
        <v>10.637230000000001</v>
      </c>
      <c r="M429" s="115">
        <v>-7.443E-9</v>
      </c>
      <c r="N429" s="115">
        <v>-3.0670000000000003E-5</v>
      </c>
      <c r="O429" s="115">
        <v>-0.16250000000000001</v>
      </c>
      <c r="P429" s="115">
        <v>-0.2467</v>
      </c>
      <c r="Q429" s="115">
        <v>-0.1409</v>
      </c>
      <c r="R429" s="181">
        <v>11.971489999999999</v>
      </c>
      <c r="S429" s="183">
        <v>-4.2020000000000001E-11</v>
      </c>
      <c r="T429" s="183">
        <v>-9.7439999999999992E-3</v>
      </c>
      <c r="U429" s="183">
        <v>-3.9079999999999997E-2</v>
      </c>
      <c r="V429" s="184">
        <v>-2.6780000000000002E-2</v>
      </c>
      <c r="W429" s="120">
        <v>-0.50971999999999995</v>
      </c>
      <c r="X429" s="115">
        <v>0.55859999999999999</v>
      </c>
      <c r="Y429" s="115">
        <v>-0.79849999999999999</v>
      </c>
      <c r="Z429" s="115">
        <v>0.75760000000000005</v>
      </c>
      <c r="AA429" s="115">
        <v>0.31090000000000001</v>
      </c>
      <c r="AB429" s="115">
        <v>0.90990000000000004</v>
      </c>
      <c r="AC429" s="181">
        <v>4.6287599999999998</v>
      </c>
      <c r="AD429" s="183">
        <v>-9.3190000000000001E-6</v>
      </c>
      <c r="AE429" s="183">
        <v>-0.54620000000000002</v>
      </c>
      <c r="AF429" s="183">
        <v>-4.2819999999999997E-2</v>
      </c>
      <c r="AG429" s="183">
        <v>-8.6779999999999996E-2</v>
      </c>
      <c r="AH429" s="183">
        <v>-0.65310000000000001</v>
      </c>
      <c r="AI429" s="183">
        <v>-0.83789999999999998</v>
      </c>
    </row>
    <row r="430" spans="1:35">
      <c r="A430" t="s">
        <v>4052</v>
      </c>
      <c r="B430" t="s">
        <v>4052</v>
      </c>
      <c r="C430" t="s">
        <v>4080</v>
      </c>
      <c r="D430" s="32">
        <v>3</v>
      </c>
      <c r="E430" s="47">
        <v>186666461</v>
      </c>
      <c r="F430" s="32" t="s">
        <v>3152</v>
      </c>
      <c r="G430" s="32" t="s">
        <v>3163</v>
      </c>
      <c r="H430" s="243" t="s">
        <v>5699</v>
      </c>
      <c r="I430" s="93" t="s">
        <v>5700</v>
      </c>
      <c r="J430" s="93" t="s">
        <v>5701</v>
      </c>
      <c r="K430" s="244" t="s">
        <v>5702</v>
      </c>
      <c r="L430" s="120">
        <v>-0.17380999999999999</v>
      </c>
      <c r="M430" s="115">
        <v>0.40079999999999999</v>
      </c>
      <c r="N430" s="115">
        <v>0.2316</v>
      </c>
      <c r="O430" s="115">
        <v>-0.42</v>
      </c>
      <c r="P430" s="115">
        <v>0.18079999999999999</v>
      </c>
      <c r="Q430" s="115">
        <v>0.58450000000000002</v>
      </c>
      <c r="R430" s="181">
        <v>-0.54176000000000002</v>
      </c>
      <c r="S430" s="183">
        <v>0.53039999999999998</v>
      </c>
      <c r="T430" s="183">
        <v>0.4899</v>
      </c>
      <c r="U430" s="183">
        <v>-0.4461</v>
      </c>
      <c r="V430" s="184">
        <v>0.57679999999999998</v>
      </c>
      <c r="W430" s="120">
        <v>-0.36815999999999999</v>
      </c>
      <c r="X430" s="115">
        <v>0.67200000000000004</v>
      </c>
      <c r="Y430" s="115">
        <v>-0.58150000000000002</v>
      </c>
      <c r="Z430" s="115">
        <v>-0.30769999999999997</v>
      </c>
      <c r="AA430" s="115">
        <v>0.88360000000000005</v>
      </c>
      <c r="AB430" s="115">
        <v>-1.8759999999999999E-2</v>
      </c>
      <c r="AC430" s="181">
        <v>0.53849000000000002</v>
      </c>
      <c r="AD430" s="183">
        <v>6.2849999999999998E-3</v>
      </c>
      <c r="AE430" s="183">
        <v>0.98599999999999999</v>
      </c>
      <c r="AF430" s="183">
        <v>-0.48</v>
      </c>
      <c r="AG430" s="183">
        <v>0.35980000000000001</v>
      </c>
      <c r="AH430" s="183">
        <v>-0.82340000000000002</v>
      </c>
      <c r="AI430" s="183">
        <v>0.9698</v>
      </c>
    </row>
    <row r="431" spans="1:35">
      <c r="A431" t="s">
        <v>4052</v>
      </c>
      <c r="B431" t="s">
        <v>4052</v>
      </c>
      <c r="C431" t="s">
        <v>2730</v>
      </c>
      <c r="D431" s="32">
        <v>3</v>
      </c>
      <c r="E431" s="47">
        <v>187740523</v>
      </c>
      <c r="F431" s="32" t="s">
        <v>3163</v>
      </c>
      <c r="G431" s="32" t="s">
        <v>3152</v>
      </c>
      <c r="H431" s="243" t="s">
        <v>123</v>
      </c>
      <c r="I431" s="93" t="s">
        <v>5703</v>
      </c>
      <c r="J431" s="93" t="s">
        <v>5704</v>
      </c>
      <c r="K431" s="244" t="s">
        <v>123</v>
      </c>
      <c r="L431" s="120">
        <v>10.887499999999999</v>
      </c>
      <c r="M431" s="115">
        <v>-7.2089999999999999E-14</v>
      </c>
      <c r="N431" s="115">
        <v>-0.45800000000000002</v>
      </c>
      <c r="O431" s="115">
        <v>-0.89100000000000001</v>
      </c>
      <c r="P431" s="115">
        <v>0.79510000000000003</v>
      </c>
      <c r="Q431" s="115">
        <v>-0.17949999999999999</v>
      </c>
      <c r="R431" s="181">
        <v>0.15268000000000001</v>
      </c>
      <c r="S431" s="183">
        <v>-0.1646</v>
      </c>
      <c r="T431" s="183">
        <v>0.3226</v>
      </c>
      <c r="U431" s="183">
        <v>-0.11020000000000001</v>
      </c>
      <c r="V431" s="184">
        <v>-0.24979999999999999</v>
      </c>
      <c r="W431" s="120">
        <v>-0.30775999999999998</v>
      </c>
      <c r="X431" s="115">
        <v>-0.37640000000000001</v>
      </c>
      <c r="Y431" s="115">
        <v>7.6749999999999999E-2</v>
      </c>
      <c r="Z431" s="115">
        <v>1</v>
      </c>
      <c r="AA431" s="115">
        <v>0.65139999999999998</v>
      </c>
      <c r="AB431" s="115">
        <v>-0.1106</v>
      </c>
      <c r="AC431" s="181">
        <v>6.11599</v>
      </c>
      <c r="AD431" s="183">
        <v>-5.3239999999999998E-7</v>
      </c>
      <c r="AE431" s="183">
        <v>0.79649999999999999</v>
      </c>
      <c r="AF431" s="183">
        <v>-6.3119999999999996E-2</v>
      </c>
      <c r="AG431" s="183">
        <v>-0.1178</v>
      </c>
      <c r="AH431" s="183">
        <v>-3.4029999999999998E-2</v>
      </c>
      <c r="AI431" s="183">
        <v>0.36549999999999999</v>
      </c>
    </row>
    <row r="432" spans="1:35">
      <c r="A432" t="s">
        <v>4052</v>
      </c>
      <c r="B432" t="s">
        <v>4052</v>
      </c>
      <c r="C432" t="s">
        <v>4081</v>
      </c>
      <c r="D432" s="32">
        <v>4</v>
      </c>
      <c r="E432" s="47">
        <v>1309901</v>
      </c>
      <c r="F432" s="32" t="s">
        <v>3152</v>
      </c>
      <c r="G432" s="32" t="s">
        <v>3157</v>
      </c>
      <c r="H432" s="243" t="s">
        <v>5705</v>
      </c>
      <c r="I432" s="93" t="s">
        <v>5706</v>
      </c>
      <c r="J432" s="93" t="s">
        <v>5707</v>
      </c>
      <c r="K432" s="244" t="s">
        <v>5708</v>
      </c>
      <c r="L432" s="120">
        <v>4.3779399999999997</v>
      </c>
      <c r="M432" s="115">
        <v>8.5690000000000001E-5</v>
      </c>
      <c r="N432" s="115">
        <v>1.502E-2</v>
      </c>
      <c r="O432" s="115">
        <v>0.186</v>
      </c>
      <c r="P432" s="115">
        <v>0.13200000000000001</v>
      </c>
      <c r="Q432" s="115">
        <v>0.12540000000000001</v>
      </c>
      <c r="R432" s="181">
        <v>-0.28893000000000002</v>
      </c>
      <c r="S432" s="183">
        <v>-0.48330000000000001</v>
      </c>
      <c r="T432" s="183">
        <v>0.39639999999999997</v>
      </c>
      <c r="U432" s="183">
        <v>0.32400000000000001</v>
      </c>
      <c r="V432" s="184">
        <v>-0.67110000000000003</v>
      </c>
      <c r="W432" s="120">
        <v>-0.56654000000000004</v>
      </c>
      <c r="X432" s="115">
        <v>-0.71319999999999995</v>
      </c>
      <c r="Y432" s="115">
        <v>0.82410000000000005</v>
      </c>
      <c r="Z432" s="115">
        <v>0.80320000000000003</v>
      </c>
      <c r="AA432" s="115">
        <v>-0.2394</v>
      </c>
      <c r="AB432" s="115">
        <v>0.22889999999999999</v>
      </c>
      <c r="AC432" s="181">
        <v>1.2947299999999999</v>
      </c>
      <c r="AD432" s="183">
        <v>0.4703</v>
      </c>
      <c r="AE432" s="183">
        <v>1.189E-3</v>
      </c>
      <c r="AF432" s="183">
        <v>-0.87990000000000002</v>
      </c>
      <c r="AG432" s="183">
        <v>-0.60619999999999996</v>
      </c>
      <c r="AH432" s="183">
        <v>0.25480000000000003</v>
      </c>
      <c r="AI432" s="183">
        <v>5.9859999999999997E-2</v>
      </c>
    </row>
    <row r="433" spans="1:35">
      <c r="A433" t="s">
        <v>4052</v>
      </c>
      <c r="B433" t="s">
        <v>4052</v>
      </c>
      <c r="C433" t="s">
        <v>4082</v>
      </c>
      <c r="D433" s="32">
        <v>4</v>
      </c>
      <c r="E433" s="47">
        <v>6289986</v>
      </c>
      <c r="F433" s="32" t="s">
        <v>3163</v>
      </c>
      <c r="G433" s="32" t="s">
        <v>3157</v>
      </c>
      <c r="H433" s="243" t="s">
        <v>5709</v>
      </c>
      <c r="I433" s="93" t="s">
        <v>5710</v>
      </c>
      <c r="J433" s="93" t="s">
        <v>5711</v>
      </c>
      <c r="K433" s="244" t="s">
        <v>5712</v>
      </c>
      <c r="L433" s="120">
        <v>5.0278900000000002</v>
      </c>
      <c r="M433" s="115">
        <v>-9.5140000000000001E-7</v>
      </c>
      <c r="N433" s="115">
        <v>-0.51170000000000004</v>
      </c>
      <c r="O433" s="115">
        <v>-0.56769999999999998</v>
      </c>
      <c r="P433" s="115">
        <v>-0.1784</v>
      </c>
      <c r="Q433" s="115">
        <v>0.73070000000000002</v>
      </c>
      <c r="R433" s="181">
        <v>-0.36380000000000001</v>
      </c>
      <c r="S433" s="183">
        <v>-0.4904</v>
      </c>
      <c r="T433" s="183">
        <v>-0.62070000000000003</v>
      </c>
      <c r="U433" s="183">
        <v>-0.67430000000000001</v>
      </c>
      <c r="V433" s="184">
        <v>0.1057</v>
      </c>
      <c r="W433" s="120">
        <v>0.10186000000000001</v>
      </c>
      <c r="X433" s="115">
        <v>0.31309999999999999</v>
      </c>
      <c r="Y433" s="115">
        <v>0.28299999999999997</v>
      </c>
      <c r="Z433" s="115">
        <v>5.2780000000000001E-2</v>
      </c>
      <c r="AA433" s="115">
        <v>-0.91579999999999995</v>
      </c>
      <c r="AB433" s="115">
        <v>0.96699999999999997</v>
      </c>
      <c r="AC433" s="181">
        <v>2.2893599999999998</v>
      </c>
      <c r="AD433" s="183">
        <v>-3.6029999999999999E-3</v>
      </c>
      <c r="AE433" s="183">
        <v>-0.3463</v>
      </c>
      <c r="AF433" s="183">
        <v>-0.13059999999999999</v>
      </c>
      <c r="AG433" s="183">
        <v>-0.91049999999999998</v>
      </c>
      <c r="AH433" s="183">
        <v>-0.75970000000000004</v>
      </c>
      <c r="AI433" s="183">
        <v>-8.8279999999999997E-2</v>
      </c>
    </row>
    <row r="434" spans="1:35">
      <c r="A434" t="s">
        <v>4052</v>
      </c>
      <c r="B434" t="s">
        <v>4052</v>
      </c>
      <c r="C434" t="s">
        <v>4083</v>
      </c>
      <c r="D434" s="32">
        <v>4</v>
      </c>
      <c r="E434" s="47">
        <v>83584496</v>
      </c>
      <c r="F434" s="32" t="s">
        <v>3151</v>
      </c>
      <c r="G434" s="32" t="s">
        <v>3157</v>
      </c>
      <c r="H434" s="243" t="s">
        <v>5713</v>
      </c>
      <c r="I434" s="93" t="s">
        <v>5714</v>
      </c>
      <c r="J434" s="93" t="s">
        <v>5715</v>
      </c>
      <c r="K434" s="244" t="s">
        <v>5716</v>
      </c>
      <c r="L434" s="120">
        <v>0.42209999999999998</v>
      </c>
      <c r="M434" s="115">
        <v>6.2050000000000001E-2</v>
      </c>
      <c r="N434" s="115">
        <v>0.54349999999999998</v>
      </c>
      <c r="O434" s="115">
        <v>0.127</v>
      </c>
      <c r="P434" s="115">
        <v>-0.73050000000000004</v>
      </c>
      <c r="Q434" s="115">
        <v>-0.78059999999999996</v>
      </c>
      <c r="R434" s="181">
        <v>-0.42685000000000001</v>
      </c>
      <c r="S434" s="183">
        <v>0.19359999999999999</v>
      </c>
      <c r="T434" s="183">
        <v>-0.48230000000000001</v>
      </c>
      <c r="U434" s="183">
        <v>0.28739999999999999</v>
      </c>
      <c r="V434" s="184">
        <v>0.95840000000000003</v>
      </c>
      <c r="W434" s="120">
        <v>9.3100000000000006E-3</v>
      </c>
      <c r="X434" s="115">
        <v>2.7019999999999999E-2</v>
      </c>
      <c r="Y434" s="115">
        <v>-0.8589</v>
      </c>
      <c r="Z434" s="115">
        <v>0.34639999999999999</v>
      </c>
      <c r="AA434" s="115">
        <v>-0.1021</v>
      </c>
      <c r="AB434" s="115">
        <v>-0.81940000000000002</v>
      </c>
      <c r="AC434" s="181">
        <v>8.9270000000000002E-2</v>
      </c>
      <c r="AD434" s="183">
        <v>0.2492</v>
      </c>
      <c r="AE434" s="183">
        <v>0.47010000000000002</v>
      </c>
      <c r="AF434" s="183">
        <v>0.16370000000000001</v>
      </c>
      <c r="AG434" s="183">
        <v>-0.92759999999999998</v>
      </c>
      <c r="AH434" s="183">
        <v>-0.39300000000000002</v>
      </c>
      <c r="AI434" s="183">
        <v>0.59050000000000002</v>
      </c>
    </row>
    <row r="435" spans="1:35">
      <c r="A435" t="s">
        <v>4052</v>
      </c>
      <c r="B435" t="s">
        <v>4052</v>
      </c>
      <c r="C435" t="s">
        <v>4084</v>
      </c>
      <c r="D435" s="32">
        <v>4</v>
      </c>
      <c r="E435" s="47">
        <v>89740128</v>
      </c>
      <c r="F435" s="32" t="s">
        <v>3157</v>
      </c>
      <c r="G435" s="32" t="s">
        <v>3151</v>
      </c>
      <c r="H435" s="243" t="s">
        <v>5717</v>
      </c>
      <c r="I435" s="93" t="s">
        <v>5718</v>
      </c>
      <c r="J435" s="93" t="s">
        <v>123</v>
      </c>
      <c r="K435" s="244" t="s">
        <v>5719</v>
      </c>
      <c r="L435" s="120">
        <v>1.3420399999999999</v>
      </c>
      <c r="M435" s="115">
        <v>-2.5400000000000002E-3</v>
      </c>
      <c r="N435" s="115">
        <v>-0.57269999999999999</v>
      </c>
      <c r="O435" s="115">
        <v>-0.61040000000000005</v>
      </c>
      <c r="P435" s="115">
        <v>-0.47189999999999999</v>
      </c>
      <c r="Q435" s="115">
        <v>0.38540000000000002</v>
      </c>
      <c r="R435" s="181">
        <v>0.1183</v>
      </c>
      <c r="S435" s="183">
        <v>-0.37919999999999998</v>
      </c>
      <c r="T435" s="183">
        <v>0.92889999999999995</v>
      </c>
      <c r="U435" s="183">
        <v>-5.4550000000000001E-2</v>
      </c>
      <c r="V435" s="184">
        <v>-0.64290000000000003</v>
      </c>
      <c r="W435" s="120">
        <v>8.9608299999999996</v>
      </c>
      <c r="X435" s="115">
        <v>-2.514E-11</v>
      </c>
      <c r="Y435" s="115">
        <v>-0.41980000000000001</v>
      </c>
      <c r="Z435" s="115">
        <v>-0.36730000000000002</v>
      </c>
      <c r="AA435" s="115">
        <v>-4.5179999999999998E-2</v>
      </c>
      <c r="AB435" s="115">
        <v>-0.65590000000000004</v>
      </c>
      <c r="AC435" s="181">
        <v>-0.34018999999999999</v>
      </c>
      <c r="AD435" s="183">
        <v>-0.52669999999999995</v>
      </c>
      <c r="AE435" s="183">
        <v>-0.67349999999999999</v>
      </c>
      <c r="AF435" s="183">
        <v>-0.1668</v>
      </c>
      <c r="AG435" s="183">
        <v>0.60499999999999998</v>
      </c>
      <c r="AH435" s="183">
        <v>0.53720000000000001</v>
      </c>
      <c r="AI435" s="183">
        <v>0.28239999999999998</v>
      </c>
    </row>
    <row r="436" spans="1:35">
      <c r="A436" t="s">
        <v>4052</v>
      </c>
      <c r="B436" t="s">
        <v>4052</v>
      </c>
      <c r="C436" t="s">
        <v>4085</v>
      </c>
      <c r="D436" s="32">
        <v>4</v>
      </c>
      <c r="E436" s="47">
        <v>103988899</v>
      </c>
      <c r="F436" s="32" t="s">
        <v>3157</v>
      </c>
      <c r="G436" s="32" t="s">
        <v>3163</v>
      </c>
      <c r="H436" s="243" t="s">
        <v>5720</v>
      </c>
      <c r="I436" s="93" t="s">
        <v>5721</v>
      </c>
      <c r="J436" s="93" t="s">
        <v>5722</v>
      </c>
      <c r="K436" s="244" t="s">
        <v>5723</v>
      </c>
      <c r="L436" s="120">
        <v>-4.9500000000000004E-3</v>
      </c>
      <c r="M436" s="115">
        <v>2.366E-2</v>
      </c>
      <c r="N436" s="115">
        <v>-3.6450000000000003E-2</v>
      </c>
      <c r="O436" s="115">
        <v>-0.91579999999999995</v>
      </c>
      <c r="P436" s="115">
        <v>-0.1009</v>
      </c>
      <c r="Q436" s="115">
        <v>0.54249999999999998</v>
      </c>
      <c r="R436" s="181">
        <v>-0.50273000000000001</v>
      </c>
      <c r="S436" s="183">
        <v>0.51239999999999997</v>
      </c>
      <c r="T436" s="183">
        <v>0.1779</v>
      </c>
      <c r="U436" s="183">
        <v>-0.69030000000000002</v>
      </c>
      <c r="V436" s="184">
        <v>-0.66700000000000004</v>
      </c>
      <c r="W436" s="120">
        <v>-1.01467</v>
      </c>
      <c r="X436" s="115">
        <v>0.52869999999999995</v>
      </c>
      <c r="Y436" s="115">
        <v>0.42370000000000002</v>
      </c>
      <c r="Z436" s="115">
        <v>-0.3362</v>
      </c>
      <c r="AA436" s="115">
        <v>-0.15340000000000001</v>
      </c>
      <c r="AB436" s="115">
        <v>0.69040000000000001</v>
      </c>
      <c r="AC436" s="181">
        <v>-0.41715000000000002</v>
      </c>
      <c r="AD436" s="183">
        <v>0.41770000000000002</v>
      </c>
      <c r="AE436" s="183">
        <v>0.6613</v>
      </c>
      <c r="AF436" s="183">
        <v>-0.7077</v>
      </c>
      <c r="AG436" s="183">
        <v>-8.4190000000000001E-2</v>
      </c>
      <c r="AH436" s="183">
        <v>0.21970000000000001</v>
      </c>
      <c r="AI436" s="183">
        <v>-0.95079999999999998</v>
      </c>
    </row>
    <row r="437" spans="1:35">
      <c r="A437" t="s">
        <v>4052</v>
      </c>
      <c r="B437" t="s">
        <v>4052</v>
      </c>
      <c r="C437" t="s">
        <v>4086</v>
      </c>
      <c r="D437" s="32">
        <v>4</v>
      </c>
      <c r="E437" s="47">
        <v>122660250</v>
      </c>
      <c r="F437" s="32" t="s">
        <v>3151</v>
      </c>
      <c r="G437" s="32" t="s">
        <v>3157</v>
      </c>
      <c r="H437" s="243" t="s">
        <v>5724</v>
      </c>
      <c r="I437" s="93" t="s">
        <v>5725</v>
      </c>
      <c r="J437" s="93" t="s">
        <v>5726</v>
      </c>
      <c r="K437" s="244" t="s">
        <v>5727</v>
      </c>
      <c r="L437" s="120">
        <v>5.2490000000000002E-2</v>
      </c>
      <c r="M437" s="115">
        <v>-0.20979999999999999</v>
      </c>
      <c r="N437" s="115">
        <v>-0.69779999999999998</v>
      </c>
      <c r="O437" s="115">
        <v>-0.1948</v>
      </c>
      <c r="P437" s="115">
        <v>0.4103</v>
      </c>
      <c r="Q437" s="115">
        <v>-0.2056</v>
      </c>
      <c r="R437" s="181">
        <v>-0.49706</v>
      </c>
      <c r="S437" s="183">
        <v>-0.98209999999999997</v>
      </c>
      <c r="T437" s="183">
        <v>0.56930000000000003</v>
      </c>
      <c r="U437" s="183">
        <v>-0.34660000000000002</v>
      </c>
      <c r="V437" s="184">
        <v>6.7640000000000006E-2</v>
      </c>
      <c r="W437" s="120">
        <v>-0.40612999999999999</v>
      </c>
      <c r="X437" s="115">
        <v>0.81810000000000005</v>
      </c>
      <c r="Y437" s="115">
        <v>-0.79649999999999999</v>
      </c>
      <c r="Z437" s="115">
        <v>-0.87270000000000003</v>
      </c>
      <c r="AA437" s="115">
        <v>-0.75280000000000002</v>
      </c>
      <c r="AB437" s="115">
        <v>-0.70830000000000004</v>
      </c>
      <c r="AC437" s="181">
        <v>-0.59960999999999998</v>
      </c>
      <c r="AD437" s="183">
        <v>0.54800000000000004</v>
      </c>
      <c r="AE437" s="183">
        <v>0.86319999999999997</v>
      </c>
      <c r="AF437" s="183">
        <v>-0.54590000000000005</v>
      </c>
      <c r="AG437" s="183">
        <v>-0.62329999999999997</v>
      </c>
      <c r="AH437" s="183">
        <v>-1.396E-2</v>
      </c>
      <c r="AI437" s="183">
        <v>-0.87639999999999996</v>
      </c>
    </row>
    <row r="438" spans="1:35">
      <c r="A438" t="s">
        <v>4052</v>
      </c>
      <c r="B438" t="s">
        <v>4052</v>
      </c>
      <c r="C438" t="s">
        <v>4087</v>
      </c>
      <c r="D438" s="32">
        <v>4</v>
      </c>
      <c r="E438" s="47">
        <v>153520475</v>
      </c>
      <c r="F438" s="32" t="s">
        <v>3152</v>
      </c>
      <c r="G438" s="32" t="s">
        <v>3163</v>
      </c>
      <c r="H438" s="243" t="s">
        <v>5728</v>
      </c>
      <c r="I438" s="93" t="s">
        <v>5729</v>
      </c>
      <c r="J438" s="93" t="s">
        <v>5730</v>
      </c>
      <c r="K438" s="244" t="s">
        <v>5731</v>
      </c>
      <c r="L438" s="120">
        <v>1.28807</v>
      </c>
      <c r="M438" s="115">
        <v>-0.5333</v>
      </c>
      <c r="N438" s="115">
        <v>0.1108</v>
      </c>
      <c r="O438" s="115">
        <v>0.58199999999999996</v>
      </c>
      <c r="P438" s="115">
        <v>5.0080000000000003E-4</v>
      </c>
      <c r="Q438" s="115">
        <v>6.3150000000000001E-4</v>
      </c>
      <c r="R438" s="181">
        <v>2.70472</v>
      </c>
      <c r="S438" s="183">
        <v>1.686E-3</v>
      </c>
      <c r="T438" s="183">
        <v>2.102E-2</v>
      </c>
      <c r="U438" s="183">
        <v>0.36620000000000003</v>
      </c>
      <c r="V438" s="184">
        <v>-0.93500000000000005</v>
      </c>
      <c r="W438" s="120">
        <v>-0.25618000000000002</v>
      </c>
      <c r="X438" s="115">
        <v>-0.76639999999999997</v>
      </c>
      <c r="Y438" s="115">
        <v>-0.18509999999999999</v>
      </c>
      <c r="Z438" s="115">
        <v>-0.46610000000000001</v>
      </c>
      <c r="AA438" s="115">
        <v>1.7639999999999999E-2</v>
      </c>
      <c r="AB438" s="115">
        <v>0.92610000000000003</v>
      </c>
      <c r="AC438" s="181">
        <v>1.17458</v>
      </c>
      <c r="AD438" s="183">
        <v>1.9990000000000001E-2</v>
      </c>
      <c r="AE438" s="183">
        <v>9.4929999999999997E-3</v>
      </c>
      <c r="AF438" s="183">
        <v>-0.65249999999999997</v>
      </c>
      <c r="AG438" s="183">
        <v>-8.9020000000000002E-2</v>
      </c>
      <c r="AH438" s="183">
        <v>0.7903</v>
      </c>
      <c r="AI438" s="183">
        <v>0.46189999999999998</v>
      </c>
    </row>
    <row r="439" spans="1:35">
      <c r="A439" t="s">
        <v>4052</v>
      </c>
      <c r="B439" t="s">
        <v>4052</v>
      </c>
      <c r="C439" t="s">
        <v>4088</v>
      </c>
      <c r="D439" s="32">
        <v>4</v>
      </c>
      <c r="E439" s="47">
        <v>185708807</v>
      </c>
      <c r="F439" s="32" t="s">
        <v>3163</v>
      </c>
      <c r="G439" s="32" t="s">
        <v>3152</v>
      </c>
      <c r="H439" s="243" t="s">
        <v>5732</v>
      </c>
      <c r="I439" s="93" t="s">
        <v>5733</v>
      </c>
      <c r="J439" s="93" t="s">
        <v>5734</v>
      </c>
      <c r="K439" s="244" t="s">
        <v>5735</v>
      </c>
      <c r="L439" s="120">
        <v>1.7296899999999999</v>
      </c>
      <c r="M439" s="115">
        <v>1.4449999999999999E-2</v>
      </c>
      <c r="N439" s="115">
        <v>1.7010000000000001E-2</v>
      </c>
      <c r="O439" s="115">
        <v>5.425E-2</v>
      </c>
      <c r="P439" s="115">
        <v>0.98419999999999996</v>
      </c>
      <c r="Q439" s="115">
        <v>0.22650000000000001</v>
      </c>
      <c r="R439" s="181">
        <v>0.76687000000000005</v>
      </c>
      <c r="S439" s="183">
        <v>5.5339999999999999E-3</v>
      </c>
      <c r="T439" s="183">
        <v>0.10299999999999999</v>
      </c>
      <c r="U439" s="183">
        <v>-0.4476</v>
      </c>
      <c r="V439" s="184">
        <v>0.56010000000000004</v>
      </c>
      <c r="W439" s="120">
        <v>-5.3519999999999998E-2</v>
      </c>
      <c r="X439" s="115">
        <v>-0.2492</v>
      </c>
      <c r="Y439" s="115">
        <v>-0.86429999999999996</v>
      </c>
      <c r="Z439" s="115">
        <v>-0.29859999999999998</v>
      </c>
      <c r="AA439" s="115">
        <v>-0.73150000000000004</v>
      </c>
      <c r="AB439" s="115">
        <v>-0.4798</v>
      </c>
      <c r="AC439" s="181">
        <v>1.3812199999999999</v>
      </c>
      <c r="AD439" s="183">
        <v>1.0139999999999999E-3</v>
      </c>
      <c r="AE439" s="183">
        <v>0.45229999999999998</v>
      </c>
      <c r="AF439" s="183">
        <v>-0.92589999999999995</v>
      </c>
      <c r="AG439" s="183">
        <v>-0.46360000000000001</v>
      </c>
      <c r="AH439" s="183">
        <v>-0.4945</v>
      </c>
      <c r="AI439" s="183">
        <v>5.4969999999999998E-2</v>
      </c>
    </row>
    <row r="440" spans="1:35">
      <c r="A440" t="s">
        <v>4052</v>
      </c>
      <c r="B440" t="s">
        <v>4052</v>
      </c>
      <c r="C440" t="s">
        <v>3881</v>
      </c>
      <c r="D440" s="32">
        <v>5</v>
      </c>
      <c r="E440" s="47">
        <v>14751305</v>
      </c>
      <c r="F440" s="32" t="s">
        <v>3152</v>
      </c>
      <c r="G440" s="32" t="s">
        <v>3163</v>
      </c>
      <c r="H440" s="243" t="s">
        <v>4981</v>
      </c>
      <c r="I440" s="93" t="s">
        <v>4982</v>
      </c>
      <c r="J440" s="93" t="s">
        <v>4983</v>
      </c>
      <c r="K440" s="244" t="s">
        <v>4984</v>
      </c>
      <c r="L440" s="120">
        <v>0.40705000000000002</v>
      </c>
      <c r="M440" s="115">
        <v>3.6470000000000002E-2</v>
      </c>
      <c r="N440" s="115" t="s">
        <v>132</v>
      </c>
      <c r="O440" s="115">
        <v>0.88739999999999997</v>
      </c>
      <c r="P440" s="115">
        <v>0.79479999999999995</v>
      </c>
      <c r="Q440" s="115">
        <v>-0.76329999999999998</v>
      </c>
      <c r="R440" s="181">
        <v>-4.052E-2</v>
      </c>
      <c r="S440" s="183">
        <v>0.1149</v>
      </c>
      <c r="T440" s="183" t="s">
        <v>132</v>
      </c>
      <c r="U440" s="183" t="s">
        <v>132</v>
      </c>
      <c r="V440" s="184" t="s">
        <v>132</v>
      </c>
      <c r="W440" s="120">
        <v>-0.77678000000000003</v>
      </c>
      <c r="X440" s="115">
        <v>-0.84289999999999998</v>
      </c>
      <c r="Y440" s="115" t="s">
        <v>132</v>
      </c>
      <c r="Z440" s="115" t="s">
        <v>132</v>
      </c>
      <c r="AA440" s="115">
        <v>-0.40699999999999997</v>
      </c>
      <c r="AB440" s="115">
        <v>-0.52259999999999995</v>
      </c>
      <c r="AC440" s="181">
        <v>0.65532999999999997</v>
      </c>
      <c r="AD440" s="183">
        <v>1.2670000000000001E-2</v>
      </c>
      <c r="AE440" s="183" t="s">
        <v>132</v>
      </c>
      <c r="AF440" s="183">
        <v>-0.68700000000000006</v>
      </c>
      <c r="AG440" s="183">
        <v>-9.7949999999999995E-2</v>
      </c>
      <c r="AH440" s="183">
        <v>-0.30940000000000001</v>
      </c>
      <c r="AI440" s="183" t="s">
        <v>132</v>
      </c>
    </row>
    <row r="441" spans="1:35">
      <c r="A441" t="s">
        <v>4052</v>
      </c>
      <c r="B441" t="s">
        <v>4052</v>
      </c>
      <c r="C441" t="s">
        <v>4089</v>
      </c>
      <c r="D441" s="32">
        <v>5</v>
      </c>
      <c r="E441" s="47">
        <v>53271420</v>
      </c>
      <c r="F441" s="32" t="s">
        <v>3157</v>
      </c>
      <c r="G441" s="32" t="s">
        <v>3151</v>
      </c>
      <c r="H441" s="243" t="s">
        <v>5736</v>
      </c>
      <c r="I441" s="93" t="s">
        <v>5737</v>
      </c>
      <c r="J441" s="93" t="s">
        <v>123</v>
      </c>
      <c r="K441" s="244" t="s">
        <v>5738</v>
      </c>
      <c r="L441" s="120">
        <v>-0.13163</v>
      </c>
      <c r="M441" s="115">
        <v>-0.11210000000000001</v>
      </c>
      <c r="N441" s="115">
        <v>-0.92759999999999998</v>
      </c>
      <c r="O441" s="115">
        <v>-0.55359999999999998</v>
      </c>
      <c r="P441" s="115">
        <v>-0.23710000000000001</v>
      </c>
      <c r="Q441" s="115">
        <v>-2.2120000000000001E-2</v>
      </c>
      <c r="R441" s="181">
        <v>2.6936100000000001</v>
      </c>
      <c r="S441" s="183">
        <v>-7.7760000000000004E-4</v>
      </c>
      <c r="T441" s="183">
        <v>-0.48970000000000002</v>
      </c>
      <c r="U441" s="183">
        <v>-0.2079</v>
      </c>
      <c r="V441" s="184">
        <v>-0.1336</v>
      </c>
      <c r="W441" s="120">
        <v>17.412479999999999</v>
      </c>
      <c r="X441" s="115">
        <v>-6.5879999999999998E-16</v>
      </c>
      <c r="Y441" s="115">
        <v>-9.2460000000000001E-2</v>
      </c>
      <c r="Z441" s="115">
        <v>-9.1299999999999997E-4</v>
      </c>
      <c r="AA441" s="115">
        <v>-0.56799999999999995</v>
      </c>
      <c r="AB441" s="115">
        <v>-3.7230000000000002E-3</v>
      </c>
      <c r="AC441" s="181">
        <v>0.56020999999999999</v>
      </c>
      <c r="AD441" s="183">
        <v>-3.61E-2</v>
      </c>
      <c r="AE441" s="183">
        <v>-0.34889999999999999</v>
      </c>
      <c r="AF441" s="183">
        <v>0.2457</v>
      </c>
      <c r="AG441" s="183">
        <v>-0.2447</v>
      </c>
      <c r="AH441" s="183">
        <v>0.98229999999999995</v>
      </c>
      <c r="AI441" s="183">
        <v>-0.21029999999999999</v>
      </c>
    </row>
    <row r="442" spans="1:35">
      <c r="A442" t="s">
        <v>4052</v>
      </c>
      <c r="B442" t="s">
        <v>4052</v>
      </c>
      <c r="C442" t="s">
        <v>2712</v>
      </c>
      <c r="D442" s="32">
        <v>5</v>
      </c>
      <c r="E442" s="47">
        <v>55806751</v>
      </c>
      <c r="F442" s="32" t="s">
        <v>3151</v>
      </c>
      <c r="G442" s="32" t="s">
        <v>3157</v>
      </c>
      <c r="H442" s="243" t="s">
        <v>123</v>
      </c>
      <c r="I442" s="93" t="s">
        <v>5214</v>
      </c>
      <c r="J442" s="93" t="s">
        <v>123</v>
      </c>
      <c r="K442" s="244" t="s">
        <v>5215</v>
      </c>
      <c r="L442" s="120">
        <v>10.71608</v>
      </c>
      <c r="M442" s="115">
        <v>-1.2529999999999999E-9</v>
      </c>
      <c r="N442" s="115">
        <v>-8.2939999999999993E-3</v>
      </c>
      <c r="O442" s="115">
        <v>-0.1081</v>
      </c>
      <c r="P442" s="115">
        <v>-0.22969999999999999</v>
      </c>
      <c r="Q442" s="115">
        <v>-3.0219999999999999E-3</v>
      </c>
      <c r="R442" s="181">
        <v>2.8382399999999999</v>
      </c>
      <c r="S442" s="183">
        <v>-1.686E-3</v>
      </c>
      <c r="T442" s="183">
        <v>-0.10929999999999999</v>
      </c>
      <c r="U442" s="183">
        <v>-0.1636</v>
      </c>
      <c r="V442" s="184">
        <v>-0.28260000000000002</v>
      </c>
      <c r="W442" s="120">
        <v>29.978729999999999</v>
      </c>
      <c r="X442" s="115">
        <v>-1.1229999999999999E-18</v>
      </c>
      <c r="Y442" s="115">
        <v>-2.2879999999999999E-6</v>
      </c>
      <c r="Z442" s="115">
        <v>-6.0349999999999998E-6</v>
      </c>
      <c r="AA442" s="115">
        <v>-2.006E-4</v>
      </c>
      <c r="AB442" s="115">
        <v>-9.8790000000000011E-4</v>
      </c>
      <c r="AC442" s="181">
        <v>-0.49863000000000002</v>
      </c>
      <c r="AD442" s="183">
        <v>-0.66069999999999995</v>
      </c>
      <c r="AE442" s="183">
        <v>0.3841</v>
      </c>
      <c r="AF442" s="183">
        <v>0.47089999999999999</v>
      </c>
      <c r="AG442" s="183">
        <v>0.51100000000000001</v>
      </c>
      <c r="AH442" s="183">
        <v>0.64929999999999999</v>
      </c>
      <c r="AI442" s="183">
        <v>-0.1205</v>
      </c>
    </row>
    <row r="443" spans="1:35">
      <c r="A443" t="s">
        <v>4052</v>
      </c>
      <c r="B443" t="s">
        <v>4052</v>
      </c>
      <c r="C443" t="s">
        <v>4090</v>
      </c>
      <c r="D443" s="32">
        <v>5</v>
      </c>
      <c r="E443" s="47">
        <v>75003678</v>
      </c>
      <c r="F443" s="32" t="s">
        <v>3163</v>
      </c>
      <c r="G443" s="32" t="s">
        <v>3152</v>
      </c>
      <c r="H443" s="243" t="s">
        <v>5739</v>
      </c>
      <c r="I443" s="93" t="s">
        <v>5740</v>
      </c>
      <c r="J443" s="93" t="s">
        <v>5741</v>
      </c>
      <c r="K443" s="244" t="s">
        <v>5742</v>
      </c>
      <c r="L443" s="120">
        <v>2.0570000000000001E-2</v>
      </c>
      <c r="M443" s="115">
        <v>-0.1202</v>
      </c>
      <c r="N443" s="115">
        <v>-0.64590000000000003</v>
      </c>
      <c r="O443" s="115">
        <v>-0.72460000000000002</v>
      </c>
      <c r="P443" s="115">
        <v>-0.19489999999999999</v>
      </c>
      <c r="Q443" s="115">
        <v>0.15579999999999999</v>
      </c>
      <c r="R443" s="181">
        <v>0.13163</v>
      </c>
      <c r="S443" s="183">
        <v>0.1381</v>
      </c>
      <c r="T443" s="183">
        <v>0.39989999999999998</v>
      </c>
      <c r="U443" s="183">
        <v>0.60070000000000001</v>
      </c>
      <c r="V443" s="184">
        <v>0.37359999999999999</v>
      </c>
      <c r="W443" s="120">
        <v>-0.41261999999999999</v>
      </c>
      <c r="X443" s="115">
        <v>-0.86</v>
      </c>
      <c r="Y443" s="115">
        <v>-0.28399999999999997</v>
      </c>
      <c r="Z443" s="115">
        <v>0.61199999999999999</v>
      </c>
      <c r="AA443" s="115">
        <v>0.68030000000000002</v>
      </c>
      <c r="AB443" s="115">
        <v>4.4299999999999999E-2</v>
      </c>
      <c r="AC443" s="181">
        <v>5.8270000000000002E-2</v>
      </c>
      <c r="AD443" s="183">
        <v>0.28749999999999998</v>
      </c>
      <c r="AE443" s="183">
        <v>0.42030000000000001</v>
      </c>
      <c r="AF443" s="183">
        <v>0.70130000000000003</v>
      </c>
      <c r="AG443" s="183">
        <v>1.0659999999999999E-2</v>
      </c>
      <c r="AH443" s="183">
        <v>-0.78849999999999998</v>
      </c>
      <c r="AI443" s="183">
        <v>0.76459999999999995</v>
      </c>
    </row>
    <row r="444" spans="1:35">
      <c r="A444" t="s">
        <v>4052</v>
      </c>
      <c r="B444" t="s">
        <v>4052</v>
      </c>
      <c r="C444" t="s">
        <v>2709</v>
      </c>
      <c r="D444" s="32">
        <v>5</v>
      </c>
      <c r="E444" s="47">
        <v>76427311</v>
      </c>
      <c r="F444" s="32" t="s">
        <v>3157</v>
      </c>
      <c r="G444" s="32" t="s">
        <v>3151</v>
      </c>
      <c r="H444" s="243" t="s">
        <v>123</v>
      </c>
      <c r="I444" s="93" t="s">
        <v>5743</v>
      </c>
      <c r="J444" s="93" t="s">
        <v>5744</v>
      </c>
      <c r="K444" s="244" t="s">
        <v>123</v>
      </c>
      <c r="L444" s="120">
        <v>7.0940899999999996</v>
      </c>
      <c r="M444" s="115">
        <v>2.3600000000000001E-9</v>
      </c>
      <c r="N444" s="115">
        <v>0.48270000000000002</v>
      </c>
      <c r="O444" s="115">
        <v>0.19450000000000001</v>
      </c>
      <c r="P444" s="115">
        <v>0.36070000000000002</v>
      </c>
      <c r="Q444" s="115">
        <v>-0.6169</v>
      </c>
      <c r="R444" s="181">
        <v>3.8246600000000002</v>
      </c>
      <c r="S444" s="183">
        <v>1.36E-4</v>
      </c>
      <c r="T444" s="183">
        <v>0.91020000000000001</v>
      </c>
      <c r="U444" s="183">
        <v>1.106E-2</v>
      </c>
      <c r="V444" s="184">
        <v>-0.44729999999999998</v>
      </c>
      <c r="W444" s="120">
        <v>-0.75912000000000002</v>
      </c>
      <c r="X444" s="115">
        <v>-0.92720000000000002</v>
      </c>
      <c r="Y444" s="115">
        <v>-8.2180000000000003E-2</v>
      </c>
      <c r="Z444" s="115">
        <v>0.1613</v>
      </c>
      <c r="AA444" s="115">
        <v>-0.88160000000000005</v>
      </c>
      <c r="AB444" s="115">
        <v>-0.88429999999999997</v>
      </c>
      <c r="AC444" s="181">
        <v>7.0803599999999998</v>
      </c>
      <c r="AD444" s="183">
        <v>3.023E-7</v>
      </c>
      <c r="AE444" s="183">
        <v>4.351E-2</v>
      </c>
      <c r="AF444" s="183">
        <v>5.0400000000000002E-3</v>
      </c>
      <c r="AG444" s="183">
        <v>0.72729999999999995</v>
      </c>
      <c r="AH444" s="183">
        <v>0.72699999999999998</v>
      </c>
      <c r="AI444" s="183">
        <v>0.57210000000000005</v>
      </c>
    </row>
    <row r="445" spans="1:35">
      <c r="A445" t="s">
        <v>4052</v>
      </c>
      <c r="B445" t="s">
        <v>4052</v>
      </c>
      <c r="C445" t="s">
        <v>4034</v>
      </c>
      <c r="D445" s="32">
        <v>5</v>
      </c>
      <c r="E445" s="47">
        <v>102338811</v>
      </c>
      <c r="F445" s="32" t="s">
        <v>3151</v>
      </c>
      <c r="G445" s="32" t="s">
        <v>3157</v>
      </c>
      <c r="H445" s="243" t="s">
        <v>5547</v>
      </c>
      <c r="I445" s="93" t="s">
        <v>5548</v>
      </c>
      <c r="J445" s="93" t="s">
        <v>5549</v>
      </c>
      <c r="K445" s="244" t="s">
        <v>5550</v>
      </c>
      <c r="L445" s="120">
        <v>5.6134000000000004</v>
      </c>
      <c r="M445" s="115">
        <v>1.5659999999999999E-6</v>
      </c>
      <c r="N445" s="115">
        <v>7.1650000000000001E-4</v>
      </c>
      <c r="O445" s="115">
        <v>6.1100000000000002E-2</v>
      </c>
      <c r="P445" s="115">
        <v>-0.94230000000000003</v>
      </c>
      <c r="Q445" s="115">
        <v>0.8609</v>
      </c>
      <c r="R445" s="181">
        <v>1.0578000000000001</v>
      </c>
      <c r="S445" s="183">
        <v>-3.3240000000000001E-3</v>
      </c>
      <c r="T445" s="183" t="s">
        <v>132</v>
      </c>
      <c r="U445" s="183">
        <v>0.74070000000000003</v>
      </c>
      <c r="V445" s="184">
        <v>0.436</v>
      </c>
      <c r="W445" s="120">
        <v>-0.26436999999999999</v>
      </c>
      <c r="X445" s="115">
        <v>-0.97099999999999997</v>
      </c>
      <c r="Y445" s="115">
        <v>-0.47639999999999999</v>
      </c>
      <c r="Z445" s="115">
        <v>-0.1241</v>
      </c>
      <c r="AA445" s="115">
        <v>5.382E-2</v>
      </c>
      <c r="AB445" s="115">
        <v>-4.0329999999999998E-2</v>
      </c>
      <c r="AC445" s="181">
        <v>-0.49890000000000001</v>
      </c>
      <c r="AD445" s="183">
        <v>-0.873</v>
      </c>
      <c r="AE445" s="183">
        <v>0.14050000000000001</v>
      </c>
      <c r="AF445" s="183">
        <v>0.33239999999999997</v>
      </c>
      <c r="AG445" s="183">
        <v>0.44359999999999999</v>
      </c>
      <c r="AH445" s="183">
        <v>0.49390000000000001</v>
      </c>
      <c r="AI445" s="183" t="s">
        <v>132</v>
      </c>
    </row>
    <row r="446" spans="1:35">
      <c r="A446" t="s">
        <v>4052</v>
      </c>
      <c r="B446" t="s">
        <v>4052</v>
      </c>
      <c r="C446" t="s">
        <v>4091</v>
      </c>
      <c r="D446" s="32">
        <v>5</v>
      </c>
      <c r="E446" s="47">
        <v>112927686</v>
      </c>
      <c r="F446" s="32" t="s">
        <v>3152</v>
      </c>
      <c r="G446" s="32" t="s">
        <v>3151</v>
      </c>
      <c r="H446" s="243" t="s">
        <v>5745</v>
      </c>
      <c r="I446" s="93" t="s">
        <v>5746</v>
      </c>
      <c r="J446" s="93" t="s">
        <v>5747</v>
      </c>
      <c r="K446" s="244" t="s">
        <v>5748</v>
      </c>
      <c r="L446" s="120">
        <v>0.53256999999999999</v>
      </c>
      <c r="M446" s="115">
        <v>-3.857E-2</v>
      </c>
      <c r="N446" s="115">
        <v>0.97170000000000001</v>
      </c>
      <c r="O446" s="115">
        <v>0.81179999999999997</v>
      </c>
      <c r="P446" s="115">
        <v>-0.67610000000000003</v>
      </c>
      <c r="Q446" s="115">
        <v>-0.1857</v>
      </c>
      <c r="R446" s="181">
        <v>-0.34673999999999999</v>
      </c>
      <c r="S446" s="183">
        <v>0.20630000000000001</v>
      </c>
      <c r="T446" s="183">
        <v>-0.48170000000000002</v>
      </c>
      <c r="U446" s="183">
        <v>0.62390000000000001</v>
      </c>
      <c r="V446" s="184">
        <v>-0.67889999999999995</v>
      </c>
      <c r="W446" s="120">
        <v>0.23554</v>
      </c>
      <c r="X446" s="115">
        <v>6.5759999999999999E-2</v>
      </c>
      <c r="Y446" s="115">
        <v>-0.4778</v>
      </c>
      <c r="Z446" s="115">
        <v>0.59899999999999998</v>
      </c>
      <c r="AA446" s="115">
        <v>0.50539999999999996</v>
      </c>
      <c r="AB446" s="115">
        <v>0.8589</v>
      </c>
      <c r="AC446" s="181">
        <v>-0.39250000000000002</v>
      </c>
      <c r="AD446" s="183">
        <v>-0.68969999999999998</v>
      </c>
      <c r="AE446" s="183">
        <v>0.73019999999999996</v>
      </c>
      <c r="AF446" s="183">
        <v>-0.51800000000000002</v>
      </c>
      <c r="AG446" s="183">
        <v>0.49790000000000001</v>
      </c>
      <c r="AH446" s="183">
        <v>0.79430000000000001</v>
      </c>
      <c r="AI446" s="183">
        <v>-0.22389999999999999</v>
      </c>
    </row>
    <row r="447" spans="1:35">
      <c r="A447" t="s">
        <v>4052</v>
      </c>
      <c r="B447" t="s">
        <v>4052</v>
      </c>
      <c r="C447" t="s">
        <v>4092</v>
      </c>
      <c r="D447" s="32">
        <v>5</v>
      </c>
      <c r="E447" s="47">
        <v>133864599</v>
      </c>
      <c r="F447" s="32" t="s">
        <v>3157</v>
      </c>
      <c r="G447" s="32" t="s">
        <v>3151</v>
      </c>
      <c r="H447" s="243" t="s">
        <v>5749</v>
      </c>
      <c r="I447" s="93" t="s">
        <v>5750</v>
      </c>
      <c r="J447" s="93" t="s">
        <v>5751</v>
      </c>
      <c r="K447" s="244" t="s">
        <v>5752</v>
      </c>
      <c r="L447" s="120">
        <v>1.8371299999999999</v>
      </c>
      <c r="M447" s="115">
        <v>-2.32E-3</v>
      </c>
      <c r="N447" s="115">
        <v>-7.7890000000000001E-2</v>
      </c>
      <c r="O447" s="115">
        <v>-0.27339999999999998</v>
      </c>
      <c r="P447" s="115">
        <v>0.41639999999999999</v>
      </c>
      <c r="Q447" s="115">
        <v>-0.89</v>
      </c>
      <c r="R447" s="181">
        <v>4.2900000000000004E-3</v>
      </c>
      <c r="S447" s="183">
        <v>-6.6350000000000006E-2</v>
      </c>
      <c r="T447" s="183">
        <v>-0.70709999999999995</v>
      </c>
      <c r="U447" s="183">
        <v>0.57669999999999999</v>
      </c>
      <c r="V447" s="184">
        <v>0.79430000000000001</v>
      </c>
      <c r="W447" s="120">
        <v>0.33810000000000001</v>
      </c>
      <c r="X447" s="115">
        <v>-0.49630000000000002</v>
      </c>
      <c r="Y447" s="115">
        <v>-1.3939999999999999E-2</v>
      </c>
      <c r="Z447" s="115">
        <v>-0.57569999999999999</v>
      </c>
      <c r="AA447" s="115">
        <v>0.39219999999999999</v>
      </c>
      <c r="AB447" s="115">
        <v>-6.8989999999999996E-2</v>
      </c>
      <c r="AC447" s="181">
        <v>-0.27240999999999999</v>
      </c>
      <c r="AD447" s="183">
        <v>-0.87919999999999998</v>
      </c>
      <c r="AE447" s="183">
        <v>-0.1615</v>
      </c>
      <c r="AF447" s="183">
        <v>-0.12820000000000001</v>
      </c>
      <c r="AG447" s="183">
        <v>0.92200000000000004</v>
      </c>
      <c r="AH447" s="183">
        <v>-0.1426</v>
      </c>
      <c r="AI447" s="183">
        <v>0.48980000000000001</v>
      </c>
    </row>
    <row r="448" spans="1:35">
      <c r="A448" t="s">
        <v>4052</v>
      </c>
      <c r="B448" t="s">
        <v>4052</v>
      </c>
      <c r="C448" t="s">
        <v>2967</v>
      </c>
      <c r="D448" s="32">
        <v>6</v>
      </c>
      <c r="E448" s="47">
        <v>7231843</v>
      </c>
      <c r="F448" s="32" t="s">
        <v>3157</v>
      </c>
      <c r="G448" s="32" t="s">
        <v>3151</v>
      </c>
      <c r="H448" s="243" t="s">
        <v>123</v>
      </c>
      <c r="I448" s="93" t="s">
        <v>5753</v>
      </c>
      <c r="J448" s="93" t="s">
        <v>5754</v>
      </c>
      <c r="K448" s="244" t="s">
        <v>5755</v>
      </c>
      <c r="L448" s="120">
        <v>6.1017200000000003</v>
      </c>
      <c r="M448" s="115">
        <v>5.2449999999999998E-6</v>
      </c>
      <c r="N448" s="115">
        <v>3.0609999999999998E-2</v>
      </c>
      <c r="O448" s="115">
        <v>0.4138</v>
      </c>
      <c r="P448" s="115">
        <v>0.26119999999999999</v>
      </c>
      <c r="Q448" s="115">
        <v>6.6340000000000001E-3</v>
      </c>
      <c r="R448" s="181">
        <v>0.34666999999999998</v>
      </c>
      <c r="S448" s="183">
        <v>0.2142</v>
      </c>
      <c r="T448" s="183">
        <v>0.1439</v>
      </c>
      <c r="U448" s="183">
        <v>0.1482</v>
      </c>
      <c r="V448" s="184">
        <v>0.66469999999999996</v>
      </c>
      <c r="W448" s="120">
        <v>0.70132000000000005</v>
      </c>
      <c r="X448" s="115">
        <v>-0.5958</v>
      </c>
      <c r="Y448" s="115">
        <v>-2.9190000000000002E-3</v>
      </c>
      <c r="Z448" s="115">
        <v>-0.48759999999999998</v>
      </c>
      <c r="AA448" s="115">
        <v>-0.52800000000000002</v>
      </c>
      <c r="AB448" s="115">
        <v>-1.337E-2</v>
      </c>
      <c r="AC448" s="181">
        <v>0.42198000000000002</v>
      </c>
      <c r="AD448" s="183">
        <v>0.58440000000000003</v>
      </c>
      <c r="AE448" s="183">
        <v>1.806E-2</v>
      </c>
      <c r="AF448" s="183">
        <v>0.61470000000000002</v>
      </c>
      <c r="AG448" s="183">
        <v>1.251E-2</v>
      </c>
      <c r="AH448" s="183">
        <v>0.4098</v>
      </c>
      <c r="AI448" s="183">
        <v>-0.46279999999999999</v>
      </c>
    </row>
    <row r="449" spans="1:35">
      <c r="A449" t="s">
        <v>4052</v>
      </c>
      <c r="B449" t="s">
        <v>4052</v>
      </c>
      <c r="C449" t="s">
        <v>4093</v>
      </c>
      <c r="D449" s="32">
        <v>6</v>
      </c>
      <c r="E449" s="47">
        <v>20688121</v>
      </c>
      <c r="F449" s="32" t="s">
        <v>3163</v>
      </c>
      <c r="G449" s="32" t="s">
        <v>3151</v>
      </c>
      <c r="H449" s="243" t="s">
        <v>123</v>
      </c>
      <c r="I449" s="93" t="s">
        <v>123</v>
      </c>
      <c r="J449" s="93" t="s">
        <v>5756</v>
      </c>
      <c r="K449" s="244" t="s">
        <v>123</v>
      </c>
      <c r="L449" s="120">
        <v>26.996320000000001</v>
      </c>
      <c r="M449" s="115">
        <v>-1.114E-18</v>
      </c>
      <c r="N449" s="115">
        <v>-1.663E-7</v>
      </c>
      <c r="O449" s="115">
        <v>-8.5100000000000002E-3</v>
      </c>
      <c r="P449" s="115">
        <v>-4.1110000000000002E-4</v>
      </c>
      <c r="Q449" s="115">
        <v>-1.627E-2</v>
      </c>
      <c r="R449" s="181">
        <v>6.4555800000000003</v>
      </c>
      <c r="S449" s="183">
        <v>-3.021E-5</v>
      </c>
      <c r="T449" s="183">
        <v>-1.2489999999999999E-3</v>
      </c>
      <c r="U449" s="183">
        <v>-9.0349999999999996E-3</v>
      </c>
      <c r="V449" s="184">
        <v>-0.84119999999999995</v>
      </c>
      <c r="W449" s="120">
        <v>1.09013</v>
      </c>
      <c r="X449" s="115">
        <v>5.8049999999999997E-2</v>
      </c>
      <c r="Y449" s="115">
        <v>5.4089999999999997E-3</v>
      </c>
      <c r="Z449" s="115">
        <v>0.46839999999999998</v>
      </c>
      <c r="AA449" s="115">
        <v>-0.22819999999999999</v>
      </c>
      <c r="AB449" s="115">
        <v>0.63519999999999999</v>
      </c>
      <c r="AC449" s="181">
        <v>20.554010000000002</v>
      </c>
      <c r="AD449" s="183">
        <v>-5.506E-13</v>
      </c>
      <c r="AE449" s="183">
        <v>-1.038E-13</v>
      </c>
      <c r="AF449" s="183">
        <v>-0.1119</v>
      </c>
      <c r="AG449" s="183">
        <v>-0.37659999999999999</v>
      </c>
      <c r="AH449" s="183">
        <v>-2.1510000000000001E-2</v>
      </c>
      <c r="AI449" s="183">
        <v>0.1263</v>
      </c>
    </row>
    <row r="450" spans="1:35">
      <c r="A450" t="s">
        <v>4052</v>
      </c>
      <c r="B450" t="s">
        <v>4052</v>
      </c>
      <c r="C450" t="s">
        <v>4094</v>
      </c>
      <c r="D450" s="32">
        <v>6</v>
      </c>
      <c r="E450" s="47">
        <v>31136714</v>
      </c>
      <c r="F450" s="32" t="s">
        <v>3163</v>
      </c>
      <c r="G450" s="32" t="s">
        <v>3152</v>
      </c>
      <c r="H450" s="243" t="s">
        <v>5757</v>
      </c>
      <c r="I450" s="93" t="s">
        <v>5758</v>
      </c>
      <c r="J450" s="93" t="s">
        <v>5759</v>
      </c>
      <c r="K450" s="244" t="s">
        <v>5760</v>
      </c>
      <c r="L450" s="120">
        <v>0.72284000000000004</v>
      </c>
      <c r="M450" s="115">
        <v>-0.1066</v>
      </c>
      <c r="N450" s="115">
        <v>-0.21029999999999999</v>
      </c>
      <c r="O450" s="115">
        <v>-3.2030000000000003E-2</v>
      </c>
      <c r="P450" s="115">
        <v>0.96870000000000001</v>
      </c>
      <c r="Q450" s="115">
        <v>0.69530000000000003</v>
      </c>
      <c r="R450" s="181">
        <v>1.60049</v>
      </c>
      <c r="S450" s="183">
        <v>-3.9189999999999997E-3</v>
      </c>
      <c r="T450" s="183">
        <v>0.97299999999999998</v>
      </c>
      <c r="U450" s="183">
        <v>-6.3939999999999997E-2</v>
      </c>
      <c r="V450" s="184">
        <v>0.9446</v>
      </c>
      <c r="W450" s="120">
        <v>3.4565899999999998</v>
      </c>
      <c r="X450" s="115">
        <v>-9.8599999999999998E-5</v>
      </c>
      <c r="Y450" s="115">
        <v>-0.70579999999999998</v>
      </c>
      <c r="Z450" s="115">
        <v>-2.3179999999999999E-2</v>
      </c>
      <c r="AA450" s="115">
        <v>-0.73919999999999997</v>
      </c>
      <c r="AB450" s="115">
        <v>-0.26140000000000002</v>
      </c>
      <c r="AC450" s="181">
        <v>5.1894299999999998</v>
      </c>
      <c r="AD450" s="183">
        <v>-9.6440000000000003E-7</v>
      </c>
      <c r="AE450" s="183">
        <v>-3.0290000000000001E-2</v>
      </c>
      <c r="AF450" s="183">
        <v>-6.8220000000000003E-2</v>
      </c>
      <c r="AG450" s="183">
        <v>0.57220000000000004</v>
      </c>
      <c r="AH450" s="183">
        <v>-0.77600000000000002</v>
      </c>
      <c r="AI450" s="183">
        <v>0.1211</v>
      </c>
    </row>
    <row r="451" spans="1:35">
      <c r="A451" t="s">
        <v>4052</v>
      </c>
      <c r="B451" t="s">
        <v>4052</v>
      </c>
      <c r="C451" t="s">
        <v>4095</v>
      </c>
      <c r="D451" s="32">
        <v>6</v>
      </c>
      <c r="E451" s="47">
        <v>31347451</v>
      </c>
      <c r="F451" s="32" t="s">
        <v>3151</v>
      </c>
      <c r="G451" s="32" t="s">
        <v>3157</v>
      </c>
      <c r="H451" s="243" t="s">
        <v>5761</v>
      </c>
      <c r="I451" s="93" t="s">
        <v>5762</v>
      </c>
      <c r="J451" s="93" t="s">
        <v>5763</v>
      </c>
      <c r="K451" s="244" t="s">
        <v>5764</v>
      </c>
      <c r="L451" s="120">
        <v>-0.37320999999999999</v>
      </c>
      <c r="M451" s="115">
        <v>-0.55089999999999995</v>
      </c>
      <c r="N451" s="115">
        <v>0.7651</v>
      </c>
      <c r="O451" s="115">
        <v>-0.89390000000000003</v>
      </c>
      <c r="P451" s="115">
        <v>-0.31559999999999999</v>
      </c>
      <c r="Q451" s="115">
        <v>-0.46160000000000001</v>
      </c>
      <c r="R451" s="181">
        <v>-0.72455999999999998</v>
      </c>
      <c r="S451" s="183">
        <v>-0.63200000000000001</v>
      </c>
      <c r="T451" s="183">
        <v>0.6008</v>
      </c>
      <c r="U451" s="183">
        <v>0.1096</v>
      </c>
      <c r="V451" s="184">
        <v>-0.69979999999999998</v>
      </c>
      <c r="W451" s="120">
        <v>-0.38945999999999997</v>
      </c>
      <c r="X451" s="115">
        <v>-0.46110000000000001</v>
      </c>
      <c r="Y451" s="115">
        <v>0.66169999999999995</v>
      </c>
      <c r="Z451" s="115">
        <v>-0.75290000000000001</v>
      </c>
      <c r="AA451" s="115">
        <v>9.1120000000000007E-2</v>
      </c>
      <c r="AB451" s="115">
        <v>-0.55640000000000001</v>
      </c>
      <c r="AC451" s="181">
        <v>0.97765999999999997</v>
      </c>
      <c r="AD451" s="183">
        <v>-3.0469999999999998E-3</v>
      </c>
      <c r="AE451" s="183">
        <v>0.34920000000000001</v>
      </c>
      <c r="AF451" s="183">
        <v>-0.19689999999999999</v>
      </c>
      <c r="AG451" s="183">
        <v>-0.84809999999999997</v>
      </c>
      <c r="AH451" s="183">
        <v>-0.23780000000000001</v>
      </c>
      <c r="AI451" s="183">
        <v>-0.85019999999999996</v>
      </c>
    </row>
    <row r="452" spans="1:35">
      <c r="A452" t="s">
        <v>4052</v>
      </c>
      <c r="B452" t="s">
        <v>4052</v>
      </c>
      <c r="C452" t="s">
        <v>4096</v>
      </c>
      <c r="D452" s="32">
        <v>6</v>
      </c>
      <c r="E452" s="47">
        <v>32339897</v>
      </c>
      <c r="F452" s="32" t="s">
        <v>3152</v>
      </c>
      <c r="G452" s="32" t="s">
        <v>3163</v>
      </c>
      <c r="H452" s="243" t="s">
        <v>5765</v>
      </c>
      <c r="I452" s="93" t="s">
        <v>5766</v>
      </c>
      <c r="J452" s="93" t="s">
        <v>5767</v>
      </c>
      <c r="K452" s="244" t="s">
        <v>5768</v>
      </c>
      <c r="L452" s="120">
        <v>-0.36592999999999998</v>
      </c>
      <c r="M452" s="115">
        <v>0.71150000000000002</v>
      </c>
      <c r="N452" s="115">
        <v>-0.75409999999999999</v>
      </c>
      <c r="O452" s="115">
        <v>0.33510000000000001</v>
      </c>
      <c r="P452" s="115">
        <v>0.74529999999999996</v>
      </c>
      <c r="Q452" s="115">
        <v>-0.89580000000000004</v>
      </c>
      <c r="R452" s="181">
        <v>-0.34089000000000003</v>
      </c>
      <c r="S452" s="183">
        <v>0.73480000000000001</v>
      </c>
      <c r="T452" s="183">
        <v>-0.29530000000000001</v>
      </c>
      <c r="U452" s="183">
        <v>7.886E-2</v>
      </c>
      <c r="V452" s="184">
        <v>-0.2177</v>
      </c>
      <c r="W452" s="120">
        <v>-0.44302999999999998</v>
      </c>
      <c r="X452" s="115">
        <v>-0.58809999999999996</v>
      </c>
      <c r="Y452" s="115">
        <v>0.96489999999999998</v>
      </c>
      <c r="Z452" s="115">
        <v>5.919E-2</v>
      </c>
      <c r="AA452" s="115">
        <v>0.17319999999999999</v>
      </c>
      <c r="AB452" s="115">
        <v>-0.88229999999999997</v>
      </c>
      <c r="AC452" s="181">
        <v>9.5899999999999999E-2</v>
      </c>
      <c r="AD452" s="183">
        <v>-0.27550000000000002</v>
      </c>
      <c r="AE452" s="183">
        <v>0.65269999999999995</v>
      </c>
      <c r="AF452" s="183">
        <v>0.72350000000000003</v>
      </c>
      <c r="AG452" s="183">
        <v>-5.9389999999999998E-3</v>
      </c>
      <c r="AH452" s="183">
        <v>-0.94830000000000003</v>
      </c>
      <c r="AI452" s="183">
        <v>-0.17419999999999999</v>
      </c>
    </row>
    <row r="453" spans="1:35">
      <c r="A453" t="s">
        <v>4052</v>
      </c>
      <c r="B453" t="s">
        <v>4052</v>
      </c>
      <c r="C453" t="s">
        <v>4097</v>
      </c>
      <c r="D453" s="32">
        <v>6</v>
      </c>
      <c r="E453" s="47">
        <v>32594309</v>
      </c>
      <c r="F453" s="32" t="s">
        <v>3151</v>
      </c>
      <c r="G453" s="32" t="s">
        <v>3152</v>
      </c>
      <c r="H453" s="243" t="s">
        <v>5769</v>
      </c>
      <c r="I453" s="93" t="s">
        <v>5770</v>
      </c>
      <c r="J453" s="93" t="s">
        <v>5771</v>
      </c>
      <c r="K453" s="244" t="s">
        <v>5772</v>
      </c>
      <c r="L453" s="120">
        <v>-0.78808</v>
      </c>
      <c r="M453" s="115">
        <v>0.54479999999999995</v>
      </c>
      <c r="N453" s="115">
        <v>-0.13780000000000001</v>
      </c>
      <c r="O453" s="115">
        <v>-0.84770000000000001</v>
      </c>
      <c r="P453" s="115">
        <v>-0.67249999999999999</v>
      </c>
      <c r="Q453" s="115">
        <v>-0.19919999999999999</v>
      </c>
      <c r="R453" s="181">
        <v>-0.1144</v>
      </c>
      <c r="S453" s="183">
        <v>-0.50719999999999998</v>
      </c>
      <c r="T453" s="183" t="s">
        <v>132</v>
      </c>
      <c r="U453" s="183">
        <v>-0.28439999999999999</v>
      </c>
      <c r="V453" s="184">
        <v>-0.29270000000000002</v>
      </c>
      <c r="W453" s="120">
        <v>0.74272000000000005</v>
      </c>
      <c r="X453" s="115">
        <v>-0.16350000000000001</v>
      </c>
      <c r="Y453" s="115">
        <v>-0.36849999999999999</v>
      </c>
      <c r="Z453" s="115">
        <v>-0.11</v>
      </c>
      <c r="AA453" s="115">
        <v>-0.90300000000000002</v>
      </c>
      <c r="AB453" s="115">
        <v>-0.1545</v>
      </c>
      <c r="AC453" s="181">
        <v>3.0467900000000001</v>
      </c>
      <c r="AD453" s="183">
        <v>-9.6889999999999997E-3</v>
      </c>
      <c r="AE453" s="183">
        <v>-4.4929999999999998E-2</v>
      </c>
      <c r="AF453" s="183">
        <v>-0.51649999999999996</v>
      </c>
      <c r="AG453" s="183">
        <v>-1.0480000000000001E-3</v>
      </c>
      <c r="AH453" s="183">
        <v>-2.5229999999999999E-2</v>
      </c>
      <c r="AI453" s="183">
        <v>0.1211</v>
      </c>
    </row>
    <row r="454" spans="1:35">
      <c r="A454" t="s">
        <v>4052</v>
      </c>
      <c r="B454" t="s">
        <v>4052</v>
      </c>
      <c r="C454" t="s">
        <v>4098</v>
      </c>
      <c r="D454" s="32">
        <v>6</v>
      </c>
      <c r="E454" s="47">
        <v>32681483</v>
      </c>
      <c r="F454" s="32" t="s">
        <v>3163</v>
      </c>
      <c r="G454" s="32" t="s">
        <v>3152</v>
      </c>
      <c r="H454" s="243" t="s">
        <v>5773</v>
      </c>
      <c r="I454" s="93" t="s">
        <v>5774</v>
      </c>
      <c r="J454" s="93" t="s">
        <v>5775</v>
      </c>
      <c r="K454" s="244" t="s">
        <v>5776</v>
      </c>
      <c r="L454" s="120">
        <v>-0.13417000000000001</v>
      </c>
      <c r="M454" s="115">
        <v>0.26240000000000002</v>
      </c>
      <c r="N454" s="115">
        <v>-0.54930000000000001</v>
      </c>
      <c r="O454" s="115">
        <v>0.13669999999999999</v>
      </c>
      <c r="P454" s="115">
        <v>-0.67700000000000005</v>
      </c>
      <c r="Q454" s="115">
        <v>0.2112</v>
      </c>
      <c r="R454" s="181">
        <v>-0.37626999999999999</v>
      </c>
      <c r="S454" s="183">
        <v>0.19719999999999999</v>
      </c>
      <c r="T454" s="183">
        <v>-0.49630000000000002</v>
      </c>
      <c r="U454" s="183">
        <v>-0.97460000000000002</v>
      </c>
      <c r="V454" s="184">
        <v>0.85340000000000005</v>
      </c>
      <c r="W454" s="120">
        <v>-0.33066000000000001</v>
      </c>
      <c r="X454" s="115">
        <v>-0.31380000000000002</v>
      </c>
      <c r="Y454" s="115">
        <v>-0.72629999999999995</v>
      </c>
      <c r="Z454" s="115">
        <v>0.28199999999999997</v>
      </c>
      <c r="AA454" s="115">
        <v>0.53110000000000002</v>
      </c>
      <c r="AB454" s="115">
        <v>-0.31530000000000002</v>
      </c>
      <c r="AC454" s="181">
        <v>0.66241000000000005</v>
      </c>
      <c r="AD454" s="183">
        <v>2.1430000000000001E-2</v>
      </c>
      <c r="AE454" s="183">
        <v>-0.95650000000000002</v>
      </c>
      <c r="AF454" s="183">
        <v>5.8319999999999997E-2</v>
      </c>
      <c r="AG454" s="183">
        <v>-0.77149999999999996</v>
      </c>
      <c r="AH454" s="183">
        <v>-0.31459999999999999</v>
      </c>
      <c r="AI454" s="183">
        <v>-0.2427</v>
      </c>
    </row>
    <row r="455" spans="1:35">
      <c r="A455" t="s">
        <v>4052</v>
      </c>
      <c r="B455" t="s">
        <v>4052</v>
      </c>
      <c r="C455" t="s">
        <v>4099</v>
      </c>
      <c r="D455" s="32">
        <v>6</v>
      </c>
      <c r="E455" s="47">
        <v>38106844</v>
      </c>
      <c r="F455" s="32" t="s">
        <v>3163</v>
      </c>
      <c r="G455" s="32" t="s">
        <v>3152</v>
      </c>
      <c r="H455" s="243" t="s">
        <v>5777</v>
      </c>
      <c r="I455" s="93" t="s">
        <v>5778</v>
      </c>
      <c r="J455" s="93" t="s">
        <v>5779</v>
      </c>
      <c r="K455" s="244" t="s">
        <v>5780</v>
      </c>
      <c r="L455" s="120">
        <v>0.20258000000000001</v>
      </c>
      <c r="M455" s="115">
        <v>-2.648E-2</v>
      </c>
      <c r="N455" s="115">
        <v>0.96330000000000005</v>
      </c>
      <c r="O455" s="115">
        <v>0.30659999999999998</v>
      </c>
      <c r="P455" s="115">
        <v>-0.45019999999999999</v>
      </c>
      <c r="Q455" s="115">
        <v>-0.29599999999999999</v>
      </c>
      <c r="R455" s="181">
        <v>-0.62297000000000002</v>
      </c>
      <c r="S455" s="183">
        <v>-0.86329999999999996</v>
      </c>
      <c r="T455" s="183">
        <v>-0.79059999999999997</v>
      </c>
      <c r="U455" s="183">
        <v>0.86350000000000005</v>
      </c>
      <c r="V455" s="184">
        <v>0.9587</v>
      </c>
      <c r="W455" s="120">
        <v>-0.43175000000000002</v>
      </c>
      <c r="X455" s="115">
        <v>0.5554</v>
      </c>
      <c r="Y455" s="115">
        <v>-0.33729999999999999</v>
      </c>
      <c r="Z455" s="115">
        <v>0.55920000000000003</v>
      </c>
      <c r="AA455" s="115">
        <v>-0.97799999999999998</v>
      </c>
      <c r="AB455" s="115">
        <v>0.5998</v>
      </c>
      <c r="AC455" s="181">
        <v>-4.2549999999999998E-2</v>
      </c>
      <c r="AD455" s="183">
        <v>-0.86040000000000005</v>
      </c>
      <c r="AE455" s="183">
        <v>-0.48420000000000002</v>
      </c>
      <c r="AF455" s="183">
        <v>-0.12470000000000001</v>
      </c>
      <c r="AG455" s="183">
        <v>0.2049</v>
      </c>
      <c r="AH455" s="183">
        <v>-8.574E-3</v>
      </c>
      <c r="AI455" s="183">
        <v>-0.26500000000000001</v>
      </c>
    </row>
    <row r="456" spans="1:35">
      <c r="A456" t="s">
        <v>4052</v>
      </c>
      <c r="B456" t="s">
        <v>4052</v>
      </c>
      <c r="C456" t="s">
        <v>4100</v>
      </c>
      <c r="D456" s="32">
        <v>6</v>
      </c>
      <c r="E456" s="47">
        <v>39284050</v>
      </c>
      <c r="F456" s="32" t="s">
        <v>3157</v>
      </c>
      <c r="G456" s="32" t="s">
        <v>3163</v>
      </c>
      <c r="H456" s="243" t="s">
        <v>5781</v>
      </c>
      <c r="I456" s="93" t="s">
        <v>5782</v>
      </c>
      <c r="J456" s="93" t="s">
        <v>5783</v>
      </c>
      <c r="K456" s="244" t="s">
        <v>5784</v>
      </c>
      <c r="L456" s="120">
        <v>5.8259999999999999E-2</v>
      </c>
      <c r="M456" s="115">
        <v>-8.9399999999999993E-2</v>
      </c>
      <c r="N456" s="115">
        <v>0.53510000000000002</v>
      </c>
      <c r="O456" s="115">
        <v>-0.81859999999999999</v>
      </c>
      <c r="P456" s="115">
        <v>-0.23050000000000001</v>
      </c>
      <c r="Q456" s="115">
        <v>-0.57689999999999997</v>
      </c>
      <c r="R456" s="181">
        <v>-0.51165000000000005</v>
      </c>
      <c r="S456" s="183">
        <v>0.77990000000000004</v>
      </c>
      <c r="T456" s="183">
        <v>-2.308E-2</v>
      </c>
      <c r="U456" s="183">
        <v>0.16339999999999999</v>
      </c>
      <c r="V456" s="184">
        <v>0.97019999999999995</v>
      </c>
      <c r="W456" s="120">
        <v>-0.28311999999999998</v>
      </c>
      <c r="X456" s="115">
        <v>0.21260000000000001</v>
      </c>
      <c r="Y456" s="115">
        <v>0.84850000000000003</v>
      </c>
      <c r="Z456" s="115">
        <v>-0.71509999999999996</v>
      </c>
      <c r="AA456" s="115">
        <v>-0.48039999999999999</v>
      </c>
      <c r="AB456" s="115">
        <v>-0.96450000000000002</v>
      </c>
      <c r="AC456" s="181">
        <v>0.11144</v>
      </c>
      <c r="AD456" s="183">
        <v>-6.4049999999999996E-2</v>
      </c>
      <c r="AE456" s="183">
        <v>-0.74329999999999996</v>
      </c>
      <c r="AF456" s="183">
        <v>-0.44969999999999999</v>
      </c>
      <c r="AG456" s="183">
        <v>-0.5272</v>
      </c>
      <c r="AH456" s="183">
        <v>0.1704</v>
      </c>
      <c r="AI456" s="183">
        <v>0.54379999999999995</v>
      </c>
    </row>
    <row r="457" spans="1:35">
      <c r="A457" t="s">
        <v>4052</v>
      </c>
      <c r="B457" t="s">
        <v>4052</v>
      </c>
      <c r="C457" t="s">
        <v>4101</v>
      </c>
      <c r="D457" s="32">
        <v>6</v>
      </c>
      <c r="E457" s="47">
        <v>43758873</v>
      </c>
      <c r="F457" s="32" t="s">
        <v>3157</v>
      </c>
      <c r="G457" s="32" t="s">
        <v>3151</v>
      </c>
      <c r="H457" s="243" t="s">
        <v>5785</v>
      </c>
      <c r="I457" s="93" t="s">
        <v>5786</v>
      </c>
      <c r="J457" s="93" t="s">
        <v>123</v>
      </c>
      <c r="K457" s="244" t="s">
        <v>5787</v>
      </c>
      <c r="L457" s="120">
        <v>-0.18443000000000001</v>
      </c>
      <c r="M457" s="115">
        <v>-0.1673</v>
      </c>
      <c r="N457" s="115">
        <v>0.26829999999999998</v>
      </c>
      <c r="O457" s="115">
        <v>0.53349999999999997</v>
      </c>
      <c r="P457" s="115">
        <v>-0.63970000000000005</v>
      </c>
      <c r="Q457" s="115">
        <v>-0.159</v>
      </c>
      <c r="R457" s="181">
        <v>2.8011699999999999</v>
      </c>
      <c r="S457" s="183">
        <v>-6.9939999999999998E-4</v>
      </c>
      <c r="T457" s="183">
        <v>-0.60540000000000005</v>
      </c>
      <c r="U457" s="183">
        <v>-3.7100000000000001E-2</v>
      </c>
      <c r="V457" s="184">
        <v>-0.79290000000000005</v>
      </c>
      <c r="W457" s="120">
        <v>7.0665899999999997</v>
      </c>
      <c r="X457" s="115">
        <v>-7.7499999999999999E-9</v>
      </c>
      <c r="Y457" s="115">
        <v>0.71760000000000002</v>
      </c>
      <c r="Z457" s="115">
        <v>-5.5379999999999999E-2</v>
      </c>
      <c r="AA457" s="115">
        <v>-0.17610000000000001</v>
      </c>
      <c r="AB457" s="115">
        <v>-8.9950000000000002E-2</v>
      </c>
      <c r="AC457" s="181">
        <v>3.3874900000000001</v>
      </c>
      <c r="AD457" s="183">
        <v>-3.4230000000000003E-5</v>
      </c>
      <c r="AE457" s="183">
        <v>-5.0389999999999997E-2</v>
      </c>
      <c r="AF457" s="183">
        <v>-0.61509999999999998</v>
      </c>
      <c r="AG457" s="183">
        <v>-0.71189999999999998</v>
      </c>
      <c r="AH457" s="183">
        <v>0.66900000000000004</v>
      </c>
      <c r="AI457" s="183">
        <v>0.69950000000000001</v>
      </c>
    </row>
    <row r="458" spans="1:35">
      <c r="A458" t="s">
        <v>4052</v>
      </c>
      <c r="B458" t="s">
        <v>4052</v>
      </c>
      <c r="C458" t="s">
        <v>4102</v>
      </c>
      <c r="D458" s="32">
        <v>6</v>
      </c>
      <c r="E458" s="47">
        <v>50798526</v>
      </c>
      <c r="F458" s="32" t="s">
        <v>3152</v>
      </c>
      <c r="G458" s="32" t="s">
        <v>3163</v>
      </c>
      <c r="H458" s="243" t="s">
        <v>5788</v>
      </c>
      <c r="I458" s="93" t="s">
        <v>5789</v>
      </c>
      <c r="J458" s="93" t="s">
        <v>5790</v>
      </c>
      <c r="K458" s="244" t="s">
        <v>5791</v>
      </c>
      <c r="L458" s="120">
        <v>-0.31791000000000003</v>
      </c>
      <c r="M458" s="115">
        <v>-0.34760000000000002</v>
      </c>
      <c r="N458" s="115">
        <v>-0.70979999999999999</v>
      </c>
      <c r="O458" s="115">
        <v>0.95689999999999997</v>
      </c>
      <c r="P458" s="115">
        <v>0.41249999999999998</v>
      </c>
      <c r="Q458" s="115">
        <v>0.59730000000000005</v>
      </c>
      <c r="R458" s="181">
        <v>-0.45445000000000002</v>
      </c>
      <c r="S458" s="183">
        <v>0.24990000000000001</v>
      </c>
      <c r="T458" s="183">
        <v>-0.5897</v>
      </c>
      <c r="U458" s="183">
        <v>-0.91800000000000004</v>
      </c>
      <c r="V458" s="184">
        <v>-0.29349999999999998</v>
      </c>
      <c r="W458" s="120">
        <v>-0.40460000000000002</v>
      </c>
      <c r="X458" s="115">
        <v>-0.35620000000000002</v>
      </c>
      <c r="Y458" s="115">
        <v>-0.85429999999999995</v>
      </c>
      <c r="Z458" s="115">
        <v>-0.29899999999999999</v>
      </c>
      <c r="AA458" s="115">
        <v>0.2092</v>
      </c>
      <c r="AB458" s="115">
        <v>0.2077</v>
      </c>
      <c r="AC458" s="181">
        <v>0.78859000000000001</v>
      </c>
      <c r="AD458" s="183">
        <v>-0.38479999999999998</v>
      </c>
      <c r="AE458" s="183">
        <v>-9.2370000000000004E-3</v>
      </c>
      <c r="AF458" s="183">
        <v>-9.1929999999999998E-2</v>
      </c>
      <c r="AG458" s="183">
        <v>-8.8889999999999993E-3</v>
      </c>
      <c r="AH458" s="183">
        <v>0.1278</v>
      </c>
      <c r="AI458" s="183">
        <v>-0.86760000000000004</v>
      </c>
    </row>
    <row r="459" spans="1:35">
      <c r="A459" t="s">
        <v>4052</v>
      </c>
      <c r="B459" t="s">
        <v>4052</v>
      </c>
      <c r="C459" t="s">
        <v>4103</v>
      </c>
      <c r="D459" s="32">
        <v>6</v>
      </c>
      <c r="E459" s="47">
        <v>50816887</v>
      </c>
      <c r="F459" s="32" t="s">
        <v>3157</v>
      </c>
      <c r="G459" s="32" t="s">
        <v>3163</v>
      </c>
      <c r="H459" s="243" t="s">
        <v>5792</v>
      </c>
      <c r="I459" s="93" t="s">
        <v>5793</v>
      </c>
      <c r="J459" s="93" t="s">
        <v>5794</v>
      </c>
      <c r="K459" s="244" t="s">
        <v>5795</v>
      </c>
      <c r="L459" s="120">
        <v>-0.34688999999999998</v>
      </c>
      <c r="M459" s="115">
        <v>-0.46300000000000002</v>
      </c>
      <c r="N459" s="115">
        <v>-0.14169999999999999</v>
      </c>
      <c r="O459" s="115">
        <v>0.91900000000000004</v>
      </c>
      <c r="P459" s="115">
        <v>0.48010000000000003</v>
      </c>
      <c r="Q459" s="115">
        <v>0.6552</v>
      </c>
      <c r="R459" s="181">
        <v>-0.46260000000000001</v>
      </c>
      <c r="S459" s="183">
        <v>0.33729999999999999</v>
      </c>
      <c r="T459" s="183">
        <v>-0.32200000000000001</v>
      </c>
      <c r="U459" s="183">
        <v>-0.5524</v>
      </c>
      <c r="V459" s="184">
        <v>-0.246</v>
      </c>
      <c r="W459" s="120">
        <v>-0.39071</v>
      </c>
      <c r="X459" s="115">
        <v>-0.37640000000000001</v>
      </c>
      <c r="Y459" s="115">
        <v>-0.53200000000000003</v>
      </c>
      <c r="Z459" s="115">
        <v>-0.2555</v>
      </c>
      <c r="AA459" s="115">
        <v>0.2969</v>
      </c>
      <c r="AB459" s="115">
        <v>0.2782</v>
      </c>
      <c r="AC459" s="181">
        <v>0.90935999999999995</v>
      </c>
      <c r="AD459" s="183">
        <v>-0.31369999999999998</v>
      </c>
      <c r="AE459" s="183">
        <v>-2.3630000000000001E-3</v>
      </c>
      <c r="AF459" s="183">
        <v>-6.0310000000000002E-2</v>
      </c>
      <c r="AG459" s="183">
        <v>-5.0779999999999999E-2</v>
      </c>
      <c r="AH459" s="183">
        <v>8.8489999999999999E-2</v>
      </c>
      <c r="AI459" s="183">
        <v>-0.3221</v>
      </c>
    </row>
    <row r="460" spans="1:35">
      <c r="A460" t="s">
        <v>4052</v>
      </c>
      <c r="B460" t="s">
        <v>4052</v>
      </c>
      <c r="C460" t="s">
        <v>4104</v>
      </c>
      <c r="D460" s="32">
        <v>6</v>
      </c>
      <c r="E460" s="47">
        <v>126792095</v>
      </c>
      <c r="F460" s="32" t="s">
        <v>3151</v>
      </c>
      <c r="G460" s="32" t="s">
        <v>3157</v>
      </c>
      <c r="H460" s="243" t="s">
        <v>5796</v>
      </c>
      <c r="I460" s="93" t="s">
        <v>5797</v>
      </c>
      <c r="J460" s="93" t="s">
        <v>5798</v>
      </c>
      <c r="K460" s="244" t="s">
        <v>5799</v>
      </c>
      <c r="L460" s="120">
        <v>0.98277999999999999</v>
      </c>
      <c r="M460" s="115">
        <v>-7.3609999999999995E-2</v>
      </c>
      <c r="N460" s="115">
        <v>-0.58830000000000005</v>
      </c>
      <c r="O460" s="115">
        <v>-0.1719</v>
      </c>
      <c r="P460" s="115">
        <v>0.58789999999999998</v>
      </c>
      <c r="Q460" s="115">
        <v>-1.7409999999999998E-2</v>
      </c>
      <c r="R460" s="181">
        <v>-0.40766000000000002</v>
      </c>
      <c r="S460" s="183">
        <v>-0.79039999999999999</v>
      </c>
      <c r="T460" s="183">
        <v>0.76319999999999999</v>
      </c>
      <c r="U460" s="183">
        <v>-0.12479999999999999</v>
      </c>
      <c r="V460" s="184">
        <v>0.6331</v>
      </c>
      <c r="W460" s="120">
        <v>-0.18606</v>
      </c>
      <c r="X460" s="115">
        <v>0.1</v>
      </c>
      <c r="Y460" s="115">
        <v>-0.47710000000000002</v>
      </c>
      <c r="Z460" s="115">
        <v>-0.88670000000000004</v>
      </c>
      <c r="AA460" s="115">
        <v>-0.70899999999999996</v>
      </c>
      <c r="AB460" s="115">
        <v>-0.68779999999999997</v>
      </c>
      <c r="AC460" s="181">
        <v>0.92047999999999996</v>
      </c>
      <c r="AD460" s="183">
        <v>-1.001E-2</v>
      </c>
      <c r="AE460" s="183">
        <v>-0.15570000000000001</v>
      </c>
      <c r="AF460" s="183">
        <v>-0.2712</v>
      </c>
      <c r="AG460" s="183">
        <v>0.51319999999999999</v>
      </c>
      <c r="AH460" s="183">
        <v>0.50060000000000004</v>
      </c>
      <c r="AI460" s="183">
        <v>0.93469999999999998</v>
      </c>
    </row>
    <row r="461" spans="1:35">
      <c r="A461" t="s">
        <v>4052</v>
      </c>
      <c r="B461" t="s">
        <v>4052</v>
      </c>
      <c r="C461" t="s">
        <v>4105</v>
      </c>
      <c r="D461" s="32">
        <v>6</v>
      </c>
      <c r="E461" s="47">
        <v>131898208</v>
      </c>
      <c r="F461" s="32" t="s">
        <v>3163</v>
      </c>
      <c r="G461" s="32" t="s">
        <v>3152</v>
      </c>
      <c r="H461" s="243" t="s">
        <v>5800</v>
      </c>
      <c r="I461" s="93" t="s">
        <v>5801</v>
      </c>
      <c r="J461" s="93" t="s">
        <v>5802</v>
      </c>
      <c r="K461" s="244" t="s">
        <v>5803</v>
      </c>
      <c r="L461" s="120">
        <v>0.92727000000000004</v>
      </c>
      <c r="M461" s="115">
        <v>-1.206E-2</v>
      </c>
      <c r="N461" s="115">
        <v>-0.37990000000000002</v>
      </c>
      <c r="O461" s="115">
        <v>-0.60540000000000005</v>
      </c>
      <c r="P461" s="115">
        <v>-9.4339999999999993E-2</v>
      </c>
      <c r="Q461" s="115">
        <v>0.15620000000000001</v>
      </c>
      <c r="R461" s="181">
        <v>-0.47882000000000002</v>
      </c>
      <c r="S461" s="183">
        <v>-0.54849999999999999</v>
      </c>
      <c r="T461" s="183">
        <v>0.82550000000000001</v>
      </c>
      <c r="U461" s="183">
        <v>-0.3206</v>
      </c>
      <c r="V461" s="184">
        <v>0.67769999999999997</v>
      </c>
      <c r="W461" s="120">
        <v>-4.7899999999999998E-2</v>
      </c>
      <c r="X461" s="115">
        <v>-0.36430000000000001</v>
      </c>
      <c r="Y461" s="115">
        <v>-5.4370000000000002E-2</v>
      </c>
      <c r="Z461" s="115">
        <v>-0.61819999999999997</v>
      </c>
      <c r="AA461" s="115">
        <v>0.46739999999999998</v>
      </c>
      <c r="AB461" s="115">
        <v>0.25480000000000003</v>
      </c>
      <c r="AC461" s="181">
        <v>-0.34244000000000002</v>
      </c>
      <c r="AD461" s="183">
        <v>0.87919999999999998</v>
      </c>
      <c r="AE461" s="183">
        <v>-0.18479999999999999</v>
      </c>
      <c r="AF461" s="183">
        <v>0.3221</v>
      </c>
      <c r="AG461" s="183">
        <v>-0.78710000000000002</v>
      </c>
      <c r="AH461" s="183">
        <v>0.69379999999999997</v>
      </c>
      <c r="AI461" s="183">
        <v>-0.19620000000000001</v>
      </c>
    </row>
    <row r="462" spans="1:35">
      <c r="A462" t="s">
        <v>4052</v>
      </c>
      <c r="B462" t="s">
        <v>4052</v>
      </c>
      <c r="C462" t="s">
        <v>4106</v>
      </c>
      <c r="D462" s="32">
        <v>6</v>
      </c>
      <c r="E462" s="47">
        <v>137287702</v>
      </c>
      <c r="F462" s="32" t="s">
        <v>3151</v>
      </c>
      <c r="G462" s="32" t="s">
        <v>3157</v>
      </c>
      <c r="H462" s="243" t="s">
        <v>5804</v>
      </c>
      <c r="I462" s="93" t="s">
        <v>5805</v>
      </c>
      <c r="J462" s="93" t="s">
        <v>5806</v>
      </c>
      <c r="K462" s="244" t="s">
        <v>5807</v>
      </c>
      <c r="L462" s="120">
        <v>0.38884000000000002</v>
      </c>
      <c r="M462" s="115">
        <v>-0.54669999999999996</v>
      </c>
      <c r="N462" s="115">
        <v>-5.4239999999999997E-2</v>
      </c>
      <c r="O462" s="115">
        <v>-7.8469999999999998E-2</v>
      </c>
      <c r="P462" s="115">
        <v>-0.90069999999999995</v>
      </c>
      <c r="Q462" s="115">
        <v>-0.68210000000000004</v>
      </c>
      <c r="R462" s="181">
        <v>0.19849</v>
      </c>
      <c r="S462" s="183">
        <v>8.4589999999999999E-2</v>
      </c>
      <c r="T462" s="183">
        <v>0.47610000000000002</v>
      </c>
      <c r="U462" s="183">
        <v>0.80259999999999998</v>
      </c>
      <c r="V462" s="184">
        <v>-0.62170000000000003</v>
      </c>
      <c r="W462" s="120">
        <v>-0.49725000000000003</v>
      </c>
      <c r="X462" s="115">
        <v>0.81499999999999995</v>
      </c>
      <c r="Y462" s="115">
        <v>0.10009999999999999</v>
      </c>
      <c r="Z462" s="115">
        <v>0.6784</v>
      </c>
      <c r="AA462" s="115">
        <v>0.18859999999999999</v>
      </c>
      <c r="AB462" s="115">
        <v>-0.6704</v>
      </c>
      <c r="AC462" s="181">
        <v>1.9331</v>
      </c>
      <c r="AD462" s="183">
        <v>5.9350000000000002E-3</v>
      </c>
      <c r="AE462" s="183">
        <v>1.7110000000000001E-3</v>
      </c>
      <c r="AF462" s="183">
        <v>0.2757</v>
      </c>
      <c r="AG462" s="183">
        <v>-0.87429999999999997</v>
      </c>
      <c r="AH462" s="183">
        <v>-0.1603</v>
      </c>
      <c r="AI462" s="183">
        <v>-0.51659999999999995</v>
      </c>
    </row>
    <row r="463" spans="1:35">
      <c r="A463" t="s">
        <v>4052</v>
      </c>
      <c r="B463" t="s">
        <v>4052</v>
      </c>
      <c r="C463" t="s">
        <v>4107</v>
      </c>
      <c r="D463" s="32">
        <v>6</v>
      </c>
      <c r="E463" s="47">
        <v>160766770</v>
      </c>
      <c r="F463" s="32" t="s">
        <v>3163</v>
      </c>
      <c r="G463" s="32" t="s">
        <v>3152</v>
      </c>
      <c r="H463" s="243" t="s">
        <v>5808</v>
      </c>
      <c r="I463" s="93" t="s">
        <v>5269</v>
      </c>
      <c r="J463" s="93" t="s">
        <v>5809</v>
      </c>
      <c r="K463" s="244" t="s">
        <v>5810</v>
      </c>
      <c r="L463" s="120">
        <v>1.5739799999999999</v>
      </c>
      <c r="M463" s="115">
        <v>2.3120000000000002E-2</v>
      </c>
      <c r="N463" s="115">
        <v>1.179E-2</v>
      </c>
      <c r="O463" s="115">
        <v>-0.90990000000000004</v>
      </c>
      <c r="P463" s="115">
        <v>1</v>
      </c>
      <c r="Q463" s="115">
        <v>3.8510000000000003E-2</v>
      </c>
      <c r="R463" s="181">
        <v>-0.49380000000000002</v>
      </c>
      <c r="S463" s="183">
        <v>-0.40789999999999998</v>
      </c>
      <c r="T463" s="183">
        <v>0.88570000000000004</v>
      </c>
      <c r="U463" s="183">
        <v>0.45679999999999998</v>
      </c>
      <c r="V463" s="184">
        <v>0.29699999999999999</v>
      </c>
      <c r="W463" s="120">
        <v>4.1722799999999998</v>
      </c>
      <c r="X463" s="115">
        <v>-7.5909999999999997E-5</v>
      </c>
      <c r="Y463" s="115">
        <v>-7.0120000000000002E-2</v>
      </c>
      <c r="Z463" s="115">
        <v>-0.68369999999999997</v>
      </c>
      <c r="AA463" s="115">
        <v>-0.61880000000000002</v>
      </c>
      <c r="AB463" s="115">
        <v>-4.7030000000000002E-2</v>
      </c>
      <c r="AC463" s="181">
        <v>0.24249000000000001</v>
      </c>
      <c r="AD463" s="183">
        <v>1.008E-2</v>
      </c>
      <c r="AE463" s="183">
        <v>-0.67349999999999999</v>
      </c>
      <c r="AF463" s="183">
        <v>-0.27229999999999999</v>
      </c>
      <c r="AG463" s="183">
        <v>-0.81679999999999997</v>
      </c>
      <c r="AH463" s="183">
        <v>9.579E-2</v>
      </c>
      <c r="AI463" s="183">
        <v>-0.48039999999999999</v>
      </c>
    </row>
    <row r="464" spans="1:35">
      <c r="A464" t="s">
        <v>4052</v>
      </c>
      <c r="B464" t="s">
        <v>4052</v>
      </c>
      <c r="C464" t="s">
        <v>2668</v>
      </c>
      <c r="D464" s="32">
        <v>7</v>
      </c>
      <c r="E464" s="47">
        <v>15064309</v>
      </c>
      <c r="F464" s="32" t="s">
        <v>3157</v>
      </c>
      <c r="G464" s="32" t="s">
        <v>3163</v>
      </c>
      <c r="H464" s="243" t="s">
        <v>123</v>
      </c>
      <c r="I464" s="93" t="s">
        <v>5012</v>
      </c>
      <c r="J464" s="93" t="s">
        <v>5013</v>
      </c>
      <c r="K464" s="244" t="s">
        <v>123</v>
      </c>
      <c r="L464" s="120">
        <v>69.169520000000006</v>
      </c>
      <c r="M464" s="115">
        <v>-2.8380000000000002E-51</v>
      </c>
      <c r="N464" s="115">
        <v>-5.2599999999999998E-12</v>
      </c>
      <c r="O464" s="115">
        <v>-1.11E-7</v>
      </c>
      <c r="P464" s="115">
        <v>-0.1414</v>
      </c>
      <c r="Q464" s="115">
        <v>-1.1240000000000001E-5</v>
      </c>
      <c r="R464" s="181">
        <v>-0.44525999999999999</v>
      </c>
      <c r="S464" s="183">
        <v>-0.18240000000000001</v>
      </c>
      <c r="T464" s="183">
        <v>0.63619999999999999</v>
      </c>
      <c r="U464" s="183">
        <v>0.67879999999999996</v>
      </c>
      <c r="V464" s="184">
        <v>0.90869999999999995</v>
      </c>
      <c r="W464" s="120">
        <v>1.57744</v>
      </c>
      <c r="X464" s="115">
        <v>1.993E-2</v>
      </c>
      <c r="Y464" s="115">
        <v>0.26119999999999999</v>
      </c>
      <c r="Z464" s="115">
        <v>0.75749999999999995</v>
      </c>
      <c r="AA464" s="115">
        <v>4.0750000000000001E-2</v>
      </c>
      <c r="AB464" s="115">
        <v>0.22670000000000001</v>
      </c>
      <c r="AC464" s="181">
        <v>14.70603</v>
      </c>
      <c r="AD464" s="183">
        <v>-1.8739999999999999E-12</v>
      </c>
      <c r="AE464" s="183">
        <v>-3.5790000000000001E-3</v>
      </c>
      <c r="AF464" s="183">
        <v>-8.8030000000000001E-3</v>
      </c>
      <c r="AG464" s="183">
        <v>-0.25850000000000001</v>
      </c>
      <c r="AH464" s="183">
        <v>-0.14530000000000001</v>
      </c>
      <c r="AI464" s="183">
        <v>-0.46079999999999999</v>
      </c>
    </row>
    <row r="465" spans="1:35">
      <c r="A465" t="s">
        <v>4052</v>
      </c>
      <c r="B465" t="s">
        <v>4052</v>
      </c>
      <c r="C465" t="s">
        <v>4108</v>
      </c>
      <c r="D465" s="32">
        <v>7</v>
      </c>
      <c r="E465" s="47">
        <v>28196413</v>
      </c>
      <c r="F465" s="32" t="s">
        <v>3157</v>
      </c>
      <c r="G465" s="32" t="s">
        <v>3151</v>
      </c>
      <c r="H465" s="243" t="s">
        <v>123</v>
      </c>
      <c r="I465" s="93" t="s">
        <v>5811</v>
      </c>
      <c r="J465" s="93" t="s">
        <v>5812</v>
      </c>
      <c r="K465" s="244" t="s">
        <v>5813</v>
      </c>
      <c r="L465" s="120">
        <v>7.1319900000000001</v>
      </c>
      <c r="M465" s="115">
        <v>2.336E-7</v>
      </c>
      <c r="N465" s="115">
        <v>3.5999999999999997E-2</v>
      </c>
      <c r="O465" s="115">
        <v>4.7539999999999999E-2</v>
      </c>
      <c r="P465" s="115">
        <v>7.4700000000000003E-2</v>
      </c>
      <c r="Q465" s="115">
        <v>-0.91790000000000005</v>
      </c>
      <c r="R465" s="181">
        <v>2.22241</v>
      </c>
      <c r="S465" s="183">
        <v>9.7289999999999996E-4</v>
      </c>
      <c r="T465" s="183">
        <v>-0.34770000000000001</v>
      </c>
      <c r="U465" s="183">
        <v>5.7140000000000003E-2</v>
      </c>
      <c r="V465" s="184">
        <v>-0.12379999999999999</v>
      </c>
      <c r="W465" s="120">
        <v>0.45014999999999999</v>
      </c>
      <c r="X465" s="115">
        <v>5.9029999999999999E-2</v>
      </c>
      <c r="Y465" s="115">
        <v>-0.75990000000000002</v>
      </c>
      <c r="Z465" s="115">
        <v>0.42220000000000002</v>
      </c>
      <c r="AA465" s="115">
        <v>0.75109999999999999</v>
      </c>
      <c r="AB465" s="115">
        <v>0.67100000000000004</v>
      </c>
      <c r="AC465" s="181">
        <v>1.70862</v>
      </c>
      <c r="AD465" s="183">
        <v>3.6029999999999999E-3</v>
      </c>
      <c r="AE465" s="183">
        <v>0.43469999999999998</v>
      </c>
      <c r="AF465" s="183">
        <v>0.12330000000000001</v>
      </c>
      <c r="AG465" s="183">
        <v>-0.505</v>
      </c>
      <c r="AH465" s="183">
        <v>0.2979</v>
      </c>
      <c r="AI465" s="183">
        <v>-0.48599999999999999</v>
      </c>
    </row>
    <row r="466" spans="1:35">
      <c r="A466" t="s">
        <v>4052</v>
      </c>
      <c r="B466" t="s">
        <v>4052</v>
      </c>
      <c r="C466" t="s">
        <v>3890</v>
      </c>
      <c r="D466" s="32">
        <v>7</v>
      </c>
      <c r="E466" s="47">
        <v>44235668</v>
      </c>
      <c r="F466" s="32" t="s">
        <v>3157</v>
      </c>
      <c r="G466" s="32" t="s">
        <v>3151</v>
      </c>
      <c r="H466" s="243" t="s">
        <v>123</v>
      </c>
      <c r="I466" s="93" t="s">
        <v>123</v>
      </c>
      <c r="J466" s="93" t="s">
        <v>5014</v>
      </c>
      <c r="K466" s="244" t="s">
        <v>123</v>
      </c>
      <c r="L466" s="120">
        <v>221.87703999999999</v>
      </c>
      <c r="M466" s="115">
        <v>-1.02E-165</v>
      </c>
      <c r="N466" s="115">
        <v>-3.1560000000000001E-27</v>
      </c>
      <c r="O466" s="115">
        <v>-2.4030000000000001E-25</v>
      </c>
      <c r="P466" s="115">
        <v>-6.1890000000000005E-11</v>
      </c>
      <c r="Q466" s="115">
        <v>-2.001E-6</v>
      </c>
      <c r="R466" s="181">
        <v>32.25271</v>
      </c>
      <c r="S466" s="183">
        <v>-2.2140000000000001E-23</v>
      </c>
      <c r="T466" s="183">
        <v>-1.2270000000000001E-6</v>
      </c>
      <c r="U466" s="183">
        <v>-1.22E-8</v>
      </c>
      <c r="V466" s="184">
        <v>0.9627</v>
      </c>
      <c r="W466" s="120">
        <v>-0.22914999999999999</v>
      </c>
      <c r="X466" s="115">
        <v>0.95479999999999998</v>
      </c>
      <c r="Y466" s="115">
        <v>-0.92479999999999996</v>
      </c>
      <c r="Z466" s="115">
        <v>0.19139999999999999</v>
      </c>
      <c r="AA466" s="115">
        <v>0.30769999999999997</v>
      </c>
      <c r="AB466" s="115">
        <v>0.1206</v>
      </c>
      <c r="AC466" s="181">
        <v>119.94647000000001</v>
      </c>
      <c r="AD466" s="183">
        <v>-7.5410000000000002E-87</v>
      </c>
      <c r="AE466" s="183">
        <v>-2.032E-22</v>
      </c>
      <c r="AF466" s="183">
        <v>-2.6979999999999999E-10</v>
      </c>
      <c r="AG466" s="183">
        <v>-1.5770000000000001E-3</v>
      </c>
      <c r="AH466" s="183">
        <v>-6.173E-6</v>
      </c>
      <c r="AI466" s="183">
        <v>-1.307E-2</v>
      </c>
    </row>
    <row r="467" spans="1:35">
      <c r="A467" t="s">
        <v>4052</v>
      </c>
      <c r="B467" t="s">
        <v>4052</v>
      </c>
      <c r="C467" t="s">
        <v>4109</v>
      </c>
      <c r="D467" s="32">
        <v>7</v>
      </c>
      <c r="E467" s="47">
        <v>103418846</v>
      </c>
      <c r="F467" s="32" t="s">
        <v>3152</v>
      </c>
      <c r="G467" s="32" t="s">
        <v>3163</v>
      </c>
      <c r="H467" s="243" t="s">
        <v>5814</v>
      </c>
      <c r="I467" s="93" t="s">
        <v>5815</v>
      </c>
      <c r="J467" s="93" t="s">
        <v>5816</v>
      </c>
      <c r="K467" s="244" t="s">
        <v>5817</v>
      </c>
      <c r="L467" s="120">
        <v>0.26601999999999998</v>
      </c>
      <c r="M467" s="115">
        <v>-0.1132</v>
      </c>
      <c r="N467" s="115">
        <v>-0.86419999999999997</v>
      </c>
      <c r="O467" s="115">
        <v>-0.34089999999999998</v>
      </c>
      <c r="P467" s="115">
        <v>-0.46210000000000001</v>
      </c>
      <c r="Q467" s="115">
        <v>0.77910000000000001</v>
      </c>
      <c r="R467" s="181">
        <v>-0.41859000000000002</v>
      </c>
      <c r="S467" s="183">
        <v>-0.74319999999999997</v>
      </c>
      <c r="T467" s="183">
        <v>8.2470000000000002E-2</v>
      </c>
      <c r="U467" s="183">
        <v>-0.47099999999999997</v>
      </c>
      <c r="V467" s="184">
        <v>-0.4572</v>
      </c>
      <c r="W467" s="120">
        <v>-0.37218000000000001</v>
      </c>
      <c r="X467" s="115">
        <v>0.3135</v>
      </c>
      <c r="Y467" s="115">
        <v>0.6502</v>
      </c>
      <c r="Z467" s="115">
        <v>-0.49519999999999997</v>
      </c>
      <c r="AA467" s="115">
        <v>0.63829999999999998</v>
      </c>
      <c r="AB467" s="115">
        <v>-0.76139999999999997</v>
      </c>
      <c r="AC467" s="181">
        <v>-0.25636999999999999</v>
      </c>
      <c r="AD467" s="183">
        <v>-0.85929999999999995</v>
      </c>
      <c r="AE467" s="183">
        <v>-1.3350000000000001E-2</v>
      </c>
      <c r="AF467" s="183">
        <v>4.3439999999999999E-2</v>
      </c>
      <c r="AG467" s="183">
        <v>0.1336</v>
      </c>
      <c r="AH467" s="183">
        <v>-0.2432</v>
      </c>
      <c r="AI467" s="183">
        <v>-0.3256</v>
      </c>
    </row>
    <row r="468" spans="1:35">
      <c r="A468" t="s">
        <v>4052</v>
      </c>
      <c r="B468" t="s">
        <v>4052</v>
      </c>
      <c r="C468" t="s">
        <v>4110</v>
      </c>
      <c r="D468" s="32">
        <v>7</v>
      </c>
      <c r="E468" s="47">
        <v>117510621</v>
      </c>
      <c r="F468" s="32" t="s">
        <v>3152</v>
      </c>
      <c r="G468" s="32" t="s">
        <v>3163</v>
      </c>
      <c r="H468" s="243" t="s">
        <v>5818</v>
      </c>
      <c r="I468" s="93" t="s">
        <v>5819</v>
      </c>
      <c r="J468" s="93" t="s">
        <v>5820</v>
      </c>
      <c r="K468" s="244" t="s">
        <v>5821</v>
      </c>
      <c r="L468" s="120">
        <v>-0.41628999999999999</v>
      </c>
      <c r="M468" s="115">
        <v>-0.64900000000000002</v>
      </c>
      <c r="N468" s="115">
        <v>-0.60389999999999999</v>
      </c>
      <c r="O468" s="115">
        <v>-0.79120000000000001</v>
      </c>
      <c r="P468" s="115">
        <v>0.27260000000000001</v>
      </c>
      <c r="Q468" s="115">
        <v>-0.50029999999999997</v>
      </c>
      <c r="R468" s="181">
        <v>-0.36665999999999999</v>
      </c>
      <c r="S468" s="183">
        <v>-0.1109</v>
      </c>
      <c r="T468" s="183">
        <v>0.93420000000000003</v>
      </c>
      <c r="U468" s="183">
        <v>0.68210000000000004</v>
      </c>
      <c r="V468" s="184">
        <v>-0.49780000000000002</v>
      </c>
      <c r="W468" s="120">
        <v>-0.69915000000000005</v>
      </c>
      <c r="X468" s="115">
        <v>-0.79330000000000001</v>
      </c>
      <c r="Y468" s="115">
        <v>-0.92569999999999997</v>
      </c>
      <c r="Z468" s="115">
        <v>0.9405</v>
      </c>
      <c r="AA468" s="115">
        <v>0.86829999999999996</v>
      </c>
      <c r="AB468" s="115">
        <v>-0.39029999999999998</v>
      </c>
      <c r="AC468" s="181">
        <v>-0.12365</v>
      </c>
      <c r="AD468" s="183">
        <v>-0.22739999999999999</v>
      </c>
      <c r="AE468" s="183">
        <v>0.83940000000000003</v>
      </c>
      <c r="AF468" s="183">
        <v>-0.1074</v>
      </c>
      <c r="AG468" s="183">
        <v>5.3039999999999997E-2</v>
      </c>
      <c r="AH468" s="183">
        <v>-0.34329999999999999</v>
      </c>
      <c r="AI468" s="183">
        <v>0.63649999999999995</v>
      </c>
    </row>
    <row r="469" spans="1:35">
      <c r="A469" t="s">
        <v>4052</v>
      </c>
      <c r="B469" t="s">
        <v>4052</v>
      </c>
      <c r="C469" t="s">
        <v>4111</v>
      </c>
      <c r="D469" s="32">
        <v>7</v>
      </c>
      <c r="E469" s="47">
        <v>127246903</v>
      </c>
      <c r="F469" s="32" t="s">
        <v>3157</v>
      </c>
      <c r="G469" s="32" t="s">
        <v>3151</v>
      </c>
      <c r="H469" s="243" t="s">
        <v>5822</v>
      </c>
      <c r="I469" s="93" t="s">
        <v>5823</v>
      </c>
      <c r="J469" s="93" t="s">
        <v>5824</v>
      </c>
      <c r="K469" s="244" t="s">
        <v>5825</v>
      </c>
      <c r="L469" s="120">
        <v>-0.42988999999999999</v>
      </c>
      <c r="M469" s="115">
        <v>-0.26579999999999998</v>
      </c>
      <c r="N469" s="115">
        <v>0.2324</v>
      </c>
      <c r="O469" s="115">
        <v>0.77029999999999998</v>
      </c>
      <c r="P469" s="115">
        <v>0.4395</v>
      </c>
      <c r="Q469" s="115">
        <v>-0.97460000000000002</v>
      </c>
      <c r="R469" s="181">
        <v>9.7009999999999999E-2</v>
      </c>
      <c r="S469" s="183">
        <v>0.28889999999999999</v>
      </c>
      <c r="T469" s="183">
        <v>0.4839</v>
      </c>
      <c r="U469" s="183">
        <v>8.1689999999999999E-2</v>
      </c>
      <c r="V469" s="184">
        <v>-0.63080000000000003</v>
      </c>
      <c r="W469" s="120">
        <v>-0.34477000000000002</v>
      </c>
      <c r="X469" s="115">
        <v>0.7268</v>
      </c>
      <c r="Y469" s="115">
        <v>-0.43559999999999999</v>
      </c>
      <c r="Z469" s="115">
        <v>-0.7329</v>
      </c>
      <c r="AA469" s="115">
        <v>-0.71430000000000005</v>
      </c>
      <c r="AB469" s="115">
        <v>0.32069999999999999</v>
      </c>
      <c r="AC469" s="181">
        <v>0.28426000000000001</v>
      </c>
      <c r="AD469" s="183">
        <v>0.1668</v>
      </c>
      <c r="AE469" s="183">
        <v>4.0099999999999997E-2</v>
      </c>
      <c r="AF469" s="183">
        <v>-0.41110000000000002</v>
      </c>
      <c r="AG469" s="183">
        <v>0.76</v>
      </c>
      <c r="AH469" s="183">
        <v>0.73429999999999995</v>
      </c>
      <c r="AI469" s="183">
        <v>0.77859999999999996</v>
      </c>
    </row>
    <row r="470" spans="1:35">
      <c r="A470" t="s">
        <v>4052</v>
      </c>
      <c r="B470" t="s">
        <v>4052</v>
      </c>
      <c r="C470" t="s">
        <v>4112</v>
      </c>
      <c r="D470" s="32">
        <v>7</v>
      </c>
      <c r="E470" s="47">
        <v>127862802</v>
      </c>
      <c r="F470" s="32" t="s">
        <v>3151</v>
      </c>
      <c r="G470" s="32" t="s">
        <v>3157</v>
      </c>
      <c r="H470" s="243" t="s">
        <v>5826</v>
      </c>
      <c r="I470" s="93" t="s">
        <v>5827</v>
      </c>
      <c r="J470" s="93" t="s">
        <v>5828</v>
      </c>
      <c r="K470" s="244" t="s">
        <v>5829</v>
      </c>
      <c r="L470" s="120">
        <v>-0.25764999999999999</v>
      </c>
      <c r="M470" s="115">
        <v>0.9345</v>
      </c>
      <c r="N470" s="115">
        <v>0.53869999999999996</v>
      </c>
      <c r="O470" s="115">
        <v>0.35449999999999998</v>
      </c>
      <c r="P470" s="115">
        <v>0.29339999999999999</v>
      </c>
      <c r="Q470" s="115">
        <v>0.94830000000000003</v>
      </c>
      <c r="R470" s="181">
        <v>0.33048</v>
      </c>
      <c r="S470" s="183">
        <v>3.1870000000000002E-2</v>
      </c>
      <c r="T470" s="183">
        <v>0.50670000000000004</v>
      </c>
      <c r="U470" s="183">
        <v>-0.58960000000000001</v>
      </c>
      <c r="V470" s="184">
        <v>0.4919</v>
      </c>
      <c r="W470" s="120">
        <v>0.29636000000000001</v>
      </c>
      <c r="X470" s="115">
        <v>0.33439999999999998</v>
      </c>
      <c r="Y470" s="115">
        <v>0.3574</v>
      </c>
      <c r="Z470" s="115">
        <v>4.3299999999999998E-2</v>
      </c>
      <c r="AA470" s="115">
        <v>0.29380000000000001</v>
      </c>
      <c r="AB470" s="115">
        <v>0.87390000000000001</v>
      </c>
      <c r="AC470" s="181">
        <v>-8.5769999999999999E-2</v>
      </c>
      <c r="AD470" s="183">
        <v>0.38</v>
      </c>
      <c r="AE470" s="183">
        <v>9.9299999999999996E-3</v>
      </c>
      <c r="AF470" s="183">
        <v>1.754E-2</v>
      </c>
      <c r="AG470" s="183">
        <v>0.55220000000000002</v>
      </c>
      <c r="AH470" s="183">
        <v>0.9869</v>
      </c>
      <c r="AI470" s="183">
        <v>0.6139</v>
      </c>
    </row>
    <row r="471" spans="1:35">
      <c r="A471" t="s">
        <v>4052</v>
      </c>
      <c r="B471" t="s">
        <v>4052</v>
      </c>
      <c r="C471" t="s">
        <v>2932</v>
      </c>
      <c r="D471" s="32">
        <v>7</v>
      </c>
      <c r="E471" s="47">
        <v>130466854</v>
      </c>
      <c r="F471" s="32" t="s">
        <v>3151</v>
      </c>
      <c r="G471" s="32" t="s">
        <v>3157</v>
      </c>
      <c r="H471" s="243" t="s">
        <v>5830</v>
      </c>
      <c r="I471" s="93" t="s">
        <v>5831</v>
      </c>
      <c r="J471" s="93" t="s">
        <v>123</v>
      </c>
      <c r="K471" s="244" t="s">
        <v>5832</v>
      </c>
      <c r="L471" s="120">
        <v>2.1623399999999999</v>
      </c>
      <c r="M471" s="115">
        <v>-1.0160000000000001E-2</v>
      </c>
      <c r="N471" s="115">
        <v>-0.11849999999999999</v>
      </c>
      <c r="O471" s="115">
        <v>-0.1072</v>
      </c>
      <c r="P471" s="115">
        <v>-0.32140000000000002</v>
      </c>
      <c r="Q471" s="115">
        <v>-0.41699999999999998</v>
      </c>
      <c r="R471" s="181">
        <v>3.3737599999999999</v>
      </c>
      <c r="S471" s="183">
        <v>-8.5010000000000001E-5</v>
      </c>
      <c r="T471" s="183">
        <v>-0.88829999999999998</v>
      </c>
      <c r="U471" s="183">
        <v>-3.7920000000000002E-2</v>
      </c>
      <c r="V471" s="184">
        <v>0.70669999999999999</v>
      </c>
      <c r="W471" s="120">
        <v>8.7980199999999993</v>
      </c>
      <c r="X471" s="115">
        <v>-1.0929999999999999E-8</v>
      </c>
      <c r="Y471" s="115">
        <v>-0.54710000000000003</v>
      </c>
      <c r="Z471" s="115">
        <v>-1.4729999999999999E-3</v>
      </c>
      <c r="AA471" s="115">
        <v>-0.63449999999999995</v>
      </c>
      <c r="AB471" s="115">
        <v>-1.0109999999999999E-2</v>
      </c>
      <c r="AC471" s="181">
        <v>1.84636</v>
      </c>
      <c r="AD471" s="183">
        <v>-5.868E-3</v>
      </c>
      <c r="AE471" s="183">
        <v>-0.85650000000000004</v>
      </c>
      <c r="AF471" s="183">
        <v>-5.4690000000000003E-2</v>
      </c>
      <c r="AG471" s="183">
        <v>-0.21390000000000001</v>
      </c>
      <c r="AH471" s="183">
        <v>-0.33679999999999999</v>
      </c>
      <c r="AI471" s="183">
        <v>-0.35880000000000001</v>
      </c>
    </row>
    <row r="472" spans="1:35">
      <c r="A472" t="s">
        <v>4052</v>
      </c>
      <c r="B472" t="s">
        <v>4052</v>
      </c>
      <c r="C472" t="s">
        <v>4113</v>
      </c>
      <c r="D472" s="32">
        <v>7</v>
      </c>
      <c r="E472" s="47">
        <v>140612163</v>
      </c>
      <c r="F472" s="32" t="s">
        <v>3151</v>
      </c>
      <c r="G472" s="32" t="s">
        <v>3163</v>
      </c>
      <c r="H472" s="243" t="s">
        <v>5833</v>
      </c>
      <c r="I472" s="93" t="s">
        <v>5834</v>
      </c>
      <c r="J472" s="93" t="s">
        <v>5835</v>
      </c>
      <c r="K472" s="244" t="s">
        <v>5836</v>
      </c>
      <c r="L472" s="120">
        <v>0.24049000000000001</v>
      </c>
      <c r="M472" s="115">
        <v>-6.1510000000000002E-2</v>
      </c>
      <c r="N472" s="115">
        <v>-0.69530000000000003</v>
      </c>
      <c r="O472" s="115">
        <v>-0.91759999999999997</v>
      </c>
      <c r="P472" s="115">
        <v>-0.37959999999999999</v>
      </c>
      <c r="Q472" s="115">
        <v>-0.38059999999999999</v>
      </c>
      <c r="R472" s="181">
        <v>0.26401999999999998</v>
      </c>
      <c r="S472" s="183">
        <v>-3.9379999999999998E-2</v>
      </c>
      <c r="T472" s="183">
        <v>-0.69369999999999998</v>
      </c>
      <c r="U472" s="183">
        <v>-0.82040000000000002</v>
      </c>
      <c r="V472" s="184">
        <v>0.98609999999999998</v>
      </c>
      <c r="W472" s="120">
        <v>-8.9090000000000003E-2</v>
      </c>
      <c r="X472" s="115">
        <v>0.61029999999999995</v>
      </c>
      <c r="Y472" s="115">
        <v>1.0789999999999999E-2</v>
      </c>
      <c r="Z472" s="115">
        <v>0.24660000000000001</v>
      </c>
      <c r="AA472" s="115">
        <v>-0.1472</v>
      </c>
      <c r="AB472" s="115">
        <v>-0.53339999999999999</v>
      </c>
      <c r="AC472" s="181">
        <v>1.2396100000000001</v>
      </c>
      <c r="AD472" s="183">
        <v>-4.2439999999999999E-2</v>
      </c>
      <c r="AE472" s="183">
        <v>-2.664E-2</v>
      </c>
      <c r="AF472" s="183">
        <v>-0.25009999999999999</v>
      </c>
      <c r="AG472" s="183">
        <v>-0.14979999999999999</v>
      </c>
      <c r="AH472" s="183">
        <v>0.93079999999999996</v>
      </c>
      <c r="AI472" s="183">
        <v>0.13669999999999999</v>
      </c>
    </row>
    <row r="473" spans="1:35">
      <c r="A473" t="s">
        <v>4052</v>
      </c>
      <c r="B473" t="s">
        <v>4052</v>
      </c>
      <c r="C473" t="s">
        <v>4114</v>
      </c>
      <c r="D473" s="32">
        <v>7</v>
      </c>
      <c r="E473" s="47">
        <v>157027753</v>
      </c>
      <c r="F473" s="32" t="s">
        <v>3163</v>
      </c>
      <c r="G473" s="32" t="s">
        <v>3152</v>
      </c>
      <c r="H473" s="243" t="s">
        <v>5837</v>
      </c>
      <c r="I473" s="93" t="s">
        <v>5838</v>
      </c>
      <c r="J473" s="93" t="s">
        <v>5839</v>
      </c>
      <c r="K473" s="244" t="s">
        <v>5840</v>
      </c>
      <c r="L473" s="120">
        <v>2.8716599999999999</v>
      </c>
      <c r="M473" s="115">
        <v>-2.7059999999999998E-5</v>
      </c>
      <c r="N473" s="115">
        <v>0.40849999999999997</v>
      </c>
      <c r="O473" s="115">
        <v>-0.38269999999999998</v>
      </c>
      <c r="P473" s="115">
        <v>-0.4698</v>
      </c>
      <c r="Q473" s="115">
        <v>-0.51659999999999995</v>
      </c>
      <c r="R473" s="181">
        <v>-0.44502999999999998</v>
      </c>
      <c r="S473" s="183">
        <v>-0.22159999999999999</v>
      </c>
      <c r="T473" s="183">
        <v>-0.42030000000000001</v>
      </c>
      <c r="U473" s="183">
        <v>0.26190000000000002</v>
      </c>
      <c r="V473" s="184">
        <v>0.31480000000000002</v>
      </c>
      <c r="W473" s="120">
        <v>8.9840000000000003E-2</v>
      </c>
      <c r="X473" s="115">
        <v>0.23119999999999999</v>
      </c>
      <c r="Y473" s="115">
        <v>0.20080000000000001</v>
      </c>
      <c r="Z473" s="115">
        <v>0.11700000000000001</v>
      </c>
      <c r="AA473" s="115">
        <v>0.56559999999999999</v>
      </c>
      <c r="AB473" s="115">
        <v>0.68300000000000005</v>
      </c>
      <c r="AC473" s="181">
        <v>-0.34104000000000001</v>
      </c>
      <c r="AD473" s="183">
        <v>-7.0190000000000002E-2</v>
      </c>
      <c r="AE473" s="183">
        <v>0.77929999999999999</v>
      </c>
      <c r="AF473" s="183">
        <v>0.31869999999999998</v>
      </c>
      <c r="AG473" s="183">
        <v>0.18540000000000001</v>
      </c>
      <c r="AH473" s="183">
        <v>0.61960000000000004</v>
      </c>
      <c r="AI473" s="183">
        <v>0.53979999999999995</v>
      </c>
    </row>
    <row r="474" spans="1:35">
      <c r="A474" t="s">
        <v>4052</v>
      </c>
      <c r="B474" t="s">
        <v>4052</v>
      </c>
      <c r="C474" t="s">
        <v>4115</v>
      </c>
      <c r="D474" s="32">
        <v>8</v>
      </c>
      <c r="E474" s="47">
        <v>8168987</v>
      </c>
      <c r="F474" s="32" t="s">
        <v>3152</v>
      </c>
      <c r="G474" s="32" t="s">
        <v>3163</v>
      </c>
      <c r="H474" s="243" t="s">
        <v>5841</v>
      </c>
      <c r="I474" s="93" t="s">
        <v>5842</v>
      </c>
      <c r="J474" s="93" t="s">
        <v>5843</v>
      </c>
      <c r="K474" s="244" t="s">
        <v>5844</v>
      </c>
      <c r="L474" s="120">
        <v>-0.20347000000000001</v>
      </c>
      <c r="M474" s="115">
        <v>-0.83909999999999996</v>
      </c>
      <c r="N474" s="115">
        <v>0.74990000000000001</v>
      </c>
      <c r="O474" s="115">
        <v>-0.4758</v>
      </c>
      <c r="P474" s="115">
        <v>-2.2159999999999999E-2</v>
      </c>
      <c r="Q474" s="115">
        <v>-0.60409999999999997</v>
      </c>
      <c r="R474" s="181">
        <v>-0.49038999999999999</v>
      </c>
      <c r="S474" s="183">
        <v>-0.33429999999999999</v>
      </c>
      <c r="T474" s="183">
        <v>-0.52370000000000005</v>
      </c>
      <c r="U474" s="183">
        <v>0.32429999999999998</v>
      </c>
      <c r="V474" s="184">
        <v>0.316</v>
      </c>
      <c r="W474" s="120">
        <v>0.6996</v>
      </c>
      <c r="X474" s="115">
        <v>-6.019E-3</v>
      </c>
      <c r="Y474" s="115">
        <v>0.23180000000000001</v>
      </c>
      <c r="Z474" s="115">
        <v>-0.79859999999999998</v>
      </c>
      <c r="AA474" s="115">
        <v>0.41810000000000003</v>
      </c>
      <c r="AB474" s="115">
        <v>-0.3669</v>
      </c>
      <c r="AC474" s="181">
        <v>-0.44581999999999999</v>
      </c>
      <c r="AD474" s="183">
        <v>0.4783</v>
      </c>
      <c r="AE474" s="183">
        <v>0.97370000000000001</v>
      </c>
      <c r="AF474" s="183">
        <v>-1.282E-2</v>
      </c>
      <c r="AG474" s="183">
        <v>-0.23769999999999999</v>
      </c>
      <c r="AH474" s="183">
        <v>0.70909999999999995</v>
      </c>
      <c r="AI474" s="183">
        <v>0.17449999999999999</v>
      </c>
    </row>
    <row r="475" spans="1:35">
      <c r="A475" t="s">
        <v>4052</v>
      </c>
      <c r="B475" t="s">
        <v>4052</v>
      </c>
      <c r="C475" t="s">
        <v>4116</v>
      </c>
      <c r="D475" s="32">
        <v>8</v>
      </c>
      <c r="E475" s="47">
        <v>9188762</v>
      </c>
      <c r="F475" s="32" t="s">
        <v>3152</v>
      </c>
      <c r="G475" s="32" t="s">
        <v>3163</v>
      </c>
      <c r="H475" s="243" t="s">
        <v>5845</v>
      </c>
      <c r="I475" s="93" t="s">
        <v>5846</v>
      </c>
      <c r="J475" s="93" t="s">
        <v>5847</v>
      </c>
      <c r="K475" s="244" t="s">
        <v>5848</v>
      </c>
      <c r="L475" s="120">
        <v>0.56296999999999997</v>
      </c>
      <c r="M475" s="115">
        <v>-3.456E-2</v>
      </c>
      <c r="N475" s="115">
        <v>-0.41649999999999998</v>
      </c>
      <c r="O475" s="115">
        <v>-1.495E-2</v>
      </c>
      <c r="P475" s="115">
        <v>0.90890000000000004</v>
      </c>
      <c r="Q475" s="115">
        <v>0.90859999999999996</v>
      </c>
      <c r="R475" s="181">
        <v>-0.20963999999999999</v>
      </c>
      <c r="S475" s="183">
        <v>0.1133</v>
      </c>
      <c r="T475" s="183">
        <v>-0.16120000000000001</v>
      </c>
      <c r="U475" s="183">
        <v>0.71440000000000003</v>
      </c>
      <c r="V475" s="184">
        <v>-0.93379999999999996</v>
      </c>
      <c r="W475" s="120">
        <v>-0.41665999999999997</v>
      </c>
      <c r="X475" s="115">
        <v>0.66610000000000003</v>
      </c>
      <c r="Y475" s="115">
        <v>-0.26650000000000001</v>
      </c>
      <c r="Z475" s="115">
        <v>-0.51039999999999996</v>
      </c>
      <c r="AA475" s="115">
        <v>-0.64170000000000005</v>
      </c>
      <c r="AB475" s="115">
        <v>-0.39560000000000001</v>
      </c>
      <c r="AC475" s="181">
        <v>-0.54200999999999999</v>
      </c>
      <c r="AD475" s="183">
        <v>-0.28839999999999999</v>
      </c>
      <c r="AE475" s="183">
        <v>0.7853</v>
      </c>
      <c r="AF475" s="183">
        <v>0.66959999999999997</v>
      </c>
      <c r="AG475" s="183">
        <v>0.26519999999999999</v>
      </c>
      <c r="AH475" s="183">
        <v>-0.65800000000000003</v>
      </c>
      <c r="AI475" s="183">
        <v>0.21560000000000001</v>
      </c>
    </row>
    <row r="476" spans="1:35">
      <c r="A476" t="s">
        <v>4052</v>
      </c>
      <c r="B476" t="s">
        <v>4052</v>
      </c>
      <c r="C476" t="s">
        <v>4117</v>
      </c>
      <c r="D476" s="32">
        <v>8</v>
      </c>
      <c r="E476" s="47">
        <v>10633159</v>
      </c>
      <c r="F476" s="32" t="s">
        <v>3151</v>
      </c>
      <c r="G476" s="32" t="s">
        <v>3152</v>
      </c>
      <c r="H476" s="243" t="s">
        <v>5849</v>
      </c>
      <c r="I476" s="93" t="s">
        <v>5850</v>
      </c>
      <c r="J476" s="93" t="s">
        <v>5851</v>
      </c>
      <c r="K476" s="244" t="s">
        <v>5852</v>
      </c>
      <c r="L476" s="120">
        <v>-0.49962000000000001</v>
      </c>
      <c r="M476" s="115">
        <v>-0.71989999999999998</v>
      </c>
      <c r="N476" s="115">
        <v>0.1474</v>
      </c>
      <c r="O476" s="115">
        <v>-0.38219999999999998</v>
      </c>
      <c r="P476" s="115">
        <v>6.1280000000000001E-2</v>
      </c>
      <c r="Q476" s="115">
        <v>-8.3169999999999994E-2</v>
      </c>
      <c r="R476" s="181">
        <v>-0.44932</v>
      </c>
      <c r="S476" s="183">
        <v>0.91759999999999997</v>
      </c>
      <c r="T476" s="183">
        <v>-0.35020000000000001</v>
      </c>
      <c r="U476" s="183">
        <v>-0.46529999999999999</v>
      </c>
      <c r="V476" s="184">
        <v>-0.11269999999999999</v>
      </c>
      <c r="W476" s="120">
        <v>0.98138000000000003</v>
      </c>
      <c r="X476" s="115">
        <v>-9.7029999999999998E-3</v>
      </c>
      <c r="Y476" s="115">
        <v>0.21129999999999999</v>
      </c>
      <c r="Z476" s="115">
        <v>-1.0630000000000001E-2</v>
      </c>
      <c r="AA476" s="115">
        <v>-0.97729999999999995</v>
      </c>
      <c r="AB476" s="115">
        <v>-0.58609999999999995</v>
      </c>
      <c r="AC476" s="181">
        <v>1.14733</v>
      </c>
      <c r="AD476" s="183">
        <v>2.656E-4</v>
      </c>
      <c r="AE476" s="183">
        <v>-0.60189999999999999</v>
      </c>
      <c r="AF476" s="183">
        <v>-0.39879999999999999</v>
      </c>
      <c r="AG476" s="183">
        <v>0.78510000000000002</v>
      </c>
      <c r="AH476" s="183">
        <v>0.92420000000000002</v>
      </c>
      <c r="AI476" s="183">
        <v>-0.97019999999999995</v>
      </c>
    </row>
    <row r="477" spans="1:35">
      <c r="A477" t="s">
        <v>4052</v>
      </c>
      <c r="B477" t="s">
        <v>4052</v>
      </c>
      <c r="C477" t="s">
        <v>4118</v>
      </c>
      <c r="D477" s="32">
        <v>8</v>
      </c>
      <c r="E477" s="47">
        <v>19819724</v>
      </c>
      <c r="F477" s="32" t="s">
        <v>3152</v>
      </c>
      <c r="G477" s="32" t="s">
        <v>3157</v>
      </c>
      <c r="H477" s="243" t="s">
        <v>5853</v>
      </c>
      <c r="I477" s="93" t="s">
        <v>5854</v>
      </c>
      <c r="J477" s="93" t="s">
        <v>5855</v>
      </c>
      <c r="K477" s="244" t="s">
        <v>5856</v>
      </c>
      <c r="L477" s="120">
        <v>2.14432</v>
      </c>
      <c r="M477" s="115">
        <v>2.4149999999999999E-4</v>
      </c>
      <c r="N477" s="115">
        <v>0.68679999999999997</v>
      </c>
      <c r="O477" s="115">
        <v>0.91020000000000001</v>
      </c>
      <c r="P477" s="115">
        <v>0.38619999999999999</v>
      </c>
      <c r="Q477" s="115">
        <v>-0.80430000000000001</v>
      </c>
      <c r="R477" s="181">
        <v>-0.41141</v>
      </c>
      <c r="S477" s="183">
        <v>0.23580000000000001</v>
      </c>
      <c r="T477" s="183">
        <v>-0.70220000000000005</v>
      </c>
      <c r="U477" s="183">
        <v>-0.43830000000000002</v>
      </c>
      <c r="V477" s="184">
        <v>0.65149999999999997</v>
      </c>
      <c r="W477" s="120">
        <v>3.77196</v>
      </c>
      <c r="X477" s="115">
        <v>1.3110000000000001E-3</v>
      </c>
      <c r="Y477" s="115">
        <v>1.119E-2</v>
      </c>
      <c r="Z477" s="115">
        <v>1.533E-2</v>
      </c>
      <c r="AA477" s="115">
        <v>0.5665</v>
      </c>
      <c r="AB477" s="115">
        <v>0.95860000000000001</v>
      </c>
      <c r="AC477" s="181">
        <v>0.49168000000000001</v>
      </c>
      <c r="AD477" s="183">
        <v>-7.7020000000000005E-2</v>
      </c>
      <c r="AE477" s="183">
        <v>-0.37519999999999998</v>
      </c>
      <c r="AF477" s="183">
        <v>-7.152E-2</v>
      </c>
      <c r="AG477" s="183">
        <v>0.30220000000000002</v>
      </c>
      <c r="AH477" s="183">
        <v>0.78600000000000003</v>
      </c>
      <c r="AI477" s="183">
        <v>0.95650000000000002</v>
      </c>
    </row>
    <row r="478" spans="1:35">
      <c r="A478" t="s">
        <v>4052</v>
      </c>
      <c r="B478" t="s">
        <v>4052</v>
      </c>
      <c r="C478" t="s">
        <v>4119</v>
      </c>
      <c r="D478" s="32">
        <v>8</v>
      </c>
      <c r="E478" s="47">
        <v>19852310</v>
      </c>
      <c r="F478" s="32" t="s">
        <v>3152</v>
      </c>
      <c r="G478" s="32" t="s">
        <v>3157</v>
      </c>
      <c r="H478" s="243" t="s">
        <v>5857</v>
      </c>
      <c r="I478" s="93" t="s">
        <v>5858</v>
      </c>
      <c r="J478" s="93" t="s">
        <v>5859</v>
      </c>
      <c r="K478" s="244" t="s">
        <v>5860</v>
      </c>
      <c r="L478" s="120">
        <v>0.68801000000000001</v>
      </c>
      <c r="M478" s="115">
        <v>3.6670000000000001E-3</v>
      </c>
      <c r="N478" s="115">
        <v>-0.7843</v>
      </c>
      <c r="O478" s="115">
        <v>-0.62549999999999994</v>
      </c>
      <c r="P478" s="115">
        <v>-0.85980000000000001</v>
      </c>
      <c r="Q478" s="115">
        <v>0.76980000000000004</v>
      </c>
      <c r="R478" s="181">
        <v>-0.45149</v>
      </c>
      <c r="S478" s="183">
        <v>-0.73499999999999999</v>
      </c>
      <c r="T478" s="183">
        <v>-0.66390000000000005</v>
      </c>
      <c r="U478" s="183">
        <v>0.83940000000000003</v>
      </c>
      <c r="V478" s="184">
        <v>0.50449999999999995</v>
      </c>
      <c r="W478" s="120">
        <v>-9.3009999999999995E-2</v>
      </c>
      <c r="X478" s="115">
        <v>0.5222</v>
      </c>
      <c r="Y478" s="115">
        <v>9.9430000000000004E-2</v>
      </c>
      <c r="Z478" s="115">
        <v>0.2621</v>
      </c>
      <c r="AA478" s="115">
        <v>-0.2072</v>
      </c>
      <c r="AB478" s="115">
        <v>0.4904</v>
      </c>
      <c r="AC478" s="181">
        <v>0.50990999999999997</v>
      </c>
      <c r="AD478" s="183">
        <v>-0.1183</v>
      </c>
      <c r="AE478" s="183">
        <v>-0.60129999999999995</v>
      </c>
      <c r="AF478" s="183">
        <v>-8.0059999999999992E-3</v>
      </c>
      <c r="AG478" s="183">
        <v>-0.89139999999999997</v>
      </c>
      <c r="AH478" s="183">
        <v>-0.96230000000000004</v>
      </c>
      <c r="AI478" s="183">
        <v>0.44269999999999998</v>
      </c>
    </row>
    <row r="479" spans="1:35">
      <c r="A479" t="s">
        <v>4052</v>
      </c>
      <c r="B479" t="s">
        <v>4052</v>
      </c>
      <c r="C479" t="s">
        <v>4120</v>
      </c>
      <c r="D479" s="32">
        <v>8</v>
      </c>
      <c r="E479" s="47">
        <v>30863722</v>
      </c>
      <c r="F479" s="32" t="s">
        <v>3157</v>
      </c>
      <c r="G479" s="32" t="s">
        <v>3151</v>
      </c>
      <c r="H479" s="243" t="s">
        <v>5861</v>
      </c>
      <c r="I479" s="93" t="s">
        <v>5862</v>
      </c>
      <c r="J479" s="93" t="s">
        <v>5863</v>
      </c>
      <c r="K479" s="244" t="s">
        <v>5864</v>
      </c>
      <c r="L479" s="120">
        <v>-0.64180999999999999</v>
      </c>
      <c r="M479" s="115">
        <v>0.2303</v>
      </c>
      <c r="N479" s="115">
        <v>-0.60899999999999999</v>
      </c>
      <c r="O479" s="115">
        <v>0.66920000000000002</v>
      </c>
      <c r="P479" s="115">
        <v>-0.23100000000000001</v>
      </c>
      <c r="Q479" s="115">
        <v>0.88239999999999996</v>
      </c>
      <c r="R479" s="181">
        <v>-0.23635999999999999</v>
      </c>
      <c r="S479" s="183">
        <v>-0.87509999999999999</v>
      </c>
      <c r="T479" s="183">
        <v>1.295E-2</v>
      </c>
      <c r="U479" s="183">
        <v>0.16059999999999999</v>
      </c>
      <c r="V479" s="184">
        <v>-0.21179999999999999</v>
      </c>
      <c r="W479" s="120">
        <v>-0.53508</v>
      </c>
      <c r="X479" s="115">
        <v>0.39779999999999999</v>
      </c>
      <c r="Y479" s="115">
        <v>0.28720000000000001</v>
      </c>
      <c r="Z479" s="115">
        <v>-0.42130000000000001</v>
      </c>
      <c r="AA479" s="115">
        <v>-0.23760000000000001</v>
      </c>
      <c r="AB479" s="115">
        <v>-0.84360000000000002</v>
      </c>
      <c r="AC479" s="181">
        <v>-0.36553000000000002</v>
      </c>
      <c r="AD479" s="183">
        <v>-0.94379999999999997</v>
      </c>
      <c r="AE479" s="183">
        <v>0.97450000000000003</v>
      </c>
      <c r="AF479" s="183">
        <v>-0.87019999999999997</v>
      </c>
      <c r="AG479" s="183">
        <v>0.43459999999999999</v>
      </c>
      <c r="AH479" s="183">
        <v>0.44450000000000001</v>
      </c>
      <c r="AI479" s="183">
        <v>0.29830000000000001</v>
      </c>
    </row>
    <row r="480" spans="1:35">
      <c r="A480" t="s">
        <v>4052</v>
      </c>
      <c r="B480" t="s">
        <v>4052</v>
      </c>
      <c r="C480" t="s">
        <v>4121</v>
      </c>
      <c r="D480" s="32">
        <v>8</v>
      </c>
      <c r="E480" s="47">
        <v>36859186</v>
      </c>
      <c r="F480" s="32" t="s">
        <v>3163</v>
      </c>
      <c r="G480" s="32" t="s">
        <v>3152</v>
      </c>
      <c r="H480" s="243" t="s">
        <v>5865</v>
      </c>
      <c r="I480" s="93" t="s">
        <v>5866</v>
      </c>
      <c r="J480" s="93" t="s">
        <v>5867</v>
      </c>
      <c r="K480" s="244" t="s">
        <v>5868</v>
      </c>
      <c r="L480" s="120">
        <v>0.84609000000000001</v>
      </c>
      <c r="M480" s="115">
        <v>-1.5910000000000001E-2</v>
      </c>
      <c r="N480" s="115">
        <v>-0.85760000000000003</v>
      </c>
      <c r="O480" s="115">
        <v>-0.4627</v>
      </c>
      <c r="P480" s="115">
        <v>0.99299999999999999</v>
      </c>
      <c r="Q480" s="115">
        <v>-9.9360000000000004E-2</v>
      </c>
      <c r="R480" s="181">
        <v>2.3114599999999998</v>
      </c>
      <c r="S480" s="183">
        <v>-5.0289999999999996E-3</v>
      </c>
      <c r="T480" s="183">
        <v>-0.37230000000000002</v>
      </c>
      <c r="U480" s="183">
        <v>-5.0899999999999999E-3</v>
      </c>
      <c r="V480" s="184">
        <v>0.78879999999999995</v>
      </c>
      <c r="W480" s="120">
        <v>5.0300099999999999</v>
      </c>
      <c r="X480" s="115">
        <v>-9.1819999999999998E-4</v>
      </c>
      <c r="Y480" s="115">
        <v>-4.4990000000000004E-3</v>
      </c>
      <c r="Z480" s="115">
        <v>-6.0150000000000004E-3</v>
      </c>
      <c r="AA480" s="115">
        <v>-0.83079999999999998</v>
      </c>
      <c r="AB480" s="115">
        <v>-0.23200000000000001</v>
      </c>
      <c r="AC480" s="181">
        <v>4.7489999999999997E-2</v>
      </c>
      <c r="AD480" s="183">
        <v>-0.1656</v>
      </c>
      <c r="AE480" s="183">
        <v>-0.54590000000000005</v>
      </c>
      <c r="AF480" s="183">
        <v>0.71109999999999995</v>
      </c>
      <c r="AG480" s="183">
        <v>0.3896</v>
      </c>
      <c r="AH480" s="183">
        <v>-3.1009999999999999E-2</v>
      </c>
      <c r="AI480" s="183">
        <v>1</v>
      </c>
    </row>
    <row r="481" spans="1:35">
      <c r="A481" t="s">
        <v>4052</v>
      </c>
      <c r="B481" t="s">
        <v>4052</v>
      </c>
      <c r="C481" t="s">
        <v>4122</v>
      </c>
      <c r="D481" s="32">
        <v>8</v>
      </c>
      <c r="E481" s="47">
        <v>41519462</v>
      </c>
      <c r="F481" s="32" t="s">
        <v>3151</v>
      </c>
      <c r="G481" s="32" t="s">
        <v>3157</v>
      </c>
      <c r="H481" s="243" t="s">
        <v>5869</v>
      </c>
      <c r="I481" s="93" t="s">
        <v>5870</v>
      </c>
      <c r="J481" s="93" t="s">
        <v>5871</v>
      </c>
      <c r="K481" s="244" t="s">
        <v>5872</v>
      </c>
      <c r="L481" s="120">
        <v>5.49057</v>
      </c>
      <c r="M481" s="115">
        <v>-4.6050000000000001E-5</v>
      </c>
      <c r="N481" s="115">
        <v>-0.29370000000000002</v>
      </c>
      <c r="O481" s="115">
        <v>-9.3969999999999998E-2</v>
      </c>
      <c r="P481" s="115">
        <v>-0.1275</v>
      </c>
      <c r="Q481" s="115">
        <v>-3.2919999999999998E-4</v>
      </c>
      <c r="R481" s="181">
        <v>4.2167899999999996</v>
      </c>
      <c r="S481" s="183">
        <v>-2.9189999999999999E-6</v>
      </c>
      <c r="T481" s="183">
        <v>-0.996</v>
      </c>
      <c r="U481" s="183">
        <v>-0.18679999999999999</v>
      </c>
      <c r="V481" s="184">
        <v>-0.57689999999999997</v>
      </c>
      <c r="W481" s="120">
        <v>0.56274999999999997</v>
      </c>
      <c r="X481" s="115">
        <v>6.7019999999999996E-2</v>
      </c>
      <c r="Y481" s="115">
        <v>5.731E-2</v>
      </c>
      <c r="Z481" s="115">
        <v>-0.92889999999999995</v>
      </c>
      <c r="AA481" s="115">
        <v>0.93669999999999998</v>
      </c>
      <c r="AB481" s="115">
        <v>-0.92010000000000003</v>
      </c>
      <c r="AC481" s="181">
        <v>2.2824900000000001</v>
      </c>
      <c r="AD481" s="183">
        <v>-5.6930000000000001E-4</v>
      </c>
      <c r="AE481" s="183">
        <v>0.57620000000000005</v>
      </c>
      <c r="AF481" s="183">
        <v>-0.3518</v>
      </c>
      <c r="AG481" s="183">
        <v>-0.90749999999999997</v>
      </c>
      <c r="AH481" s="183">
        <v>-7.6219999999999996E-2</v>
      </c>
      <c r="AI481" s="183">
        <v>-7.1459999999999996E-2</v>
      </c>
    </row>
    <row r="482" spans="1:35">
      <c r="A482" t="s">
        <v>4052</v>
      </c>
      <c r="B482" t="s">
        <v>4052</v>
      </c>
      <c r="C482" t="s">
        <v>2639</v>
      </c>
      <c r="D482" s="32">
        <v>8</v>
      </c>
      <c r="E482" s="47">
        <v>95960511</v>
      </c>
      <c r="F482" s="32" t="s">
        <v>3163</v>
      </c>
      <c r="G482" s="32" t="s">
        <v>3152</v>
      </c>
      <c r="H482" s="243" t="s">
        <v>123</v>
      </c>
      <c r="I482" s="93" t="s">
        <v>5873</v>
      </c>
      <c r="J482" s="93" t="s">
        <v>5874</v>
      </c>
      <c r="K482" s="244" t="s">
        <v>5875</v>
      </c>
      <c r="L482" s="120">
        <v>11.31324</v>
      </c>
      <c r="M482" s="115">
        <v>5.6120000000000001E-9</v>
      </c>
      <c r="N482" s="115">
        <v>5.5550000000000002E-2</v>
      </c>
      <c r="O482" s="115">
        <v>1.0829999999999999E-2</v>
      </c>
      <c r="P482" s="115">
        <v>3.2360000000000002E-3</v>
      </c>
      <c r="Q482" s="115">
        <v>7.7509999999999996E-2</v>
      </c>
      <c r="R482" s="181">
        <v>0.5333</v>
      </c>
      <c r="S482" s="183">
        <v>0.30890000000000001</v>
      </c>
      <c r="T482" s="183">
        <v>0.216</v>
      </c>
      <c r="U482" s="183">
        <v>2.6499999999999999E-2</v>
      </c>
      <c r="V482" s="184">
        <v>0.69969999999999999</v>
      </c>
      <c r="W482" s="120">
        <v>-0.60131999999999997</v>
      </c>
      <c r="X482" s="115">
        <v>-0.72419999999999995</v>
      </c>
      <c r="Y482" s="115">
        <v>-0.42749999999999999</v>
      </c>
      <c r="Z482" s="115">
        <v>0.66659999999999997</v>
      </c>
      <c r="AA482" s="115">
        <v>-0.80020000000000002</v>
      </c>
      <c r="AB482" s="115">
        <v>0.78769999999999996</v>
      </c>
      <c r="AC482" s="181">
        <v>0.59936</v>
      </c>
      <c r="AD482" s="183">
        <v>6.8860000000000005E-2</v>
      </c>
      <c r="AE482" s="183">
        <v>0.37869999999999998</v>
      </c>
      <c r="AF482" s="183">
        <v>0.72270000000000001</v>
      </c>
      <c r="AG482" s="183">
        <v>0.64329999999999998</v>
      </c>
      <c r="AH482" s="183">
        <v>0.97589999999999999</v>
      </c>
      <c r="AI482" s="183">
        <v>8.7190000000000004E-2</v>
      </c>
    </row>
    <row r="483" spans="1:35">
      <c r="A483" t="s">
        <v>4052</v>
      </c>
      <c r="B483" t="s">
        <v>4052</v>
      </c>
      <c r="C483" t="s">
        <v>4123</v>
      </c>
      <c r="D483" s="32">
        <v>8</v>
      </c>
      <c r="E483" s="47">
        <v>118185025</v>
      </c>
      <c r="F483" s="32" t="s">
        <v>3157</v>
      </c>
      <c r="G483" s="32" t="s">
        <v>3151</v>
      </c>
      <c r="H483" s="243" t="s">
        <v>123</v>
      </c>
      <c r="I483" s="93" t="s">
        <v>5876</v>
      </c>
      <c r="J483" s="93" t="s">
        <v>5877</v>
      </c>
      <c r="K483" s="244" t="s">
        <v>123</v>
      </c>
      <c r="L483" s="120">
        <v>68.410300000000007</v>
      </c>
      <c r="M483" s="115">
        <v>1.154E-56</v>
      </c>
      <c r="N483" s="115">
        <v>1.005E-15</v>
      </c>
      <c r="O483" s="115">
        <v>9.0130000000000002E-3</v>
      </c>
      <c r="P483" s="115">
        <v>0.16689999999999999</v>
      </c>
      <c r="Q483" s="115">
        <v>2.1229999999999999E-3</v>
      </c>
      <c r="R483" s="181">
        <v>2.3299699999999999</v>
      </c>
      <c r="S483" s="183">
        <v>1.2030000000000001E-3</v>
      </c>
      <c r="T483" s="183">
        <v>0.14560000000000001</v>
      </c>
      <c r="U483" s="183">
        <v>0.50929999999999997</v>
      </c>
      <c r="V483" s="184">
        <v>0.33560000000000001</v>
      </c>
      <c r="W483" s="120">
        <v>1.5434699999999999</v>
      </c>
      <c r="X483" s="115">
        <v>-9.6319999999999999E-3</v>
      </c>
      <c r="Y483" s="115">
        <v>-0.2301</v>
      </c>
      <c r="Z483" s="115">
        <v>-0.75990000000000002</v>
      </c>
      <c r="AA483" s="115">
        <v>0.67190000000000005</v>
      </c>
      <c r="AB483" s="115">
        <v>-7.1389999999999995E-2</v>
      </c>
      <c r="AC483" s="181">
        <v>32.096910000000001</v>
      </c>
      <c r="AD483" s="183">
        <v>5.526E-25</v>
      </c>
      <c r="AE483" s="183">
        <v>1.2129999999999999E-11</v>
      </c>
      <c r="AF483" s="183">
        <v>0.12379999999999999</v>
      </c>
      <c r="AG483" s="183">
        <v>-0.70179999999999998</v>
      </c>
      <c r="AH483" s="183">
        <v>7.1340000000000001E-2</v>
      </c>
      <c r="AI483" s="183">
        <v>0.18079999999999999</v>
      </c>
    </row>
    <row r="484" spans="1:35">
      <c r="A484" t="s">
        <v>4052</v>
      </c>
      <c r="B484" t="s">
        <v>4052</v>
      </c>
      <c r="C484" t="s">
        <v>4124</v>
      </c>
      <c r="D484" s="32">
        <v>8</v>
      </c>
      <c r="E484" s="47">
        <v>121437091</v>
      </c>
      <c r="F484" s="32" t="s">
        <v>3151</v>
      </c>
      <c r="G484" s="32" t="s">
        <v>4125</v>
      </c>
      <c r="H484" s="243" t="s">
        <v>132</v>
      </c>
      <c r="I484" s="93" t="s">
        <v>132</v>
      </c>
      <c r="J484" s="93" t="s">
        <v>132</v>
      </c>
      <c r="K484" s="244" t="s">
        <v>132</v>
      </c>
      <c r="L484" s="120" t="s">
        <v>132</v>
      </c>
      <c r="M484" s="115" t="s">
        <v>132</v>
      </c>
      <c r="N484" s="115" t="s">
        <v>132</v>
      </c>
      <c r="O484" s="115" t="s">
        <v>132</v>
      </c>
      <c r="P484" s="115" t="s">
        <v>132</v>
      </c>
      <c r="Q484" s="115" t="s">
        <v>132</v>
      </c>
      <c r="R484" s="181" t="s">
        <v>132</v>
      </c>
      <c r="S484" s="183" t="s">
        <v>132</v>
      </c>
      <c r="T484" s="183" t="s">
        <v>132</v>
      </c>
      <c r="U484" s="183" t="s">
        <v>132</v>
      </c>
      <c r="V484" s="184" t="s">
        <v>132</v>
      </c>
      <c r="W484" s="120" t="s">
        <v>132</v>
      </c>
      <c r="X484" s="115" t="s">
        <v>132</v>
      </c>
      <c r="Y484" s="115" t="s">
        <v>132</v>
      </c>
      <c r="Z484" s="115" t="s">
        <v>132</v>
      </c>
      <c r="AA484" s="115" t="s">
        <v>132</v>
      </c>
      <c r="AB484" s="115" t="s">
        <v>132</v>
      </c>
      <c r="AC484" s="181" t="s">
        <v>132</v>
      </c>
      <c r="AD484" s="183" t="s">
        <v>132</v>
      </c>
      <c r="AE484" s="183" t="s">
        <v>132</v>
      </c>
      <c r="AF484" s="183" t="s">
        <v>132</v>
      </c>
      <c r="AG484" s="183" t="s">
        <v>132</v>
      </c>
      <c r="AH484" s="183" t="s">
        <v>132</v>
      </c>
      <c r="AI484" s="183" t="s">
        <v>132</v>
      </c>
    </row>
    <row r="485" spans="1:35">
      <c r="A485" t="s">
        <v>4052</v>
      </c>
      <c r="B485" t="s">
        <v>4052</v>
      </c>
      <c r="C485" t="s">
        <v>4126</v>
      </c>
      <c r="D485" s="32">
        <v>8</v>
      </c>
      <c r="E485" s="47">
        <v>146003567</v>
      </c>
      <c r="F485" s="32" t="s">
        <v>3151</v>
      </c>
      <c r="G485" s="32" t="s">
        <v>3157</v>
      </c>
      <c r="H485" s="243" t="s">
        <v>5878</v>
      </c>
      <c r="I485" s="93" t="s">
        <v>5879</v>
      </c>
      <c r="J485" s="93" t="s">
        <v>5880</v>
      </c>
      <c r="K485" s="244" t="s">
        <v>5881</v>
      </c>
      <c r="L485" s="120">
        <v>-0.21379000000000001</v>
      </c>
      <c r="M485" s="115">
        <v>0.1918</v>
      </c>
      <c r="N485" s="115">
        <v>-0.27039999999999997</v>
      </c>
      <c r="O485" s="115">
        <v>0.36099999999999999</v>
      </c>
      <c r="P485" s="115">
        <v>-0.5282</v>
      </c>
      <c r="Q485" s="115">
        <v>0.31659999999999999</v>
      </c>
      <c r="R485" s="181">
        <v>-0.13729</v>
      </c>
      <c r="S485" s="183">
        <v>0.18429999999999999</v>
      </c>
      <c r="T485" s="183">
        <v>0.77759999999999996</v>
      </c>
      <c r="U485" s="183">
        <v>-0.91220000000000001</v>
      </c>
      <c r="V485" s="184">
        <v>-0.60450000000000004</v>
      </c>
      <c r="W485" s="120">
        <v>-0.11666</v>
      </c>
      <c r="X485" s="115">
        <v>-0.71250000000000002</v>
      </c>
      <c r="Y485" s="115">
        <v>-0.19600000000000001</v>
      </c>
      <c r="Z485" s="115">
        <v>-0.10920000000000001</v>
      </c>
      <c r="AA485" s="115">
        <v>-0.55779999999999996</v>
      </c>
      <c r="AB485" s="115">
        <v>0.53949999999999998</v>
      </c>
      <c r="AC485" s="181">
        <v>-0.42048000000000002</v>
      </c>
      <c r="AD485" s="183">
        <v>0.4627</v>
      </c>
      <c r="AE485" s="183">
        <v>-0.54049999999999998</v>
      </c>
      <c r="AF485" s="183">
        <v>-0.81950000000000001</v>
      </c>
      <c r="AG485" s="183">
        <v>-0.27050000000000002</v>
      </c>
      <c r="AH485" s="183">
        <v>0.44450000000000001</v>
      </c>
      <c r="AI485" s="183">
        <v>0.55879999999999996</v>
      </c>
    </row>
    <row r="486" spans="1:35">
      <c r="A486" t="s">
        <v>4052</v>
      </c>
      <c r="B486" t="s">
        <v>4052</v>
      </c>
      <c r="C486" t="s">
        <v>4127</v>
      </c>
      <c r="D486" s="32">
        <v>9</v>
      </c>
      <c r="E486" s="47">
        <v>4287466</v>
      </c>
      <c r="F486" s="32" t="s">
        <v>3151</v>
      </c>
      <c r="G486" s="32" t="s">
        <v>3157</v>
      </c>
      <c r="H486" s="243" t="s">
        <v>123</v>
      </c>
      <c r="I486" s="93" t="s">
        <v>5882</v>
      </c>
      <c r="J486" s="93" t="s">
        <v>123</v>
      </c>
      <c r="K486" s="244" t="s">
        <v>5883</v>
      </c>
      <c r="L486" s="120">
        <v>30.35192</v>
      </c>
      <c r="M486" s="115">
        <v>1.7570000000000001E-23</v>
      </c>
      <c r="N486" s="115">
        <v>8.7429999999999996E-8</v>
      </c>
      <c r="O486" s="115">
        <v>1.6310000000000002E-2</v>
      </c>
      <c r="P486" s="115">
        <v>0.50319999999999998</v>
      </c>
      <c r="Q486" s="115">
        <v>3.4450000000000001E-3</v>
      </c>
      <c r="R486" s="181">
        <v>2.8353899999999999</v>
      </c>
      <c r="S486" s="183">
        <v>3.2249999999999998E-4</v>
      </c>
      <c r="T486" s="183">
        <v>3.9079999999999997E-2</v>
      </c>
      <c r="U486" s="183">
        <v>0.70479999999999998</v>
      </c>
      <c r="V486" s="184">
        <v>0.25480000000000003</v>
      </c>
      <c r="W486" s="120">
        <v>8.9018200000000007</v>
      </c>
      <c r="X486" s="115">
        <v>-9.9480000000000001E-8</v>
      </c>
      <c r="Y486" s="115">
        <v>-8.5760000000000006E-5</v>
      </c>
      <c r="Z486" s="115">
        <v>-4.0809999999999999E-2</v>
      </c>
      <c r="AA486" s="115">
        <v>-0.27679999999999999</v>
      </c>
      <c r="AB486" s="115">
        <v>-7.2069999999999995E-2</v>
      </c>
      <c r="AC486" s="181">
        <v>0.77363000000000004</v>
      </c>
      <c r="AD486" s="183">
        <v>8.1610000000000002E-2</v>
      </c>
      <c r="AE486" s="183">
        <v>0.35799999999999998</v>
      </c>
      <c r="AF486" s="183">
        <v>0.10630000000000001</v>
      </c>
      <c r="AG486" s="183">
        <v>-0.13070000000000001</v>
      </c>
      <c r="AH486" s="183">
        <v>0.37519999999999998</v>
      </c>
      <c r="AI486" s="183">
        <v>-0.94330000000000003</v>
      </c>
    </row>
    <row r="487" spans="1:35">
      <c r="A487" t="s">
        <v>4052</v>
      </c>
      <c r="B487" t="s">
        <v>4052</v>
      </c>
      <c r="C487" t="s">
        <v>4128</v>
      </c>
      <c r="D487" s="32">
        <v>9</v>
      </c>
      <c r="E487" s="47">
        <v>8879118</v>
      </c>
      <c r="F487" s="32" t="s">
        <v>3152</v>
      </c>
      <c r="G487" s="32" t="s">
        <v>3163</v>
      </c>
      <c r="H487" s="243" t="s">
        <v>5884</v>
      </c>
      <c r="I487" s="93" t="s">
        <v>5885</v>
      </c>
      <c r="J487" s="93" t="s">
        <v>5886</v>
      </c>
      <c r="K487" s="244" t="s">
        <v>5887</v>
      </c>
      <c r="L487" s="120">
        <v>-1.00901</v>
      </c>
      <c r="M487" s="115">
        <v>-0.96789999999999998</v>
      </c>
      <c r="N487" s="115">
        <v>-0.8589</v>
      </c>
      <c r="O487" s="115">
        <v>0.46489999999999998</v>
      </c>
      <c r="P487" s="115">
        <v>0.33250000000000002</v>
      </c>
      <c r="Q487" s="115">
        <v>-0.1293</v>
      </c>
      <c r="R487" s="181">
        <v>-0.36858000000000002</v>
      </c>
      <c r="S487" s="183">
        <v>-0.15190000000000001</v>
      </c>
      <c r="T487" s="183">
        <v>0.50719999999999998</v>
      </c>
      <c r="U487" s="183">
        <v>0.15809999999999999</v>
      </c>
      <c r="V487" s="184">
        <v>-0.4677</v>
      </c>
      <c r="W487" s="120">
        <v>-0.17141000000000001</v>
      </c>
      <c r="X487" s="115">
        <v>-1.051E-2</v>
      </c>
      <c r="Y487" s="115">
        <v>0.7863</v>
      </c>
      <c r="Z487" s="115">
        <v>0.27279999999999999</v>
      </c>
      <c r="AA487" s="115">
        <v>0.2414</v>
      </c>
      <c r="AB487" s="115">
        <v>-0.35199999999999998</v>
      </c>
      <c r="AC487" s="181">
        <v>-8.6449999999999999E-2</v>
      </c>
      <c r="AD487" s="183">
        <v>-6.7000000000000004E-2</v>
      </c>
      <c r="AE487" s="183">
        <v>3.1150000000000001E-2</v>
      </c>
      <c r="AF487" s="183">
        <v>-0.64859999999999995</v>
      </c>
      <c r="AG487" s="183">
        <v>7.3969999999999994E-2</v>
      </c>
      <c r="AH487" s="183">
        <v>0.30740000000000001</v>
      </c>
      <c r="AI487" s="183">
        <v>0.53820000000000001</v>
      </c>
    </row>
    <row r="488" spans="1:35">
      <c r="A488" t="s">
        <v>4052</v>
      </c>
      <c r="B488" t="s">
        <v>4052</v>
      </c>
      <c r="C488" t="s">
        <v>2918</v>
      </c>
      <c r="D488" s="32">
        <v>9</v>
      </c>
      <c r="E488" s="47">
        <v>22134094</v>
      </c>
      <c r="F488" s="32" t="s">
        <v>3163</v>
      </c>
      <c r="G488" s="32" t="s">
        <v>3152</v>
      </c>
      <c r="H488" s="243" t="s">
        <v>123</v>
      </c>
      <c r="I488" s="93" t="s">
        <v>5040</v>
      </c>
      <c r="J488" s="93" t="s">
        <v>5041</v>
      </c>
      <c r="K488" s="244" t="s">
        <v>123</v>
      </c>
      <c r="L488" s="120">
        <v>31.38092</v>
      </c>
      <c r="M488" s="115">
        <v>1.5920000000000001E-24</v>
      </c>
      <c r="N488" s="115">
        <v>3.2829999999999999E-7</v>
      </c>
      <c r="O488" s="115">
        <v>2.3650000000000001E-2</v>
      </c>
      <c r="P488" s="115">
        <v>1.404E-2</v>
      </c>
      <c r="Q488" s="115">
        <v>2.2620000000000001E-3</v>
      </c>
      <c r="R488" s="181">
        <v>4.3652100000000003</v>
      </c>
      <c r="S488" s="183">
        <v>4.4819999999999999E-3</v>
      </c>
      <c r="T488" s="183">
        <v>2.2629999999999998E-5</v>
      </c>
      <c r="U488" s="183">
        <v>0.13639999999999999</v>
      </c>
      <c r="V488" s="184">
        <v>-0.76459999999999995</v>
      </c>
      <c r="W488" s="120">
        <v>3.0340500000000001</v>
      </c>
      <c r="X488" s="115">
        <v>-1.3639999999999999E-2</v>
      </c>
      <c r="Y488" s="115">
        <v>-1.6080000000000001E-4</v>
      </c>
      <c r="Z488" s="115">
        <v>-0.69440000000000002</v>
      </c>
      <c r="AA488" s="115">
        <v>0.67169999999999996</v>
      </c>
      <c r="AB488" s="115">
        <v>-0.45250000000000001</v>
      </c>
      <c r="AC488" s="181">
        <v>16.072089999999999</v>
      </c>
      <c r="AD488" s="183">
        <v>1.735E-14</v>
      </c>
      <c r="AE488" s="183">
        <v>2.671E-5</v>
      </c>
      <c r="AF488" s="183">
        <v>0.96260000000000001</v>
      </c>
      <c r="AG488" s="183">
        <v>0.45750000000000002</v>
      </c>
      <c r="AH488" s="183">
        <v>4.3119999999999999E-2</v>
      </c>
      <c r="AI488" s="183">
        <v>0.4294</v>
      </c>
    </row>
    <row r="489" spans="1:35">
      <c r="A489" t="s">
        <v>4052</v>
      </c>
      <c r="B489" t="s">
        <v>4052</v>
      </c>
      <c r="C489" t="s">
        <v>4129</v>
      </c>
      <c r="D489" s="32">
        <v>9</v>
      </c>
      <c r="E489" s="47">
        <v>22301092</v>
      </c>
      <c r="F489" s="32" t="s">
        <v>3163</v>
      </c>
      <c r="G489" s="32" t="s">
        <v>3151</v>
      </c>
      <c r="H489" s="243" t="s">
        <v>5888</v>
      </c>
      <c r="I489" s="93" t="s">
        <v>5889</v>
      </c>
      <c r="J489" s="93" t="s">
        <v>5890</v>
      </c>
      <c r="K489" s="244" t="s">
        <v>5891</v>
      </c>
      <c r="L489" s="120">
        <v>3.0441799999999999</v>
      </c>
      <c r="M489" s="115">
        <v>2.5049999999999998E-3</v>
      </c>
      <c r="N489" s="115">
        <v>0.219</v>
      </c>
      <c r="O489" s="115">
        <v>0.4511</v>
      </c>
      <c r="P489" s="115">
        <v>3.0370000000000001E-2</v>
      </c>
      <c r="Q489" s="115">
        <v>0.11609999999999999</v>
      </c>
      <c r="R489" s="181">
        <v>-0.19370999999999999</v>
      </c>
      <c r="S489" s="183">
        <v>-0.94889999999999997</v>
      </c>
      <c r="T489" s="183">
        <v>-0.65790000000000004</v>
      </c>
      <c r="U489" s="183">
        <v>0.2319</v>
      </c>
      <c r="V489" s="184">
        <v>5.9560000000000002E-2</v>
      </c>
      <c r="W489" s="120">
        <v>1.8847</v>
      </c>
      <c r="X489" s="115">
        <v>-4.8269999999999997E-3</v>
      </c>
      <c r="Y489" s="115">
        <v>-0.11650000000000001</v>
      </c>
      <c r="Z489" s="115">
        <v>-1.078E-2</v>
      </c>
      <c r="AA489" s="115">
        <v>0.89710000000000001</v>
      </c>
      <c r="AB489" s="115">
        <v>0.76380000000000003</v>
      </c>
      <c r="AC489" s="181">
        <v>1.59992</v>
      </c>
      <c r="AD489" s="183">
        <v>6.3400000000000001E-3</v>
      </c>
      <c r="AE489" s="183">
        <v>5.8049999999999997E-2</v>
      </c>
      <c r="AF489" s="183">
        <v>0.70720000000000005</v>
      </c>
      <c r="AG489" s="183">
        <v>0.29099999999999998</v>
      </c>
      <c r="AH489" s="183">
        <v>0.66479999999999995</v>
      </c>
      <c r="AI489" s="183">
        <v>-0.94210000000000005</v>
      </c>
    </row>
    <row r="490" spans="1:35">
      <c r="A490" t="s">
        <v>4052</v>
      </c>
      <c r="B490" t="s">
        <v>4052</v>
      </c>
      <c r="C490" t="s">
        <v>4130</v>
      </c>
      <c r="D490" s="32">
        <v>9</v>
      </c>
      <c r="E490" s="47">
        <v>34025640</v>
      </c>
      <c r="F490" s="32" t="s">
        <v>3152</v>
      </c>
      <c r="G490" s="32" t="s">
        <v>3157</v>
      </c>
      <c r="H490" s="243" t="s">
        <v>5892</v>
      </c>
      <c r="I490" s="93" t="s">
        <v>5893</v>
      </c>
      <c r="J490" s="93" t="s">
        <v>5894</v>
      </c>
      <c r="K490" s="244" t="s">
        <v>5895</v>
      </c>
      <c r="L490" s="120">
        <v>-0.43824999999999997</v>
      </c>
      <c r="M490" s="115">
        <v>0.27439999999999998</v>
      </c>
      <c r="N490" s="115">
        <v>-0.19359999999999999</v>
      </c>
      <c r="O490" s="115">
        <v>0.54849999999999999</v>
      </c>
      <c r="P490" s="115">
        <v>-0.2928</v>
      </c>
      <c r="Q490" s="115">
        <v>0.90300000000000002</v>
      </c>
      <c r="R490" s="181">
        <v>0.52444000000000002</v>
      </c>
      <c r="S490" s="183">
        <v>-9.4809999999999998E-3</v>
      </c>
      <c r="T490" s="183">
        <v>-5.5010000000000003E-2</v>
      </c>
      <c r="U490" s="183">
        <v>0.40670000000000001</v>
      </c>
      <c r="V490" s="184">
        <v>1.7600000000000001E-2</v>
      </c>
      <c r="W490" s="120">
        <v>4.5089999999999998E-2</v>
      </c>
      <c r="X490" s="115">
        <v>-5.7829999999999999E-2</v>
      </c>
      <c r="Y490" s="115">
        <v>-0.59870000000000001</v>
      </c>
      <c r="Z490" s="115">
        <v>0.36320000000000002</v>
      </c>
      <c r="AA490" s="115">
        <v>-0.55879999999999996</v>
      </c>
      <c r="AB490" s="115">
        <v>0.55130000000000001</v>
      </c>
      <c r="AC490" s="181">
        <v>1.87069</v>
      </c>
      <c r="AD490" s="183">
        <v>0.1583</v>
      </c>
      <c r="AE490" s="183">
        <v>2.8899999999999998E-4</v>
      </c>
      <c r="AF490" s="183">
        <v>-0.51639999999999997</v>
      </c>
      <c r="AG490" s="183">
        <v>0.4965</v>
      </c>
      <c r="AH490" s="183">
        <v>3.0700000000000002E-2</v>
      </c>
      <c r="AI490" s="183">
        <v>4.8469999999999999E-2</v>
      </c>
    </row>
    <row r="491" spans="1:35">
      <c r="A491" t="s">
        <v>4052</v>
      </c>
      <c r="B491" t="s">
        <v>4052</v>
      </c>
      <c r="C491" t="s">
        <v>4131</v>
      </c>
      <c r="D491" s="32">
        <v>9</v>
      </c>
      <c r="E491" s="47">
        <v>81952128</v>
      </c>
      <c r="F491" s="32" t="s">
        <v>3152</v>
      </c>
      <c r="G491" s="32" t="s">
        <v>3163</v>
      </c>
      <c r="H491" s="243" t="s">
        <v>5896</v>
      </c>
      <c r="I491" s="93" t="s">
        <v>5897</v>
      </c>
      <c r="J491" s="93" t="s">
        <v>5898</v>
      </c>
      <c r="K491" s="244" t="s">
        <v>5899</v>
      </c>
      <c r="L491" s="120">
        <v>-0.43173</v>
      </c>
      <c r="M491" s="115">
        <v>-0.75719999999999998</v>
      </c>
      <c r="N491" s="115">
        <v>-0.89390000000000003</v>
      </c>
      <c r="O491" s="115">
        <v>0.41189999999999999</v>
      </c>
      <c r="P491" s="115">
        <v>-0.85629999999999995</v>
      </c>
      <c r="Q491" s="115">
        <v>0.59060000000000001</v>
      </c>
      <c r="R491" s="181">
        <v>0.34827000000000002</v>
      </c>
      <c r="S491" s="183">
        <v>0.40620000000000001</v>
      </c>
      <c r="T491" s="183">
        <v>0.82679999999999998</v>
      </c>
      <c r="U491" s="183">
        <v>1.4999999999999999E-2</v>
      </c>
      <c r="V491" s="184">
        <v>-0.98140000000000005</v>
      </c>
      <c r="W491" s="120">
        <v>1.76979</v>
      </c>
      <c r="X491" s="115">
        <v>-1.339E-4</v>
      </c>
      <c r="Y491" s="115">
        <v>0.58960000000000001</v>
      </c>
      <c r="Z491" s="115">
        <v>-0.4546</v>
      </c>
      <c r="AA491" s="115">
        <v>0.49469999999999997</v>
      </c>
      <c r="AB491" s="115">
        <v>-0.38119999999999998</v>
      </c>
      <c r="AC491" s="181">
        <v>2.733E-2</v>
      </c>
      <c r="AD491" s="183">
        <v>0.42649999999999999</v>
      </c>
      <c r="AE491" s="183">
        <v>0.2041</v>
      </c>
      <c r="AF491" s="183">
        <v>0.18770000000000001</v>
      </c>
      <c r="AG491" s="183">
        <v>0.22839999999999999</v>
      </c>
      <c r="AH491" s="183">
        <v>0.81510000000000005</v>
      </c>
      <c r="AI491" s="183">
        <v>-0.17319999999999999</v>
      </c>
    </row>
    <row r="492" spans="1:35">
      <c r="A492" t="s">
        <v>4052</v>
      </c>
      <c r="B492" t="s">
        <v>4052</v>
      </c>
      <c r="C492" t="s">
        <v>4132</v>
      </c>
      <c r="D492" s="32">
        <v>9</v>
      </c>
      <c r="E492" s="47">
        <v>84308948</v>
      </c>
      <c r="F492" s="32" t="s">
        <v>3157</v>
      </c>
      <c r="G492" s="32" t="s">
        <v>3151</v>
      </c>
      <c r="H492" s="243" t="s">
        <v>5900</v>
      </c>
      <c r="I492" s="93" t="s">
        <v>5901</v>
      </c>
      <c r="J492" s="93" t="s">
        <v>5902</v>
      </c>
      <c r="K492" s="244" t="s">
        <v>5903</v>
      </c>
      <c r="L492" s="120">
        <v>-0.54259000000000002</v>
      </c>
      <c r="M492" s="115">
        <v>0.84360000000000002</v>
      </c>
      <c r="N492" s="115">
        <v>0.86280000000000001</v>
      </c>
      <c r="O492" s="115">
        <v>-0.63070000000000004</v>
      </c>
      <c r="P492" s="115">
        <v>-0.43009999999999998</v>
      </c>
      <c r="Q492" s="115">
        <v>0.72199999999999998</v>
      </c>
      <c r="R492" s="181">
        <v>1.05505</v>
      </c>
      <c r="S492" s="183">
        <v>5.5280000000000003E-2</v>
      </c>
      <c r="T492" s="183">
        <v>0.85450000000000004</v>
      </c>
      <c r="U492" s="183">
        <v>4.9009999999999998E-2</v>
      </c>
      <c r="V492" s="184">
        <v>0.49230000000000002</v>
      </c>
      <c r="W492" s="120">
        <v>-0.30907000000000001</v>
      </c>
      <c r="X492" s="115">
        <v>5.5309999999999998E-2</v>
      </c>
      <c r="Y492" s="115">
        <v>-0.10440000000000001</v>
      </c>
      <c r="Z492" s="115">
        <v>-0.2031</v>
      </c>
      <c r="AA492" s="115">
        <v>0.56000000000000005</v>
      </c>
      <c r="AB492" s="115">
        <v>-0.99009999999999998</v>
      </c>
      <c r="AC492" s="181">
        <v>0.51539999999999997</v>
      </c>
      <c r="AD492" s="183">
        <v>7.1470000000000006E-2</v>
      </c>
      <c r="AE492" s="183">
        <v>0.18859999999999999</v>
      </c>
      <c r="AF492" s="183">
        <v>0.20799999999999999</v>
      </c>
      <c r="AG492" s="183">
        <v>-0.73670000000000002</v>
      </c>
      <c r="AH492" s="183">
        <v>-0.33389999999999997</v>
      </c>
      <c r="AI492" s="183">
        <v>-0.49540000000000001</v>
      </c>
    </row>
    <row r="493" spans="1:35">
      <c r="A493" t="s">
        <v>4052</v>
      </c>
      <c r="B493" t="s">
        <v>4052</v>
      </c>
      <c r="C493" t="s">
        <v>4133</v>
      </c>
      <c r="D493" s="32">
        <v>9</v>
      </c>
      <c r="E493" s="47">
        <v>96919182</v>
      </c>
      <c r="F493" s="32" t="s">
        <v>3163</v>
      </c>
      <c r="G493" s="32" t="s">
        <v>3152</v>
      </c>
      <c r="H493" s="243" t="s">
        <v>5678</v>
      </c>
      <c r="I493" s="93" t="s">
        <v>5904</v>
      </c>
      <c r="J493" s="93" t="s">
        <v>5905</v>
      </c>
      <c r="K493" s="244" t="s">
        <v>5906</v>
      </c>
      <c r="L493" s="120">
        <v>-0.56228</v>
      </c>
      <c r="M493" s="115">
        <v>0.61140000000000005</v>
      </c>
      <c r="N493" s="115">
        <v>0.42570000000000002</v>
      </c>
      <c r="O493" s="115">
        <v>0.68300000000000005</v>
      </c>
      <c r="P493" s="115">
        <v>-0.1535</v>
      </c>
      <c r="Q493" s="115">
        <v>0.24179999999999999</v>
      </c>
      <c r="R493" s="181">
        <v>0.99121999999999999</v>
      </c>
      <c r="S493" s="183">
        <v>5.5059999999999996E-3</v>
      </c>
      <c r="T493" s="183">
        <v>0.5554</v>
      </c>
      <c r="U493" s="183">
        <v>0.8619</v>
      </c>
      <c r="V493" s="184">
        <v>0.42459999999999998</v>
      </c>
      <c r="W493" s="120">
        <v>-0.32516</v>
      </c>
      <c r="X493" s="115">
        <v>0.24640000000000001</v>
      </c>
      <c r="Y493" s="115">
        <v>-0.22189999999999999</v>
      </c>
      <c r="Z493" s="115">
        <v>0.19750000000000001</v>
      </c>
      <c r="AA493" s="115">
        <v>-0.83279999999999998</v>
      </c>
      <c r="AB493" s="115">
        <v>-0.40450000000000003</v>
      </c>
      <c r="AC493" s="181">
        <v>2.9336500000000001</v>
      </c>
      <c r="AD493" s="183">
        <v>1.1590000000000001E-3</v>
      </c>
      <c r="AE493" s="183">
        <v>1.074E-2</v>
      </c>
      <c r="AF493" s="183">
        <v>0.44280000000000003</v>
      </c>
      <c r="AG493" s="183">
        <v>-0.66820000000000002</v>
      </c>
      <c r="AH493" s="183">
        <v>0.26750000000000002</v>
      </c>
      <c r="AI493" s="183">
        <v>0.64739999999999998</v>
      </c>
    </row>
    <row r="494" spans="1:35">
      <c r="A494" t="s">
        <v>4052</v>
      </c>
      <c r="B494" t="s">
        <v>4052</v>
      </c>
      <c r="C494" t="s">
        <v>4134</v>
      </c>
      <c r="D494" s="32">
        <v>9</v>
      </c>
      <c r="E494" s="47">
        <v>136155000</v>
      </c>
      <c r="F494" s="32" t="s">
        <v>3152</v>
      </c>
      <c r="G494" s="32" t="s">
        <v>3163</v>
      </c>
      <c r="H494" s="243" t="s">
        <v>123</v>
      </c>
      <c r="I494" s="93" t="s">
        <v>123</v>
      </c>
      <c r="J494" s="93" t="s">
        <v>5907</v>
      </c>
      <c r="K494" s="244" t="s">
        <v>123</v>
      </c>
      <c r="L494" s="120">
        <v>17.948239999999998</v>
      </c>
      <c r="M494" s="115">
        <v>-1.049E-16</v>
      </c>
      <c r="N494" s="115">
        <v>-3.0029999999999999E-5</v>
      </c>
      <c r="O494" s="115">
        <v>-4.6969999999999998E-2</v>
      </c>
      <c r="P494" s="115">
        <v>-0.83650000000000002</v>
      </c>
      <c r="Q494" s="115">
        <v>-0.37459999999999999</v>
      </c>
      <c r="R494" s="181">
        <v>8.1881699999999995</v>
      </c>
      <c r="S494" s="183">
        <v>-1.399E-9</v>
      </c>
      <c r="T494" s="183">
        <v>-8.3570000000000005E-2</v>
      </c>
      <c r="U494" s="183">
        <v>-0.44750000000000001</v>
      </c>
      <c r="V494" s="184">
        <v>-1.311E-2</v>
      </c>
      <c r="W494" s="120">
        <v>-0.52054999999999996</v>
      </c>
      <c r="X494" s="115">
        <v>-0.82179999999999997</v>
      </c>
      <c r="Y494" s="115">
        <v>0.29620000000000002</v>
      </c>
      <c r="Z494" s="115">
        <v>0.61380000000000001</v>
      </c>
      <c r="AA494" s="115">
        <v>-4.9620000000000003E-3</v>
      </c>
      <c r="AB494" s="115">
        <v>0.59189999999999998</v>
      </c>
      <c r="AC494" s="181">
        <v>20.006080000000001</v>
      </c>
      <c r="AD494" s="183">
        <v>-4.5230000000000003E-15</v>
      </c>
      <c r="AE494" s="183">
        <v>-1.6390000000000001E-7</v>
      </c>
      <c r="AF494" s="183">
        <v>-0.1147</v>
      </c>
      <c r="AG494" s="183">
        <v>-0.47289999999999999</v>
      </c>
      <c r="AH494" s="183">
        <v>-1.3259999999999999E-3</v>
      </c>
      <c r="AI494" s="183">
        <v>-0.35060000000000002</v>
      </c>
    </row>
    <row r="495" spans="1:35">
      <c r="A495" t="s">
        <v>4052</v>
      </c>
      <c r="B495" t="s">
        <v>4052</v>
      </c>
      <c r="C495" t="s">
        <v>4135</v>
      </c>
      <c r="D495" s="32">
        <v>9</v>
      </c>
      <c r="E495" s="47">
        <v>139252148</v>
      </c>
      <c r="F495" s="32" t="s">
        <v>3157</v>
      </c>
      <c r="G495" s="32" t="s">
        <v>3151</v>
      </c>
      <c r="H495" s="243" t="s">
        <v>123</v>
      </c>
      <c r="I495" s="93" t="s">
        <v>5908</v>
      </c>
      <c r="J495" s="93" t="s">
        <v>5909</v>
      </c>
      <c r="K495" s="244" t="s">
        <v>5910</v>
      </c>
      <c r="L495" s="120">
        <v>12.57672</v>
      </c>
      <c r="M495" s="115">
        <v>-7.0789999999999995E-11</v>
      </c>
      <c r="N495" s="115">
        <v>-0.44840000000000002</v>
      </c>
      <c r="O495" s="115">
        <v>-1.4930000000000001E-2</v>
      </c>
      <c r="P495" s="115">
        <v>-3.79E-3</v>
      </c>
      <c r="Q495" s="115">
        <v>-1.8669999999999999E-2</v>
      </c>
      <c r="R495" s="181">
        <v>1.2787500000000001</v>
      </c>
      <c r="S495" s="183">
        <v>-0.1042</v>
      </c>
      <c r="T495" s="183">
        <v>0.57099999999999995</v>
      </c>
      <c r="U495" s="183">
        <v>-1.592E-2</v>
      </c>
      <c r="V495" s="184">
        <v>-0.1971</v>
      </c>
      <c r="W495" s="120">
        <v>-0.52058000000000004</v>
      </c>
      <c r="X495" s="115">
        <v>0.68220000000000003</v>
      </c>
      <c r="Y495" s="115">
        <v>0.59850000000000003</v>
      </c>
      <c r="Z495" s="115">
        <v>0.9103</v>
      </c>
      <c r="AA495" s="115">
        <v>0.53749999999999998</v>
      </c>
      <c r="AB495" s="115">
        <v>-0.45150000000000001</v>
      </c>
      <c r="AC495" s="181">
        <v>5.1562299999999999</v>
      </c>
      <c r="AD495" s="183">
        <v>-1.7540000000000001E-5</v>
      </c>
      <c r="AE495" s="183">
        <v>-3.4419999999999999E-2</v>
      </c>
      <c r="AF495" s="183">
        <v>-1.129E-2</v>
      </c>
      <c r="AG495" s="183">
        <v>-0.97899999999999998</v>
      </c>
      <c r="AH495" s="183">
        <v>-4.3380000000000002E-2</v>
      </c>
      <c r="AI495" s="183">
        <v>0.1144</v>
      </c>
    </row>
    <row r="496" spans="1:35">
      <c r="A496" t="s">
        <v>4052</v>
      </c>
      <c r="B496" t="s">
        <v>4052</v>
      </c>
      <c r="C496" t="s">
        <v>4136</v>
      </c>
      <c r="D496" s="32">
        <v>10</v>
      </c>
      <c r="E496" s="47">
        <v>12328010</v>
      </c>
      <c r="F496" s="32" t="s">
        <v>3151</v>
      </c>
      <c r="G496" s="32" t="s">
        <v>3157</v>
      </c>
      <c r="H496" s="243" t="s">
        <v>5911</v>
      </c>
      <c r="I496" s="93" t="s">
        <v>5912</v>
      </c>
      <c r="J496" s="93" t="s">
        <v>5913</v>
      </c>
      <c r="K496" s="244" t="s">
        <v>123</v>
      </c>
      <c r="L496" s="120">
        <v>2.3060999999999998</v>
      </c>
      <c r="M496" s="115">
        <v>-8.5380000000000005E-3</v>
      </c>
      <c r="N496" s="115">
        <v>-1.5679999999999999E-3</v>
      </c>
      <c r="O496" s="115">
        <v>-0.94910000000000005</v>
      </c>
      <c r="P496" s="115">
        <v>-0.1532</v>
      </c>
      <c r="Q496" s="115">
        <v>0.57330000000000003</v>
      </c>
      <c r="R496" s="181">
        <v>3.0272999999999999</v>
      </c>
      <c r="S496" s="183">
        <v>-9.1379999999999999E-4</v>
      </c>
      <c r="T496" s="183">
        <v>-0.37380000000000002</v>
      </c>
      <c r="U496" s="183">
        <v>-3.1600000000000003E-2</v>
      </c>
      <c r="V496" s="184">
        <v>-0.88480000000000003</v>
      </c>
      <c r="W496" s="120">
        <v>-0.12082</v>
      </c>
      <c r="X496" s="115">
        <v>0.28050000000000003</v>
      </c>
      <c r="Y496" s="115">
        <v>0.87880000000000003</v>
      </c>
      <c r="Z496" s="115">
        <v>0.44579999999999997</v>
      </c>
      <c r="AA496" s="115">
        <v>-0.9899</v>
      </c>
      <c r="AB496" s="115">
        <v>-0.75970000000000004</v>
      </c>
      <c r="AC496" s="181">
        <v>9.8245799999999992</v>
      </c>
      <c r="AD496" s="183">
        <v>-3.0029999999999999E-10</v>
      </c>
      <c r="AE496" s="183">
        <v>-0.1686</v>
      </c>
      <c r="AF496" s="183">
        <v>-2.6890000000000001E-2</v>
      </c>
      <c r="AG496" s="183">
        <v>-0.1089</v>
      </c>
      <c r="AH496" s="183">
        <v>-0.29830000000000001</v>
      </c>
      <c r="AI496" s="183">
        <v>-0.37290000000000001</v>
      </c>
    </row>
    <row r="497" spans="1:35">
      <c r="A497" t="s">
        <v>4052</v>
      </c>
      <c r="B497" t="s">
        <v>4052</v>
      </c>
      <c r="C497" t="s">
        <v>4137</v>
      </c>
      <c r="D497" s="32">
        <v>10</v>
      </c>
      <c r="E497" s="47">
        <v>70931474</v>
      </c>
      <c r="F497" s="32" t="s">
        <v>3152</v>
      </c>
      <c r="G497" s="32" t="s">
        <v>3163</v>
      </c>
      <c r="H497" s="243" t="s">
        <v>5914</v>
      </c>
      <c r="I497" s="93" t="s">
        <v>5915</v>
      </c>
      <c r="J497" s="93" t="s">
        <v>5916</v>
      </c>
      <c r="K497" s="244" t="s">
        <v>5917</v>
      </c>
      <c r="L497" s="120">
        <v>-0.23235</v>
      </c>
      <c r="M497" s="115">
        <v>0.11459999999999999</v>
      </c>
      <c r="N497" s="115">
        <v>-0.89890000000000003</v>
      </c>
      <c r="O497" s="115">
        <v>0.84770000000000001</v>
      </c>
      <c r="P497" s="115">
        <v>-0.45479999999999998</v>
      </c>
      <c r="Q497" s="115">
        <v>-3.8109999999999998E-2</v>
      </c>
      <c r="R497" s="181">
        <v>-0.77481</v>
      </c>
      <c r="S497" s="183">
        <v>-0.51880000000000004</v>
      </c>
      <c r="T497" s="183">
        <v>-0.57220000000000004</v>
      </c>
      <c r="U497" s="183">
        <v>-0.36020000000000002</v>
      </c>
      <c r="V497" s="184">
        <v>-0.88900000000000001</v>
      </c>
      <c r="W497" s="120">
        <v>-0.48638999999999999</v>
      </c>
      <c r="X497" s="115">
        <v>0.39960000000000001</v>
      </c>
      <c r="Y497" s="115">
        <v>-0.51790000000000003</v>
      </c>
      <c r="Z497" s="115">
        <v>-0.52710000000000001</v>
      </c>
      <c r="AA497" s="115">
        <v>0.22420000000000001</v>
      </c>
      <c r="AB497" s="115">
        <v>-0.83809999999999996</v>
      </c>
      <c r="AC497" s="181">
        <v>0.42531000000000002</v>
      </c>
      <c r="AD497" s="183">
        <v>3.0159999999999999E-2</v>
      </c>
      <c r="AE497" s="183">
        <v>3.4959999999999998E-2</v>
      </c>
      <c r="AF497" s="183">
        <v>-0.73080000000000001</v>
      </c>
      <c r="AG497" s="183">
        <v>0.69269999999999998</v>
      </c>
      <c r="AH497" s="183">
        <v>-0.18759999999999999</v>
      </c>
      <c r="AI497" s="183">
        <v>-0.3201</v>
      </c>
    </row>
    <row r="498" spans="1:35">
      <c r="A498" t="s">
        <v>4052</v>
      </c>
      <c r="B498" t="s">
        <v>4052</v>
      </c>
      <c r="C498" t="s">
        <v>4138</v>
      </c>
      <c r="D498" s="32">
        <v>10</v>
      </c>
      <c r="E498" s="47">
        <v>71469514</v>
      </c>
      <c r="F498" s="32" t="s">
        <v>3157</v>
      </c>
      <c r="G498" s="32" t="s">
        <v>3151</v>
      </c>
      <c r="H498" s="243" t="s">
        <v>5918</v>
      </c>
      <c r="I498" s="93" t="s">
        <v>5919</v>
      </c>
      <c r="J498" s="93" t="s">
        <v>5920</v>
      </c>
      <c r="K498" s="244" t="s">
        <v>5921</v>
      </c>
      <c r="L498" s="120">
        <v>-0.28608</v>
      </c>
      <c r="M498" s="115">
        <v>0.74229999999999996</v>
      </c>
      <c r="N498" s="115">
        <v>-0.39529999999999998</v>
      </c>
      <c r="O498" s="115">
        <v>-0.67120000000000002</v>
      </c>
      <c r="P498" s="115">
        <v>-0.56279999999999997</v>
      </c>
      <c r="Q498" s="115">
        <v>-0.23549999999999999</v>
      </c>
      <c r="R498" s="181">
        <v>-0.69071000000000005</v>
      </c>
      <c r="S498" s="183">
        <v>-0.76529999999999998</v>
      </c>
      <c r="T498" s="183">
        <v>-0.2429</v>
      </c>
      <c r="U498" s="183">
        <v>0.66420000000000001</v>
      </c>
      <c r="V498" s="184">
        <v>-0.2109</v>
      </c>
      <c r="W498" s="120">
        <v>-0.56344000000000005</v>
      </c>
      <c r="X498" s="115">
        <v>0.29160000000000003</v>
      </c>
      <c r="Y498" s="115">
        <v>-2.164E-2</v>
      </c>
      <c r="Z498" s="115">
        <v>-0.25559999999999999</v>
      </c>
      <c r="AA498" s="115">
        <v>-0.7036</v>
      </c>
      <c r="AB498" s="115">
        <v>0.92369999999999997</v>
      </c>
      <c r="AC498" s="181">
        <v>0.89297000000000004</v>
      </c>
      <c r="AD498" s="183">
        <v>-2.3550000000000001E-2</v>
      </c>
      <c r="AE498" s="183">
        <v>-0.71589999999999998</v>
      </c>
      <c r="AF498" s="183">
        <v>-0.17560000000000001</v>
      </c>
      <c r="AG498" s="183">
        <v>-0.19009999999999999</v>
      </c>
      <c r="AH498" s="183">
        <v>-0.61299999999999999</v>
      </c>
      <c r="AI498" s="183">
        <v>0.70730000000000004</v>
      </c>
    </row>
    <row r="499" spans="1:35">
      <c r="A499" t="s">
        <v>4052</v>
      </c>
      <c r="B499" t="s">
        <v>4052</v>
      </c>
      <c r="C499" t="s">
        <v>4139</v>
      </c>
      <c r="D499" s="32">
        <v>10</v>
      </c>
      <c r="E499" s="47">
        <v>75594050</v>
      </c>
      <c r="F499" s="32" t="s">
        <v>3157</v>
      </c>
      <c r="G499" s="32" t="s">
        <v>3163</v>
      </c>
      <c r="H499" s="243" t="s">
        <v>5922</v>
      </c>
      <c r="I499" s="93" t="s">
        <v>5923</v>
      </c>
      <c r="J499" s="93" t="s">
        <v>5924</v>
      </c>
      <c r="K499" s="244" t="s">
        <v>5925</v>
      </c>
      <c r="L499" s="120">
        <v>0.33992</v>
      </c>
      <c r="M499" s="115">
        <v>3.7600000000000001E-2</v>
      </c>
      <c r="N499" s="115">
        <v>-0.84650000000000003</v>
      </c>
      <c r="O499" s="115">
        <v>-0.94779999999999998</v>
      </c>
      <c r="P499" s="115">
        <v>0.50239999999999996</v>
      </c>
      <c r="Q499" s="115">
        <v>0.83230000000000004</v>
      </c>
      <c r="R499" s="181">
        <v>-0.23677000000000001</v>
      </c>
      <c r="S499" s="183">
        <v>0.62749999999999995</v>
      </c>
      <c r="T499" s="183">
        <v>0.55110000000000003</v>
      </c>
      <c r="U499" s="183">
        <v>0.1439</v>
      </c>
      <c r="V499" s="184">
        <v>0.50049999999999994</v>
      </c>
      <c r="W499" s="120">
        <v>-0.47141</v>
      </c>
      <c r="X499" s="115">
        <v>0.60670000000000002</v>
      </c>
      <c r="Y499" s="115">
        <v>0.41210000000000002</v>
      </c>
      <c r="Z499" s="115">
        <v>0.64259999999999995</v>
      </c>
      <c r="AA499" s="115">
        <v>-0.1716</v>
      </c>
      <c r="AB499" s="115">
        <v>-0.59409999999999996</v>
      </c>
      <c r="AC499" s="181">
        <v>-8.5199999999999998E-3</v>
      </c>
      <c r="AD499" s="183">
        <v>0.1065</v>
      </c>
      <c r="AE499" s="183">
        <v>-0.95079999999999998</v>
      </c>
      <c r="AF499" s="183">
        <v>0.65280000000000005</v>
      </c>
      <c r="AG499" s="183">
        <v>0.56530000000000002</v>
      </c>
      <c r="AH499" s="183">
        <v>-0.4556</v>
      </c>
      <c r="AI499" s="183">
        <v>0.56599999999999995</v>
      </c>
    </row>
    <row r="500" spans="1:35">
      <c r="A500" t="s">
        <v>4052</v>
      </c>
      <c r="B500" t="s">
        <v>4052</v>
      </c>
      <c r="C500" t="s">
        <v>4140</v>
      </c>
      <c r="D500" s="32">
        <v>10</v>
      </c>
      <c r="E500" s="47">
        <v>80942631</v>
      </c>
      <c r="F500" s="32" t="s">
        <v>3151</v>
      </c>
      <c r="G500" s="32" t="s">
        <v>3157</v>
      </c>
      <c r="H500" s="243" t="s">
        <v>5926</v>
      </c>
      <c r="I500" s="93" t="s">
        <v>5927</v>
      </c>
      <c r="J500" s="93" t="s">
        <v>5928</v>
      </c>
      <c r="K500" s="244" t="s">
        <v>5929</v>
      </c>
      <c r="L500" s="120">
        <v>-0.50580000000000003</v>
      </c>
      <c r="M500" s="115">
        <v>0.65390000000000004</v>
      </c>
      <c r="N500" s="115">
        <v>-1.3639999999999999E-2</v>
      </c>
      <c r="O500" s="115">
        <v>0.48270000000000002</v>
      </c>
      <c r="P500" s="115">
        <v>0.35870000000000002</v>
      </c>
      <c r="Q500" s="115">
        <v>8.8800000000000004E-2</v>
      </c>
      <c r="R500" s="181">
        <v>-0.42524000000000001</v>
      </c>
      <c r="S500" s="183">
        <v>0.8196</v>
      </c>
      <c r="T500" s="183">
        <v>-0.9395</v>
      </c>
      <c r="U500" s="183">
        <v>-0.2142</v>
      </c>
      <c r="V500" s="184">
        <v>0.70689999999999997</v>
      </c>
      <c r="W500" s="120">
        <v>-0.26424999999999998</v>
      </c>
      <c r="X500" s="115">
        <v>-0.93820000000000003</v>
      </c>
      <c r="Y500" s="115">
        <v>-0.49740000000000001</v>
      </c>
      <c r="Z500" s="115">
        <v>-0.4803</v>
      </c>
      <c r="AA500" s="115">
        <v>-6.7919999999999994E-2</v>
      </c>
      <c r="AB500" s="115">
        <v>-0.2747</v>
      </c>
      <c r="AC500" s="181">
        <v>0.10137</v>
      </c>
      <c r="AD500" s="183">
        <v>3.7589999999999998E-2</v>
      </c>
      <c r="AE500" s="183">
        <v>-0.9405</v>
      </c>
      <c r="AF500" s="183">
        <v>-0.53180000000000005</v>
      </c>
      <c r="AG500" s="183">
        <v>0.47960000000000003</v>
      </c>
      <c r="AH500" s="183">
        <v>-0.86950000000000005</v>
      </c>
      <c r="AI500" s="183">
        <v>-0.96079999999999999</v>
      </c>
    </row>
    <row r="501" spans="1:35">
      <c r="A501" t="s">
        <v>4052</v>
      </c>
      <c r="B501" t="s">
        <v>4052</v>
      </c>
      <c r="C501" t="s">
        <v>4141</v>
      </c>
      <c r="D501" s="32">
        <v>10</v>
      </c>
      <c r="E501" s="47">
        <v>94465559</v>
      </c>
      <c r="F501" s="32" t="s">
        <v>3152</v>
      </c>
      <c r="G501" s="32" t="s">
        <v>3163</v>
      </c>
      <c r="H501" s="243" t="s">
        <v>5930</v>
      </c>
      <c r="I501" s="93" t="s">
        <v>5931</v>
      </c>
      <c r="J501" s="93" t="s">
        <v>5932</v>
      </c>
      <c r="K501" s="244" t="s">
        <v>5933</v>
      </c>
      <c r="L501" s="120">
        <v>2.5617000000000001</v>
      </c>
      <c r="M501" s="115">
        <v>4.1159999999999999E-3</v>
      </c>
      <c r="N501" s="115">
        <v>0.16089999999999999</v>
      </c>
      <c r="O501" s="115">
        <v>0.1193</v>
      </c>
      <c r="P501" s="115">
        <v>0.57599999999999996</v>
      </c>
      <c r="Q501" s="115">
        <v>0.20219999999999999</v>
      </c>
      <c r="R501" s="181">
        <v>2.1293000000000002</v>
      </c>
      <c r="S501" s="183">
        <v>5.6420000000000005E-4</v>
      </c>
      <c r="T501" s="183">
        <v>0.2349</v>
      </c>
      <c r="U501" s="183">
        <v>0.61709999999999998</v>
      </c>
      <c r="V501" s="184">
        <v>-0.46260000000000001</v>
      </c>
      <c r="W501" s="120">
        <v>0.62297000000000002</v>
      </c>
      <c r="X501" s="115">
        <v>-4.9349999999999998E-2</v>
      </c>
      <c r="Y501" s="115">
        <v>-1.1039999999999999E-2</v>
      </c>
      <c r="Z501" s="115">
        <v>-0.97160000000000002</v>
      </c>
      <c r="AA501" s="115">
        <v>0.40639999999999998</v>
      </c>
      <c r="AB501" s="115">
        <v>0.57350000000000001</v>
      </c>
      <c r="AC501" s="181">
        <v>4.6173000000000002</v>
      </c>
      <c r="AD501" s="183">
        <v>2.8569999999999999E-5</v>
      </c>
      <c r="AE501" s="183">
        <v>1.2540000000000001E-2</v>
      </c>
      <c r="AF501" s="183">
        <v>0.56799999999999995</v>
      </c>
      <c r="AG501" s="183">
        <v>0.74860000000000004</v>
      </c>
      <c r="AH501" s="183">
        <v>0.501</v>
      </c>
      <c r="AI501" s="183">
        <v>0.60509999999999997</v>
      </c>
    </row>
    <row r="502" spans="1:35">
      <c r="A502" t="s">
        <v>4052</v>
      </c>
      <c r="B502" t="s">
        <v>4052</v>
      </c>
      <c r="C502" t="s">
        <v>4142</v>
      </c>
      <c r="D502" s="32">
        <v>10</v>
      </c>
      <c r="E502" s="47">
        <v>101976501</v>
      </c>
      <c r="F502" s="32" t="s">
        <v>3157</v>
      </c>
      <c r="G502" s="32" t="s">
        <v>3152</v>
      </c>
      <c r="H502" s="243" t="s">
        <v>5934</v>
      </c>
      <c r="I502" s="93" t="s">
        <v>5935</v>
      </c>
      <c r="J502" s="93" t="s">
        <v>5936</v>
      </c>
      <c r="K502" s="244" t="s">
        <v>5937</v>
      </c>
      <c r="L502" s="120">
        <v>2.4000000000000001E-4</v>
      </c>
      <c r="M502" s="115">
        <v>8.9399999999999993E-2</v>
      </c>
      <c r="N502" s="115">
        <v>0.42449999999999999</v>
      </c>
      <c r="O502" s="115">
        <v>0.38269999999999998</v>
      </c>
      <c r="P502" s="115">
        <v>-0.29920000000000002</v>
      </c>
      <c r="Q502" s="115">
        <v>0.89149999999999996</v>
      </c>
      <c r="R502" s="181">
        <v>-0.29965999999999998</v>
      </c>
      <c r="S502" s="183">
        <v>0.4511</v>
      </c>
      <c r="T502" s="183">
        <v>0.9163</v>
      </c>
      <c r="U502" s="183">
        <v>0.6391</v>
      </c>
      <c r="V502" s="184">
        <v>-0.88329999999999997</v>
      </c>
      <c r="W502" s="120">
        <v>-0.10428</v>
      </c>
      <c r="X502" s="115">
        <v>0.46820000000000001</v>
      </c>
      <c r="Y502" s="115">
        <v>0.78469999999999995</v>
      </c>
      <c r="Z502" s="115">
        <v>6.6049999999999998E-2</v>
      </c>
      <c r="AA502" s="115">
        <v>-0.36380000000000001</v>
      </c>
      <c r="AB502" s="115">
        <v>-0.92390000000000005</v>
      </c>
      <c r="AC502" s="181">
        <v>-2.09463</v>
      </c>
      <c r="AD502" s="183">
        <v>0.33529999999999999</v>
      </c>
      <c r="AE502" s="183">
        <v>-0.85350000000000004</v>
      </c>
      <c r="AF502" s="183">
        <v>2.4379999999999999E-2</v>
      </c>
      <c r="AG502" s="183">
        <v>0.72060000000000002</v>
      </c>
      <c r="AH502" s="183">
        <v>0.80779999999999996</v>
      </c>
      <c r="AI502" s="183">
        <v>-0.46489999999999998</v>
      </c>
    </row>
    <row r="503" spans="1:35">
      <c r="A503" t="s">
        <v>4052</v>
      </c>
      <c r="B503" t="s">
        <v>4052</v>
      </c>
      <c r="C503" t="s">
        <v>2599</v>
      </c>
      <c r="D503" s="32">
        <v>10</v>
      </c>
      <c r="E503" s="47">
        <v>114758349</v>
      </c>
      <c r="F503" s="32" t="s">
        <v>3152</v>
      </c>
      <c r="G503" s="32" t="s">
        <v>3163</v>
      </c>
      <c r="H503" s="243" t="s">
        <v>123</v>
      </c>
      <c r="I503" s="93" t="s">
        <v>123</v>
      </c>
      <c r="J503" s="93" t="s">
        <v>123</v>
      </c>
      <c r="K503" s="244" t="s">
        <v>123</v>
      </c>
      <c r="L503" s="120">
        <v>45.000830000000001</v>
      </c>
      <c r="M503" s="115">
        <v>-1.9949999999999999E-35</v>
      </c>
      <c r="N503" s="115">
        <v>-0.81399999999999995</v>
      </c>
      <c r="O503" s="115">
        <v>-8.5539999999999998E-6</v>
      </c>
      <c r="P503" s="115">
        <v>-6.6869999999999997E-6</v>
      </c>
      <c r="Q503" s="115">
        <v>-2.271E-8</v>
      </c>
      <c r="R503" s="181">
        <v>30.261890000000001</v>
      </c>
      <c r="S503" s="183">
        <v>-2.7929999999999998E-26</v>
      </c>
      <c r="T503" s="183">
        <v>-0.1361</v>
      </c>
      <c r="U503" s="183">
        <v>-7.0589999999999999E-7</v>
      </c>
      <c r="V503" s="184">
        <v>-0.1242</v>
      </c>
      <c r="W503" s="120">
        <v>10.33339</v>
      </c>
      <c r="X503" s="115">
        <v>1.237E-9</v>
      </c>
      <c r="Y503" s="115">
        <v>-0.83889999999999998</v>
      </c>
      <c r="Z503" s="115">
        <v>3.2649999999999998E-2</v>
      </c>
      <c r="AA503" s="115">
        <v>2.6700000000000002E-2</v>
      </c>
      <c r="AB503" s="115">
        <v>1.0160000000000001E-2</v>
      </c>
      <c r="AC503" s="181">
        <v>18.68618</v>
      </c>
      <c r="AD503" s="183">
        <v>-1.044E-22</v>
      </c>
      <c r="AE503" s="183">
        <v>0.71760000000000002</v>
      </c>
      <c r="AF503" s="183">
        <v>-0.18290000000000001</v>
      </c>
      <c r="AG503" s="183">
        <v>0.79490000000000005</v>
      </c>
      <c r="AH503" s="183">
        <v>-3.8289999999999998E-2</v>
      </c>
      <c r="AI503" s="183">
        <v>-0.7208</v>
      </c>
    </row>
    <row r="504" spans="1:35">
      <c r="A504" t="s">
        <v>4052</v>
      </c>
      <c r="B504" t="s">
        <v>4052</v>
      </c>
      <c r="C504" t="s">
        <v>4143</v>
      </c>
      <c r="D504" s="32">
        <v>10</v>
      </c>
      <c r="E504" s="47">
        <v>121149403</v>
      </c>
      <c r="F504" s="32" t="s">
        <v>3152</v>
      </c>
      <c r="G504" s="32" t="s">
        <v>3163</v>
      </c>
      <c r="H504" s="243" t="s">
        <v>5938</v>
      </c>
      <c r="I504" s="93" t="s">
        <v>5939</v>
      </c>
      <c r="J504" s="93" t="s">
        <v>5940</v>
      </c>
      <c r="K504" s="244" t="s">
        <v>5941</v>
      </c>
      <c r="L504" s="120">
        <v>-0.43968000000000002</v>
      </c>
      <c r="M504" s="115">
        <v>0.80520000000000003</v>
      </c>
      <c r="N504" s="115">
        <v>0.22040000000000001</v>
      </c>
      <c r="O504" s="115">
        <v>-0.62719999999999998</v>
      </c>
      <c r="P504" s="115">
        <v>0.47220000000000001</v>
      </c>
      <c r="Q504" s="115">
        <v>-0.58450000000000002</v>
      </c>
      <c r="R504" s="181">
        <v>-0.46548</v>
      </c>
      <c r="S504" s="183">
        <v>0.35360000000000003</v>
      </c>
      <c r="T504" s="183">
        <v>0.40229999999999999</v>
      </c>
      <c r="U504" s="183">
        <v>-0.10929999999999999</v>
      </c>
      <c r="V504" s="184">
        <v>-0.10979999999999999</v>
      </c>
      <c r="W504" s="120">
        <v>0.54810000000000003</v>
      </c>
      <c r="X504" s="115">
        <v>-0.12570000000000001</v>
      </c>
      <c r="Y504" s="115">
        <v>-0.4088</v>
      </c>
      <c r="Z504" s="115">
        <v>-0.1555</v>
      </c>
      <c r="AA504" s="115">
        <v>0.70269999999999999</v>
      </c>
      <c r="AB504" s="115">
        <v>-0.16370000000000001</v>
      </c>
      <c r="AC504" s="181">
        <v>-0.25979000000000002</v>
      </c>
      <c r="AD504" s="183">
        <v>-0.1933</v>
      </c>
      <c r="AE504" s="183">
        <v>0.87719999999999998</v>
      </c>
      <c r="AF504" s="183">
        <v>0.22689999999999999</v>
      </c>
      <c r="AG504" s="183">
        <v>-0.3876</v>
      </c>
      <c r="AH504" s="183">
        <v>0.97360000000000002</v>
      </c>
      <c r="AI504" s="183">
        <v>-0.17680000000000001</v>
      </c>
    </row>
    <row r="505" spans="1:35">
      <c r="A505" t="s">
        <v>4052</v>
      </c>
      <c r="B505" t="s">
        <v>4052</v>
      </c>
      <c r="C505" t="s">
        <v>4144</v>
      </c>
      <c r="D505" s="32">
        <v>10</v>
      </c>
      <c r="E505" s="47">
        <v>124186714</v>
      </c>
      <c r="F505" s="32" t="s">
        <v>3152</v>
      </c>
      <c r="G505" s="32" t="s">
        <v>3163</v>
      </c>
      <c r="H505" s="243" t="s">
        <v>5942</v>
      </c>
      <c r="I505" s="93" t="s">
        <v>5943</v>
      </c>
      <c r="J505" s="93" t="s">
        <v>5944</v>
      </c>
      <c r="K505" s="244" t="s">
        <v>5945</v>
      </c>
      <c r="L505" s="120">
        <v>2.55627</v>
      </c>
      <c r="M505" s="115">
        <v>-1.7450000000000001E-4</v>
      </c>
      <c r="N505" s="115">
        <v>-8.8450000000000001E-2</v>
      </c>
      <c r="O505" s="115">
        <v>-0.32190000000000002</v>
      </c>
      <c r="P505" s="115">
        <v>-0.52229999999999999</v>
      </c>
      <c r="Q505" s="115">
        <v>0.16120000000000001</v>
      </c>
      <c r="R505" s="181">
        <v>-0.31458999999999998</v>
      </c>
      <c r="S505" s="183">
        <v>0.3619</v>
      </c>
      <c r="T505" s="183">
        <v>-0.91420000000000001</v>
      </c>
      <c r="U505" s="183">
        <v>-0.79659999999999997</v>
      </c>
      <c r="V505" s="184">
        <v>0.1197</v>
      </c>
      <c r="W505" s="120">
        <v>-0.16094</v>
      </c>
      <c r="X505" s="115">
        <v>0.1603</v>
      </c>
      <c r="Y505" s="115">
        <v>-0.25369999999999998</v>
      </c>
      <c r="Z505" s="115">
        <v>0.29380000000000001</v>
      </c>
      <c r="AA505" s="115">
        <v>4.2770000000000002E-2</v>
      </c>
      <c r="AB505" s="115">
        <v>-0.23849999999999999</v>
      </c>
      <c r="AC505" s="181">
        <v>-2.5000000000000001E-3</v>
      </c>
      <c r="AD505" s="183">
        <v>-0.21920000000000001</v>
      </c>
      <c r="AE505" s="183">
        <v>-0.2974</v>
      </c>
      <c r="AF505" s="183">
        <v>-0.50619999999999998</v>
      </c>
      <c r="AG505" s="183">
        <v>0.52229999999999999</v>
      </c>
      <c r="AH505" s="183">
        <v>-0.37669999999999998</v>
      </c>
      <c r="AI505" s="183">
        <v>0.69279999999999997</v>
      </c>
    </row>
    <row r="506" spans="1:35">
      <c r="A506" t="s">
        <v>4052</v>
      </c>
      <c r="B506" t="s">
        <v>4052</v>
      </c>
      <c r="C506" t="s">
        <v>4145</v>
      </c>
      <c r="D506" s="32">
        <v>11</v>
      </c>
      <c r="E506" s="47">
        <v>1696849</v>
      </c>
      <c r="F506" s="32" t="s">
        <v>3152</v>
      </c>
      <c r="G506" s="32" t="s">
        <v>3163</v>
      </c>
      <c r="H506" s="243" t="s">
        <v>5946</v>
      </c>
      <c r="I506" s="93" t="s">
        <v>5947</v>
      </c>
      <c r="J506" s="93" t="s">
        <v>5948</v>
      </c>
      <c r="K506" s="244" t="s">
        <v>5949</v>
      </c>
      <c r="L506" s="120">
        <v>-0.34488999999999997</v>
      </c>
      <c r="M506" s="115">
        <v>-0.56179999999999997</v>
      </c>
      <c r="N506" s="115">
        <v>6.6290000000000002E-2</v>
      </c>
      <c r="O506" s="115">
        <v>-0.37640000000000001</v>
      </c>
      <c r="P506" s="115">
        <v>-0.45229999999999998</v>
      </c>
      <c r="Q506" s="115">
        <v>0.95720000000000005</v>
      </c>
      <c r="R506" s="181">
        <v>0.56584999999999996</v>
      </c>
      <c r="S506" s="183">
        <v>-6.9750000000000006E-2</v>
      </c>
      <c r="T506" s="183">
        <v>-0.24629999999999999</v>
      </c>
      <c r="U506" s="183">
        <v>-0.2737</v>
      </c>
      <c r="V506" s="184">
        <v>4.1520000000000001E-2</v>
      </c>
      <c r="W506" s="120">
        <v>-0.74433000000000005</v>
      </c>
      <c r="X506" s="115">
        <v>0.58879999999999999</v>
      </c>
      <c r="Y506" s="115">
        <v>0.60840000000000005</v>
      </c>
      <c r="Z506" s="115">
        <v>0.62129999999999996</v>
      </c>
      <c r="AA506" s="115">
        <v>-0.23139999999999999</v>
      </c>
      <c r="AB506" s="115">
        <v>0.20280000000000001</v>
      </c>
      <c r="AC506" s="181">
        <v>7.9659999999999995E-2</v>
      </c>
      <c r="AD506" s="183">
        <v>-0.1351</v>
      </c>
      <c r="AE506" s="183">
        <v>-0.29670000000000002</v>
      </c>
      <c r="AF506" s="183">
        <v>-0.3352</v>
      </c>
      <c r="AG506" s="183">
        <v>0.96389999999999998</v>
      </c>
      <c r="AH506" s="183">
        <v>0.43769999999999998</v>
      </c>
      <c r="AI506" s="183">
        <v>0.69579999999999997</v>
      </c>
    </row>
    <row r="507" spans="1:35">
      <c r="A507" t="s">
        <v>4052</v>
      </c>
      <c r="B507" t="s">
        <v>4052</v>
      </c>
      <c r="C507" t="s">
        <v>4146</v>
      </c>
      <c r="D507" s="32">
        <v>11</v>
      </c>
      <c r="E507" s="47">
        <v>2178670</v>
      </c>
      <c r="F507" s="32" t="s">
        <v>3157</v>
      </c>
      <c r="G507" s="32" t="s">
        <v>3151</v>
      </c>
      <c r="H507" s="243" t="s">
        <v>5950</v>
      </c>
      <c r="I507" s="93" t="s">
        <v>5951</v>
      </c>
      <c r="J507" s="93" t="s">
        <v>5952</v>
      </c>
      <c r="K507" s="244" t="s">
        <v>5953</v>
      </c>
      <c r="L507" s="120">
        <v>0.67169000000000001</v>
      </c>
      <c r="M507" s="115">
        <v>-0.16220000000000001</v>
      </c>
      <c r="N507" s="115" t="s">
        <v>132</v>
      </c>
      <c r="O507" s="115">
        <v>0.1328</v>
      </c>
      <c r="P507" s="115">
        <v>3.3149999999999999E-2</v>
      </c>
      <c r="Q507" s="115">
        <v>-0.58389999999999997</v>
      </c>
      <c r="R507" s="181">
        <v>0.47932000000000002</v>
      </c>
      <c r="S507" s="183">
        <v>-0.7006</v>
      </c>
      <c r="T507" s="183" t="s">
        <v>132</v>
      </c>
      <c r="U507" s="183">
        <v>-0.1148</v>
      </c>
      <c r="V507" s="184">
        <v>-0.1966</v>
      </c>
      <c r="W507" s="120">
        <v>-0.56133999999999995</v>
      </c>
      <c r="X507" s="115">
        <v>0.51690000000000003</v>
      </c>
      <c r="Y507" s="115" t="s">
        <v>132</v>
      </c>
      <c r="Z507" s="115">
        <v>0.49259999999999998</v>
      </c>
      <c r="AA507" s="115">
        <v>-0.10920000000000001</v>
      </c>
      <c r="AB507" s="115">
        <v>0.67649999999999999</v>
      </c>
      <c r="AC507" s="181">
        <v>-0.21582000000000001</v>
      </c>
      <c r="AD507" s="183">
        <v>-0.27979999999999999</v>
      </c>
      <c r="AE507" s="183" t="s">
        <v>132</v>
      </c>
      <c r="AF507" s="183">
        <v>0.7772</v>
      </c>
      <c r="AG507" s="183">
        <v>0.31730000000000003</v>
      </c>
      <c r="AH507" s="183" t="s">
        <v>132</v>
      </c>
      <c r="AI507" s="183">
        <v>0.2029</v>
      </c>
    </row>
    <row r="508" spans="1:35">
      <c r="A508" t="s">
        <v>4052</v>
      </c>
      <c r="B508" t="s">
        <v>4052</v>
      </c>
      <c r="C508" t="s">
        <v>4147</v>
      </c>
      <c r="D508" s="32">
        <v>11</v>
      </c>
      <c r="E508" s="47">
        <v>2215089</v>
      </c>
      <c r="F508" s="32" t="s">
        <v>3157</v>
      </c>
      <c r="G508" s="32" t="s">
        <v>3151</v>
      </c>
      <c r="H508" s="243" t="s">
        <v>5954</v>
      </c>
      <c r="I508" s="93" t="s">
        <v>5955</v>
      </c>
      <c r="J508" s="93" t="s">
        <v>5956</v>
      </c>
      <c r="K508" s="244" t="s">
        <v>5957</v>
      </c>
      <c r="L508" s="120">
        <v>-0.29571999999999998</v>
      </c>
      <c r="M508" s="115">
        <v>0.21099999999999999</v>
      </c>
      <c r="N508" s="115">
        <v>0.97060000000000002</v>
      </c>
      <c r="O508" s="115">
        <v>-0.44330000000000003</v>
      </c>
      <c r="P508" s="115">
        <v>0.1106</v>
      </c>
      <c r="Q508" s="115">
        <v>0.29089999999999999</v>
      </c>
      <c r="R508" s="181">
        <v>-0.21625</v>
      </c>
      <c r="S508" s="183">
        <v>-0.88639999999999997</v>
      </c>
      <c r="T508" s="183">
        <v>-9.5420000000000005E-2</v>
      </c>
      <c r="U508" s="183">
        <v>4.2599999999999999E-2</v>
      </c>
      <c r="V508" s="184">
        <v>0.34420000000000001</v>
      </c>
      <c r="W508" s="120">
        <v>-0.39832000000000001</v>
      </c>
      <c r="X508" s="115">
        <v>-0.95099999999999996</v>
      </c>
      <c r="Y508" s="115">
        <v>-0.1232</v>
      </c>
      <c r="Z508" s="115">
        <v>-0.59950000000000003</v>
      </c>
      <c r="AA508" s="115">
        <v>0.4723</v>
      </c>
      <c r="AB508" s="115">
        <v>-0.46750000000000003</v>
      </c>
      <c r="AC508" s="181">
        <v>-0.22400999999999999</v>
      </c>
      <c r="AD508" s="183">
        <v>0.50570000000000004</v>
      </c>
      <c r="AE508" s="183">
        <v>0.26219999999999999</v>
      </c>
      <c r="AF508" s="183">
        <v>0.78669999999999995</v>
      </c>
      <c r="AG508" s="183">
        <v>-0.70020000000000004</v>
      </c>
      <c r="AH508" s="183">
        <v>0.66149999999999998</v>
      </c>
      <c r="AI508" s="183">
        <v>7.2510000000000005E-2</v>
      </c>
    </row>
    <row r="509" spans="1:35">
      <c r="A509" t="s">
        <v>4052</v>
      </c>
      <c r="B509" t="s">
        <v>4052</v>
      </c>
      <c r="C509" t="s">
        <v>4148</v>
      </c>
      <c r="D509" s="32">
        <v>11</v>
      </c>
      <c r="E509" s="47">
        <v>2847069</v>
      </c>
      <c r="F509" s="32" t="s">
        <v>3163</v>
      </c>
      <c r="G509" s="32" t="s">
        <v>3157</v>
      </c>
      <c r="H509" s="243" t="s">
        <v>123</v>
      </c>
      <c r="I509" s="93" t="s">
        <v>5958</v>
      </c>
      <c r="J509" s="93" t="s">
        <v>5959</v>
      </c>
      <c r="K509" s="244" t="s">
        <v>5960</v>
      </c>
      <c r="L509" s="120">
        <v>8.1147899999999993</v>
      </c>
      <c r="M509" s="115">
        <v>-3.803E-5</v>
      </c>
      <c r="N509" s="115">
        <v>-3.6330000000000002E-6</v>
      </c>
      <c r="O509" s="115">
        <v>-4.934E-3</v>
      </c>
      <c r="P509" s="115">
        <v>-8.0089999999999995E-2</v>
      </c>
      <c r="Q509" s="115">
        <v>0.40579999999999999</v>
      </c>
      <c r="R509" s="181">
        <v>2.4660899999999999</v>
      </c>
      <c r="S509" s="183">
        <v>-3.005E-2</v>
      </c>
      <c r="T509" s="183">
        <v>-3.6680000000000003E-4</v>
      </c>
      <c r="U509" s="183">
        <v>-1.4749999999999999E-2</v>
      </c>
      <c r="V509" s="184">
        <v>0.32319999999999999</v>
      </c>
      <c r="W509" s="120">
        <v>1.06559</v>
      </c>
      <c r="X509" s="115">
        <v>0.94120000000000004</v>
      </c>
      <c r="Y509" s="115">
        <v>4.477E-5</v>
      </c>
      <c r="Z509" s="115">
        <v>0.77959999999999996</v>
      </c>
      <c r="AA509" s="115">
        <v>0.2099</v>
      </c>
      <c r="AB509" s="115">
        <v>0.71799999999999997</v>
      </c>
      <c r="AC509" s="181">
        <v>3.6781000000000001</v>
      </c>
      <c r="AD509" s="183">
        <v>-4.2139999999999999E-3</v>
      </c>
      <c r="AE509" s="183">
        <v>-5.6409999999999997E-5</v>
      </c>
      <c r="AF509" s="183">
        <v>-1.0999999999999999E-2</v>
      </c>
      <c r="AG509" s="183">
        <v>0.71460000000000001</v>
      </c>
      <c r="AH509" s="183">
        <v>0.26740000000000003</v>
      </c>
      <c r="AI509" s="183">
        <v>0.81499999999999995</v>
      </c>
    </row>
    <row r="510" spans="1:35">
      <c r="A510" t="s">
        <v>4052</v>
      </c>
      <c r="B510" t="s">
        <v>4052</v>
      </c>
      <c r="C510" t="s">
        <v>4149</v>
      </c>
      <c r="D510" s="32">
        <v>11</v>
      </c>
      <c r="E510" s="47">
        <v>17408630</v>
      </c>
      <c r="F510" s="32" t="s">
        <v>3152</v>
      </c>
      <c r="G510" s="32" t="s">
        <v>3163</v>
      </c>
      <c r="H510" s="243" t="s">
        <v>5961</v>
      </c>
      <c r="I510" s="93" t="s">
        <v>123</v>
      </c>
      <c r="J510" s="93" t="s">
        <v>5962</v>
      </c>
      <c r="K510" s="244" t="s">
        <v>5963</v>
      </c>
      <c r="L510" s="120">
        <v>-0.49402000000000001</v>
      </c>
      <c r="M510" s="115">
        <v>0.56179999999999997</v>
      </c>
      <c r="N510" s="115">
        <v>-0.81520000000000004</v>
      </c>
      <c r="O510" s="115">
        <v>-0.1222</v>
      </c>
      <c r="P510" s="115">
        <v>0.86580000000000001</v>
      </c>
      <c r="Q510" s="115">
        <v>0.39119999999999999</v>
      </c>
      <c r="R510" s="181">
        <v>7.1522800000000002</v>
      </c>
      <c r="S510" s="183">
        <v>1.094E-7</v>
      </c>
      <c r="T510" s="183">
        <v>2.7810000000000001E-2</v>
      </c>
      <c r="U510" s="183">
        <v>7.3039999999999994E-2</v>
      </c>
      <c r="V510" s="184">
        <v>0.71209999999999996</v>
      </c>
      <c r="W510" s="120">
        <v>-0.42868000000000001</v>
      </c>
      <c r="X510" s="115">
        <v>-0.69420000000000004</v>
      </c>
      <c r="Y510" s="115">
        <v>-0.75360000000000005</v>
      </c>
      <c r="Z510" s="115">
        <v>-0.5746</v>
      </c>
      <c r="AA510" s="115">
        <v>0.77810000000000001</v>
      </c>
      <c r="AB510" s="115">
        <v>0.48580000000000001</v>
      </c>
      <c r="AC510" s="181">
        <v>3.5147699999999999</v>
      </c>
      <c r="AD510" s="183">
        <v>1.729E-2</v>
      </c>
      <c r="AE510" s="183">
        <v>2.033E-5</v>
      </c>
      <c r="AF510" s="183">
        <v>-0.83819999999999995</v>
      </c>
      <c r="AG510" s="183">
        <v>7.3620000000000005E-2</v>
      </c>
      <c r="AH510" s="183">
        <v>8.2640000000000005E-2</v>
      </c>
      <c r="AI510" s="183">
        <v>0.17050000000000001</v>
      </c>
    </row>
    <row r="511" spans="1:35">
      <c r="A511" t="s">
        <v>4052</v>
      </c>
      <c r="B511" t="s">
        <v>4052</v>
      </c>
      <c r="C511" t="s">
        <v>4150</v>
      </c>
      <c r="D511" s="32">
        <v>11</v>
      </c>
      <c r="E511" s="47">
        <v>43877934</v>
      </c>
      <c r="F511" s="32" t="s">
        <v>3152</v>
      </c>
      <c r="G511" s="32" t="s">
        <v>3151</v>
      </c>
      <c r="H511" s="243" t="s">
        <v>5964</v>
      </c>
      <c r="I511" s="93" t="s">
        <v>5965</v>
      </c>
      <c r="J511" s="93" t="s">
        <v>5966</v>
      </c>
      <c r="K511" s="244" t="s">
        <v>5967</v>
      </c>
      <c r="L511" s="120">
        <v>4.5010000000000001E-2</v>
      </c>
      <c r="M511" s="115">
        <v>0.2447</v>
      </c>
      <c r="N511" s="115">
        <v>0.63219999999999998</v>
      </c>
      <c r="O511" s="115">
        <v>-0.87260000000000004</v>
      </c>
      <c r="P511" s="115">
        <v>0.54700000000000004</v>
      </c>
      <c r="Q511" s="115">
        <v>0.1447</v>
      </c>
      <c r="R511" s="181">
        <v>3.6800000000000001E-3</v>
      </c>
      <c r="S511" s="183">
        <v>0.66239999999999999</v>
      </c>
      <c r="T511" s="183">
        <v>2.8680000000000001E-2</v>
      </c>
      <c r="U511" s="183">
        <v>-0.98760000000000003</v>
      </c>
      <c r="V511" s="184">
        <v>6.522E-2</v>
      </c>
      <c r="W511" s="120">
        <v>-0.3584</v>
      </c>
      <c r="X511" s="115">
        <v>-0.46110000000000001</v>
      </c>
      <c r="Y511" s="115">
        <v>-0.37409999999999999</v>
      </c>
      <c r="Z511" s="115">
        <v>-0.25929999999999997</v>
      </c>
      <c r="AA511" s="115">
        <v>0.51870000000000005</v>
      </c>
      <c r="AB511" s="115">
        <v>0.1507</v>
      </c>
      <c r="AC511" s="181">
        <v>-0.41320000000000001</v>
      </c>
      <c r="AD511" s="183">
        <v>-0.69279999999999997</v>
      </c>
      <c r="AE511" s="183">
        <v>0.79390000000000005</v>
      </c>
      <c r="AF511" s="183">
        <v>0.72929999999999995</v>
      </c>
      <c r="AG511" s="183">
        <v>0.9</v>
      </c>
      <c r="AH511" s="183">
        <v>0.13250000000000001</v>
      </c>
      <c r="AI511" s="183">
        <v>0.88300000000000001</v>
      </c>
    </row>
    <row r="512" spans="1:35">
      <c r="A512" t="s">
        <v>4052</v>
      </c>
      <c r="B512" t="s">
        <v>4052</v>
      </c>
      <c r="C512" t="s">
        <v>3354</v>
      </c>
      <c r="D512" s="32">
        <v>11</v>
      </c>
      <c r="E512" s="47">
        <v>61557803</v>
      </c>
      <c r="F512" s="32" t="s">
        <v>3163</v>
      </c>
      <c r="G512" s="32" t="s">
        <v>3152</v>
      </c>
      <c r="H512" s="243" t="s">
        <v>123</v>
      </c>
      <c r="I512" s="93" t="s">
        <v>5968</v>
      </c>
      <c r="J512" s="93" t="s">
        <v>5969</v>
      </c>
      <c r="K512" s="244" t="s">
        <v>123</v>
      </c>
      <c r="L512" s="120">
        <v>24.01389</v>
      </c>
      <c r="M512" s="115">
        <v>6.8510000000000004E-20</v>
      </c>
      <c r="N512" s="115">
        <v>3.1489999999999999E-7</v>
      </c>
      <c r="O512" s="115">
        <v>2.1139999999999999E-2</v>
      </c>
      <c r="P512" s="115">
        <v>0.97389999999999999</v>
      </c>
      <c r="Q512" s="115">
        <v>1.6709999999999999E-2</v>
      </c>
      <c r="R512" s="181">
        <v>1.8453900000000001</v>
      </c>
      <c r="S512" s="183">
        <v>6.2700000000000004E-3</v>
      </c>
      <c r="T512" s="183">
        <v>9.2450000000000004E-2</v>
      </c>
      <c r="U512" s="183">
        <v>0.19700000000000001</v>
      </c>
      <c r="V512" s="184">
        <v>-0.30559999999999998</v>
      </c>
      <c r="W512" s="120">
        <v>1.05742</v>
      </c>
      <c r="X512" s="115">
        <v>-6.1859999999999998E-2</v>
      </c>
      <c r="Y512" s="115">
        <v>-0.1449</v>
      </c>
      <c r="Z512" s="115">
        <v>-6.2030000000000002E-2</v>
      </c>
      <c r="AA512" s="115">
        <v>0.89019999999999999</v>
      </c>
      <c r="AB512" s="115">
        <v>-0.66139999999999999</v>
      </c>
      <c r="AC512" s="181">
        <v>10.453060000000001</v>
      </c>
      <c r="AD512" s="183">
        <v>3.1049999999999999E-9</v>
      </c>
      <c r="AE512" s="183">
        <v>7.4880000000000001E-5</v>
      </c>
      <c r="AF512" s="183">
        <v>1.908E-2</v>
      </c>
      <c r="AG512" s="183">
        <v>0.18820000000000001</v>
      </c>
      <c r="AH512" s="183">
        <v>0.67159999999999997</v>
      </c>
      <c r="AI512" s="183">
        <v>-0.20580000000000001</v>
      </c>
    </row>
    <row r="513" spans="1:35">
      <c r="A513" t="s">
        <v>4052</v>
      </c>
      <c r="B513" t="s">
        <v>4052</v>
      </c>
      <c r="C513" t="s">
        <v>4151</v>
      </c>
      <c r="D513" s="32">
        <v>11</v>
      </c>
      <c r="E513" s="47">
        <v>64031241</v>
      </c>
      <c r="F513" s="32" t="s">
        <v>3152</v>
      </c>
      <c r="G513" s="32" t="s">
        <v>3163</v>
      </c>
      <c r="H513" s="243" t="s">
        <v>5970</v>
      </c>
      <c r="I513" s="93" t="s">
        <v>5971</v>
      </c>
      <c r="J513" s="93" t="s">
        <v>5972</v>
      </c>
      <c r="K513" s="244" t="s">
        <v>5973</v>
      </c>
      <c r="L513" s="120">
        <v>-0.15490999999999999</v>
      </c>
      <c r="M513" s="115">
        <v>-0.80059999999999998</v>
      </c>
      <c r="N513" s="115">
        <v>-0.1386</v>
      </c>
      <c r="O513" s="115">
        <v>-0.35670000000000002</v>
      </c>
      <c r="P513" s="115">
        <v>-4.052E-2</v>
      </c>
      <c r="Q513" s="115">
        <v>-0.85650000000000004</v>
      </c>
      <c r="R513" s="181">
        <v>3.2953800000000002</v>
      </c>
      <c r="S513" s="183">
        <v>-6.1569999999999995E-5</v>
      </c>
      <c r="T513" s="183" t="s">
        <v>132</v>
      </c>
      <c r="U513" s="183">
        <v>-0.21129999999999999</v>
      </c>
      <c r="V513" s="184">
        <v>-0.2944</v>
      </c>
      <c r="W513" s="120">
        <v>1.8331999999999999</v>
      </c>
      <c r="X513" s="115">
        <v>-6.0479999999999996E-4</v>
      </c>
      <c r="Y513" s="115">
        <v>-0.62890000000000001</v>
      </c>
      <c r="Z513" s="115">
        <v>0.32729999999999998</v>
      </c>
      <c r="AA513" s="115">
        <v>-0.21049999999999999</v>
      </c>
      <c r="AB513" s="115">
        <v>-0.55810000000000004</v>
      </c>
      <c r="AC513" s="181">
        <v>2.6832400000000001</v>
      </c>
      <c r="AD513" s="183">
        <v>-1.3669999999999999E-4</v>
      </c>
      <c r="AE513" s="183">
        <v>-0.35639999999999999</v>
      </c>
      <c r="AF513" s="183">
        <v>-0.78200000000000003</v>
      </c>
      <c r="AG513" s="183">
        <v>-0.45379999999999998</v>
      </c>
      <c r="AH513" s="183">
        <v>0.39439999999999997</v>
      </c>
      <c r="AI513" s="183">
        <v>-0.21279999999999999</v>
      </c>
    </row>
    <row r="514" spans="1:35">
      <c r="A514" t="s">
        <v>4052</v>
      </c>
      <c r="B514" t="s">
        <v>4052</v>
      </c>
      <c r="C514" t="s">
        <v>4152</v>
      </c>
      <c r="D514" s="32">
        <v>11</v>
      </c>
      <c r="E514" s="47">
        <v>65364385</v>
      </c>
      <c r="F514" s="32" t="s">
        <v>3163</v>
      </c>
      <c r="G514" s="32" t="s">
        <v>3151</v>
      </c>
      <c r="H514" s="243" t="s">
        <v>5974</v>
      </c>
      <c r="I514" s="93" t="s">
        <v>5975</v>
      </c>
      <c r="J514" s="93" t="s">
        <v>5976</v>
      </c>
      <c r="K514" s="244" t="s">
        <v>5977</v>
      </c>
      <c r="L514" s="120">
        <v>-0.44552999999999998</v>
      </c>
      <c r="M514" s="115">
        <v>-0.74809999999999999</v>
      </c>
      <c r="N514" s="115">
        <v>-0.66559999999999997</v>
      </c>
      <c r="O514" s="115">
        <v>-0.41289999999999999</v>
      </c>
      <c r="P514" s="115">
        <v>3.245E-2</v>
      </c>
      <c r="Q514" s="115">
        <v>-0.53949999999999998</v>
      </c>
      <c r="R514" s="181">
        <v>0.80442000000000002</v>
      </c>
      <c r="S514" s="183">
        <v>-2.4060000000000002E-2</v>
      </c>
      <c r="T514" s="183">
        <v>-0.52969999999999995</v>
      </c>
      <c r="U514" s="183">
        <v>-0.4052</v>
      </c>
      <c r="V514" s="184">
        <v>-0.92479999999999996</v>
      </c>
      <c r="W514" s="120">
        <v>-0.67591000000000001</v>
      </c>
      <c r="X514" s="115">
        <v>-0.44330000000000003</v>
      </c>
      <c r="Y514" s="115">
        <v>0.73299999999999998</v>
      </c>
      <c r="Z514" s="115">
        <v>0.35239999999999999</v>
      </c>
      <c r="AA514" s="115">
        <v>0.15939999999999999</v>
      </c>
      <c r="AB514" s="115">
        <v>-0.42449999999999999</v>
      </c>
      <c r="AC514" s="181">
        <v>-0.72213000000000005</v>
      </c>
      <c r="AD514" s="183">
        <v>-0.31330000000000002</v>
      </c>
      <c r="AE514" s="183">
        <v>0.2122</v>
      </c>
      <c r="AF514" s="183">
        <v>-0.93200000000000005</v>
      </c>
      <c r="AG514" s="183">
        <v>0.33860000000000001</v>
      </c>
      <c r="AH514" s="183">
        <v>-0.31669999999999998</v>
      </c>
      <c r="AI514" s="183">
        <v>0.64759999999999995</v>
      </c>
    </row>
    <row r="515" spans="1:35">
      <c r="A515" t="s">
        <v>4052</v>
      </c>
      <c r="B515" t="s">
        <v>4052</v>
      </c>
      <c r="C515" t="s">
        <v>4153</v>
      </c>
      <c r="D515" s="32">
        <v>11</v>
      </c>
      <c r="E515" s="47">
        <v>68831364</v>
      </c>
      <c r="F515" s="32" t="s">
        <v>3157</v>
      </c>
      <c r="G515" s="32" t="s">
        <v>3151</v>
      </c>
      <c r="H515" s="243" t="s">
        <v>5978</v>
      </c>
      <c r="I515" s="93" t="s">
        <v>5979</v>
      </c>
      <c r="J515" s="93" t="s">
        <v>5980</v>
      </c>
      <c r="K515" s="244" t="s">
        <v>5981</v>
      </c>
      <c r="L515" s="120">
        <v>1.1227799999999999</v>
      </c>
      <c r="M515" s="115">
        <v>3.62E-3</v>
      </c>
      <c r="N515" s="115">
        <v>0.82709999999999995</v>
      </c>
      <c r="O515" s="115">
        <v>0.46360000000000001</v>
      </c>
      <c r="P515" s="115">
        <v>-0.97419999999999995</v>
      </c>
      <c r="Q515" s="115">
        <v>0.42349999999999999</v>
      </c>
      <c r="R515" s="181">
        <v>0.22888</v>
      </c>
      <c r="S515" s="183">
        <v>5.0950000000000002E-2</v>
      </c>
      <c r="T515" s="183" t="s">
        <v>132</v>
      </c>
      <c r="U515" s="183">
        <v>-0.84799999999999998</v>
      </c>
      <c r="V515" s="184">
        <v>0.5514</v>
      </c>
      <c r="W515" s="120">
        <v>0.81213999999999997</v>
      </c>
      <c r="X515" s="115">
        <v>4.1779999999999998E-2</v>
      </c>
      <c r="Y515" s="115">
        <v>0.25569999999999998</v>
      </c>
      <c r="Z515" s="115">
        <v>0.4647</v>
      </c>
      <c r="AA515" s="115">
        <v>0.61609999999999998</v>
      </c>
      <c r="AB515" s="115">
        <v>0.15670000000000001</v>
      </c>
      <c r="AC515" s="181">
        <v>-0.14455999999999999</v>
      </c>
      <c r="AD515" s="183">
        <v>0.55349999999999999</v>
      </c>
      <c r="AE515" s="183">
        <v>0.27129999999999999</v>
      </c>
      <c r="AF515" s="183">
        <v>6.5939999999999999E-2</v>
      </c>
      <c r="AG515" s="183">
        <v>0.76949999999999996</v>
      </c>
      <c r="AH515" s="183">
        <v>0.86539999999999995</v>
      </c>
      <c r="AI515" s="183">
        <v>0.38069999999999998</v>
      </c>
    </row>
    <row r="516" spans="1:35">
      <c r="A516" t="s">
        <v>4052</v>
      </c>
      <c r="B516" t="s">
        <v>4052</v>
      </c>
      <c r="C516" t="s">
        <v>4154</v>
      </c>
      <c r="D516" s="32">
        <v>11</v>
      </c>
      <c r="E516" s="47">
        <v>72433098</v>
      </c>
      <c r="F516" s="32" t="s">
        <v>3151</v>
      </c>
      <c r="G516" s="32" t="s">
        <v>3152</v>
      </c>
      <c r="H516" s="243" t="s">
        <v>123</v>
      </c>
      <c r="I516" s="93" t="s">
        <v>5982</v>
      </c>
      <c r="J516" s="93" t="s">
        <v>5983</v>
      </c>
      <c r="K516" s="244" t="s">
        <v>5984</v>
      </c>
      <c r="L516" s="120">
        <v>24.95449</v>
      </c>
      <c r="M516" s="115">
        <v>5.9930000000000001E-24</v>
      </c>
      <c r="N516" s="115">
        <v>5.6579999999999998E-3</v>
      </c>
      <c r="O516" s="115">
        <v>7.6409999999999998E-4</v>
      </c>
      <c r="P516" s="115">
        <v>-0.60570000000000002</v>
      </c>
      <c r="Q516" s="115">
        <v>9.1480000000000006E-2</v>
      </c>
      <c r="R516" s="181">
        <v>2.5321899999999999</v>
      </c>
      <c r="S516" s="183">
        <v>1.1950000000000001E-3</v>
      </c>
      <c r="T516" s="183">
        <v>1.967E-3</v>
      </c>
      <c r="U516" s="183">
        <v>-0.99660000000000004</v>
      </c>
      <c r="V516" s="184">
        <v>0.23350000000000001</v>
      </c>
      <c r="W516" s="120">
        <v>2.29623</v>
      </c>
      <c r="X516" s="115">
        <v>-5.6190000000000005E-4</v>
      </c>
      <c r="Y516" s="115">
        <v>-0.27560000000000001</v>
      </c>
      <c r="Z516" s="115">
        <v>0.69840000000000002</v>
      </c>
      <c r="AA516" s="115">
        <v>0.48799999999999999</v>
      </c>
      <c r="AB516" s="115">
        <v>-9.5610000000000001E-2</v>
      </c>
      <c r="AC516" s="181">
        <v>4.2115</v>
      </c>
      <c r="AD516" s="183">
        <v>1.3829999999999999E-7</v>
      </c>
      <c r="AE516" s="183">
        <v>-0.68979999999999997</v>
      </c>
      <c r="AF516" s="183">
        <v>0.57430000000000003</v>
      </c>
      <c r="AG516" s="183">
        <v>-0.60950000000000004</v>
      </c>
      <c r="AH516" s="183">
        <v>0.97489999999999999</v>
      </c>
      <c r="AI516" s="183">
        <v>0.9385</v>
      </c>
    </row>
    <row r="517" spans="1:35">
      <c r="A517" t="s">
        <v>4052</v>
      </c>
      <c r="B517" t="s">
        <v>4052</v>
      </c>
      <c r="C517" t="s">
        <v>2568</v>
      </c>
      <c r="D517" s="32">
        <v>11</v>
      </c>
      <c r="E517" s="47">
        <v>92708710</v>
      </c>
      <c r="F517" s="32" t="s">
        <v>3152</v>
      </c>
      <c r="G517" s="32" t="s">
        <v>3157</v>
      </c>
      <c r="H517" s="243" t="s">
        <v>123</v>
      </c>
      <c r="I517" s="93" t="s">
        <v>5099</v>
      </c>
      <c r="J517" s="93" t="s">
        <v>5100</v>
      </c>
      <c r="K517" s="244" t="s">
        <v>123</v>
      </c>
      <c r="L517" s="120">
        <v>374.21575000000001</v>
      </c>
      <c r="M517" s="115" t="s">
        <v>3915</v>
      </c>
      <c r="N517" s="115">
        <v>-3.5110000000000003E-20</v>
      </c>
      <c r="O517" s="115">
        <v>-1.61E-21</v>
      </c>
      <c r="P517" s="115">
        <v>-4.2469999999999998E-16</v>
      </c>
      <c r="Q517" s="115">
        <v>-2.3559999999999999E-14</v>
      </c>
      <c r="R517" s="181">
        <v>-0.98540000000000005</v>
      </c>
      <c r="S517" s="183">
        <v>0.85129999999999995</v>
      </c>
      <c r="T517" s="183">
        <v>0.89419999999999999</v>
      </c>
      <c r="U517" s="183">
        <v>-0.93910000000000005</v>
      </c>
      <c r="V517" s="184">
        <v>-0.99680000000000002</v>
      </c>
      <c r="W517" s="120">
        <v>2.2931699999999999</v>
      </c>
      <c r="X517" s="115">
        <v>6.3350000000000004E-3</v>
      </c>
      <c r="Y517" s="115">
        <v>6.0409999999999998E-2</v>
      </c>
      <c r="Z517" s="115">
        <v>0.2984</v>
      </c>
      <c r="AA517" s="115">
        <v>0.6028</v>
      </c>
      <c r="AB517" s="115">
        <v>0.40079999999999999</v>
      </c>
      <c r="AC517" s="181">
        <v>46.755360000000003</v>
      </c>
      <c r="AD517" s="183">
        <v>-1.541E-36</v>
      </c>
      <c r="AE517" s="183">
        <v>-6.4569999999999995E-10</v>
      </c>
      <c r="AF517" s="183">
        <v>-6.4560000000000005E-5</v>
      </c>
      <c r="AG517" s="183">
        <v>0.6643</v>
      </c>
      <c r="AH517" s="183">
        <v>-1.17E-3</v>
      </c>
      <c r="AI517" s="183">
        <v>-0.64949999999999997</v>
      </c>
    </row>
    <row r="518" spans="1:35">
      <c r="A518" t="s">
        <v>4052</v>
      </c>
      <c r="B518" t="s">
        <v>4052</v>
      </c>
      <c r="C518" t="s">
        <v>4155</v>
      </c>
      <c r="D518" s="32">
        <v>12</v>
      </c>
      <c r="E518" s="47">
        <v>4374373</v>
      </c>
      <c r="F518" s="32" t="s">
        <v>3151</v>
      </c>
      <c r="G518" s="32" t="s">
        <v>3157</v>
      </c>
      <c r="H518" s="243" t="s">
        <v>5985</v>
      </c>
      <c r="I518" s="93" t="s">
        <v>5986</v>
      </c>
      <c r="J518" s="93" t="s">
        <v>5987</v>
      </c>
      <c r="K518" s="244" t="s">
        <v>5988</v>
      </c>
      <c r="L518" s="120">
        <v>2.0743100000000001</v>
      </c>
      <c r="M518" s="115">
        <v>-6.5809999999999995E-5</v>
      </c>
      <c r="N518" s="115">
        <v>2.3460000000000002E-2</v>
      </c>
      <c r="O518" s="115">
        <v>-0.50639999999999996</v>
      </c>
      <c r="P518" s="115">
        <v>-0.73760000000000003</v>
      </c>
      <c r="Q518" s="115">
        <v>0.55559999999999998</v>
      </c>
      <c r="R518" s="181">
        <v>1.48271</v>
      </c>
      <c r="S518" s="183">
        <v>-5.5909999999999998E-4</v>
      </c>
      <c r="T518" s="183">
        <v>-0.78449999999999998</v>
      </c>
      <c r="U518" s="183">
        <v>-0.87770000000000004</v>
      </c>
      <c r="V518" s="184">
        <v>8.5309999999999997E-2</v>
      </c>
      <c r="W518" s="120">
        <v>-7.4910000000000004E-2</v>
      </c>
      <c r="X518" s="115">
        <v>-0.1114</v>
      </c>
      <c r="Y518" s="115">
        <v>0.2472</v>
      </c>
      <c r="Z518" s="115">
        <v>-0.75049999999999994</v>
      </c>
      <c r="AA518" s="115">
        <v>0.54979999999999996</v>
      </c>
      <c r="AB518" s="115">
        <v>-0.3226</v>
      </c>
      <c r="AC518" s="181">
        <v>0.18228</v>
      </c>
      <c r="AD518" s="183">
        <v>-0.17519999999999999</v>
      </c>
      <c r="AE518" s="183">
        <v>-0.75129999999999997</v>
      </c>
      <c r="AF518" s="183">
        <v>-9.8669999999999994E-2</v>
      </c>
      <c r="AG518" s="183">
        <v>0.33900000000000002</v>
      </c>
      <c r="AH518" s="183">
        <v>0.94679999999999997</v>
      </c>
      <c r="AI518" s="183">
        <v>-0.63370000000000004</v>
      </c>
    </row>
    <row r="519" spans="1:35">
      <c r="A519" t="s">
        <v>4052</v>
      </c>
      <c r="B519" t="s">
        <v>4052</v>
      </c>
      <c r="C519" t="s">
        <v>4156</v>
      </c>
      <c r="D519" s="32">
        <v>12</v>
      </c>
      <c r="E519" s="47">
        <v>4384844</v>
      </c>
      <c r="F519" s="32" t="s">
        <v>3163</v>
      </c>
      <c r="G519" s="32" t="s">
        <v>3157</v>
      </c>
      <c r="H519" s="243" t="s">
        <v>5989</v>
      </c>
      <c r="I519" s="93" t="s">
        <v>5990</v>
      </c>
      <c r="J519" s="93" t="s">
        <v>5991</v>
      </c>
      <c r="K519" s="244" t="s">
        <v>123</v>
      </c>
      <c r="L519" s="120">
        <v>1.5388599999999999</v>
      </c>
      <c r="M519" s="115">
        <v>1.789E-3</v>
      </c>
      <c r="N519" s="115">
        <v>-0.41439999999999999</v>
      </c>
      <c r="O519" s="115">
        <v>0.65859999999999996</v>
      </c>
      <c r="P519" s="115">
        <v>0.36809999999999998</v>
      </c>
      <c r="Q519" s="115">
        <v>0.66210000000000002</v>
      </c>
      <c r="R519" s="181">
        <v>0.68115999999999999</v>
      </c>
      <c r="S519" s="183">
        <v>1.0460000000000001E-2</v>
      </c>
      <c r="T519" s="183" t="s">
        <v>132</v>
      </c>
      <c r="U519" s="183">
        <v>0.13539999999999999</v>
      </c>
      <c r="V519" s="184" t="s">
        <v>132</v>
      </c>
      <c r="W519" s="120">
        <v>-4.4600000000000001E-2</v>
      </c>
      <c r="X519" s="115">
        <v>0.54859999999999998</v>
      </c>
      <c r="Y519" s="115">
        <v>-0.71750000000000003</v>
      </c>
      <c r="Z519" s="115">
        <v>0.16500000000000001</v>
      </c>
      <c r="AA519" s="115">
        <v>-2.5100000000000001E-2</v>
      </c>
      <c r="AB519" s="115">
        <v>0.28889999999999999</v>
      </c>
      <c r="AC519" s="181">
        <v>4.98238</v>
      </c>
      <c r="AD519" s="183">
        <v>3.5579999999999998E-8</v>
      </c>
      <c r="AE519" s="183">
        <v>0.1234</v>
      </c>
      <c r="AF519" s="183">
        <v>0.4672</v>
      </c>
      <c r="AG519" s="183">
        <v>-0.94789999999999996</v>
      </c>
      <c r="AH519" s="183">
        <v>-0.1348</v>
      </c>
      <c r="AI519" s="183" t="s">
        <v>132</v>
      </c>
    </row>
    <row r="520" spans="1:35">
      <c r="A520" t="s">
        <v>4052</v>
      </c>
      <c r="B520" t="s">
        <v>4052</v>
      </c>
      <c r="C520" t="s">
        <v>4157</v>
      </c>
      <c r="D520" s="32">
        <v>12</v>
      </c>
      <c r="E520" s="47">
        <v>26463082</v>
      </c>
      <c r="F520" s="32" t="s">
        <v>3152</v>
      </c>
      <c r="G520" s="32" t="s">
        <v>3163</v>
      </c>
      <c r="H520" s="243" t="s">
        <v>5992</v>
      </c>
      <c r="I520" s="93" t="s">
        <v>5993</v>
      </c>
      <c r="J520" s="93" t="s">
        <v>123</v>
      </c>
      <c r="K520" s="244" t="s">
        <v>5994</v>
      </c>
      <c r="L520" s="120">
        <v>0.57184000000000001</v>
      </c>
      <c r="M520" s="115">
        <v>5.4780000000000002E-2</v>
      </c>
      <c r="N520" s="115">
        <v>0.25169999999999998</v>
      </c>
      <c r="O520" s="115">
        <v>-0.2266</v>
      </c>
      <c r="P520" s="115">
        <v>0.1923</v>
      </c>
      <c r="Q520" s="115">
        <v>0.25969999999999999</v>
      </c>
      <c r="R520" s="181">
        <v>-0.13639999999999999</v>
      </c>
      <c r="S520" s="183">
        <v>0.16619999999999999</v>
      </c>
      <c r="T520" s="183">
        <v>-0.66320000000000001</v>
      </c>
      <c r="U520" s="183">
        <v>0.52359999999999995</v>
      </c>
      <c r="V520" s="184">
        <v>0.55489999999999995</v>
      </c>
      <c r="W520" s="120">
        <v>9.8428100000000001</v>
      </c>
      <c r="X520" s="115">
        <v>6.7170000000000002E-6</v>
      </c>
      <c r="Y520" s="115">
        <v>1.9400000000000001E-5</v>
      </c>
      <c r="Z520" s="115">
        <v>1.384E-2</v>
      </c>
      <c r="AA520" s="115">
        <v>1.5959999999999998E-2</v>
      </c>
      <c r="AB520" s="115">
        <v>0.16750000000000001</v>
      </c>
      <c r="AC520" s="181">
        <v>-0.43581999999999999</v>
      </c>
      <c r="AD520" s="183">
        <v>0.75329999999999997</v>
      </c>
      <c r="AE520" s="183">
        <v>0.71830000000000005</v>
      </c>
      <c r="AF520" s="183">
        <v>-0.48039999999999999</v>
      </c>
      <c r="AG520" s="183">
        <v>0.3458</v>
      </c>
      <c r="AH520" s="183">
        <v>0.76539999999999997</v>
      </c>
      <c r="AI520" s="183">
        <v>0.84289999999999998</v>
      </c>
    </row>
    <row r="521" spans="1:35">
      <c r="A521" t="s">
        <v>4052</v>
      </c>
      <c r="B521" t="s">
        <v>4052</v>
      </c>
      <c r="C521" t="s">
        <v>4158</v>
      </c>
      <c r="D521" s="32">
        <v>12</v>
      </c>
      <c r="E521" s="47">
        <v>27965150</v>
      </c>
      <c r="F521" s="32" t="s">
        <v>3152</v>
      </c>
      <c r="G521" s="32" t="s">
        <v>3163</v>
      </c>
      <c r="H521" s="243" t="s">
        <v>5995</v>
      </c>
      <c r="I521" s="93" t="s">
        <v>5996</v>
      </c>
      <c r="J521" s="93" t="s">
        <v>5997</v>
      </c>
      <c r="K521" s="244" t="s">
        <v>5998</v>
      </c>
      <c r="L521" s="120">
        <v>5.0903</v>
      </c>
      <c r="M521" s="115">
        <v>1.7289999999999999E-5</v>
      </c>
      <c r="N521" s="115">
        <v>0.19589999999999999</v>
      </c>
      <c r="O521" s="115">
        <v>2.477E-2</v>
      </c>
      <c r="P521" s="115">
        <v>0.17050000000000001</v>
      </c>
      <c r="Q521" s="115">
        <v>0.35039999999999999</v>
      </c>
      <c r="R521" s="181">
        <v>1.3185</v>
      </c>
      <c r="S521" s="183">
        <v>5.6550000000000003E-3</v>
      </c>
      <c r="T521" s="183">
        <v>-4.3319999999999997E-2</v>
      </c>
      <c r="U521" s="183">
        <v>1.8870000000000001E-2</v>
      </c>
      <c r="V521" s="184">
        <v>7.8320000000000001E-2</v>
      </c>
      <c r="W521" s="120">
        <v>1.277E-2</v>
      </c>
      <c r="X521" s="115">
        <v>-0.91849999999999998</v>
      </c>
      <c r="Y521" s="115">
        <v>-1.5389999999999999E-2</v>
      </c>
      <c r="Z521" s="115">
        <v>-0.48249999999999998</v>
      </c>
      <c r="AA521" s="115">
        <v>-0.38469999999999999</v>
      </c>
      <c r="AB521" s="115">
        <v>-0.90369999999999995</v>
      </c>
      <c r="AC521" s="181">
        <v>2.3081999999999998</v>
      </c>
      <c r="AD521" s="183">
        <v>3.4979999999999999E-4</v>
      </c>
      <c r="AE521" s="183">
        <v>-0.68779999999999997</v>
      </c>
      <c r="AF521" s="183">
        <v>0.27189999999999998</v>
      </c>
      <c r="AG521" s="183">
        <v>3.8399999999999997E-2</v>
      </c>
      <c r="AH521" s="183">
        <v>0.10349999999999999</v>
      </c>
      <c r="AI521" s="183">
        <v>-0.43540000000000001</v>
      </c>
    </row>
    <row r="522" spans="1:35">
      <c r="A522" t="s">
        <v>4052</v>
      </c>
      <c r="B522" t="s">
        <v>4052</v>
      </c>
      <c r="C522" t="s">
        <v>4159</v>
      </c>
      <c r="D522" s="32">
        <v>12</v>
      </c>
      <c r="E522" s="47">
        <v>31466613</v>
      </c>
      <c r="F522" s="32" t="s">
        <v>3157</v>
      </c>
      <c r="G522" s="32" t="s">
        <v>3151</v>
      </c>
      <c r="H522" s="243" t="s">
        <v>5999</v>
      </c>
      <c r="I522" s="93" t="s">
        <v>6000</v>
      </c>
      <c r="J522" s="93" t="s">
        <v>6001</v>
      </c>
      <c r="K522" s="244" t="s">
        <v>6002</v>
      </c>
      <c r="L522" s="120">
        <v>-0.35959999999999998</v>
      </c>
      <c r="M522" s="115">
        <v>-0.15090000000000001</v>
      </c>
      <c r="N522" s="115">
        <v>-0.81640000000000001</v>
      </c>
      <c r="O522" s="115">
        <v>0.64270000000000005</v>
      </c>
      <c r="P522" s="115">
        <v>3.737E-2</v>
      </c>
      <c r="Q522" s="115">
        <v>-0.3226</v>
      </c>
      <c r="R522" s="181">
        <v>-0.44566</v>
      </c>
      <c r="S522" s="183">
        <v>-0.93810000000000004</v>
      </c>
      <c r="T522" s="183">
        <v>-0.86070000000000002</v>
      </c>
      <c r="U522" s="183">
        <v>-0.1464</v>
      </c>
      <c r="V522" s="184">
        <v>-0.96040000000000003</v>
      </c>
      <c r="W522" s="120">
        <v>-0.37314999999999998</v>
      </c>
      <c r="X522" s="115">
        <v>-0.79490000000000005</v>
      </c>
      <c r="Y522" s="115">
        <v>-0.7329</v>
      </c>
      <c r="Z522" s="115">
        <v>0.59060000000000001</v>
      </c>
      <c r="AA522" s="115">
        <v>0.58299999999999996</v>
      </c>
      <c r="AB522" s="115">
        <v>0.5494</v>
      </c>
      <c r="AC522" s="181">
        <v>0.56291999999999998</v>
      </c>
      <c r="AD522" s="183">
        <v>0.82320000000000004</v>
      </c>
      <c r="AE522" s="183">
        <v>-1.197E-2</v>
      </c>
      <c r="AF522" s="183">
        <v>-0.60150000000000003</v>
      </c>
      <c r="AG522" s="183">
        <v>0.5655</v>
      </c>
      <c r="AH522" s="183">
        <v>-0.84689999999999999</v>
      </c>
      <c r="AI522" s="183" t="s">
        <v>132</v>
      </c>
    </row>
    <row r="523" spans="1:35">
      <c r="A523" t="s">
        <v>4052</v>
      </c>
      <c r="B523" t="s">
        <v>4052</v>
      </c>
      <c r="C523" t="s">
        <v>4160</v>
      </c>
      <c r="D523" s="32">
        <v>12</v>
      </c>
      <c r="E523" s="47">
        <v>66212318</v>
      </c>
      <c r="F523" s="32" t="s">
        <v>3152</v>
      </c>
      <c r="G523" s="32" t="s">
        <v>3163</v>
      </c>
      <c r="H523" s="243" t="s">
        <v>6003</v>
      </c>
      <c r="I523" s="93" t="s">
        <v>6004</v>
      </c>
      <c r="J523" s="93" t="s">
        <v>4987</v>
      </c>
      <c r="K523" s="244" t="s">
        <v>6005</v>
      </c>
      <c r="L523" s="120">
        <v>1.4658599999999999</v>
      </c>
      <c r="M523" s="115">
        <v>-2.7950000000000002E-4</v>
      </c>
      <c r="N523" s="115">
        <v>0.24679999999999999</v>
      </c>
      <c r="O523" s="115">
        <v>-0.28820000000000001</v>
      </c>
      <c r="P523" s="115">
        <v>-0.75960000000000005</v>
      </c>
      <c r="Q523" s="115">
        <v>-0.42909999999999998</v>
      </c>
      <c r="R523" s="181">
        <v>-0.45637</v>
      </c>
      <c r="S523" s="183">
        <v>-0.58230000000000004</v>
      </c>
      <c r="T523" s="183">
        <v>-0.40350000000000003</v>
      </c>
      <c r="U523" s="183">
        <v>0.83209999999999995</v>
      </c>
      <c r="V523" s="184">
        <v>5.0020000000000002E-2</v>
      </c>
      <c r="W523" s="120">
        <v>0.20413999999999999</v>
      </c>
      <c r="X523" s="115">
        <v>-1.213E-2</v>
      </c>
      <c r="Y523" s="115">
        <v>0.59589999999999999</v>
      </c>
      <c r="Z523" s="115">
        <v>-0.48880000000000001</v>
      </c>
      <c r="AA523" s="115">
        <v>2.93E-2</v>
      </c>
      <c r="AB523" s="115">
        <v>-0.91700000000000004</v>
      </c>
      <c r="AC523" s="181">
        <v>1.4936700000000001</v>
      </c>
      <c r="AD523" s="183">
        <v>-5.6589999999999999E-5</v>
      </c>
      <c r="AE523" s="183">
        <v>0.79900000000000004</v>
      </c>
      <c r="AF523" s="183">
        <v>-0.79479999999999995</v>
      </c>
      <c r="AG523" s="183">
        <v>0.28460000000000002</v>
      </c>
      <c r="AH523" s="183">
        <v>-0.52510000000000001</v>
      </c>
      <c r="AI523" s="183">
        <v>-0.9466</v>
      </c>
    </row>
    <row r="524" spans="1:35">
      <c r="A524" t="s">
        <v>4052</v>
      </c>
      <c r="B524" t="s">
        <v>4052</v>
      </c>
      <c r="C524" t="s">
        <v>4161</v>
      </c>
      <c r="D524" s="32">
        <v>12</v>
      </c>
      <c r="E524" s="47">
        <v>71433293</v>
      </c>
      <c r="F524" s="32" t="s">
        <v>3152</v>
      </c>
      <c r="G524" s="32" t="s">
        <v>3163</v>
      </c>
      <c r="H524" s="243" t="s">
        <v>6006</v>
      </c>
      <c r="I524" s="93" t="s">
        <v>6007</v>
      </c>
      <c r="J524" s="93" t="s">
        <v>6008</v>
      </c>
      <c r="K524" s="244" t="s">
        <v>6009</v>
      </c>
      <c r="L524" s="120">
        <v>0.93469000000000002</v>
      </c>
      <c r="M524" s="115">
        <v>6.5339999999999999E-3</v>
      </c>
      <c r="N524" s="115">
        <v>-0.49690000000000001</v>
      </c>
      <c r="O524" s="115">
        <v>4.8710000000000003E-2</v>
      </c>
      <c r="P524" s="115">
        <v>-0.1482</v>
      </c>
      <c r="Q524" s="115">
        <v>0.23069999999999999</v>
      </c>
      <c r="R524" s="181">
        <v>-0.314</v>
      </c>
      <c r="S524" s="183">
        <v>0.29289999999999999</v>
      </c>
      <c r="T524" s="183">
        <v>-0.48730000000000001</v>
      </c>
      <c r="U524" s="183">
        <v>0.14960000000000001</v>
      </c>
      <c r="V524" s="184">
        <v>-0.58179999999999998</v>
      </c>
      <c r="W524" s="120">
        <v>0.29019</v>
      </c>
      <c r="X524" s="115">
        <v>-0.30149999999999999</v>
      </c>
      <c r="Y524" s="115">
        <v>-3.8620000000000002E-2</v>
      </c>
      <c r="Z524" s="115">
        <v>0.15290000000000001</v>
      </c>
      <c r="AA524" s="115">
        <v>-0.12379999999999999</v>
      </c>
      <c r="AB524" s="115">
        <v>-0.13200000000000001</v>
      </c>
      <c r="AC524" s="181">
        <v>0.18432000000000001</v>
      </c>
      <c r="AD524" s="183">
        <v>0.185</v>
      </c>
      <c r="AE524" s="183">
        <v>0.57430000000000003</v>
      </c>
      <c r="AF524" s="183">
        <v>0.43190000000000001</v>
      </c>
      <c r="AG524" s="183">
        <v>-0.50600000000000001</v>
      </c>
      <c r="AH524" s="183">
        <v>0.46489999999999998</v>
      </c>
      <c r="AI524" s="183">
        <v>0.64270000000000005</v>
      </c>
    </row>
    <row r="525" spans="1:35">
      <c r="A525" t="s">
        <v>4052</v>
      </c>
      <c r="B525" t="s">
        <v>4052</v>
      </c>
      <c r="C525" t="s">
        <v>4162</v>
      </c>
      <c r="D525" s="32">
        <v>12</v>
      </c>
      <c r="E525" s="47">
        <v>71439589</v>
      </c>
      <c r="F525" s="32" t="s">
        <v>3152</v>
      </c>
      <c r="G525" s="32" t="s">
        <v>3163</v>
      </c>
      <c r="H525" s="243" t="s">
        <v>6010</v>
      </c>
      <c r="I525" s="93" t="s">
        <v>6011</v>
      </c>
      <c r="J525" s="93" t="s">
        <v>6012</v>
      </c>
      <c r="K525" s="244" t="s">
        <v>6013</v>
      </c>
      <c r="L525" s="120">
        <v>0.88160000000000005</v>
      </c>
      <c r="M525" s="115">
        <v>7.149E-3</v>
      </c>
      <c r="N525" s="115">
        <v>-0.48880000000000001</v>
      </c>
      <c r="O525" s="115">
        <v>4.7620000000000003E-2</v>
      </c>
      <c r="P525" s="115">
        <v>-0.25169999999999998</v>
      </c>
      <c r="Q525" s="115">
        <v>0.5373</v>
      </c>
      <c r="R525" s="181">
        <v>-0.17743</v>
      </c>
      <c r="S525" s="183">
        <v>0.26979999999999998</v>
      </c>
      <c r="T525" s="183">
        <v>-0.49109999999999998</v>
      </c>
      <c r="U525" s="183">
        <v>0.161</v>
      </c>
      <c r="V525" s="184">
        <v>-0.54949999999999999</v>
      </c>
      <c r="W525" s="120">
        <v>-5.3539999999999997E-2</v>
      </c>
      <c r="X525" s="115">
        <v>-0.33860000000000001</v>
      </c>
      <c r="Y525" s="115">
        <v>-3.7569999999999999E-2</v>
      </c>
      <c r="Z525" s="115">
        <v>0.14549999999999999</v>
      </c>
      <c r="AA525" s="115">
        <v>-0.14319999999999999</v>
      </c>
      <c r="AB525" s="115">
        <v>-0.47370000000000001</v>
      </c>
      <c r="AC525" s="181">
        <v>0.25427</v>
      </c>
      <c r="AD525" s="183">
        <v>0.17150000000000001</v>
      </c>
      <c r="AE525" s="183">
        <v>0.59040000000000004</v>
      </c>
      <c r="AF525" s="183">
        <v>0.41720000000000002</v>
      </c>
      <c r="AG525" s="183">
        <v>-0.64910000000000001</v>
      </c>
      <c r="AH525" s="183">
        <v>0.49680000000000002</v>
      </c>
      <c r="AI525" s="183">
        <v>0.4839</v>
      </c>
    </row>
    <row r="526" spans="1:35">
      <c r="A526" t="s">
        <v>4052</v>
      </c>
      <c r="B526" t="s">
        <v>4052</v>
      </c>
      <c r="C526" t="s">
        <v>4163</v>
      </c>
      <c r="D526" s="32">
        <v>12</v>
      </c>
      <c r="E526" s="47">
        <v>93978504</v>
      </c>
      <c r="F526" s="32" t="s">
        <v>3157</v>
      </c>
      <c r="G526" s="32" t="s">
        <v>3163</v>
      </c>
      <c r="H526" s="243" t="s">
        <v>6014</v>
      </c>
      <c r="I526" s="93" t="s">
        <v>6015</v>
      </c>
      <c r="J526" s="93" t="s">
        <v>6016</v>
      </c>
      <c r="K526" s="244" t="s">
        <v>6017</v>
      </c>
      <c r="L526" s="120">
        <v>-0.54366000000000003</v>
      </c>
      <c r="M526" s="115">
        <v>-0.2447</v>
      </c>
      <c r="N526" s="115">
        <v>0.62160000000000004</v>
      </c>
      <c r="O526" s="115">
        <v>-0.67310000000000003</v>
      </c>
      <c r="P526" s="115">
        <v>0.45789999999999997</v>
      </c>
      <c r="Q526" s="115">
        <v>-0.90010000000000001</v>
      </c>
      <c r="R526" s="181">
        <v>-0.52193999999999996</v>
      </c>
      <c r="S526" s="183">
        <v>-0.59650000000000003</v>
      </c>
      <c r="T526" s="183">
        <v>0.23880000000000001</v>
      </c>
      <c r="U526" s="183">
        <v>-0.44850000000000001</v>
      </c>
      <c r="V526" s="184">
        <v>-0.52429999999999999</v>
      </c>
      <c r="W526" s="120">
        <v>2.1798500000000001</v>
      </c>
      <c r="X526" s="115">
        <v>-2.7799999999999999E-3</v>
      </c>
      <c r="Y526" s="115">
        <v>-0.65310000000000001</v>
      </c>
      <c r="Z526" s="115">
        <v>-1.376E-2</v>
      </c>
      <c r="AA526" s="115">
        <v>-0.34010000000000001</v>
      </c>
      <c r="AB526" s="115">
        <v>0.90210000000000001</v>
      </c>
      <c r="AC526" s="181">
        <v>0.24354000000000001</v>
      </c>
      <c r="AD526" s="183">
        <v>-1.129E-2</v>
      </c>
      <c r="AE526" s="183">
        <v>-0.81489999999999996</v>
      </c>
      <c r="AF526" s="183">
        <v>0.6663</v>
      </c>
      <c r="AG526" s="183">
        <v>0.78039999999999998</v>
      </c>
      <c r="AH526" s="183">
        <v>0.42149999999999999</v>
      </c>
      <c r="AI526" s="183">
        <v>7.0720000000000005E-2</v>
      </c>
    </row>
    <row r="527" spans="1:35">
      <c r="A527" t="s">
        <v>4052</v>
      </c>
      <c r="B527" t="s">
        <v>4052</v>
      </c>
      <c r="C527" t="s">
        <v>4164</v>
      </c>
      <c r="D527" s="32">
        <v>12</v>
      </c>
      <c r="E527" s="47">
        <v>108618630</v>
      </c>
      <c r="F527" s="32" t="s">
        <v>3152</v>
      </c>
      <c r="G527" s="32" t="s">
        <v>3163</v>
      </c>
      <c r="H527" s="243" t="s">
        <v>6018</v>
      </c>
      <c r="I527" s="93" t="s">
        <v>6019</v>
      </c>
      <c r="J527" s="93" t="s">
        <v>6020</v>
      </c>
      <c r="K527" s="244" t="s">
        <v>6021</v>
      </c>
      <c r="L527" s="120">
        <v>-0.29742000000000002</v>
      </c>
      <c r="M527" s="115">
        <v>-0.19439999999999999</v>
      </c>
      <c r="N527" s="115">
        <v>-0.96889999999999998</v>
      </c>
      <c r="O527" s="115">
        <v>0.63700000000000001</v>
      </c>
      <c r="P527" s="115">
        <v>0.33439999999999998</v>
      </c>
      <c r="Q527" s="115">
        <v>0.75619999999999998</v>
      </c>
      <c r="R527" s="181">
        <v>-0.38277</v>
      </c>
      <c r="S527" s="183">
        <v>-0.95020000000000004</v>
      </c>
      <c r="T527" s="183">
        <v>0.62090000000000001</v>
      </c>
      <c r="U527" s="183">
        <v>-0.31180000000000002</v>
      </c>
      <c r="V527" s="184">
        <v>-9.8849999999999993E-2</v>
      </c>
      <c r="W527" s="120">
        <v>0.81664999999999999</v>
      </c>
      <c r="X527" s="115">
        <v>1.1599999999999999E-2</v>
      </c>
      <c r="Y527" s="115">
        <v>-0.35780000000000001</v>
      </c>
      <c r="Z527" s="115">
        <v>4.079E-2</v>
      </c>
      <c r="AA527" s="115">
        <v>0.1512</v>
      </c>
      <c r="AB527" s="115">
        <v>0.84350000000000003</v>
      </c>
      <c r="AC527" s="181">
        <v>0.61009999999999998</v>
      </c>
      <c r="AD527" s="183">
        <v>0.1356</v>
      </c>
      <c r="AE527" s="183">
        <v>4.7989999999999998E-2</v>
      </c>
      <c r="AF527" s="183">
        <v>-0.6704</v>
      </c>
      <c r="AG527" s="183">
        <v>0.17019999999999999</v>
      </c>
      <c r="AH527" s="183">
        <v>0.43840000000000001</v>
      </c>
      <c r="AI527" s="183" t="s">
        <v>132</v>
      </c>
    </row>
    <row r="528" spans="1:35">
      <c r="A528" t="s">
        <v>4052</v>
      </c>
      <c r="B528" t="s">
        <v>4052</v>
      </c>
      <c r="C528" t="s">
        <v>4165</v>
      </c>
      <c r="D528" s="32">
        <v>12</v>
      </c>
      <c r="E528" s="47">
        <v>121460686</v>
      </c>
      <c r="F528" s="32" t="s">
        <v>3163</v>
      </c>
      <c r="G528" s="32" t="s">
        <v>3151</v>
      </c>
      <c r="H528" s="243" t="s">
        <v>6022</v>
      </c>
      <c r="I528" s="93" t="s">
        <v>6023</v>
      </c>
      <c r="J528" s="93" t="s">
        <v>6024</v>
      </c>
      <c r="K528" s="244" t="s">
        <v>6025</v>
      </c>
      <c r="L528" s="120">
        <v>-8.3239999999999995E-2</v>
      </c>
      <c r="M528" s="115">
        <v>0.73629999999999995</v>
      </c>
      <c r="N528" s="115">
        <v>-2.2369999999999998E-3</v>
      </c>
      <c r="O528" s="115">
        <v>0.12690000000000001</v>
      </c>
      <c r="P528" s="115">
        <v>-0.46100000000000002</v>
      </c>
      <c r="Q528" s="115">
        <v>-0.64639999999999997</v>
      </c>
      <c r="R528" s="181">
        <v>3.3686099999999999</v>
      </c>
      <c r="S528" s="183">
        <v>5.2939999999999998E-5</v>
      </c>
      <c r="T528" s="183" t="s">
        <v>132</v>
      </c>
      <c r="U528" s="183">
        <v>0.25600000000000001</v>
      </c>
      <c r="V528" s="184">
        <v>0.84360000000000002</v>
      </c>
      <c r="W528" s="120">
        <v>0.65513999999999994</v>
      </c>
      <c r="X528" s="115">
        <v>-4.1739999999999998E-3</v>
      </c>
      <c r="Y528" s="115">
        <v>0.5887</v>
      </c>
      <c r="Z528" s="115">
        <v>0.51139999999999997</v>
      </c>
      <c r="AA528" s="115">
        <v>0.5696</v>
      </c>
      <c r="AB528" s="115">
        <v>0.62370000000000003</v>
      </c>
      <c r="AC528" s="181">
        <v>-0.19664999999999999</v>
      </c>
      <c r="AD528" s="183">
        <v>-0.31309999999999999</v>
      </c>
      <c r="AE528" s="183">
        <v>-0.6159</v>
      </c>
      <c r="AF528" s="183">
        <v>0.29260000000000003</v>
      </c>
      <c r="AG528" s="183">
        <v>0.82050000000000001</v>
      </c>
      <c r="AH528" s="183">
        <v>-0.30640000000000001</v>
      </c>
      <c r="AI528" s="183">
        <v>-0.155</v>
      </c>
    </row>
    <row r="529" spans="1:35">
      <c r="A529" t="s">
        <v>4052</v>
      </c>
      <c r="B529" t="s">
        <v>4052</v>
      </c>
      <c r="C529" t="s">
        <v>4166</v>
      </c>
      <c r="D529" s="32">
        <v>12</v>
      </c>
      <c r="E529" s="47">
        <v>123447928</v>
      </c>
      <c r="F529" s="32" t="s">
        <v>3152</v>
      </c>
      <c r="G529" s="32" t="s">
        <v>3163</v>
      </c>
      <c r="H529" s="243" t="s">
        <v>6026</v>
      </c>
      <c r="I529" s="93" t="s">
        <v>6027</v>
      </c>
      <c r="J529" s="93" t="s">
        <v>6028</v>
      </c>
      <c r="K529" s="244" t="s">
        <v>6029</v>
      </c>
      <c r="L529" s="120">
        <v>-0.33526</v>
      </c>
      <c r="M529" s="115">
        <v>-0.91269999999999996</v>
      </c>
      <c r="N529" s="115">
        <v>-0.70409999999999995</v>
      </c>
      <c r="O529" s="115">
        <v>-0.37580000000000002</v>
      </c>
      <c r="P529" s="115">
        <v>-0.66810000000000003</v>
      </c>
      <c r="Q529" s="115">
        <v>0.98409999999999997</v>
      </c>
      <c r="R529" s="181">
        <v>0.81052999999999997</v>
      </c>
      <c r="S529" s="183">
        <v>5.4780000000000002E-2</v>
      </c>
      <c r="T529" s="183">
        <v>0.32619999999999999</v>
      </c>
      <c r="U529" s="183">
        <v>0.30609999999999998</v>
      </c>
      <c r="V529" s="184">
        <v>0.56299999999999994</v>
      </c>
      <c r="W529" s="120">
        <v>2.35867</v>
      </c>
      <c r="X529" s="115">
        <v>1.15E-2</v>
      </c>
      <c r="Y529" s="115">
        <v>0.2293</v>
      </c>
      <c r="Z529" s="115">
        <v>2.8160000000000001E-2</v>
      </c>
      <c r="AA529" s="115">
        <v>0.50039999999999996</v>
      </c>
      <c r="AB529" s="115">
        <v>0.218</v>
      </c>
      <c r="AC529" s="181">
        <v>-0.81155999999999995</v>
      </c>
      <c r="AD529" s="183">
        <v>-0.3463</v>
      </c>
      <c r="AE529" s="183">
        <v>0.88700000000000001</v>
      </c>
      <c r="AF529" s="183">
        <v>-0.5262</v>
      </c>
      <c r="AG529" s="183">
        <v>0.5706</v>
      </c>
      <c r="AH529" s="183">
        <v>0.34410000000000002</v>
      </c>
      <c r="AI529" s="183">
        <v>-0.58309999999999995</v>
      </c>
    </row>
    <row r="530" spans="1:35">
      <c r="A530" t="s">
        <v>4052</v>
      </c>
      <c r="B530" t="s">
        <v>4052</v>
      </c>
      <c r="C530" t="s">
        <v>4167</v>
      </c>
      <c r="D530" s="32">
        <v>13</v>
      </c>
      <c r="E530" s="47">
        <v>23864657</v>
      </c>
      <c r="F530" s="32" t="s">
        <v>3157</v>
      </c>
      <c r="G530" s="32" t="s">
        <v>3151</v>
      </c>
      <c r="H530" s="243" t="s">
        <v>6030</v>
      </c>
      <c r="I530" s="93" t="s">
        <v>6031</v>
      </c>
      <c r="J530" s="93" t="s">
        <v>6032</v>
      </c>
      <c r="K530" s="244" t="s">
        <v>6033</v>
      </c>
      <c r="L530" s="120">
        <v>-0.59104999999999996</v>
      </c>
      <c r="M530" s="115">
        <v>-0.64359999999999995</v>
      </c>
      <c r="N530" s="115">
        <v>0.84489999999999998</v>
      </c>
      <c r="O530" s="115">
        <v>-0.22090000000000001</v>
      </c>
      <c r="P530" s="115">
        <v>-0.16120000000000001</v>
      </c>
      <c r="Q530" s="115">
        <v>0.93120000000000003</v>
      </c>
      <c r="R530" s="181">
        <v>-0.38124999999999998</v>
      </c>
      <c r="S530" s="183">
        <v>0.1124</v>
      </c>
      <c r="T530" s="183">
        <v>-0.32769999999999999</v>
      </c>
      <c r="U530" s="183">
        <v>0.95069999999999999</v>
      </c>
      <c r="V530" s="184">
        <v>0.99839999999999995</v>
      </c>
      <c r="W530" s="120">
        <v>-0.20277000000000001</v>
      </c>
      <c r="X530" s="115">
        <v>-0.84199999999999997</v>
      </c>
      <c r="Y530" s="115">
        <v>0.26879999999999998</v>
      </c>
      <c r="Z530" s="115">
        <v>0.7056</v>
      </c>
      <c r="AA530" s="115">
        <v>-0.99929999999999997</v>
      </c>
      <c r="AB530" s="115">
        <v>0.64439999999999997</v>
      </c>
      <c r="AC530" s="181">
        <v>-0.50165000000000004</v>
      </c>
      <c r="AD530" s="183">
        <v>-0.92649999999999999</v>
      </c>
      <c r="AE530" s="183">
        <v>0.1469</v>
      </c>
      <c r="AF530" s="183">
        <v>-1.753E-2</v>
      </c>
      <c r="AG530" s="183">
        <v>-0.89280000000000004</v>
      </c>
      <c r="AH530" s="183">
        <v>-0.92530000000000001</v>
      </c>
      <c r="AI530" s="183" t="s">
        <v>132</v>
      </c>
    </row>
    <row r="531" spans="1:35">
      <c r="A531" t="s">
        <v>4052</v>
      </c>
      <c r="B531" t="s">
        <v>4052</v>
      </c>
      <c r="C531" t="s">
        <v>4168</v>
      </c>
      <c r="D531" s="32">
        <v>13</v>
      </c>
      <c r="E531" s="47">
        <v>26781528</v>
      </c>
      <c r="F531" s="32" t="s">
        <v>3157</v>
      </c>
      <c r="G531" s="32" t="s">
        <v>3151</v>
      </c>
      <c r="H531" s="243" t="s">
        <v>6034</v>
      </c>
      <c r="I531" s="93" t="s">
        <v>6035</v>
      </c>
      <c r="J531" s="93" t="s">
        <v>6036</v>
      </c>
      <c r="K531" s="244" t="s">
        <v>6037</v>
      </c>
      <c r="L531" s="120">
        <v>4.1276200000000003</v>
      </c>
      <c r="M531" s="115">
        <v>-1.211E-4</v>
      </c>
      <c r="N531" s="115">
        <v>-3.415E-2</v>
      </c>
      <c r="O531" s="115">
        <v>-2.4039999999999999E-2</v>
      </c>
      <c r="P531" s="115">
        <v>-0.60870000000000002</v>
      </c>
      <c r="Q531" s="115">
        <v>-0.84830000000000005</v>
      </c>
      <c r="R531" s="181">
        <v>0.75670999999999999</v>
      </c>
      <c r="S531" s="183">
        <v>5.156E-3</v>
      </c>
      <c r="T531" s="183">
        <v>0.37869999999999998</v>
      </c>
      <c r="U531" s="183">
        <v>-0.58179999999999998</v>
      </c>
      <c r="V531" s="184">
        <v>0.59279999999999999</v>
      </c>
      <c r="W531" s="120">
        <v>-0.32656000000000002</v>
      </c>
      <c r="X531" s="115">
        <v>0.83079999999999998</v>
      </c>
      <c r="Y531" s="115">
        <v>-0.32869999999999999</v>
      </c>
      <c r="Z531" s="115">
        <v>-0.72309999999999997</v>
      </c>
      <c r="AA531" s="115">
        <v>1.4760000000000001E-2</v>
      </c>
      <c r="AB531" s="115">
        <v>2.945E-2</v>
      </c>
      <c r="AC531" s="181">
        <v>-0.41831000000000002</v>
      </c>
      <c r="AD531" s="183">
        <v>-0.19769999999999999</v>
      </c>
      <c r="AE531" s="183">
        <v>0.21940000000000001</v>
      </c>
      <c r="AF531" s="183">
        <v>0.23910000000000001</v>
      </c>
      <c r="AG531" s="183">
        <v>0.7046</v>
      </c>
      <c r="AH531" s="183">
        <v>0.35099999999999998</v>
      </c>
      <c r="AI531" s="183">
        <v>-0.6885</v>
      </c>
    </row>
    <row r="532" spans="1:35">
      <c r="A532" t="s">
        <v>4052</v>
      </c>
      <c r="B532" t="s">
        <v>4052</v>
      </c>
      <c r="C532" t="s">
        <v>2537</v>
      </c>
      <c r="D532" s="32">
        <v>13</v>
      </c>
      <c r="E532" s="47">
        <v>33554302</v>
      </c>
      <c r="F532" s="32" t="s">
        <v>3157</v>
      </c>
      <c r="G532" s="32" t="s">
        <v>3151</v>
      </c>
      <c r="H532" s="243" t="s">
        <v>123</v>
      </c>
      <c r="I532" s="93" t="s">
        <v>5113</v>
      </c>
      <c r="J532" s="93" t="s">
        <v>5114</v>
      </c>
      <c r="K532" s="244" t="s">
        <v>123</v>
      </c>
      <c r="L532" s="120">
        <v>18.54644</v>
      </c>
      <c r="M532" s="115">
        <v>9.7010000000000008E-13</v>
      </c>
      <c r="N532" s="115">
        <v>2.0699999999999998E-5</v>
      </c>
      <c r="O532" s="115">
        <v>1.443E-2</v>
      </c>
      <c r="P532" s="115">
        <v>2.4029999999999999E-2</v>
      </c>
      <c r="Q532" s="115">
        <v>2.9990000000000003E-4</v>
      </c>
      <c r="R532" s="181">
        <v>2.13245</v>
      </c>
      <c r="S532" s="183">
        <v>9.9279999999999993E-3</v>
      </c>
      <c r="T532" s="183">
        <v>0.19980000000000001</v>
      </c>
      <c r="U532" s="183">
        <v>0.12</v>
      </c>
      <c r="V532" s="184">
        <v>8.6209999999999995E-2</v>
      </c>
      <c r="W532" s="120">
        <v>0.88854999999999995</v>
      </c>
      <c r="X532" s="115">
        <v>-2.954E-2</v>
      </c>
      <c r="Y532" s="115">
        <v>-5.2490000000000002E-2</v>
      </c>
      <c r="Z532" s="115">
        <v>0.96740000000000004</v>
      </c>
      <c r="AA532" s="115">
        <v>-0.60399999999999998</v>
      </c>
      <c r="AB532" s="115">
        <v>0.65739999999999998</v>
      </c>
      <c r="AC532" s="181">
        <v>8.2890700000000006</v>
      </c>
      <c r="AD532" s="183">
        <v>1.254E-6</v>
      </c>
      <c r="AE532" s="183">
        <v>5.8900000000000003E-3</v>
      </c>
      <c r="AF532" s="183">
        <v>2.2329999999999999E-2</v>
      </c>
      <c r="AG532" s="183">
        <v>7.5039999999999996E-2</v>
      </c>
      <c r="AH532" s="183">
        <v>4.4310000000000002E-2</v>
      </c>
      <c r="AI532" s="183">
        <v>-0.72040000000000004</v>
      </c>
    </row>
    <row r="533" spans="1:35">
      <c r="A533" t="s">
        <v>4052</v>
      </c>
      <c r="B533" t="s">
        <v>4052</v>
      </c>
      <c r="C533" t="s">
        <v>4169</v>
      </c>
      <c r="D533" s="32">
        <v>13</v>
      </c>
      <c r="E533" s="47">
        <v>51096095</v>
      </c>
      <c r="F533" s="32" t="s">
        <v>3151</v>
      </c>
      <c r="G533" s="32" t="s">
        <v>3163</v>
      </c>
      <c r="H533" s="243" t="s">
        <v>6038</v>
      </c>
      <c r="I533" s="93" t="s">
        <v>6039</v>
      </c>
      <c r="J533" s="93" t="s">
        <v>6040</v>
      </c>
      <c r="K533" s="244" t="s">
        <v>6041</v>
      </c>
      <c r="L533" s="120">
        <v>1.71455</v>
      </c>
      <c r="M533" s="115">
        <v>1.8680000000000001E-3</v>
      </c>
      <c r="N533" s="115">
        <v>0.63439999999999996</v>
      </c>
      <c r="O533" s="115">
        <v>0.91080000000000005</v>
      </c>
      <c r="P533" s="115">
        <v>1.315E-2</v>
      </c>
      <c r="Q533" s="115">
        <v>-0.22720000000000001</v>
      </c>
      <c r="R533" s="181">
        <v>0.11372</v>
      </c>
      <c r="S533" s="183">
        <v>1.387E-2</v>
      </c>
      <c r="T533" s="183">
        <v>0.85270000000000001</v>
      </c>
      <c r="U533" s="183">
        <v>-0.14050000000000001</v>
      </c>
      <c r="V533" s="184">
        <v>0.60309999999999997</v>
      </c>
      <c r="W533" s="120">
        <v>-0.31569999999999998</v>
      </c>
      <c r="X533" s="115">
        <v>5.45E-2</v>
      </c>
      <c r="Y533" s="115">
        <v>-0.28710000000000002</v>
      </c>
      <c r="Z533" s="115">
        <v>-0.6976</v>
      </c>
      <c r="AA533" s="115">
        <v>0.67869999999999997</v>
      </c>
      <c r="AB533" s="115">
        <v>-1.6289999999999999E-2</v>
      </c>
      <c r="AC533" s="181">
        <v>0.47450999999999999</v>
      </c>
      <c r="AD533" s="183">
        <v>1.6740000000000001E-2</v>
      </c>
      <c r="AE533" s="183">
        <v>0.43840000000000001</v>
      </c>
      <c r="AF533" s="183">
        <v>-0.25969999999999999</v>
      </c>
      <c r="AG533" s="183">
        <v>0.75890000000000002</v>
      </c>
      <c r="AH533" s="183">
        <v>-0.8357</v>
      </c>
      <c r="AI533" s="183">
        <v>0.1966</v>
      </c>
    </row>
    <row r="534" spans="1:35">
      <c r="A534" t="s">
        <v>4052</v>
      </c>
      <c r="B534" t="s">
        <v>4052</v>
      </c>
      <c r="C534" t="s">
        <v>4170</v>
      </c>
      <c r="D534" s="32">
        <v>13</v>
      </c>
      <c r="E534" s="47">
        <v>75898521</v>
      </c>
      <c r="F534" s="32" t="s">
        <v>3157</v>
      </c>
      <c r="G534" s="32" t="s">
        <v>3152</v>
      </c>
      <c r="H534" s="243" t="s">
        <v>6042</v>
      </c>
      <c r="I534" s="93" t="s">
        <v>6043</v>
      </c>
      <c r="J534" s="93" t="s">
        <v>6044</v>
      </c>
      <c r="K534" s="244" t="s">
        <v>6045</v>
      </c>
      <c r="L534" s="120">
        <v>0.29169</v>
      </c>
      <c r="M534" s="115">
        <v>-0.59119999999999995</v>
      </c>
      <c r="N534" s="115" t="s">
        <v>132</v>
      </c>
      <c r="O534" s="115">
        <v>-0.4869</v>
      </c>
      <c r="P534" s="115">
        <v>-9.0190000000000006E-2</v>
      </c>
      <c r="Q534" s="115" t="s">
        <v>132</v>
      </c>
      <c r="R534" s="181">
        <v>0.28878999999999999</v>
      </c>
      <c r="S534" s="183" t="s">
        <v>132</v>
      </c>
      <c r="T534" s="183" t="s">
        <v>132</v>
      </c>
      <c r="U534" s="183">
        <v>-0.76600000000000001</v>
      </c>
      <c r="V534" s="184">
        <v>-1.984E-2</v>
      </c>
      <c r="W534" s="120">
        <v>-0.17241999999999999</v>
      </c>
      <c r="X534" s="115">
        <v>0.81169999999999998</v>
      </c>
      <c r="Y534" s="115" t="s">
        <v>132</v>
      </c>
      <c r="Z534" s="115">
        <v>-0.44290000000000002</v>
      </c>
      <c r="AA534" s="115">
        <v>-0.1714</v>
      </c>
      <c r="AB534" s="115" t="s">
        <v>132</v>
      </c>
      <c r="AC534" s="181">
        <v>0.13056000000000001</v>
      </c>
      <c r="AD534" s="183">
        <v>-0.49299999999999999</v>
      </c>
      <c r="AE534" s="183" t="s">
        <v>132</v>
      </c>
      <c r="AF534" s="183">
        <v>-0.436</v>
      </c>
      <c r="AG534" s="183">
        <v>-0.1978</v>
      </c>
      <c r="AH534" s="183" t="s">
        <v>132</v>
      </c>
      <c r="AI534" s="183">
        <v>-0.42030000000000001</v>
      </c>
    </row>
    <row r="535" spans="1:35">
      <c r="A535" t="s">
        <v>4052</v>
      </c>
      <c r="B535" t="s">
        <v>4052</v>
      </c>
      <c r="C535" t="s">
        <v>4171</v>
      </c>
      <c r="D535" s="32">
        <v>13</v>
      </c>
      <c r="E535" s="47">
        <v>80717156</v>
      </c>
      <c r="F535" s="32" t="s">
        <v>3157</v>
      </c>
      <c r="G535" s="32" t="s">
        <v>3151</v>
      </c>
      <c r="H535" s="243" t="s">
        <v>6046</v>
      </c>
      <c r="I535" s="93" t="s">
        <v>6047</v>
      </c>
      <c r="J535" s="93" t="s">
        <v>6048</v>
      </c>
      <c r="K535" s="244" t="s">
        <v>6049</v>
      </c>
      <c r="L535" s="120">
        <v>0.82928999999999997</v>
      </c>
      <c r="M535" s="115">
        <v>0.10970000000000001</v>
      </c>
      <c r="N535" s="115">
        <v>2.055E-3</v>
      </c>
      <c r="O535" s="115">
        <v>-0.59799999999999998</v>
      </c>
      <c r="P535" s="115">
        <v>-0.69140000000000001</v>
      </c>
      <c r="Q535" s="115">
        <v>0.22570000000000001</v>
      </c>
      <c r="R535" s="181">
        <v>1.2392099999999999</v>
      </c>
      <c r="S535" s="183">
        <v>1.3559999999999999E-2</v>
      </c>
      <c r="T535" s="183">
        <v>0.86760000000000004</v>
      </c>
      <c r="U535" s="183">
        <v>9.0800000000000006E-2</v>
      </c>
      <c r="V535" s="184">
        <v>0.65749999999999997</v>
      </c>
      <c r="W535" s="120">
        <v>1.8029500000000001</v>
      </c>
      <c r="X535" s="115">
        <v>-1.4610000000000001E-3</v>
      </c>
      <c r="Y535" s="115">
        <v>-0.1847</v>
      </c>
      <c r="Z535" s="115">
        <v>0.84060000000000001</v>
      </c>
      <c r="AA535" s="115">
        <v>-0.96560000000000001</v>
      </c>
      <c r="AB535" s="115">
        <v>-0.6129</v>
      </c>
      <c r="AC535" s="181">
        <v>-6.7100000000000007E-2</v>
      </c>
      <c r="AD535" s="183">
        <v>0.21490000000000001</v>
      </c>
      <c r="AE535" s="183">
        <v>5.4379999999999998E-2</v>
      </c>
      <c r="AF535" s="183">
        <v>-0.13170000000000001</v>
      </c>
      <c r="AG535" s="183">
        <v>0.1978</v>
      </c>
      <c r="AH535" s="183">
        <v>-0.34560000000000002</v>
      </c>
      <c r="AI535" s="183">
        <v>0.82240000000000002</v>
      </c>
    </row>
    <row r="536" spans="1:35">
      <c r="A536" t="s">
        <v>4052</v>
      </c>
      <c r="B536" t="s">
        <v>4052</v>
      </c>
      <c r="C536" t="s">
        <v>4172</v>
      </c>
      <c r="D536" s="32">
        <v>13</v>
      </c>
      <c r="E536" s="47">
        <v>91940169</v>
      </c>
      <c r="F536" s="32" t="s">
        <v>3163</v>
      </c>
      <c r="G536" s="32" t="s">
        <v>3151</v>
      </c>
      <c r="H536" s="243" t="s">
        <v>6050</v>
      </c>
      <c r="I536" s="93" t="s">
        <v>6051</v>
      </c>
      <c r="J536" s="93" t="s">
        <v>6052</v>
      </c>
      <c r="K536" s="244" t="s">
        <v>6053</v>
      </c>
      <c r="L536" s="120">
        <v>1.64E-3</v>
      </c>
      <c r="M536" s="115">
        <v>0.1807</v>
      </c>
      <c r="N536" s="115">
        <v>-0.108</v>
      </c>
      <c r="O536" s="115">
        <v>7.0199999999999999E-2</v>
      </c>
      <c r="P536" s="115">
        <v>0.2505</v>
      </c>
      <c r="Q536" s="115">
        <v>0.99609999999999999</v>
      </c>
      <c r="R536" s="181">
        <v>0.48814999999999997</v>
      </c>
      <c r="S536" s="183">
        <v>1.095E-2</v>
      </c>
      <c r="T536" s="183">
        <v>-9.3090000000000006E-2</v>
      </c>
      <c r="U536" s="183">
        <v>0.109</v>
      </c>
      <c r="V536" s="184">
        <v>0.82389999999999997</v>
      </c>
      <c r="W536" s="120">
        <v>-0.38269999999999998</v>
      </c>
      <c r="X536" s="115">
        <v>0.36770000000000003</v>
      </c>
      <c r="Y536" s="115">
        <v>-0.50319999999999998</v>
      </c>
      <c r="Z536" s="115">
        <v>0.72399999999999998</v>
      </c>
      <c r="AA536" s="115">
        <v>-0.20449999999999999</v>
      </c>
      <c r="AB536" s="115">
        <v>0.29880000000000001</v>
      </c>
      <c r="AC536" s="181">
        <v>-0.47322999999999998</v>
      </c>
      <c r="AD536" s="183">
        <v>0.34429999999999999</v>
      </c>
      <c r="AE536" s="183">
        <v>-0.3241</v>
      </c>
      <c r="AF536" s="183">
        <v>-0.71830000000000005</v>
      </c>
      <c r="AG536" s="183">
        <v>-0.51519999999999999</v>
      </c>
      <c r="AH536" s="183">
        <v>4.8169999999999998E-2</v>
      </c>
      <c r="AI536" s="183">
        <v>-0.36020000000000002</v>
      </c>
    </row>
    <row r="537" spans="1:35">
      <c r="A537" t="s">
        <v>4052</v>
      </c>
      <c r="B537" t="s">
        <v>4052</v>
      </c>
      <c r="C537" t="s">
        <v>4173</v>
      </c>
      <c r="D537" s="32">
        <v>14</v>
      </c>
      <c r="E537" s="47">
        <v>79945162</v>
      </c>
      <c r="F537" s="32" t="s">
        <v>3151</v>
      </c>
      <c r="G537" s="32" t="s">
        <v>3157</v>
      </c>
      <c r="H537" s="243" t="s">
        <v>6054</v>
      </c>
      <c r="I537" s="93" t="s">
        <v>6055</v>
      </c>
      <c r="J537" s="93" t="s">
        <v>6056</v>
      </c>
      <c r="K537" s="244" t="s">
        <v>6057</v>
      </c>
      <c r="L537" s="120">
        <v>-0.61311000000000004</v>
      </c>
      <c r="M537" s="115">
        <v>-0.71989999999999998</v>
      </c>
      <c r="N537" s="115">
        <v>0.37340000000000001</v>
      </c>
      <c r="O537" s="115">
        <v>0.29430000000000001</v>
      </c>
      <c r="P537" s="115">
        <v>-0.74990000000000001</v>
      </c>
      <c r="Q537" s="115">
        <v>0.54039999999999999</v>
      </c>
      <c r="R537" s="181">
        <v>0.17710999999999999</v>
      </c>
      <c r="S537" s="183">
        <v>0.20469999999999999</v>
      </c>
      <c r="T537" s="183">
        <v>0.19259999999999999</v>
      </c>
      <c r="U537" s="183">
        <v>0.3674</v>
      </c>
      <c r="V537" s="184">
        <v>-7.2220000000000001E-3</v>
      </c>
      <c r="W537" s="120">
        <v>0.33040000000000003</v>
      </c>
      <c r="X537" s="115">
        <v>-4.9349999999999998E-2</v>
      </c>
      <c r="Y537" s="115">
        <v>-0.3624</v>
      </c>
      <c r="Z537" s="115">
        <v>0.78310000000000002</v>
      </c>
      <c r="AA537" s="115">
        <v>-0.3196</v>
      </c>
      <c r="AB537" s="115">
        <v>0.81620000000000004</v>
      </c>
      <c r="AC537" s="181">
        <v>-0.20624000000000001</v>
      </c>
      <c r="AD537" s="183">
        <v>-0.22819999999999999</v>
      </c>
      <c r="AE537" s="183">
        <v>-0.96409999999999996</v>
      </c>
      <c r="AF537" s="183">
        <v>-0.75770000000000004</v>
      </c>
      <c r="AG537" s="183">
        <v>-0.85229999999999995</v>
      </c>
      <c r="AH537" s="183">
        <v>9.357E-2</v>
      </c>
      <c r="AI537" s="183">
        <v>-0.60650000000000004</v>
      </c>
    </row>
    <row r="538" spans="1:35">
      <c r="A538" t="s">
        <v>4052</v>
      </c>
      <c r="B538" t="s">
        <v>4052</v>
      </c>
      <c r="C538" t="s">
        <v>4174</v>
      </c>
      <c r="D538" s="32">
        <v>15</v>
      </c>
      <c r="E538" s="47">
        <v>38822905</v>
      </c>
      <c r="F538" s="32" t="s">
        <v>3163</v>
      </c>
      <c r="G538" s="32" t="s">
        <v>3152</v>
      </c>
      <c r="H538" s="243" t="s">
        <v>6058</v>
      </c>
      <c r="I538" s="93" t="s">
        <v>6059</v>
      </c>
      <c r="J538" s="93" t="s">
        <v>6060</v>
      </c>
      <c r="K538" s="244" t="s">
        <v>6061</v>
      </c>
      <c r="L538" s="120">
        <v>1.8887499999999999</v>
      </c>
      <c r="M538" s="115">
        <v>8.8469999999999993E-2</v>
      </c>
      <c r="N538" s="115">
        <v>2.5959999999999998E-3</v>
      </c>
      <c r="O538" s="115">
        <v>5.636E-2</v>
      </c>
      <c r="P538" s="115">
        <v>0.22989999999999999</v>
      </c>
      <c r="Q538" s="115">
        <v>-0.37030000000000002</v>
      </c>
      <c r="R538" s="181">
        <v>1.08632</v>
      </c>
      <c r="S538" s="183">
        <v>0.27339999999999998</v>
      </c>
      <c r="T538" s="183">
        <v>2.145E-2</v>
      </c>
      <c r="U538" s="183">
        <v>5.704E-2</v>
      </c>
      <c r="V538" s="184">
        <v>0.60570000000000002</v>
      </c>
      <c r="W538" s="120">
        <v>-0.50180000000000002</v>
      </c>
      <c r="X538" s="115">
        <v>0.61660000000000004</v>
      </c>
      <c r="Y538" s="115">
        <v>-0.1996</v>
      </c>
      <c r="Z538" s="115">
        <v>0.98650000000000004</v>
      </c>
      <c r="AA538" s="115">
        <v>-0.27339999999999998</v>
      </c>
      <c r="AB538" s="115">
        <v>0.99119999999999997</v>
      </c>
      <c r="AC538" s="181">
        <v>0.82208000000000003</v>
      </c>
      <c r="AD538" s="183">
        <v>0.25900000000000001</v>
      </c>
      <c r="AE538" s="183">
        <v>2.1149999999999999E-2</v>
      </c>
      <c r="AF538" s="183">
        <v>8.9899999999999994E-2</v>
      </c>
      <c r="AG538" s="183">
        <v>0.58399999999999996</v>
      </c>
      <c r="AH538" s="183">
        <v>-0.3095</v>
      </c>
      <c r="AI538" s="183">
        <v>0.2893</v>
      </c>
    </row>
    <row r="539" spans="1:35">
      <c r="A539" t="s">
        <v>4052</v>
      </c>
      <c r="B539" t="s">
        <v>4052</v>
      </c>
      <c r="C539" t="s">
        <v>4175</v>
      </c>
      <c r="D539" s="32">
        <v>15</v>
      </c>
      <c r="E539" s="47">
        <v>40619724</v>
      </c>
      <c r="F539" s="32" t="s">
        <v>3163</v>
      </c>
      <c r="G539" s="32" t="s">
        <v>3152</v>
      </c>
      <c r="H539" s="243" t="s">
        <v>6062</v>
      </c>
      <c r="I539" s="93" t="s">
        <v>6063</v>
      </c>
      <c r="J539" s="93" t="s">
        <v>6064</v>
      </c>
      <c r="K539" s="244" t="s">
        <v>6065</v>
      </c>
      <c r="L539" s="120">
        <v>-0.45951999999999998</v>
      </c>
      <c r="M539" s="115">
        <v>-0.251</v>
      </c>
      <c r="N539" s="115">
        <v>0.8196</v>
      </c>
      <c r="O539" s="115">
        <v>-0.5726</v>
      </c>
      <c r="P539" s="115">
        <v>0.35630000000000001</v>
      </c>
      <c r="Q539" s="115">
        <v>0.42270000000000002</v>
      </c>
      <c r="R539" s="181">
        <v>-0.42246</v>
      </c>
      <c r="S539" s="183">
        <v>-0.95650000000000002</v>
      </c>
      <c r="T539" s="183">
        <v>-0.40899999999999997</v>
      </c>
      <c r="U539" s="183">
        <v>0.86229999999999996</v>
      </c>
      <c r="V539" s="184">
        <v>-0.50239999999999996</v>
      </c>
      <c r="W539" s="120">
        <v>-0.22978999999999999</v>
      </c>
      <c r="X539" s="115">
        <v>-0.85309999999999997</v>
      </c>
      <c r="Y539" s="115">
        <v>9.7530000000000006E-2</v>
      </c>
      <c r="Z539" s="115">
        <v>0.29099999999999998</v>
      </c>
      <c r="AA539" s="115">
        <v>0.52029999999999998</v>
      </c>
      <c r="AB539" s="115">
        <v>0.13270000000000001</v>
      </c>
      <c r="AC539" s="181">
        <v>1.17747</v>
      </c>
      <c r="AD539" s="183">
        <v>-2.2880000000000001E-3</v>
      </c>
      <c r="AE539" s="183">
        <v>0.88329999999999997</v>
      </c>
      <c r="AF539" s="183">
        <v>-0.24179999999999999</v>
      </c>
      <c r="AG539" s="183">
        <v>0.32369999999999999</v>
      </c>
      <c r="AH539" s="183">
        <v>-0.38469999999999999</v>
      </c>
      <c r="AI539" s="183">
        <v>-0.28660000000000002</v>
      </c>
    </row>
    <row r="540" spans="1:35">
      <c r="A540" t="s">
        <v>4052</v>
      </c>
      <c r="B540" t="s">
        <v>4052</v>
      </c>
      <c r="C540" t="s">
        <v>4176</v>
      </c>
      <c r="D540" s="32">
        <v>15</v>
      </c>
      <c r="E540" s="47">
        <v>62396389</v>
      </c>
      <c r="F540" s="32" t="s">
        <v>3151</v>
      </c>
      <c r="G540" s="32" t="s">
        <v>3157</v>
      </c>
      <c r="H540" s="243" t="s">
        <v>123</v>
      </c>
      <c r="I540" s="93" t="s">
        <v>123</v>
      </c>
      <c r="J540" s="93" t="s">
        <v>5751</v>
      </c>
      <c r="K540" s="244" t="s">
        <v>6066</v>
      </c>
      <c r="L540" s="120">
        <v>41.652990000000003</v>
      </c>
      <c r="M540" s="115">
        <v>1.732E-35</v>
      </c>
      <c r="N540" s="115">
        <v>1.9020000000000001E-5</v>
      </c>
      <c r="O540" s="115">
        <v>3.1580000000000002E-3</v>
      </c>
      <c r="P540" s="115">
        <v>1.6379999999999999E-2</v>
      </c>
      <c r="Q540" s="115">
        <v>2.4330000000000001E-2</v>
      </c>
      <c r="R540" s="181">
        <v>8.7156300000000009</v>
      </c>
      <c r="S540" s="183">
        <v>-2.3210000000000001E-8</v>
      </c>
      <c r="T540" s="183">
        <v>-0.22670000000000001</v>
      </c>
      <c r="U540" s="183">
        <v>-1.227E-3</v>
      </c>
      <c r="V540" s="184">
        <v>-0.32950000000000002</v>
      </c>
      <c r="W540" s="120">
        <v>-0.16653999999999999</v>
      </c>
      <c r="X540" s="115">
        <v>-0.78159999999999996</v>
      </c>
      <c r="Y540" s="115">
        <v>-1.3939999999999999E-2</v>
      </c>
      <c r="Z540" s="115">
        <v>-0.30609999999999998</v>
      </c>
      <c r="AA540" s="115">
        <v>0.65920000000000001</v>
      </c>
      <c r="AB540" s="115">
        <v>-0.88529999999999998</v>
      </c>
      <c r="AC540" s="181">
        <v>-0.52400999999999998</v>
      </c>
      <c r="AD540" s="183">
        <v>-0.75509999999999999</v>
      </c>
      <c r="AE540" s="183">
        <v>-0.74019999999999997</v>
      </c>
      <c r="AF540" s="183">
        <v>-0.51339999999999997</v>
      </c>
      <c r="AG540" s="183">
        <v>0.62429999999999997</v>
      </c>
      <c r="AH540" s="183">
        <v>7.2209999999999996E-2</v>
      </c>
      <c r="AI540" s="183">
        <v>0.25219999999999998</v>
      </c>
    </row>
    <row r="541" spans="1:35">
      <c r="A541" t="s">
        <v>4052</v>
      </c>
      <c r="B541" t="s">
        <v>4052</v>
      </c>
      <c r="C541" t="s">
        <v>4177</v>
      </c>
      <c r="D541" s="32">
        <v>15</v>
      </c>
      <c r="E541" s="47">
        <v>63823301</v>
      </c>
      <c r="F541" s="32" t="s">
        <v>3151</v>
      </c>
      <c r="G541" s="32" t="s">
        <v>3157</v>
      </c>
      <c r="H541" s="243" t="s">
        <v>6067</v>
      </c>
      <c r="I541" s="93" t="s">
        <v>6068</v>
      </c>
      <c r="J541" s="93" t="s">
        <v>6069</v>
      </c>
      <c r="K541" s="244" t="s">
        <v>6070</v>
      </c>
      <c r="L541" s="120">
        <v>2.6043099999999999</v>
      </c>
      <c r="M541" s="115">
        <v>1.4189999999999999E-3</v>
      </c>
      <c r="N541" s="115">
        <v>0.60129999999999995</v>
      </c>
      <c r="O541" s="115">
        <v>3.9620000000000002E-2</v>
      </c>
      <c r="P541" s="115">
        <v>0.13320000000000001</v>
      </c>
      <c r="Q541" s="115">
        <v>-0.51829999999999998</v>
      </c>
      <c r="R541" s="181">
        <v>0.11683</v>
      </c>
      <c r="S541" s="183">
        <v>6.2590000000000007E-2</v>
      </c>
      <c r="T541" s="183">
        <v>-0.1072</v>
      </c>
      <c r="U541" s="183">
        <v>0.25080000000000002</v>
      </c>
      <c r="V541" s="184">
        <v>-0.27860000000000001</v>
      </c>
      <c r="W541" s="120">
        <v>0.56249000000000005</v>
      </c>
      <c r="X541" s="115">
        <v>2.1839999999999998E-2</v>
      </c>
      <c r="Y541" s="115">
        <v>0.15040000000000001</v>
      </c>
      <c r="Z541" s="115">
        <v>0.79810000000000003</v>
      </c>
      <c r="AA541" s="115">
        <v>-0.5504</v>
      </c>
      <c r="AB541" s="115">
        <v>0.96579999999999999</v>
      </c>
      <c r="AC541" s="181">
        <v>-0.48875999999999997</v>
      </c>
      <c r="AD541" s="183">
        <v>0.72289999999999999</v>
      </c>
      <c r="AE541" s="183">
        <v>0.32279999999999998</v>
      </c>
      <c r="AF541" s="183">
        <v>0.70130000000000003</v>
      </c>
      <c r="AG541" s="183">
        <v>-0.51480000000000004</v>
      </c>
      <c r="AH541" s="183">
        <v>-0.62419999999999998</v>
      </c>
      <c r="AI541" s="183">
        <v>-0.96099999999999997</v>
      </c>
    </row>
    <row r="542" spans="1:35">
      <c r="A542" t="s">
        <v>4052</v>
      </c>
      <c r="B542" t="s">
        <v>4052</v>
      </c>
      <c r="C542" t="s">
        <v>4178</v>
      </c>
      <c r="D542" s="32">
        <v>15</v>
      </c>
      <c r="E542" s="47">
        <v>75755467</v>
      </c>
      <c r="F542" s="32" t="s">
        <v>3152</v>
      </c>
      <c r="G542" s="32" t="s">
        <v>3163</v>
      </c>
      <c r="H542" s="243" t="s">
        <v>6071</v>
      </c>
      <c r="I542" s="93" t="s">
        <v>6072</v>
      </c>
      <c r="J542" s="93" t="s">
        <v>6073</v>
      </c>
      <c r="K542" s="244" t="s">
        <v>6074</v>
      </c>
      <c r="L542" s="120">
        <v>1.79199</v>
      </c>
      <c r="M542" s="115">
        <v>1.916E-2</v>
      </c>
      <c r="N542" s="115">
        <v>2.7300000000000001E-2</v>
      </c>
      <c r="O542" s="115">
        <v>0.91759999999999997</v>
      </c>
      <c r="P542" s="115">
        <v>0.17100000000000001</v>
      </c>
      <c r="Q542" s="115">
        <v>0.5444</v>
      </c>
      <c r="R542" s="181">
        <v>-6.8540000000000004E-2</v>
      </c>
      <c r="S542" s="183">
        <v>0.1067</v>
      </c>
      <c r="T542" s="183">
        <v>0.43149999999999999</v>
      </c>
      <c r="U542" s="183">
        <v>0.40600000000000003</v>
      </c>
      <c r="V542" s="184">
        <v>-0.72640000000000005</v>
      </c>
      <c r="W542" s="120">
        <v>-0.54740999999999995</v>
      </c>
      <c r="X542" s="115">
        <v>-0.25879999999999997</v>
      </c>
      <c r="Y542" s="115">
        <v>0.1201</v>
      </c>
      <c r="Z542" s="115">
        <v>0.94950000000000001</v>
      </c>
      <c r="AA542" s="115">
        <v>-0.99519999999999997</v>
      </c>
      <c r="AB542" s="115">
        <v>0.11409999999999999</v>
      </c>
      <c r="AC542" s="181">
        <v>2.10202</v>
      </c>
      <c r="AD542" s="183">
        <v>8.7480000000000001E-4</v>
      </c>
      <c r="AE542" s="183">
        <v>3.039E-2</v>
      </c>
      <c r="AF542" s="183">
        <v>0.31490000000000001</v>
      </c>
      <c r="AG542" s="183">
        <v>-0.4541</v>
      </c>
      <c r="AH542" s="183">
        <v>0.96830000000000005</v>
      </c>
      <c r="AI542" s="183">
        <v>0.34810000000000002</v>
      </c>
    </row>
    <row r="543" spans="1:35">
      <c r="A543" t="s">
        <v>4052</v>
      </c>
      <c r="B543" t="s">
        <v>4052</v>
      </c>
      <c r="C543" t="s">
        <v>2866</v>
      </c>
      <c r="D543" s="32">
        <v>15</v>
      </c>
      <c r="E543" s="47">
        <v>77747190</v>
      </c>
      <c r="F543" s="32" t="s">
        <v>3151</v>
      </c>
      <c r="G543" s="32" t="s">
        <v>3157</v>
      </c>
      <c r="H543" s="243" t="s">
        <v>123</v>
      </c>
      <c r="I543" s="93" t="s">
        <v>6075</v>
      </c>
      <c r="J543" s="93" t="s">
        <v>6076</v>
      </c>
      <c r="K543" s="244" t="s">
        <v>123</v>
      </c>
      <c r="L543" s="120">
        <v>10.985290000000001</v>
      </c>
      <c r="M543" s="115">
        <v>-7.0860000000000001E-10</v>
      </c>
      <c r="N543" s="115">
        <v>-1.153E-2</v>
      </c>
      <c r="O543" s="115">
        <v>-8.8749999999999992E-3</v>
      </c>
      <c r="P543" s="115">
        <v>-0.28089999999999998</v>
      </c>
      <c r="Q543" s="115">
        <v>-6.7820000000000005E-2</v>
      </c>
      <c r="R543" s="181">
        <v>1.32E-2</v>
      </c>
      <c r="S543" s="183">
        <v>-0.48799999999999999</v>
      </c>
      <c r="T543" s="183">
        <v>-4.4819999999999999E-2</v>
      </c>
      <c r="U543" s="183">
        <v>-0.63060000000000005</v>
      </c>
      <c r="V543" s="184">
        <v>-0.1343</v>
      </c>
      <c r="W543" s="120">
        <v>0.13167000000000001</v>
      </c>
      <c r="X543" s="115">
        <v>0.88829999999999998</v>
      </c>
      <c r="Y543" s="115">
        <v>8.5909999999999997E-3</v>
      </c>
      <c r="Z543" s="115">
        <v>8.2549999999999998E-2</v>
      </c>
      <c r="AA543" s="115">
        <v>0.52990000000000004</v>
      </c>
      <c r="AB543" s="115">
        <v>-0.8821</v>
      </c>
      <c r="AC543" s="181">
        <v>6.1509299999999998</v>
      </c>
      <c r="AD543" s="183">
        <v>-2.8419999999999999E-5</v>
      </c>
      <c r="AE543" s="183">
        <v>-1.9710000000000001E-3</v>
      </c>
      <c r="AF543" s="183">
        <v>-0.18820000000000001</v>
      </c>
      <c r="AG543" s="183">
        <v>-0.25609999999999999</v>
      </c>
      <c r="AH543" s="183">
        <v>-4.9430000000000002E-2</v>
      </c>
      <c r="AI543" s="183">
        <v>0.29199999999999998</v>
      </c>
    </row>
    <row r="544" spans="1:35">
      <c r="A544" t="s">
        <v>4052</v>
      </c>
      <c r="B544" t="s">
        <v>4052</v>
      </c>
      <c r="C544" t="s">
        <v>4179</v>
      </c>
      <c r="D544" s="32">
        <v>15</v>
      </c>
      <c r="E544" s="47">
        <v>80432222</v>
      </c>
      <c r="F544" s="32" t="s">
        <v>3151</v>
      </c>
      <c r="G544" s="32" t="s">
        <v>3157</v>
      </c>
      <c r="H544" s="243" t="s">
        <v>6077</v>
      </c>
      <c r="I544" s="93" t="s">
        <v>6078</v>
      </c>
      <c r="J544" s="93" t="s">
        <v>6079</v>
      </c>
      <c r="K544" s="244" t="s">
        <v>6080</v>
      </c>
      <c r="L544" s="120">
        <v>-0.27639000000000002</v>
      </c>
      <c r="M544" s="115">
        <v>0.84360000000000002</v>
      </c>
      <c r="N544" s="115">
        <v>0.4965</v>
      </c>
      <c r="O544" s="115">
        <v>0.15160000000000001</v>
      </c>
      <c r="P544" s="115">
        <v>0.74380000000000002</v>
      </c>
      <c r="Q544" s="115">
        <v>-0.3553</v>
      </c>
      <c r="R544" s="181">
        <v>0.26795999999999998</v>
      </c>
      <c r="S544" s="183">
        <v>-4.3729999999999998E-2</v>
      </c>
      <c r="T544" s="183">
        <v>-4.0400000000000002E-3</v>
      </c>
      <c r="U544" s="183">
        <v>0.34799999999999998</v>
      </c>
      <c r="V544" s="184">
        <v>0.87790000000000001</v>
      </c>
      <c r="W544" s="120">
        <v>0.49487999999999999</v>
      </c>
      <c r="X544" s="115">
        <v>0.19289999999999999</v>
      </c>
      <c r="Y544" s="115">
        <v>-0.83940000000000003</v>
      </c>
      <c r="Z544" s="115">
        <v>1.285E-2</v>
      </c>
      <c r="AA544" s="115">
        <v>0.13389999999999999</v>
      </c>
      <c r="AB544" s="115">
        <v>-0.61950000000000005</v>
      </c>
      <c r="AC544" s="181">
        <v>0.27172000000000002</v>
      </c>
      <c r="AD544" s="183">
        <v>-0.2576</v>
      </c>
      <c r="AE544" s="183">
        <v>-2.452E-2</v>
      </c>
      <c r="AF544" s="183">
        <v>-0.34770000000000001</v>
      </c>
      <c r="AG544" s="183">
        <v>-0.54090000000000005</v>
      </c>
      <c r="AH544" s="183">
        <v>0.32090000000000002</v>
      </c>
      <c r="AI544" s="183">
        <v>-0.80589999999999995</v>
      </c>
    </row>
    <row r="545" spans="1:35">
      <c r="A545" t="s">
        <v>4052</v>
      </c>
      <c r="B545" t="s">
        <v>4052</v>
      </c>
      <c r="C545" t="s">
        <v>4180</v>
      </c>
      <c r="D545" s="32">
        <v>15</v>
      </c>
      <c r="E545" s="47">
        <v>90374257</v>
      </c>
      <c r="F545" s="32" t="s">
        <v>3152</v>
      </c>
      <c r="G545" s="32" t="s">
        <v>3151</v>
      </c>
      <c r="H545" s="243" t="s">
        <v>6081</v>
      </c>
      <c r="I545" s="93" t="s">
        <v>6082</v>
      </c>
      <c r="J545" s="93" t="s">
        <v>6083</v>
      </c>
      <c r="K545" s="244" t="s">
        <v>6084</v>
      </c>
      <c r="L545" s="120">
        <v>0.73638000000000003</v>
      </c>
      <c r="M545" s="115">
        <v>0.109</v>
      </c>
      <c r="N545" s="115">
        <v>1.8780000000000002E-2</v>
      </c>
      <c r="O545" s="115">
        <v>-0.46150000000000002</v>
      </c>
      <c r="P545" s="115">
        <v>0.75970000000000004</v>
      </c>
      <c r="Q545" s="115">
        <v>0.15110000000000001</v>
      </c>
      <c r="R545" s="181">
        <v>2.3627500000000001</v>
      </c>
      <c r="S545" s="183">
        <v>1.464E-3</v>
      </c>
      <c r="T545" s="183">
        <v>0.32440000000000002</v>
      </c>
      <c r="U545" s="183">
        <v>0.27910000000000001</v>
      </c>
      <c r="V545" s="184">
        <v>0.1318</v>
      </c>
      <c r="W545" s="120">
        <v>0.12486999999999999</v>
      </c>
      <c r="X545" s="115">
        <v>-7.6179999999999998E-2</v>
      </c>
      <c r="Y545" s="115">
        <v>-0.45729999999999998</v>
      </c>
      <c r="Z545" s="115">
        <v>-0.45889999999999997</v>
      </c>
      <c r="AA545" s="115">
        <v>2.1049999999999999E-2</v>
      </c>
      <c r="AB545" s="115">
        <v>-0.51049999999999995</v>
      </c>
      <c r="AC545" s="181">
        <v>-0.99226999999999999</v>
      </c>
      <c r="AD545" s="183">
        <v>5.62E-2</v>
      </c>
      <c r="AE545" s="183">
        <v>-0.33400000000000002</v>
      </c>
      <c r="AF545" s="183">
        <v>0.88590000000000002</v>
      </c>
      <c r="AG545" s="183">
        <v>0.2437</v>
      </c>
      <c r="AH545" s="183">
        <v>0.64439999999999997</v>
      </c>
      <c r="AI545" s="183">
        <v>0.49230000000000002</v>
      </c>
    </row>
    <row r="546" spans="1:35">
      <c r="A546" t="s">
        <v>4052</v>
      </c>
      <c r="B546" t="s">
        <v>4052</v>
      </c>
      <c r="C546" t="s">
        <v>4181</v>
      </c>
      <c r="D546" s="32">
        <v>15</v>
      </c>
      <c r="E546" s="47">
        <v>91544076</v>
      </c>
      <c r="F546" s="32" t="s">
        <v>3151</v>
      </c>
      <c r="G546" s="32" t="s">
        <v>3157</v>
      </c>
      <c r="H546" s="243" t="s">
        <v>6085</v>
      </c>
      <c r="I546" s="93" t="s">
        <v>6086</v>
      </c>
      <c r="J546" s="93" t="s">
        <v>6087</v>
      </c>
      <c r="K546" s="244" t="s">
        <v>6088</v>
      </c>
      <c r="L546" s="120">
        <v>1.1345799999999999</v>
      </c>
      <c r="M546" s="115">
        <v>-1.661E-2</v>
      </c>
      <c r="N546" s="115">
        <v>-0.43909999999999999</v>
      </c>
      <c r="O546" s="115">
        <v>-0.44479999999999997</v>
      </c>
      <c r="P546" s="115">
        <v>-0.50390000000000001</v>
      </c>
      <c r="Q546" s="115">
        <v>-0.27910000000000001</v>
      </c>
      <c r="R546" s="181">
        <v>-0.34666999999999998</v>
      </c>
      <c r="S546" s="183">
        <v>-0.40310000000000001</v>
      </c>
      <c r="T546" s="183">
        <v>-0.80669999999999997</v>
      </c>
      <c r="U546" s="183">
        <v>0.98129999999999995</v>
      </c>
      <c r="V546" s="184">
        <v>-0.90349999999999997</v>
      </c>
      <c r="W546" s="120">
        <v>-0.47464000000000001</v>
      </c>
      <c r="X546" s="115">
        <v>0.70130000000000003</v>
      </c>
      <c r="Y546" s="115">
        <v>-0.94210000000000005</v>
      </c>
      <c r="Z546" s="115">
        <v>-0.67730000000000001</v>
      </c>
      <c r="AA546" s="115">
        <v>-0.61250000000000004</v>
      </c>
      <c r="AB546" s="115">
        <v>-0.10009999999999999</v>
      </c>
      <c r="AC546" s="181">
        <v>-0.21676000000000001</v>
      </c>
      <c r="AD546" s="183">
        <v>0.48480000000000001</v>
      </c>
      <c r="AE546" s="183">
        <v>-0.44359999999999999</v>
      </c>
      <c r="AF546" s="183">
        <v>0.70699999999999996</v>
      </c>
      <c r="AG546" s="183">
        <v>0.58679999999999999</v>
      </c>
      <c r="AH546" s="183">
        <v>3.644E-2</v>
      </c>
      <c r="AI546" s="183">
        <v>-0.7833</v>
      </c>
    </row>
    <row r="547" spans="1:35">
      <c r="A547" t="s">
        <v>4052</v>
      </c>
      <c r="B547" t="s">
        <v>4052</v>
      </c>
      <c r="C547" t="s">
        <v>2511</v>
      </c>
      <c r="D547" s="32">
        <v>16</v>
      </c>
      <c r="E547" s="47">
        <v>300641</v>
      </c>
      <c r="F547" s="32" t="s">
        <v>3157</v>
      </c>
      <c r="G547" s="32" t="s">
        <v>3151</v>
      </c>
      <c r="H547" s="243" t="s">
        <v>123</v>
      </c>
      <c r="I547" s="93" t="s">
        <v>6089</v>
      </c>
      <c r="J547" s="93" t="s">
        <v>6090</v>
      </c>
      <c r="K547" s="244" t="s">
        <v>6091</v>
      </c>
      <c r="L547" s="120">
        <v>8.3185199999999995</v>
      </c>
      <c r="M547" s="115">
        <v>1.3829999999999999E-7</v>
      </c>
      <c r="N547" s="115">
        <v>1.9640000000000001E-2</v>
      </c>
      <c r="O547" s="115">
        <v>0.53420000000000001</v>
      </c>
      <c r="P547" s="115">
        <v>1.6209999999999999E-2</v>
      </c>
      <c r="Q547" s="115">
        <v>3.5310000000000001E-2</v>
      </c>
      <c r="R547" s="181">
        <v>2.7769699999999999</v>
      </c>
      <c r="S547" s="183">
        <v>1.4109999999999999E-3</v>
      </c>
      <c r="T547" s="183">
        <v>0.33300000000000002</v>
      </c>
      <c r="U547" s="183">
        <v>3.1870000000000002E-2</v>
      </c>
      <c r="V547" s="184">
        <v>0.23280000000000001</v>
      </c>
      <c r="W547" s="120">
        <v>0.16941999999999999</v>
      </c>
      <c r="X547" s="115">
        <v>-0.19220000000000001</v>
      </c>
      <c r="Y547" s="115">
        <v>-0.9052</v>
      </c>
      <c r="Z547" s="115">
        <v>-3.7810000000000003E-2</v>
      </c>
      <c r="AA547" s="115">
        <v>0.58979999999999999</v>
      </c>
      <c r="AB547" s="115">
        <v>-0.69440000000000002</v>
      </c>
      <c r="AC547" s="181">
        <v>2.74701</v>
      </c>
      <c r="AD547" s="183">
        <v>5.8540000000000002E-6</v>
      </c>
      <c r="AE547" s="183">
        <v>0.86180000000000001</v>
      </c>
      <c r="AF547" s="183">
        <v>0.12770000000000001</v>
      </c>
      <c r="AG547" s="183">
        <v>-0.2301</v>
      </c>
      <c r="AH547" s="183">
        <v>0.4113</v>
      </c>
      <c r="AI547" s="183">
        <v>-0.6129</v>
      </c>
    </row>
    <row r="548" spans="1:35">
      <c r="A548" t="s">
        <v>4052</v>
      </c>
      <c r="B548" t="s">
        <v>4052</v>
      </c>
      <c r="C548" t="s">
        <v>4182</v>
      </c>
      <c r="D548" s="32">
        <v>16</v>
      </c>
      <c r="E548" s="47">
        <v>53819169</v>
      </c>
      <c r="F548" s="32" t="s">
        <v>3163</v>
      </c>
      <c r="G548" s="32" t="s">
        <v>3152</v>
      </c>
      <c r="H548" s="243" t="s">
        <v>6092</v>
      </c>
      <c r="I548" s="93" t="s">
        <v>6093</v>
      </c>
      <c r="J548" s="93" t="s">
        <v>6094</v>
      </c>
      <c r="K548" s="244" t="s">
        <v>123</v>
      </c>
      <c r="L548" s="120">
        <v>-0.28531000000000001</v>
      </c>
      <c r="M548" s="115">
        <v>0.15140000000000001</v>
      </c>
      <c r="N548" s="115">
        <v>0.57140000000000002</v>
      </c>
      <c r="O548" s="115">
        <v>-0.92310000000000003</v>
      </c>
      <c r="P548" s="115">
        <v>-0.6431</v>
      </c>
      <c r="Q548" s="115">
        <v>-6.4259999999999998E-2</v>
      </c>
      <c r="R548" s="181">
        <v>-0.44026999999999999</v>
      </c>
      <c r="S548" s="183">
        <v>0.90390000000000004</v>
      </c>
      <c r="T548" s="183">
        <v>-0.91259999999999997</v>
      </c>
      <c r="U548" s="183">
        <v>-0.82350000000000001</v>
      </c>
      <c r="V548" s="184">
        <v>-0.95399999999999996</v>
      </c>
      <c r="W548" s="120">
        <v>-0.28121000000000002</v>
      </c>
      <c r="X548" s="115">
        <v>0.2661</v>
      </c>
      <c r="Y548" s="115">
        <v>0.49630000000000002</v>
      </c>
      <c r="Z548" s="115">
        <v>-0.26379999999999998</v>
      </c>
      <c r="AA548" s="115">
        <v>-0.32569999999999999</v>
      </c>
      <c r="AB548" s="115">
        <v>0.9</v>
      </c>
      <c r="AC548" s="181">
        <v>6.0006300000000001</v>
      </c>
      <c r="AD548" s="183">
        <v>-1.184E-4</v>
      </c>
      <c r="AE548" s="183">
        <v>-7.1150000000000005E-2</v>
      </c>
      <c r="AF548" s="183">
        <v>-2.0500000000000001E-2</v>
      </c>
      <c r="AG548" s="183">
        <v>-0.64539999999999997</v>
      </c>
      <c r="AH548" s="183">
        <v>-6.2449999999999995E-4</v>
      </c>
      <c r="AI548" s="183">
        <v>-0.24970000000000001</v>
      </c>
    </row>
    <row r="549" spans="1:35">
      <c r="A549" t="s">
        <v>4052</v>
      </c>
      <c r="B549" t="s">
        <v>4052</v>
      </c>
      <c r="C549" t="s">
        <v>4183</v>
      </c>
      <c r="D549" s="32">
        <v>16</v>
      </c>
      <c r="E549" s="47">
        <v>69588572</v>
      </c>
      <c r="F549" s="32" t="s">
        <v>3163</v>
      </c>
      <c r="G549" s="32" t="s">
        <v>3152</v>
      </c>
      <c r="H549" s="243" t="s">
        <v>6095</v>
      </c>
      <c r="I549" s="93" t="s">
        <v>6096</v>
      </c>
      <c r="J549" s="93" t="s">
        <v>6097</v>
      </c>
      <c r="K549" s="244" t="s">
        <v>6098</v>
      </c>
      <c r="L549" s="120">
        <v>1.0947499999999999</v>
      </c>
      <c r="M549" s="115">
        <v>3.49E-2</v>
      </c>
      <c r="N549" s="115">
        <v>0.59419999999999995</v>
      </c>
      <c r="O549" s="115">
        <v>0.24399999999999999</v>
      </c>
      <c r="P549" s="115">
        <v>3.9669999999999997E-2</v>
      </c>
      <c r="Q549" s="115">
        <v>-0.43280000000000002</v>
      </c>
      <c r="R549" s="181">
        <v>-0.49490000000000001</v>
      </c>
      <c r="S549" s="183">
        <v>-0.62780000000000002</v>
      </c>
      <c r="T549" s="183">
        <v>0.53959999999999997</v>
      </c>
      <c r="U549" s="183">
        <v>0.56340000000000001</v>
      </c>
      <c r="V549" s="184">
        <v>0.23200000000000001</v>
      </c>
      <c r="W549" s="120">
        <v>0.83692999999999995</v>
      </c>
      <c r="X549" s="115">
        <v>-0.1169</v>
      </c>
      <c r="Y549" s="115">
        <v>-0.28370000000000001</v>
      </c>
      <c r="Z549" s="115">
        <v>-0.32290000000000002</v>
      </c>
      <c r="AA549" s="115">
        <v>-0.39360000000000001</v>
      </c>
      <c r="AB549" s="115">
        <v>-0.16450000000000001</v>
      </c>
      <c r="AC549" s="181">
        <v>-0.52429999999999999</v>
      </c>
      <c r="AD549" s="183">
        <v>0.94240000000000002</v>
      </c>
      <c r="AE549" s="183">
        <v>-0.38690000000000002</v>
      </c>
      <c r="AF549" s="183">
        <v>0.36349999999999999</v>
      </c>
      <c r="AG549" s="183">
        <v>-0.20480000000000001</v>
      </c>
      <c r="AH549" s="183">
        <v>-0.76</v>
      </c>
      <c r="AI549" s="183">
        <v>-0.55759999999999998</v>
      </c>
    </row>
    <row r="550" spans="1:35">
      <c r="A550" t="s">
        <v>4052</v>
      </c>
      <c r="B550" t="s">
        <v>4052</v>
      </c>
      <c r="C550" t="s">
        <v>4184</v>
      </c>
      <c r="D550" s="32">
        <v>16</v>
      </c>
      <c r="E550" s="47">
        <v>69666683</v>
      </c>
      <c r="F550" s="32" t="s">
        <v>3157</v>
      </c>
      <c r="G550" s="32" t="s">
        <v>3151</v>
      </c>
      <c r="H550" s="243" t="s">
        <v>6099</v>
      </c>
      <c r="I550" s="93" t="s">
        <v>6100</v>
      </c>
      <c r="J550" s="93" t="s">
        <v>6101</v>
      </c>
      <c r="K550" s="244" t="s">
        <v>6102</v>
      </c>
      <c r="L550" s="120">
        <v>0.80471999999999999</v>
      </c>
      <c r="M550" s="115">
        <v>3.7330000000000002E-2</v>
      </c>
      <c r="N550" s="115">
        <v>0.57730000000000004</v>
      </c>
      <c r="O550" s="115">
        <v>0.32179999999999997</v>
      </c>
      <c r="P550" s="115">
        <v>4.8379999999999999E-2</v>
      </c>
      <c r="Q550" s="115">
        <v>-0.25900000000000001</v>
      </c>
      <c r="R550" s="181">
        <v>-0.65203999999999995</v>
      </c>
      <c r="S550" s="183">
        <v>-0.63290000000000002</v>
      </c>
      <c r="T550" s="183">
        <v>0.53339999999999999</v>
      </c>
      <c r="U550" s="183">
        <v>0.78400000000000003</v>
      </c>
      <c r="V550" s="184">
        <v>0.20119999999999999</v>
      </c>
      <c r="W550" s="120">
        <v>1.0456099999999999</v>
      </c>
      <c r="X550" s="115">
        <v>-8.3349999999999994E-2</v>
      </c>
      <c r="Y550" s="115">
        <v>-0.34599999999999997</v>
      </c>
      <c r="Z550" s="115">
        <v>-0.36120000000000002</v>
      </c>
      <c r="AA550" s="115">
        <v>-0.1484</v>
      </c>
      <c r="AB550" s="115">
        <v>-9.1149999999999995E-2</v>
      </c>
      <c r="AC550" s="181">
        <v>-0.39659</v>
      </c>
      <c r="AD550" s="183">
        <v>0.79100000000000004</v>
      </c>
      <c r="AE550" s="183">
        <v>-0.53349999999999997</v>
      </c>
      <c r="AF550" s="183">
        <v>0.2848</v>
      </c>
      <c r="AG550" s="183">
        <v>-0.32419999999999999</v>
      </c>
      <c r="AH550" s="183">
        <v>0.64229999999999998</v>
      </c>
      <c r="AI550" s="183">
        <v>-0.61709999999999998</v>
      </c>
    </row>
    <row r="551" spans="1:35">
      <c r="A551" t="s">
        <v>4052</v>
      </c>
      <c r="B551" t="s">
        <v>4052</v>
      </c>
      <c r="C551" t="s">
        <v>4185</v>
      </c>
      <c r="D551" s="32">
        <v>16</v>
      </c>
      <c r="E551" s="47">
        <v>75247245</v>
      </c>
      <c r="F551" s="32" t="s">
        <v>3163</v>
      </c>
      <c r="G551" s="32" t="s">
        <v>3157</v>
      </c>
      <c r="H551" s="243" t="s">
        <v>6103</v>
      </c>
      <c r="I551" s="93" t="s">
        <v>6104</v>
      </c>
      <c r="J551" s="93" t="s">
        <v>6105</v>
      </c>
      <c r="K551" s="244" t="s">
        <v>6106</v>
      </c>
      <c r="L551" s="120">
        <v>1.0386599999999999</v>
      </c>
      <c r="M551" s="115">
        <v>6.8099999999999996E-4</v>
      </c>
      <c r="N551" s="115">
        <v>-0.217</v>
      </c>
      <c r="O551" s="115">
        <v>0.3367</v>
      </c>
      <c r="P551" s="115">
        <v>-0.77180000000000004</v>
      </c>
      <c r="Q551" s="115">
        <v>0.41320000000000001</v>
      </c>
      <c r="R551" s="181">
        <v>0.27661999999999998</v>
      </c>
      <c r="S551" s="183">
        <v>8.9950000000000002E-2</v>
      </c>
      <c r="T551" s="183">
        <v>0.97629999999999995</v>
      </c>
      <c r="U551" s="183">
        <v>0.78220000000000001</v>
      </c>
      <c r="V551" s="184">
        <v>0.1633</v>
      </c>
      <c r="W551" s="120">
        <v>-0.33954000000000001</v>
      </c>
      <c r="X551" s="115">
        <v>0.19009999999999999</v>
      </c>
      <c r="Y551" s="115">
        <v>0.2606</v>
      </c>
      <c r="Z551" s="115">
        <v>-0.48809999999999998</v>
      </c>
      <c r="AA551" s="115">
        <v>-0.26750000000000002</v>
      </c>
      <c r="AB551" s="115">
        <v>-0.42459999999999998</v>
      </c>
      <c r="AC551" s="181">
        <v>1.4170100000000001</v>
      </c>
      <c r="AD551" s="183">
        <v>1.11E-2</v>
      </c>
      <c r="AE551" s="183">
        <v>0.31990000000000002</v>
      </c>
      <c r="AF551" s="183">
        <v>0.50619999999999998</v>
      </c>
      <c r="AG551" s="183">
        <v>-0.91649999999999998</v>
      </c>
      <c r="AH551" s="183">
        <v>0.15629999999999999</v>
      </c>
      <c r="AI551" s="183">
        <v>0.70520000000000005</v>
      </c>
    </row>
    <row r="552" spans="1:35">
      <c r="A552" t="s">
        <v>4052</v>
      </c>
      <c r="B552" t="s">
        <v>4052</v>
      </c>
      <c r="C552" t="s">
        <v>4186</v>
      </c>
      <c r="D552" s="32">
        <v>16</v>
      </c>
      <c r="E552" s="47">
        <v>81534790</v>
      </c>
      <c r="F552" s="32" t="s">
        <v>3163</v>
      </c>
      <c r="G552" s="32" t="s">
        <v>3152</v>
      </c>
      <c r="H552" s="243" t="s">
        <v>6107</v>
      </c>
      <c r="I552" s="93" t="s">
        <v>6108</v>
      </c>
      <c r="J552" s="93" t="s">
        <v>6109</v>
      </c>
      <c r="K552" s="244" t="s">
        <v>6110</v>
      </c>
      <c r="L552" s="120">
        <v>2.0445700000000002</v>
      </c>
      <c r="M552" s="115">
        <v>5.176E-2</v>
      </c>
      <c r="N552" s="115">
        <v>2.2019999999999999E-5</v>
      </c>
      <c r="O552" s="115">
        <v>0.96960000000000002</v>
      </c>
      <c r="P552" s="115">
        <v>0.85660000000000003</v>
      </c>
      <c r="Q552" s="115">
        <v>-0.82350000000000001</v>
      </c>
      <c r="R552" s="181">
        <v>-0.60060999999999998</v>
      </c>
      <c r="S552" s="183">
        <v>0.70320000000000005</v>
      </c>
      <c r="T552" s="183">
        <v>0.1996</v>
      </c>
      <c r="U552" s="183">
        <v>-0.68</v>
      </c>
      <c r="V552" s="184">
        <v>0.29260000000000003</v>
      </c>
      <c r="W552" s="120">
        <v>-2.7349999999999999E-2</v>
      </c>
      <c r="X552" s="115">
        <v>0.10639999999999999</v>
      </c>
      <c r="Y552" s="115">
        <v>3.0980000000000001E-2</v>
      </c>
      <c r="Z552" s="115">
        <v>-0.98880000000000001</v>
      </c>
      <c r="AA552" s="115">
        <v>0.46710000000000002</v>
      </c>
      <c r="AB552" s="115">
        <v>-0.4909</v>
      </c>
      <c r="AC552" s="181">
        <v>0.78593999999999997</v>
      </c>
      <c r="AD552" s="183">
        <v>3.2880000000000001E-3</v>
      </c>
      <c r="AE552" s="183">
        <v>0.65749999999999997</v>
      </c>
      <c r="AF552" s="183">
        <v>-0.90429999999999999</v>
      </c>
      <c r="AG552" s="183">
        <v>-1.418E-2</v>
      </c>
      <c r="AH552" s="183">
        <v>0.31790000000000002</v>
      </c>
      <c r="AI552" s="183">
        <v>-0.56110000000000004</v>
      </c>
    </row>
    <row r="553" spans="1:35">
      <c r="A553" t="s">
        <v>4052</v>
      </c>
      <c r="B553" t="s">
        <v>4052</v>
      </c>
      <c r="C553" t="s">
        <v>4187</v>
      </c>
      <c r="D553" s="32">
        <v>17</v>
      </c>
      <c r="E553" s="47">
        <v>2216258</v>
      </c>
      <c r="F553" s="32" t="s">
        <v>3163</v>
      </c>
      <c r="G553" s="32" t="s">
        <v>3152</v>
      </c>
      <c r="H553" s="243" t="s">
        <v>6111</v>
      </c>
      <c r="I553" s="93" t="s">
        <v>6112</v>
      </c>
      <c r="J553" s="93" t="s">
        <v>6113</v>
      </c>
      <c r="K553" s="244" t="s">
        <v>6114</v>
      </c>
      <c r="L553" s="120">
        <v>-9.7369999999999998E-2</v>
      </c>
      <c r="M553" s="115">
        <v>-9.0889999999999999E-2</v>
      </c>
      <c r="N553" s="115">
        <v>-0.75570000000000004</v>
      </c>
      <c r="O553" s="115">
        <v>0.85440000000000005</v>
      </c>
      <c r="P553" s="115">
        <v>0.62060000000000004</v>
      </c>
      <c r="Q553" s="115">
        <v>-0.49</v>
      </c>
      <c r="R553" s="181">
        <v>-0.66747999999999996</v>
      </c>
      <c r="S553" s="183">
        <v>0.90859999999999996</v>
      </c>
      <c r="T553" s="183">
        <v>-0.25750000000000001</v>
      </c>
      <c r="U553" s="183">
        <v>-0.65490000000000004</v>
      </c>
      <c r="V553" s="184">
        <v>0.74119999999999997</v>
      </c>
      <c r="W553" s="120">
        <v>-0.48369000000000001</v>
      </c>
      <c r="X553" s="115">
        <v>1</v>
      </c>
      <c r="Y553" s="115">
        <v>-0.51759999999999995</v>
      </c>
      <c r="Z553" s="115">
        <v>0.1348</v>
      </c>
      <c r="AA553" s="115">
        <v>0.77549999999999997</v>
      </c>
      <c r="AB553" s="115">
        <v>-9.4899999999999998E-2</v>
      </c>
      <c r="AC553" s="181">
        <v>-0.32330999999999999</v>
      </c>
      <c r="AD553" s="183">
        <v>-0.33560000000000001</v>
      </c>
      <c r="AE553" s="183">
        <v>-9.8040000000000002E-2</v>
      </c>
      <c r="AF553" s="183">
        <v>0.74370000000000003</v>
      </c>
      <c r="AG553" s="183">
        <v>0.66400000000000003</v>
      </c>
      <c r="AH553" s="183">
        <v>0.36980000000000002</v>
      </c>
      <c r="AI553" s="183">
        <v>-0.6593</v>
      </c>
    </row>
    <row r="554" spans="1:35">
      <c r="A554" t="s">
        <v>4052</v>
      </c>
      <c r="B554" t="s">
        <v>4052</v>
      </c>
      <c r="C554" t="s">
        <v>4188</v>
      </c>
      <c r="D554" s="32">
        <v>17</v>
      </c>
      <c r="E554" s="47">
        <v>4014384</v>
      </c>
      <c r="F554" s="32" t="s">
        <v>3157</v>
      </c>
      <c r="G554" s="32" t="s">
        <v>3163</v>
      </c>
      <c r="H554" s="243" t="s">
        <v>6115</v>
      </c>
      <c r="I554" s="93" t="s">
        <v>6116</v>
      </c>
      <c r="J554" s="93" t="s">
        <v>6117</v>
      </c>
      <c r="K554" s="244" t="s">
        <v>6118</v>
      </c>
      <c r="L554" s="120">
        <v>0.66881000000000002</v>
      </c>
      <c r="M554" s="115">
        <v>-1.2290000000000001E-2</v>
      </c>
      <c r="N554" s="115">
        <v>0.70109999999999995</v>
      </c>
      <c r="O554" s="115">
        <v>-0.20030000000000001</v>
      </c>
      <c r="P554" s="115">
        <v>0.5575</v>
      </c>
      <c r="Q554" s="115">
        <v>-0.14929999999999999</v>
      </c>
      <c r="R554" s="181">
        <v>-0.29507</v>
      </c>
      <c r="S554" s="183">
        <v>-0.3881</v>
      </c>
      <c r="T554" s="183">
        <v>-0.68600000000000005</v>
      </c>
      <c r="U554" s="183">
        <v>-1</v>
      </c>
      <c r="V554" s="184">
        <v>0.80769999999999997</v>
      </c>
      <c r="W554" s="120">
        <v>-6.8720000000000003E-2</v>
      </c>
      <c r="X554" s="115">
        <v>0.43169999999999997</v>
      </c>
      <c r="Y554" s="115">
        <v>0.2064</v>
      </c>
      <c r="Z554" s="115">
        <v>0.41220000000000001</v>
      </c>
      <c r="AA554" s="115">
        <v>0.91249999999999998</v>
      </c>
      <c r="AB554" s="115">
        <v>-0.69830000000000003</v>
      </c>
      <c r="AC554" s="181">
        <v>0.53076000000000001</v>
      </c>
      <c r="AD554" s="183">
        <v>-0.27139999999999997</v>
      </c>
      <c r="AE554" s="183">
        <v>-4.9910000000000003E-2</v>
      </c>
      <c r="AF554" s="183">
        <v>-0.22359999999999999</v>
      </c>
      <c r="AG554" s="183">
        <v>-0.9778</v>
      </c>
      <c r="AH554" s="183">
        <v>-0.85909999999999997</v>
      </c>
      <c r="AI554" s="183">
        <v>-0.48509999999999998</v>
      </c>
    </row>
    <row r="555" spans="1:35">
      <c r="A555" t="s">
        <v>4052</v>
      </c>
      <c r="B555" t="s">
        <v>4052</v>
      </c>
      <c r="C555" t="s">
        <v>4189</v>
      </c>
      <c r="D555" s="32">
        <v>17</v>
      </c>
      <c r="E555" s="47">
        <v>6940393</v>
      </c>
      <c r="F555" s="32" t="s">
        <v>3157</v>
      </c>
      <c r="G555" s="32" t="s">
        <v>3151</v>
      </c>
      <c r="H555" s="243" t="s">
        <v>6119</v>
      </c>
      <c r="I555" s="93" t="s">
        <v>6120</v>
      </c>
      <c r="J555" s="93" t="s">
        <v>6121</v>
      </c>
      <c r="K555" s="244" t="s">
        <v>6122</v>
      </c>
      <c r="L555" s="120">
        <v>-0.49201</v>
      </c>
      <c r="M555" s="115">
        <v>-0.62519999999999998</v>
      </c>
      <c r="N555" s="115">
        <v>-0.95340000000000003</v>
      </c>
      <c r="O555" s="115">
        <v>0.4854</v>
      </c>
      <c r="P555" s="115">
        <v>-0.80210000000000004</v>
      </c>
      <c r="Q555" s="115">
        <v>-0.35780000000000001</v>
      </c>
      <c r="R555" s="181">
        <v>-0.61914000000000002</v>
      </c>
      <c r="S555" s="183">
        <v>-0.83709999999999996</v>
      </c>
      <c r="T555" s="183">
        <v>0.5726</v>
      </c>
      <c r="U555" s="183">
        <v>-0.27629999999999999</v>
      </c>
      <c r="V555" s="184">
        <v>0.87380000000000002</v>
      </c>
      <c r="W555" s="120">
        <v>-0.28677000000000002</v>
      </c>
      <c r="X555" s="115">
        <v>-9.7879999999999995E-2</v>
      </c>
      <c r="Y555" s="115">
        <v>0.97940000000000005</v>
      </c>
      <c r="Z555" s="115">
        <v>-0.65139999999999998</v>
      </c>
      <c r="AA555" s="115">
        <v>-0.2888</v>
      </c>
      <c r="AB555" s="115">
        <v>-3.2149999999999998E-2</v>
      </c>
      <c r="AC555" s="181">
        <v>-0.53222000000000003</v>
      </c>
      <c r="AD555" s="183">
        <v>0.14580000000000001</v>
      </c>
      <c r="AE555" s="183">
        <v>0.81799999999999995</v>
      </c>
      <c r="AF555" s="183">
        <v>-0.64700000000000002</v>
      </c>
      <c r="AG555" s="183">
        <v>-0.76759999999999995</v>
      </c>
      <c r="AH555" s="183">
        <v>0.39290000000000003</v>
      </c>
      <c r="AI555" s="183">
        <v>-0.75609999999999999</v>
      </c>
    </row>
    <row r="556" spans="1:35">
      <c r="A556" t="s">
        <v>4052</v>
      </c>
      <c r="B556" t="s">
        <v>4052</v>
      </c>
      <c r="C556" t="s">
        <v>4190</v>
      </c>
      <c r="D556" s="32">
        <v>17</v>
      </c>
      <c r="E556" s="47">
        <v>9780387</v>
      </c>
      <c r="F556" s="32" t="s">
        <v>3151</v>
      </c>
      <c r="G556" s="32" t="s">
        <v>3157</v>
      </c>
      <c r="H556" s="243" t="s">
        <v>6123</v>
      </c>
      <c r="I556" s="93" t="s">
        <v>6124</v>
      </c>
      <c r="J556" s="93" t="s">
        <v>6125</v>
      </c>
      <c r="K556" s="244" t="s">
        <v>6126</v>
      </c>
      <c r="L556" s="120">
        <v>-0.62602999999999998</v>
      </c>
      <c r="M556" s="115">
        <v>-0.64900000000000002</v>
      </c>
      <c r="N556" s="115">
        <v>3.1440000000000001E-3</v>
      </c>
      <c r="O556" s="115">
        <v>0.88160000000000005</v>
      </c>
      <c r="P556" s="115">
        <v>0.44879999999999998</v>
      </c>
      <c r="Q556" s="115">
        <v>0.41060000000000002</v>
      </c>
      <c r="R556" s="181">
        <v>-0.14102000000000001</v>
      </c>
      <c r="S556" s="183">
        <v>-0.2853</v>
      </c>
      <c r="T556" s="183">
        <v>0.95230000000000004</v>
      </c>
      <c r="U556" s="183">
        <v>-0.60099999999999998</v>
      </c>
      <c r="V556" s="184">
        <v>0.86339999999999995</v>
      </c>
      <c r="W556" s="120">
        <v>-1.0779000000000001</v>
      </c>
      <c r="X556" s="115">
        <v>0.79330000000000001</v>
      </c>
      <c r="Y556" s="115">
        <v>0.95499999999999996</v>
      </c>
      <c r="Z556" s="115">
        <v>-0.35820000000000002</v>
      </c>
      <c r="AA556" s="115">
        <v>-0.99029999999999996</v>
      </c>
      <c r="AB556" s="115">
        <v>0.54310000000000003</v>
      </c>
      <c r="AC556" s="181">
        <v>1.1181099999999999</v>
      </c>
      <c r="AD556" s="183">
        <v>-5.3790000000000001E-3</v>
      </c>
      <c r="AE556" s="183">
        <v>-0.2296</v>
      </c>
      <c r="AF556" s="183">
        <v>0.36470000000000002</v>
      </c>
      <c r="AG556" s="183">
        <v>-0.29320000000000002</v>
      </c>
      <c r="AH556" s="183">
        <v>-0.40810000000000002</v>
      </c>
      <c r="AI556" s="183">
        <v>0.20749999999999999</v>
      </c>
    </row>
    <row r="557" spans="1:35">
      <c r="A557" t="s">
        <v>4052</v>
      </c>
      <c r="B557" t="s">
        <v>4052</v>
      </c>
      <c r="C557" t="s">
        <v>4191</v>
      </c>
      <c r="D557" s="32">
        <v>17</v>
      </c>
      <c r="E557" s="47">
        <v>17653411</v>
      </c>
      <c r="F557" s="32" t="s">
        <v>3163</v>
      </c>
      <c r="G557" s="32" t="s">
        <v>3152</v>
      </c>
      <c r="H557" s="243" t="s">
        <v>6127</v>
      </c>
      <c r="I557" s="93" t="s">
        <v>6128</v>
      </c>
      <c r="J557" s="93" t="s">
        <v>6129</v>
      </c>
      <c r="K557" s="244" t="s">
        <v>6130</v>
      </c>
      <c r="L557" s="120">
        <v>-0.28483999999999998</v>
      </c>
      <c r="M557" s="115">
        <v>0.33729999999999999</v>
      </c>
      <c r="N557" s="115">
        <v>-0.29360000000000003</v>
      </c>
      <c r="O557" s="115">
        <v>0.52070000000000005</v>
      </c>
      <c r="P557" s="115">
        <v>0.44040000000000001</v>
      </c>
      <c r="Q557" s="115">
        <v>-0.52170000000000005</v>
      </c>
      <c r="R557" s="181">
        <v>0.53849000000000002</v>
      </c>
      <c r="S557" s="183">
        <v>3.1960000000000002E-2</v>
      </c>
      <c r="T557" s="183">
        <v>-0.97699999999999998</v>
      </c>
      <c r="U557" s="183">
        <v>0.4168</v>
      </c>
      <c r="V557" s="184">
        <v>-0.48859999999999998</v>
      </c>
      <c r="W557" s="120">
        <v>1.82759</v>
      </c>
      <c r="X557" s="115">
        <v>4.483E-4</v>
      </c>
      <c r="Y557" s="115">
        <v>0.82250000000000001</v>
      </c>
      <c r="Z557" s="115">
        <v>0.44819999999999999</v>
      </c>
      <c r="AA557" s="115">
        <v>0.84219999999999995</v>
      </c>
      <c r="AB557" s="115">
        <v>-0.41020000000000001</v>
      </c>
      <c r="AC557" s="181">
        <v>3.54976</v>
      </c>
      <c r="AD557" s="183">
        <v>7.8970000000000008E-6</v>
      </c>
      <c r="AE557" s="183">
        <v>0.53180000000000005</v>
      </c>
      <c r="AF557" s="183">
        <v>-0.97370000000000001</v>
      </c>
      <c r="AG557" s="183">
        <v>-1.464E-3</v>
      </c>
      <c r="AH557" s="183">
        <v>0.84119999999999995</v>
      </c>
      <c r="AI557" s="183">
        <v>-0.52539999999999998</v>
      </c>
    </row>
    <row r="558" spans="1:35">
      <c r="A558" t="s">
        <v>4052</v>
      </c>
      <c r="B558" t="s">
        <v>4052</v>
      </c>
      <c r="C558" t="s">
        <v>4192</v>
      </c>
      <c r="D558" s="32">
        <v>17</v>
      </c>
      <c r="E558" s="47">
        <v>36099840</v>
      </c>
      <c r="F558" s="32" t="s">
        <v>3152</v>
      </c>
      <c r="G558" s="32" t="s">
        <v>3163</v>
      </c>
      <c r="H558" s="243" t="s">
        <v>6131</v>
      </c>
      <c r="I558" s="93" t="s">
        <v>6132</v>
      </c>
      <c r="J558" s="93" t="s">
        <v>6133</v>
      </c>
      <c r="K558" s="244" t="s">
        <v>6134</v>
      </c>
      <c r="L558" s="120">
        <v>-6.3579999999999998E-2</v>
      </c>
      <c r="M558" s="115">
        <v>0.2964</v>
      </c>
      <c r="N558" s="115">
        <v>0.1096</v>
      </c>
      <c r="O558" s="115">
        <v>0.70050000000000001</v>
      </c>
      <c r="P558" s="115">
        <v>-0.67849999999999999</v>
      </c>
      <c r="Q558" s="115">
        <v>0.56779999999999997</v>
      </c>
      <c r="R558" s="181">
        <v>3.1365699999999999</v>
      </c>
      <c r="S558" s="183">
        <v>6.2770000000000002E-4</v>
      </c>
      <c r="T558" s="183">
        <v>0.75600000000000001</v>
      </c>
      <c r="U558" s="183">
        <v>7.3870000000000005E-2</v>
      </c>
      <c r="V558" s="184">
        <v>0.15229999999999999</v>
      </c>
      <c r="W558" s="120">
        <v>0.92505000000000004</v>
      </c>
      <c r="X558" s="115">
        <v>-2.5110000000000002E-3</v>
      </c>
      <c r="Y558" s="115">
        <v>-7.8960000000000002E-2</v>
      </c>
      <c r="Z558" s="115">
        <v>0.79810000000000003</v>
      </c>
      <c r="AA558" s="115">
        <v>0.79220000000000002</v>
      </c>
      <c r="AB558" s="115">
        <v>1.881E-2</v>
      </c>
      <c r="AC558" s="181">
        <v>2.8203200000000002</v>
      </c>
      <c r="AD558" s="183">
        <v>3.7320000000000002E-5</v>
      </c>
      <c r="AE558" s="183">
        <v>0.10970000000000001</v>
      </c>
      <c r="AF558" s="183">
        <v>-0.75249999999999995</v>
      </c>
      <c r="AG558" s="183">
        <v>-0.85919999999999996</v>
      </c>
      <c r="AH558" s="183">
        <v>0.91839999999999999</v>
      </c>
      <c r="AI558" s="183">
        <v>-0.76849999999999996</v>
      </c>
    </row>
    <row r="559" spans="1:35">
      <c r="A559" t="s">
        <v>4052</v>
      </c>
      <c r="B559" t="s">
        <v>4052</v>
      </c>
      <c r="C559" t="s">
        <v>4193</v>
      </c>
      <c r="D559" s="32">
        <v>17</v>
      </c>
      <c r="E559" s="47">
        <v>40542501</v>
      </c>
      <c r="F559" s="32" t="s">
        <v>3157</v>
      </c>
      <c r="G559" s="32" t="s">
        <v>3151</v>
      </c>
      <c r="H559" s="243" t="s">
        <v>6135</v>
      </c>
      <c r="I559" s="93" t="s">
        <v>6136</v>
      </c>
      <c r="J559" s="93" t="s">
        <v>6137</v>
      </c>
      <c r="K559" s="244" t="s">
        <v>6138</v>
      </c>
      <c r="L559" s="120">
        <v>0.63880999999999999</v>
      </c>
      <c r="M559" s="115">
        <v>2.674E-2</v>
      </c>
      <c r="N559" s="115">
        <v>-0.2208</v>
      </c>
      <c r="O559" s="115">
        <v>8.6180000000000007E-2</v>
      </c>
      <c r="P559" s="115">
        <v>-0.67169999999999996</v>
      </c>
      <c r="Q559" s="115">
        <v>0.32529999999999998</v>
      </c>
      <c r="R559" s="181">
        <v>-0.39789999999999998</v>
      </c>
      <c r="S559" s="183">
        <v>0.88200000000000001</v>
      </c>
      <c r="T559" s="183">
        <v>0.99650000000000005</v>
      </c>
      <c r="U559" s="183">
        <v>0.67820000000000003</v>
      </c>
      <c r="V559" s="184">
        <v>5.6849999999999998E-2</v>
      </c>
      <c r="W559" s="120">
        <v>-0.60041999999999995</v>
      </c>
      <c r="X559" s="115">
        <v>-0.86</v>
      </c>
      <c r="Y559" s="115">
        <v>-0.96050000000000002</v>
      </c>
      <c r="Z559" s="115">
        <v>0.32740000000000002</v>
      </c>
      <c r="AA559" s="115">
        <v>-0.81889999999999996</v>
      </c>
      <c r="AB559" s="115">
        <v>0.19600000000000001</v>
      </c>
      <c r="AC559" s="181">
        <v>-0.53578000000000003</v>
      </c>
      <c r="AD559" s="183">
        <v>-0.46289999999999998</v>
      </c>
      <c r="AE559" s="183">
        <v>-0.76829999999999998</v>
      </c>
      <c r="AF559" s="183">
        <v>0.46870000000000001</v>
      </c>
      <c r="AG559" s="183">
        <v>-0.78420000000000001</v>
      </c>
      <c r="AH559" s="183">
        <v>0.3135</v>
      </c>
      <c r="AI559" s="183">
        <v>0.1552</v>
      </c>
    </row>
    <row r="560" spans="1:35">
      <c r="A560" t="s">
        <v>4052</v>
      </c>
      <c r="B560" t="s">
        <v>4052</v>
      </c>
      <c r="C560" t="s">
        <v>4194</v>
      </c>
      <c r="D560" s="32">
        <v>17</v>
      </c>
      <c r="E560" s="47">
        <v>40722029</v>
      </c>
      <c r="F560" s="32" t="s">
        <v>3151</v>
      </c>
      <c r="G560" s="32" t="s">
        <v>3157</v>
      </c>
      <c r="H560" s="243" t="s">
        <v>6139</v>
      </c>
      <c r="I560" s="93" t="s">
        <v>6140</v>
      </c>
      <c r="J560" s="93" t="s">
        <v>6141</v>
      </c>
      <c r="K560" s="244" t="s">
        <v>6142</v>
      </c>
      <c r="L560" s="120">
        <v>1.07494</v>
      </c>
      <c r="M560" s="115">
        <v>7.1870000000000003E-2</v>
      </c>
      <c r="N560" s="115">
        <v>7.2279999999999997E-2</v>
      </c>
      <c r="O560" s="115">
        <v>0.2001</v>
      </c>
      <c r="P560" s="115">
        <v>-0.93700000000000006</v>
      </c>
      <c r="Q560" s="115">
        <v>0.28489999999999999</v>
      </c>
      <c r="R560" s="181">
        <v>4.1234799999999998</v>
      </c>
      <c r="S560" s="183">
        <v>-1.5279999999999999E-5</v>
      </c>
      <c r="T560" s="183">
        <v>-9.4740000000000005E-2</v>
      </c>
      <c r="U560" s="183">
        <v>-0.12790000000000001</v>
      </c>
      <c r="V560" s="184">
        <v>0.1215</v>
      </c>
      <c r="W560" s="120">
        <v>-0.29681999999999997</v>
      </c>
      <c r="X560" s="115">
        <v>-0.76490000000000002</v>
      </c>
      <c r="Y560" s="115">
        <v>0.84850000000000003</v>
      </c>
      <c r="Z560" s="115">
        <v>0.74150000000000005</v>
      </c>
      <c r="AA560" s="115">
        <v>0.86829999999999996</v>
      </c>
      <c r="AB560" s="115">
        <v>3.8600000000000001E-3</v>
      </c>
      <c r="AC560" s="181">
        <v>-0.58779999999999999</v>
      </c>
      <c r="AD560" s="183">
        <v>-0.27250000000000002</v>
      </c>
      <c r="AE560" s="183">
        <v>-0.69789999999999996</v>
      </c>
      <c r="AF560" s="183">
        <v>0.6633</v>
      </c>
      <c r="AG560" s="183">
        <v>-0.92330000000000001</v>
      </c>
      <c r="AH560" s="183">
        <v>0.86499999999999999</v>
      </c>
      <c r="AI560" s="183">
        <v>0.50580000000000003</v>
      </c>
    </row>
    <row r="561" spans="1:35">
      <c r="A561" t="s">
        <v>4052</v>
      </c>
      <c r="B561" t="s">
        <v>4052</v>
      </c>
      <c r="C561" t="s">
        <v>4195</v>
      </c>
      <c r="D561" s="32">
        <v>17</v>
      </c>
      <c r="E561" s="47">
        <v>45885756</v>
      </c>
      <c r="F561" s="32" t="s">
        <v>3152</v>
      </c>
      <c r="G561" s="32" t="s">
        <v>3163</v>
      </c>
      <c r="H561" s="243" t="s">
        <v>6143</v>
      </c>
      <c r="I561" s="93" t="s">
        <v>6144</v>
      </c>
      <c r="J561" s="93" t="s">
        <v>6145</v>
      </c>
      <c r="K561" s="244" t="s">
        <v>6146</v>
      </c>
      <c r="L561" s="120">
        <v>0.15784000000000001</v>
      </c>
      <c r="M561" s="115">
        <v>-1.426E-2</v>
      </c>
      <c r="N561" s="115">
        <v>-0.52029999999999998</v>
      </c>
      <c r="O561" s="115">
        <v>0.2019</v>
      </c>
      <c r="P561" s="115">
        <v>0.33810000000000001</v>
      </c>
      <c r="Q561" s="115">
        <v>-0.42149999999999999</v>
      </c>
      <c r="R561" s="181">
        <v>0.76292000000000004</v>
      </c>
      <c r="S561" s="183">
        <v>-3.9849999999999998E-3</v>
      </c>
      <c r="T561" s="183">
        <v>0.87639999999999996</v>
      </c>
      <c r="U561" s="183">
        <v>0.68120000000000003</v>
      </c>
      <c r="V561" s="184">
        <v>-0.60770000000000002</v>
      </c>
      <c r="W561" s="120">
        <v>-0.85870999999999997</v>
      </c>
      <c r="X561" s="115">
        <v>-0.61429999999999996</v>
      </c>
      <c r="Y561" s="115">
        <v>-4.7280000000000003E-2</v>
      </c>
      <c r="Z561" s="115">
        <v>0.1076</v>
      </c>
      <c r="AA561" s="115">
        <v>-0.42470000000000002</v>
      </c>
      <c r="AB561" s="115">
        <v>0.93030000000000002</v>
      </c>
      <c r="AC561" s="181">
        <v>-0.38857000000000003</v>
      </c>
      <c r="AD561" s="183">
        <v>-0.33589999999999998</v>
      </c>
      <c r="AE561" s="183">
        <v>-0.2747</v>
      </c>
      <c r="AF561" s="183">
        <v>7.0550000000000002E-2</v>
      </c>
      <c r="AG561" s="183">
        <v>0.752</v>
      </c>
      <c r="AH561" s="183">
        <v>-0.873</v>
      </c>
      <c r="AI561" s="183">
        <v>0.82589999999999997</v>
      </c>
    </row>
    <row r="562" spans="1:35">
      <c r="A562" t="s">
        <v>4052</v>
      </c>
      <c r="B562" t="s">
        <v>4052</v>
      </c>
      <c r="C562" t="s">
        <v>4196</v>
      </c>
      <c r="D562" s="32">
        <v>17</v>
      </c>
      <c r="E562" s="47">
        <v>46967038</v>
      </c>
      <c r="F562" s="32" t="s">
        <v>3151</v>
      </c>
      <c r="G562" s="32" t="s">
        <v>3163</v>
      </c>
      <c r="H562" s="243" t="s">
        <v>6147</v>
      </c>
      <c r="I562" s="93" t="s">
        <v>6148</v>
      </c>
      <c r="J562" s="93" t="s">
        <v>6149</v>
      </c>
      <c r="K562" s="244" t="s">
        <v>6150</v>
      </c>
      <c r="L562" s="120">
        <v>2.7910000000000001E-2</v>
      </c>
      <c r="M562" s="115">
        <v>0.16569999999999999</v>
      </c>
      <c r="N562" s="115">
        <v>0.60150000000000003</v>
      </c>
      <c r="O562" s="115">
        <v>-0.74839999999999995</v>
      </c>
      <c r="P562" s="115">
        <v>0.49430000000000002</v>
      </c>
      <c r="Q562" s="115">
        <v>0.84850000000000003</v>
      </c>
      <c r="R562" s="181">
        <v>1.3589199999999999</v>
      </c>
      <c r="S562" s="183">
        <v>8.574E-3</v>
      </c>
      <c r="T562" s="183">
        <v>0.63149999999999995</v>
      </c>
      <c r="U562" s="183">
        <v>0.26140000000000002</v>
      </c>
      <c r="V562" s="184">
        <v>0.5202</v>
      </c>
      <c r="W562" s="120">
        <v>-0.38945000000000002</v>
      </c>
      <c r="X562" s="115">
        <v>-0.6976</v>
      </c>
      <c r="Y562" s="115">
        <v>0.82920000000000005</v>
      </c>
      <c r="Z562" s="115">
        <v>0.95820000000000005</v>
      </c>
      <c r="AA562" s="115">
        <v>-0.56840000000000002</v>
      </c>
      <c r="AB562" s="115">
        <v>0.89629999999999999</v>
      </c>
      <c r="AC562" s="181">
        <v>0.53686</v>
      </c>
      <c r="AD562" s="183">
        <v>1.763E-3</v>
      </c>
      <c r="AE562" s="183">
        <v>0.86560000000000004</v>
      </c>
      <c r="AF562" s="183">
        <v>-0.54410000000000003</v>
      </c>
      <c r="AG562" s="183">
        <v>0.3155</v>
      </c>
      <c r="AH562" s="183">
        <v>-0.4496</v>
      </c>
      <c r="AI562" s="183">
        <v>-0.1351</v>
      </c>
    </row>
    <row r="563" spans="1:35">
      <c r="A563" t="s">
        <v>4052</v>
      </c>
      <c r="B563" t="s">
        <v>4052</v>
      </c>
      <c r="C563" t="s">
        <v>4197</v>
      </c>
      <c r="D563" s="32">
        <v>17</v>
      </c>
      <c r="E563" s="47">
        <v>56757584</v>
      </c>
      <c r="F563" s="32" t="s">
        <v>3157</v>
      </c>
      <c r="G563" s="32" t="s">
        <v>3151</v>
      </c>
      <c r="H563" s="243" t="s">
        <v>6151</v>
      </c>
      <c r="I563" s="93" t="s">
        <v>6152</v>
      </c>
      <c r="J563" s="93" t="s">
        <v>6153</v>
      </c>
      <c r="K563" s="244" t="s">
        <v>6154</v>
      </c>
      <c r="L563" s="120">
        <v>0.53413999999999995</v>
      </c>
      <c r="M563" s="115">
        <v>-4.4979999999999999E-2</v>
      </c>
      <c r="N563" s="115">
        <v>0.54900000000000004</v>
      </c>
      <c r="O563" s="115">
        <v>-0.11749999999999999</v>
      </c>
      <c r="P563" s="115">
        <v>0.23849999999999999</v>
      </c>
      <c r="Q563" s="115">
        <v>-0.69969999999999999</v>
      </c>
      <c r="R563" s="181">
        <v>-0.96528000000000003</v>
      </c>
      <c r="S563" s="183">
        <v>-0.46179999999999999</v>
      </c>
      <c r="T563" s="183" t="s">
        <v>132</v>
      </c>
      <c r="U563" s="183">
        <v>-0.52180000000000004</v>
      </c>
      <c r="V563" s="184">
        <v>0.90069999999999995</v>
      </c>
      <c r="W563" s="120">
        <v>-0.66549999999999998</v>
      </c>
      <c r="X563" s="115">
        <v>-0.71109999999999995</v>
      </c>
      <c r="Y563" s="115">
        <v>0.8871</v>
      </c>
      <c r="Z563" s="115">
        <v>-0.70650000000000002</v>
      </c>
      <c r="AA563" s="115">
        <v>8.1079999999999999E-2</v>
      </c>
      <c r="AB563" s="115">
        <v>-0.53190000000000004</v>
      </c>
      <c r="AC563" s="181">
        <v>0.34943999999999997</v>
      </c>
      <c r="AD563" s="183">
        <v>-1.61E-2</v>
      </c>
      <c r="AE563" s="183">
        <v>0.71</v>
      </c>
      <c r="AF563" s="183">
        <v>0.27950000000000003</v>
      </c>
      <c r="AG563" s="183">
        <v>-0.9929</v>
      </c>
      <c r="AH563" s="183">
        <v>-0.63590000000000002</v>
      </c>
      <c r="AI563" s="183" t="s">
        <v>132</v>
      </c>
    </row>
    <row r="564" spans="1:35">
      <c r="A564" t="s">
        <v>4052</v>
      </c>
      <c r="B564" t="s">
        <v>4052</v>
      </c>
      <c r="C564" t="s">
        <v>4198</v>
      </c>
      <c r="D564" s="32">
        <v>17</v>
      </c>
      <c r="E564" s="47">
        <v>61687600</v>
      </c>
      <c r="F564" s="32" t="s">
        <v>3152</v>
      </c>
      <c r="G564" s="32" t="s">
        <v>3163</v>
      </c>
      <c r="H564" s="243" t="s">
        <v>6155</v>
      </c>
      <c r="I564" s="93" t="s">
        <v>6156</v>
      </c>
      <c r="J564" s="93" t="s">
        <v>6157</v>
      </c>
      <c r="K564" s="244" t="s">
        <v>6158</v>
      </c>
      <c r="L564" s="120">
        <v>-0.24796000000000001</v>
      </c>
      <c r="M564" s="115">
        <v>0.92689999999999995</v>
      </c>
      <c r="N564" s="115">
        <v>-1.8029999999999999E-3</v>
      </c>
      <c r="O564" s="115">
        <v>-9.4289999999999999E-2</v>
      </c>
      <c r="P564" s="115">
        <v>0.57920000000000005</v>
      </c>
      <c r="Q564" s="115">
        <v>0.6139</v>
      </c>
      <c r="R564" s="181">
        <v>-0.29923</v>
      </c>
      <c r="S564" s="183">
        <v>0.44579999999999997</v>
      </c>
      <c r="T564" s="183">
        <v>-0.74050000000000005</v>
      </c>
      <c r="U564" s="183">
        <v>0.67100000000000004</v>
      </c>
      <c r="V564" s="184">
        <v>0.93369999999999997</v>
      </c>
      <c r="W564" s="120">
        <v>-0.11307</v>
      </c>
      <c r="X564" s="115">
        <v>-0.1603</v>
      </c>
      <c r="Y564" s="115">
        <v>0.24429999999999999</v>
      </c>
      <c r="Z564" s="115">
        <v>0.94289999999999996</v>
      </c>
      <c r="AA564" s="115">
        <v>0.85019999999999996</v>
      </c>
      <c r="AB564" s="115">
        <v>-0.14480000000000001</v>
      </c>
      <c r="AC564" s="181">
        <v>1.95465</v>
      </c>
      <c r="AD564" s="183">
        <v>8.5809999999999999E-4</v>
      </c>
      <c r="AE564" s="183">
        <v>-0.153</v>
      </c>
      <c r="AF564" s="183">
        <v>0.2248</v>
      </c>
      <c r="AG564" s="183">
        <v>0.62039999999999995</v>
      </c>
      <c r="AH564" s="183">
        <v>0.31190000000000001</v>
      </c>
      <c r="AI564" s="183">
        <v>0.83099999999999996</v>
      </c>
    </row>
    <row r="565" spans="1:35">
      <c r="A565" t="s">
        <v>4052</v>
      </c>
      <c r="B565" t="s">
        <v>4052</v>
      </c>
      <c r="C565" t="s">
        <v>4199</v>
      </c>
      <c r="D565" s="32">
        <v>17</v>
      </c>
      <c r="E565" s="47">
        <v>65870073</v>
      </c>
      <c r="F565" s="32" t="s">
        <v>3152</v>
      </c>
      <c r="G565" s="32" t="s">
        <v>3163</v>
      </c>
      <c r="H565" s="243" t="s">
        <v>6159</v>
      </c>
      <c r="I565" s="93" t="s">
        <v>6160</v>
      </c>
      <c r="J565" s="93" t="s">
        <v>6161</v>
      </c>
      <c r="K565" s="244" t="s">
        <v>6162</v>
      </c>
      <c r="L565" s="120">
        <v>-0.52229000000000003</v>
      </c>
      <c r="M565" s="115">
        <v>-0.30099999999999999</v>
      </c>
      <c r="N565" s="115">
        <v>0.52380000000000004</v>
      </c>
      <c r="O565" s="115">
        <v>0.49609999999999999</v>
      </c>
      <c r="P565" s="115">
        <v>-1.8780000000000002E-2</v>
      </c>
      <c r="Q565" s="115">
        <v>-0.83689999999999998</v>
      </c>
      <c r="R565" s="181">
        <v>-0.50244</v>
      </c>
      <c r="S565" s="183">
        <v>-0.37490000000000001</v>
      </c>
      <c r="T565" s="183">
        <v>0.19400000000000001</v>
      </c>
      <c r="U565" s="183">
        <v>1.1610000000000001E-2</v>
      </c>
      <c r="V565" s="184">
        <v>-0.56020000000000003</v>
      </c>
      <c r="W565" s="120">
        <v>4.2382600000000004</v>
      </c>
      <c r="X565" s="115">
        <v>-3.039E-6</v>
      </c>
      <c r="Y565" s="115">
        <v>-0.33329999999999999</v>
      </c>
      <c r="Z565" s="115">
        <v>-0.18379999999999999</v>
      </c>
      <c r="AA565" s="115">
        <v>0.83109999999999995</v>
      </c>
      <c r="AB565" s="115">
        <v>-0.54410000000000003</v>
      </c>
      <c r="AC565" s="181">
        <v>3.35954</v>
      </c>
      <c r="AD565" s="183">
        <v>-5.0460000000000001E-5</v>
      </c>
      <c r="AE565" s="183">
        <v>-4.1779999999999998E-2</v>
      </c>
      <c r="AF565" s="183">
        <v>-0.98280000000000001</v>
      </c>
      <c r="AG565" s="183">
        <v>-0.48820000000000002</v>
      </c>
      <c r="AH565" s="183">
        <v>-0.4793</v>
      </c>
      <c r="AI565" s="183">
        <v>0.18179999999999999</v>
      </c>
    </row>
    <row r="566" spans="1:35">
      <c r="A566" t="s">
        <v>4052</v>
      </c>
      <c r="B566" t="s">
        <v>4052</v>
      </c>
      <c r="C566" t="s">
        <v>4200</v>
      </c>
      <c r="D566" s="32">
        <v>18</v>
      </c>
      <c r="E566" s="47">
        <v>7068462</v>
      </c>
      <c r="F566" s="32" t="s">
        <v>3152</v>
      </c>
      <c r="G566" s="32" t="s">
        <v>3157</v>
      </c>
      <c r="H566" s="243" t="s">
        <v>6163</v>
      </c>
      <c r="I566" s="93" t="s">
        <v>6164</v>
      </c>
      <c r="J566" s="93" t="s">
        <v>6165</v>
      </c>
      <c r="K566" s="244" t="s">
        <v>6166</v>
      </c>
      <c r="L566" s="120">
        <v>2.2177600000000002</v>
      </c>
      <c r="M566" s="115">
        <v>-9.8950000000000006E-5</v>
      </c>
      <c r="N566" s="115">
        <v>1</v>
      </c>
      <c r="O566" s="115">
        <v>-0.76049999999999995</v>
      </c>
      <c r="P566" s="115">
        <v>-0.15110000000000001</v>
      </c>
      <c r="Q566" s="115">
        <v>0.67920000000000003</v>
      </c>
      <c r="R566" s="181">
        <v>-0.51058999999999999</v>
      </c>
      <c r="S566" s="183">
        <v>-0.87860000000000005</v>
      </c>
      <c r="T566" s="183">
        <v>0.8135</v>
      </c>
      <c r="U566" s="183">
        <v>0.29160000000000003</v>
      </c>
      <c r="V566" s="184">
        <v>0.48520000000000002</v>
      </c>
      <c r="W566" s="120">
        <v>-0.39774999999999999</v>
      </c>
      <c r="X566" s="115">
        <v>-0.85819999999999996</v>
      </c>
      <c r="Y566" s="115">
        <v>-0.7389</v>
      </c>
      <c r="Z566" s="115">
        <v>0.21759999999999999</v>
      </c>
      <c r="AA566" s="115">
        <v>-6.4680000000000001E-2</v>
      </c>
      <c r="AB566" s="115">
        <v>0.16139999999999999</v>
      </c>
      <c r="AC566" s="181">
        <v>-3.6450000000000003E-2</v>
      </c>
      <c r="AD566" s="183">
        <v>-0.32329999999999998</v>
      </c>
      <c r="AE566" s="183">
        <v>-0.2351</v>
      </c>
      <c r="AF566" s="183">
        <v>-0.13039999999999999</v>
      </c>
      <c r="AG566" s="183">
        <v>0.62050000000000005</v>
      </c>
      <c r="AH566" s="183">
        <v>0.67620000000000002</v>
      </c>
      <c r="AI566" s="183">
        <v>0.26769999999999999</v>
      </c>
    </row>
    <row r="567" spans="1:35">
      <c r="A567" t="s">
        <v>4052</v>
      </c>
      <c r="B567" t="s">
        <v>4052</v>
      </c>
      <c r="C567" t="s">
        <v>4201</v>
      </c>
      <c r="D567" s="32">
        <v>18</v>
      </c>
      <c r="E567" s="47">
        <v>57884750</v>
      </c>
      <c r="F567" s="32" t="s">
        <v>3157</v>
      </c>
      <c r="G567" s="32" t="s">
        <v>3151</v>
      </c>
      <c r="H567" s="243" t="s">
        <v>6167</v>
      </c>
      <c r="I567" s="93" t="s">
        <v>6168</v>
      </c>
      <c r="J567" s="93" t="s">
        <v>6169</v>
      </c>
      <c r="K567" s="244" t="s">
        <v>6170</v>
      </c>
      <c r="L567" s="120">
        <v>-0.13383</v>
      </c>
      <c r="M567" s="115">
        <v>-0.3508</v>
      </c>
      <c r="N567" s="115">
        <v>-0.42859999999999998</v>
      </c>
      <c r="O567" s="115">
        <v>-0.79300000000000004</v>
      </c>
      <c r="P567" s="115">
        <v>-0.24890000000000001</v>
      </c>
      <c r="Q567" s="115">
        <v>-0.93220000000000003</v>
      </c>
      <c r="R567" s="181">
        <v>-0.378</v>
      </c>
      <c r="S567" s="183">
        <v>-0.56479999999999997</v>
      </c>
      <c r="T567" s="183">
        <v>-0.40799999999999997</v>
      </c>
      <c r="U567" s="183">
        <v>0.64380000000000004</v>
      </c>
      <c r="V567" s="184">
        <v>-9.4579999999999997E-2</v>
      </c>
      <c r="W567" s="120">
        <v>0.61187999999999998</v>
      </c>
      <c r="X567" s="115">
        <v>4.5589999999999997E-3</v>
      </c>
      <c r="Y567" s="115">
        <v>-0.1764</v>
      </c>
      <c r="Z567" s="115">
        <v>2.376E-2</v>
      </c>
      <c r="AA567" s="115">
        <v>-0.68689999999999996</v>
      </c>
      <c r="AB567" s="115">
        <v>-8.7859999999999994E-2</v>
      </c>
      <c r="AC567" s="181">
        <v>1.3567400000000001</v>
      </c>
      <c r="AD567" s="183">
        <v>-1.312E-2</v>
      </c>
      <c r="AE567" s="183">
        <v>-0.41830000000000001</v>
      </c>
      <c r="AF567" s="183">
        <v>-0.4763</v>
      </c>
      <c r="AG567" s="183">
        <v>-0.55330000000000001</v>
      </c>
      <c r="AH567" s="183">
        <v>-6.7449999999999996E-2</v>
      </c>
      <c r="AI567" s="183">
        <v>-0.53200000000000003</v>
      </c>
    </row>
    <row r="568" spans="1:35">
      <c r="A568" t="s">
        <v>4052</v>
      </c>
      <c r="B568" t="s">
        <v>4052</v>
      </c>
      <c r="C568" t="s">
        <v>2476</v>
      </c>
      <c r="D568" s="32">
        <v>18</v>
      </c>
      <c r="E568" s="47">
        <v>60845884</v>
      </c>
      <c r="F568" s="32" t="s">
        <v>3163</v>
      </c>
      <c r="G568" s="32" t="s">
        <v>3152</v>
      </c>
      <c r="H568" s="243" t="s">
        <v>6171</v>
      </c>
      <c r="I568" s="93" t="s">
        <v>123</v>
      </c>
      <c r="J568" s="93" t="s">
        <v>123</v>
      </c>
      <c r="K568" s="244" t="s">
        <v>6172</v>
      </c>
      <c r="L568" s="120">
        <v>0.72680999999999996</v>
      </c>
      <c r="M568" s="115">
        <v>8.3280000000000007E-2</v>
      </c>
      <c r="N568" s="115">
        <v>0.3392</v>
      </c>
      <c r="O568" s="115">
        <v>0.1234</v>
      </c>
      <c r="P568" s="115">
        <v>0.35499999999999998</v>
      </c>
      <c r="Q568" s="115">
        <v>-0.82179999999999997</v>
      </c>
      <c r="R568" s="181">
        <v>6.8353999999999999</v>
      </c>
      <c r="S568" s="183">
        <v>7.4989999999999999E-8</v>
      </c>
      <c r="T568" s="183">
        <v>-0.76490000000000002</v>
      </c>
      <c r="U568" s="183">
        <v>3.1609999999999999E-2</v>
      </c>
      <c r="V568" s="184">
        <v>0.37030000000000002</v>
      </c>
      <c r="W568" s="120">
        <v>11.65986</v>
      </c>
      <c r="X568" s="115">
        <v>1.777E-9</v>
      </c>
      <c r="Y568" s="115">
        <v>1.1000000000000001E-3</v>
      </c>
      <c r="Z568" s="115">
        <v>7.5420000000000001E-2</v>
      </c>
      <c r="AA568" s="115">
        <v>4.1790000000000001E-2</v>
      </c>
      <c r="AB568" s="115">
        <v>6.0240000000000002E-2</v>
      </c>
      <c r="AC568" s="181">
        <v>-0.74934000000000001</v>
      </c>
      <c r="AD568" s="183">
        <v>1</v>
      </c>
      <c r="AE568" s="183">
        <v>0.16819999999999999</v>
      </c>
      <c r="AF568" s="183">
        <v>-0.75760000000000005</v>
      </c>
      <c r="AG568" s="183">
        <v>0.7268</v>
      </c>
      <c r="AH568" s="183">
        <v>0.77949999999999997</v>
      </c>
      <c r="AI568" s="183">
        <v>0.85309999999999997</v>
      </c>
    </row>
    <row r="569" spans="1:35">
      <c r="A569" t="s">
        <v>4052</v>
      </c>
      <c r="B569" t="s">
        <v>4052</v>
      </c>
      <c r="C569" t="s">
        <v>4202</v>
      </c>
      <c r="D569" s="32">
        <v>19</v>
      </c>
      <c r="E569" s="47">
        <v>19407718</v>
      </c>
      <c r="F569" s="32" t="s">
        <v>3163</v>
      </c>
      <c r="G569" s="32" t="s">
        <v>3152</v>
      </c>
      <c r="H569" s="243" t="s">
        <v>6173</v>
      </c>
      <c r="I569" s="93" t="s">
        <v>6174</v>
      </c>
      <c r="J569" s="93" t="s">
        <v>6175</v>
      </c>
      <c r="K569" s="244" t="s">
        <v>6176</v>
      </c>
      <c r="L569" s="120">
        <v>1.2014</v>
      </c>
      <c r="M569" s="115">
        <v>-1.103E-4</v>
      </c>
      <c r="N569" s="115">
        <v>0.75649999999999995</v>
      </c>
      <c r="O569" s="115">
        <v>0.81200000000000006</v>
      </c>
      <c r="P569" s="115">
        <v>-0.2447</v>
      </c>
      <c r="Q569" s="115">
        <v>-0.61019999999999996</v>
      </c>
      <c r="R569" s="181">
        <v>-0.23594999999999999</v>
      </c>
      <c r="S569" s="183">
        <v>0.3871</v>
      </c>
      <c r="T569" s="183">
        <v>-0.87090000000000001</v>
      </c>
      <c r="U569" s="183">
        <v>0.49819999999999998</v>
      </c>
      <c r="V569" s="184">
        <v>-0.43109999999999998</v>
      </c>
      <c r="W569" s="120">
        <v>1.79569</v>
      </c>
      <c r="X569" s="115">
        <v>-1.6230000000000001E-2</v>
      </c>
      <c r="Y569" s="115">
        <v>-0.38919999999999999</v>
      </c>
      <c r="Z569" s="115">
        <v>-0.32090000000000002</v>
      </c>
      <c r="AA569" s="115">
        <v>-0.42699999999999999</v>
      </c>
      <c r="AB569" s="115">
        <v>-6.0040000000000003E-2</v>
      </c>
      <c r="AC569" s="181">
        <v>0.20135</v>
      </c>
      <c r="AD569" s="183">
        <v>0.13850000000000001</v>
      </c>
      <c r="AE569" s="183">
        <v>0.66679999999999995</v>
      </c>
      <c r="AF569" s="183">
        <v>-0.47470000000000001</v>
      </c>
      <c r="AG569" s="183">
        <v>-0.75729999999999997</v>
      </c>
      <c r="AH569" s="183">
        <v>0.60770000000000002</v>
      </c>
      <c r="AI569" s="183">
        <v>1.7409999999999998E-2</v>
      </c>
    </row>
    <row r="570" spans="1:35">
      <c r="A570" t="s">
        <v>4052</v>
      </c>
      <c r="B570" t="s">
        <v>4052</v>
      </c>
      <c r="C570" t="s">
        <v>4203</v>
      </c>
      <c r="D570" s="32">
        <v>19</v>
      </c>
      <c r="E570" s="47">
        <v>33893008</v>
      </c>
      <c r="F570" s="32" t="s">
        <v>3151</v>
      </c>
      <c r="G570" s="32" t="s">
        <v>3157</v>
      </c>
      <c r="H570" s="243" t="s">
        <v>6177</v>
      </c>
      <c r="I570" s="93" t="s">
        <v>6178</v>
      </c>
      <c r="J570" s="93" t="s">
        <v>6179</v>
      </c>
      <c r="K570" s="244" t="s">
        <v>6180</v>
      </c>
      <c r="L570" s="120">
        <v>2.5552999999999999</v>
      </c>
      <c r="M570" s="115">
        <v>5.5659999999999998E-4</v>
      </c>
      <c r="N570" s="115">
        <v>5.4609999999999999E-2</v>
      </c>
      <c r="O570" s="115">
        <v>-0.62970000000000004</v>
      </c>
      <c r="P570" s="115">
        <v>0.64259999999999995</v>
      </c>
      <c r="Q570" s="115">
        <v>0.12859999999999999</v>
      </c>
      <c r="R570" s="181">
        <v>0.62685000000000002</v>
      </c>
      <c r="S570" s="183">
        <v>5.1380000000000002E-2</v>
      </c>
      <c r="T570" s="183">
        <v>0.14419999999999999</v>
      </c>
      <c r="U570" s="183">
        <v>0.57909999999999995</v>
      </c>
      <c r="V570" s="184">
        <v>-0.2843</v>
      </c>
      <c r="W570" s="120">
        <v>5.7750399999999997</v>
      </c>
      <c r="X570" s="115">
        <v>4.3600000000000003E-4</v>
      </c>
      <c r="Y570" s="115">
        <v>5.5340000000000001E-4</v>
      </c>
      <c r="Z570" s="115">
        <v>6.7180000000000004E-2</v>
      </c>
      <c r="AA570" s="115">
        <v>8.8160000000000002E-2</v>
      </c>
      <c r="AB570" s="115">
        <v>0.20930000000000001</v>
      </c>
      <c r="AC570" s="181">
        <v>0.27495999999999998</v>
      </c>
      <c r="AD570" s="183">
        <v>4.2770000000000002E-2</v>
      </c>
      <c r="AE570" s="183">
        <v>0.29089999999999999</v>
      </c>
      <c r="AF570" s="183">
        <v>0.83309999999999995</v>
      </c>
      <c r="AG570" s="183">
        <v>-0.2475</v>
      </c>
      <c r="AH570" s="183">
        <v>-0.44479999999999997</v>
      </c>
      <c r="AI570" s="183">
        <v>0.75700000000000001</v>
      </c>
    </row>
    <row r="571" spans="1:35">
      <c r="A571" t="s">
        <v>4052</v>
      </c>
      <c r="B571" t="s">
        <v>4052</v>
      </c>
      <c r="C571" t="s">
        <v>4204</v>
      </c>
      <c r="D571" s="32">
        <v>19</v>
      </c>
      <c r="E571" s="47">
        <v>45396219</v>
      </c>
      <c r="F571" s="32" t="s">
        <v>3152</v>
      </c>
      <c r="G571" s="32" t="s">
        <v>3163</v>
      </c>
      <c r="H571" s="243" t="s">
        <v>6181</v>
      </c>
      <c r="I571" s="93" t="s">
        <v>6182</v>
      </c>
      <c r="J571" s="93" t="s">
        <v>6183</v>
      </c>
      <c r="K571" s="244" t="s">
        <v>6184</v>
      </c>
      <c r="L571" s="120">
        <v>-0.48838999999999999</v>
      </c>
      <c r="M571" s="115">
        <v>0.45619999999999999</v>
      </c>
      <c r="N571" s="115">
        <v>-0.64490000000000003</v>
      </c>
      <c r="O571" s="115">
        <v>-0.80259999999999998</v>
      </c>
      <c r="P571" s="115">
        <v>0.3453</v>
      </c>
      <c r="Q571" s="115">
        <v>0.83840000000000003</v>
      </c>
      <c r="R571" s="181">
        <v>-0.56499999999999995</v>
      </c>
      <c r="S571" s="183">
        <v>0.39040000000000002</v>
      </c>
      <c r="T571" s="183">
        <v>0.55359999999999998</v>
      </c>
      <c r="U571" s="183">
        <v>-0.69850000000000001</v>
      </c>
      <c r="V571" s="184">
        <v>0.52290000000000003</v>
      </c>
      <c r="W571" s="120">
        <v>-5.8430000000000003E-2</v>
      </c>
      <c r="X571" s="115">
        <v>0.2281</v>
      </c>
      <c r="Y571" s="115">
        <v>6.3740000000000005E-2</v>
      </c>
      <c r="Z571" s="115">
        <v>-0.91249999999999998</v>
      </c>
      <c r="AA571" s="115">
        <v>0.72360000000000002</v>
      </c>
      <c r="AB571" s="115">
        <v>-0.94369999999999998</v>
      </c>
      <c r="AC571" s="181">
        <v>0.40103</v>
      </c>
      <c r="AD571" s="183">
        <v>0.12130000000000001</v>
      </c>
      <c r="AE571" s="183">
        <v>7.8539999999999999E-2</v>
      </c>
      <c r="AF571" s="183">
        <v>0.6966</v>
      </c>
      <c r="AG571" s="183">
        <v>-0.83650000000000002</v>
      </c>
      <c r="AH571" s="183">
        <v>-0.88780000000000003</v>
      </c>
      <c r="AI571" s="183">
        <v>0.37540000000000001</v>
      </c>
    </row>
    <row r="572" spans="1:35">
      <c r="A572" t="s">
        <v>4052</v>
      </c>
      <c r="B572" t="s">
        <v>4052</v>
      </c>
      <c r="C572" t="s">
        <v>4205</v>
      </c>
      <c r="D572" s="32">
        <v>19</v>
      </c>
      <c r="E572" s="47">
        <v>46158513</v>
      </c>
      <c r="F572" s="32" t="s">
        <v>3163</v>
      </c>
      <c r="G572" s="32" t="s">
        <v>3157</v>
      </c>
      <c r="H572" s="243" t="s">
        <v>6185</v>
      </c>
      <c r="I572" s="93" t="s">
        <v>123</v>
      </c>
      <c r="J572" s="93" t="s">
        <v>6186</v>
      </c>
      <c r="K572" s="244" t="s">
        <v>6187</v>
      </c>
      <c r="L572" s="120">
        <v>-0.50504000000000004</v>
      </c>
      <c r="M572" s="115">
        <v>-0.87290000000000001</v>
      </c>
      <c r="N572" s="115">
        <v>0.98119999999999996</v>
      </c>
      <c r="O572" s="115">
        <v>-0.82250000000000001</v>
      </c>
      <c r="P572" s="115">
        <v>0.76190000000000002</v>
      </c>
      <c r="Q572" s="115">
        <v>-0.23250000000000001</v>
      </c>
      <c r="R572" s="181">
        <v>7.9295099999999996</v>
      </c>
      <c r="S572" s="183">
        <v>-7.2680000000000001E-9</v>
      </c>
      <c r="T572" s="183">
        <v>-0.59150000000000003</v>
      </c>
      <c r="U572" s="183">
        <v>-5.1490000000000001E-2</v>
      </c>
      <c r="V572" s="184">
        <v>-0.155</v>
      </c>
      <c r="W572" s="120">
        <v>-0.10803</v>
      </c>
      <c r="X572" s="115">
        <v>-0.66410000000000002</v>
      </c>
      <c r="Y572" s="115">
        <v>-0.74650000000000005</v>
      </c>
      <c r="Z572" s="115">
        <v>-8.2549999999999998E-2</v>
      </c>
      <c r="AA572" s="115">
        <v>0.64500000000000002</v>
      </c>
      <c r="AB572" s="115">
        <v>-0.1348</v>
      </c>
      <c r="AC572" s="181">
        <v>5.4581799999999996</v>
      </c>
      <c r="AD572" s="183">
        <v>-6.0440000000000001E-6</v>
      </c>
      <c r="AE572" s="183">
        <v>-1.329E-2</v>
      </c>
      <c r="AF572" s="183">
        <v>-1.3259999999999999E-3</v>
      </c>
      <c r="AG572" s="183">
        <v>0.61509999999999998</v>
      </c>
      <c r="AH572" s="183">
        <v>-0.73770000000000002</v>
      </c>
      <c r="AI572" s="183">
        <v>0.10440000000000001</v>
      </c>
    </row>
    <row r="573" spans="1:35">
      <c r="A573" t="s">
        <v>4052</v>
      </c>
      <c r="B573" t="s">
        <v>4052</v>
      </c>
      <c r="C573" t="s">
        <v>4206</v>
      </c>
      <c r="D573" s="32">
        <v>20</v>
      </c>
      <c r="E573" s="47">
        <v>22435749</v>
      </c>
      <c r="F573" s="32" t="s">
        <v>3151</v>
      </c>
      <c r="G573" s="32" t="s">
        <v>3152</v>
      </c>
      <c r="H573" s="243" t="s">
        <v>6188</v>
      </c>
      <c r="I573" s="93" t="s">
        <v>6189</v>
      </c>
      <c r="J573" s="93" t="s">
        <v>6190</v>
      </c>
      <c r="K573" s="244" t="s">
        <v>6191</v>
      </c>
      <c r="L573" s="120">
        <v>-0.52883000000000002</v>
      </c>
      <c r="M573" s="115">
        <v>-0.31259999999999999</v>
      </c>
      <c r="N573" s="115">
        <v>-6.3799999999999996E-2</v>
      </c>
      <c r="O573" s="115">
        <v>2.6270000000000002E-2</v>
      </c>
      <c r="P573" s="115">
        <v>0.76190000000000002</v>
      </c>
      <c r="Q573" s="115">
        <v>8.6040000000000005E-2</v>
      </c>
      <c r="R573" s="181">
        <v>1.4858899999999999</v>
      </c>
      <c r="S573" s="183">
        <v>1.9269999999999999E-3</v>
      </c>
      <c r="T573" s="183">
        <v>-0.9194</v>
      </c>
      <c r="U573" s="183">
        <v>0.15310000000000001</v>
      </c>
      <c r="V573" s="184">
        <v>0.53149999999999997</v>
      </c>
      <c r="W573" s="120">
        <v>-0.66188000000000002</v>
      </c>
      <c r="X573" s="115">
        <v>-0.1225</v>
      </c>
      <c r="Y573" s="115">
        <v>0.1105</v>
      </c>
      <c r="Z573" s="115">
        <v>0.14849999999999999</v>
      </c>
      <c r="AA573" s="115">
        <v>-0.25240000000000001</v>
      </c>
      <c r="AB573" s="115">
        <v>0.28870000000000001</v>
      </c>
      <c r="AC573" s="181">
        <v>-0.83913000000000004</v>
      </c>
      <c r="AD573" s="183">
        <v>-0.31309999999999999</v>
      </c>
      <c r="AE573" s="183">
        <v>0.5</v>
      </c>
      <c r="AF573" s="183">
        <v>0.13789999999999999</v>
      </c>
      <c r="AG573" s="183">
        <v>0.7883</v>
      </c>
      <c r="AH573" s="183">
        <v>0.5837</v>
      </c>
      <c r="AI573" s="183">
        <v>0.96120000000000005</v>
      </c>
    </row>
    <row r="574" spans="1:35">
      <c r="A574" t="s">
        <v>4052</v>
      </c>
      <c r="B574" t="s">
        <v>4052</v>
      </c>
      <c r="C574" t="s">
        <v>4207</v>
      </c>
      <c r="D574" s="32">
        <v>20</v>
      </c>
      <c r="E574" s="47">
        <v>32675727</v>
      </c>
      <c r="F574" s="32" t="s">
        <v>3151</v>
      </c>
      <c r="G574" s="32" t="s">
        <v>3157</v>
      </c>
      <c r="H574" s="243" t="s">
        <v>6192</v>
      </c>
      <c r="I574" s="93" t="s">
        <v>6193</v>
      </c>
      <c r="J574" s="93" t="s">
        <v>6194</v>
      </c>
      <c r="K574" s="244" t="s">
        <v>6195</v>
      </c>
      <c r="L574" s="120">
        <v>0.64002000000000003</v>
      </c>
      <c r="M574" s="115">
        <v>-5.568E-3</v>
      </c>
      <c r="N574" s="115">
        <v>0.41909999999999997</v>
      </c>
      <c r="O574" s="115">
        <v>-0.26329999999999998</v>
      </c>
      <c r="P574" s="115">
        <v>0.81579999999999997</v>
      </c>
      <c r="Q574" s="115">
        <v>0.37209999999999999</v>
      </c>
      <c r="R574" s="181">
        <v>-1.2260599999999999</v>
      </c>
      <c r="S574" s="183">
        <v>-0.2606</v>
      </c>
      <c r="T574" s="183">
        <v>0.52949999999999997</v>
      </c>
      <c r="U574" s="183">
        <v>0.42770000000000002</v>
      </c>
      <c r="V574" s="184">
        <v>0.25819999999999999</v>
      </c>
      <c r="W574" s="120">
        <v>3.8679999999999999E-2</v>
      </c>
      <c r="X574" s="115">
        <v>-1.541E-2</v>
      </c>
      <c r="Y574" s="115">
        <v>0.34389999999999998</v>
      </c>
      <c r="Z574" s="115">
        <v>0.64890000000000003</v>
      </c>
      <c r="AA574" s="115">
        <v>-0.75919999999999999</v>
      </c>
      <c r="AB574" s="115">
        <v>0.49759999999999999</v>
      </c>
      <c r="AC574" s="181">
        <v>-0.38003999999999999</v>
      </c>
      <c r="AD574" s="183">
        <v>0.46229999999999999</v>
      </c>
      <c r="AE574" s="183">
        <v>0.32440000000000002</v>
      </c>
      <c r="AF574" s="183">
        <v>0.47699999999999998</v>
      </c>
      <c r="AG574" s="183">
        <v>0.6946</v>
      </c>
      <c r="AH574" s="183">
        <v>-0.57189999999999996</v>
      </c>
      <c r="AI574" s="183">
        <v>0.64080000000000004</v>
      </c>
    </row>
    <row r="575" spans="1:35">
      <c r="A575" t="s">
        <v>4052</v>
      </c>
      <c r="B575" t="s">
        <v>4052</v>
      </c>
      <c r="C575" t="s">
        <v>2458</v>
      </c>
      <c r="D575" s="32">
        <v>20</v>
      </c>
      <c r="E575" s="47">
        <v>39832628</v>
      </c>
      <c r="F575" s="32" t="s">
        <v>3163</v>
      </c>
      <c r="G575" s="32" t="s">
        <v>3152</v>
      </c>
      <c r="H575" s="243" t="s">
        <v>123</v>
      </c>
      <c r="I575" s="93" t="s">
        <v>5135</v>
      </c>
      <c r="J575" s="93" t="s">
        <v>5136</v>
      </c>
      <c r="K575" s="244" t="s">
        <v>5137</v>
      </c>
      <c r="L575" s="120">
        <v>11.163729999999999</v>
      </c>
      <c r="M575" s="115">
        <v>-5.102E-14</v>
      </c>
      <c r="N575" s="115">
        <v>-0.92620000000000002</v>
      </c>
      <c r="O575" s="115">
        <v>-0.97</v>
      </c>
      <c r="P575" s="115">
        <v>-0.86960000000000004</v>
      </c>
      <c r="Q575" s="115">
        <v>-0.27089999999999997</v>
      </c>
      <c r="R575" s="181">
        <v>-0.48937000000000003</v>
      </c>
      <c r="S575" s="183">
        <v>0.1096</v>
      </c>
      <c r="T575" s="183">
        <v>0.91349999999999998</v>
      </c>
      <c r="U575" s="183">
        <v>-0.83450000000000002</v>
      </c>
      <c r="V575" s="184">
        <v>0.99350000000000005</v>
      </c>
      <c r="W575" s="120">
        <v>-0.43579000000000001</v>
      </c>
      <c r="X575" s="115">
        <v>-0.48630000000000001</v>
      </c>
      <c r="Y575" s="115">
        <v>0.7641</v>
      </c>
      <c r="Z575" s="115">
        <v>0.71360000000000001</v>
      </c>
      <c r="AA575" s="115">
        <v>0.56459999999999999</v>
      </c>
      <c r="AB575" s="115">
        <v>-0.90480000000000005</v>
      </c>
      <c r="AC575" s="181">
        <v>0.47883999999999999</v>
      </c>
      <c r="AD575" s="183">
        <v>-0.18790000000000001</v>
      </c>
      <c r="AE575" s="183">
        <v>-0.71030000000000004</v>
      </c>
      <c r="AF575" s="183">
        <v>-9.9599999999999994E-2</v>
      </c>
      <c r="AG575" s="183">
        <v>-0.31730000000000003</v>
      </c>
      <c r="AH575" s="183">
        <v>-0.40300000000000002</v>
      </c>
      <c r="AI575" s="183">
        <v>-8.5550000000000001E-3</v>
      </c>
    </row>
    <row r="576" spans="1:35">
      <c r="A576" t="s">
        <v>4052</v>
      </c>
      <c r="B576" t="s">
        <v>4052</v>
      </c>
      <c r="C576" t="s">
        <v>4208</v>
      </c>
      <c r="D576" s="32">
        <v>20</v>
      </c>
      <c r="E576" s="47">
        <v>42989267</v>
      </c>
      <c r="F576" s="32" t="s">
        <v>3157</v>
      </c>
      <c r="G576" s="32" t="s">
        <v>3151</v>
      </c>
      <c r="H576" s="243" t="s">
        <v>6196</v>
      </c>
      <c r="I576" s="93" t="s">
        <v>6197</v>
      </c>
      <c r="J576" s="93" t="s">
        <v>6198</v>
      </c>
      <c r="K576" s="244" t="s">
        <v>6199</v>
      </c>
      <c r="L576" s="120">
        <v>0.1041</v>
      </c>
      <c r="M576" s="115">
        <v>-0.23300000000000001</v>
      </c>
      <c r="N576" s="115">
        <v>0.89929999999999999</v>
      </c>
      <c r="O576" s="115">
        <v>-0.94930000000000003</v>
      </c>
      <c r="P576" s="115">
        <v>-0.16689999999999999</v>
      </c>
      <c r="Q576" s="115">
        <v>-4.5289999999999997E-2</v>
      </c>
      <c r="R576" s="181">
        <v>1.5980700000000001</v>
      </c>
      <c r="S576" s="183">
        <v>-5.3730000000000002E-3</v>
      </c>
      <c r="T576" s="183">
        <v>-3.7429999999999998E-2</v>
      </c>
      <c r="U576" s="183">
        <v>-0.79659999999999997</v>
      </c>
      <c r="V576" s="184">
        <v>-0.43830000000000002</v>
      </c>
      <c r="W576" s="120">
        <v>-0.40960999999999997</v>
      </c>
      <c r="X576" s="115">
        <v>0.55030000000000001</v>
      </c>
      <c r="Y576" s="115">
        <v>-0.85570000000000002</v>
      </c>
      <c r="Z576" s="115">
        <v>0.23019999999999999</v>
      </c>
      <c r="AA576" s="115">
        <v>-0.48759999999999998</v>
      </c>
      <c r="AB576" s="115">
        <v>0.5544</v>
      </c>
      <c r="AC576" s="181">
        <v>0.32150000000000001</v>
      </c>
      <c r="AD576" s="183">
        <v>-0.15740000000000001</v>
      </c>
      <c r="AE576" s="183">
        <v>-0.31990000000000002</v>
      </c>
      <c r="AF576" s="183">
        <v>0.58909999999999996</v>
      </c>
      <c r="AG576" s="183">
        <v>-0.1522</v>
      </c>
      <c r="AH576" s="183">
        <v>-0.22500000000000001</v>
      </c>
      <c r="AI576" s="183">
        <v>0.50609999999999999</v>
      </c>
    </row>
    <row r="577" spans="1:35">
      <c r="A577" t="s">
        <v>4052</v>
      </c>
      <c r="B577" t="s">
        <v>4052</v>
      </c>
      <c r="C577" t="s">
        <v>4209</v>
      </c>
      <c r="D577" s="32">
        <v>20</v>
      </c>
      <c r="E577" s="47">
        <v>45594711</v>
      </c>
      <c r="F577" s="32" t="s">
        <v>3157</v>
      </c>
      <c r="G577" s="32" t="s">
        <v>3151</v>
      </c>
      <c r="H577" s="243" t="s">
        <v>6200</v>
      </c>
      <c r="I577" s="93" t="s">
        <v>6201</v>
      </c>
      <c r="J577" s="93" t="s">
        <v>123</v>
      </c>
      <c r="K577" s="244" t="s">
        <v>6202</v>
      </c>
      <c r="L577" s="120">
        <v>0.24237</v>
      </c>
      <c r="M577" s="115">
        <v>2.0889999999999999E-2</v>
      </c>
      <c r="N577" s="115">
        <v>-0.7964</v>
      </c>
      <c r="O577" s="115">
        <v>-0.98829999999999996</v>
      </c>
      <c r="P577" s="115">
        <v>0.27760000000000001</v>
      </c>
      <c r="Q577" s="115">
        <v>0.1603</v>
      </c>
      <c r="R577" s="181">
        <v>0.28010000000000002</v>
      </c>
      <c r="S577" s="183">
        <v>0.24329999999999999</v>
      </c>
      <c r="T577" s="183">
        <v>0.38190000000000002</v>
      </c>
      <c r="U577" s="183">
        <v>0.2651</v>
      </c>
      <c r="V577" s="184">
        <v>5.611E-2</v>
      </c>
      <c r="W577" s="120">
        <v>6.7138499999999999</v>
      </c>
      <c r="X577" s="115">
        <v>2.124E-7</v>
      </c>
      <c r="Y577" s="115">
        <v>0.96609999999999996</v>
      </c>
      <c r="Z577" s="115">
        <v>6.1120000000000001E-2</v>
      </c>
      <c r="AA577" s="115">
        <v>0.71899999999999997</v>
      </c>
      <c r="AB577" s="115">
        <v>2.767E-2</v>
      </c>
      <c r="AC577" s="181">
        <v>-2.5500000000000002E-3</v>
      </c>
      <c r="AD577" s="183">
        <v>0.2702</v>
      </c>
      <c r="AE577" s="183">
        <v>0.77839999999999998</v>
      </c>
      <c r="AF577" s="183">
        <v>0.92430000000000001</v>
      </c>
      <c r="AG577" s="183">
        <v>0.53620000000000001</v>
      </c>
      <c r="AH577" s="183">
        <v>-0.83819999999999995</v>
      </c>
      <c r="AI577" s="183">
        <v>3.5819999999999998E-2</v>
      </c>
    </row>
    <row r="578" spans="1:35">
      <c r="A578" t="s">
        <v>4052</v>
      </c>
      <c r="B578" t="s">
        <v>4052</v>
      </c>
      <c r="C578" t="s">
        <v>4210</v>
      </c>
      <c r="D578" s="32">
        <v>22</v>
      </c>
      <c r="E578" s="47">
        <v>30416527</v>
      </c>
      <c r="F578" s="32" t="s">
        <v>3151</v>
      </c>
      <c r="G578" s="32" t="s">
        <v>3157</v>
      </c>
      <c r="H578" s="243" t="s">
        <v>6203</v>
      </c>
      <c r="I578" s="93" t="s">
        <v>6204</v>
      </c>
      <c r="J578" s="93" t="s">
        <v>6205</v>
      </c>
      <c r="K578" s="244" t="s">
        <v>6206</v>
      </c>
      <c r="L578" s="120">
        <v>5.0614699999999999</v>
      </c>
      <c r="M578" s="115">
        <v>8.8589999999999996E-7</v>
      </c>
      <c r="N578" s="115">
        <v>0.75590000000000002</v>
      </c>
      <c r="O578" s="115">
        <v>6.9040000000000004E-2</v>
      </c>
      <c r="P578" s="115">
        <v>0.87709999999999999</v>
      </c>
      <c r="Q578" s="115">
        <v>0.89429999999999998</v>
      </c>
      <c r="R578" s="181">
        <v>0.49064000000000002</v>
      </c>
      <c r="S578" s="183">
        <v>4.6469999999999997E-2</v>
      </c>
      <c r="T578" s="183" t="s">
        <v>132</v>
      </c>
      <c r="U578" s="183">
        <v>0.41020000000000001</v>
      </c>
      <c r="V578" s="184">
        <v>0.72609999999999997</v>
      </c>
      <c r="W578" s="120">
        <v>-0.12228</v>
      </c>
      <c r="X578" s="115">
        <v>0.1053</v>
      </c>
      <c r="Y578" s="115">
        <v>-0.52380000000000004</v>
      </c>
      <c r="Z578" s="115">
        <v>0.56030000000000002</v>
      </c>
      <c r="AA578" s="115">
        <v>-0.49149999999999999</v>
      </c>
      <c r="AB578" s="115">
        <v>-0.30149999999999999</v>
      </c>
      <c r="AC578" s="181">
        <v>3.9026900000000002</v>
      </c>
      <c r="AD578" s="183">
        <v>9.3910000000000004E-6</v>
      </c>
      <c r="AE578" s="183">
        <v>-0.35299999999999998</v>
      </c>
      <c r="AF578" s="183">
        <v>0.87060000000000004</v>
      </c>
      <c r="AG578" s="183">
        <v>0.72150000000000003</v>
      </c>
      <c r="AH578" s="183">
        <v>0.47539999999999999</v>
      </c>
      <c r="AI578" s="183">
        <v>8.2849999999999993E-2</v>
      </c>
    </row>
    <row r="579" spans="1:35">
      <c r="A579" t="s">
        <v>4052</v>
      </c>
      <c r="B579" t="s">
        <v>4052</v>
      </c>
      <c r="C579" t="s">
        <v>4211</v>
      </c>
      <c r="D579" s="32">
        <v>22</v>
      </c>
      <c r="E579" s="47">
        <v>30552813</v>
      </c>
      <c r="F579" s="32" t="s">
        <v>3151</v>
      </c>
      <c r="G579" s="32" t="s">
        <v>3157</v>
      </c>
      <c r="H579" s="243" t="s">
        <v>6207</v>
      </c>
      <c r="I579" s="93" t="s">
        <v>6208</v>
      </c>
      <c r="J579" s="93" t="s">
        <v>6209</v>
      </c>
      <c r="K579" s="244" t="s">
        <v>6210</v>
      </c>
      <c r="L579" s="120">
        <v>5.6681900000000001</v>
      </c>
      <c r="M579" s="115">
        <v>2.0060000000000001E-7</v>
      </c>
      <c r="N579" s="115">
        <v>0.69740000000000002</v>
      </c>
      <c r="O579" s="115">
        <v>8.9889999999999998E-2</v>
      </c>
      <c r="P579" s="115">
        <v>0.68289999999999995</v>
      </c>
      <c r="Q579" s="115">
        <v>0.82899999999999996</v>
      </c>
      <c r="R579" s="181">
        <v>0.70430000000000004</v>
      </c>
      <c r="S579" s="183">
        <v>2.2349999999999998E-2</v>
      </c>
      <c r="T579" s="183" t="s">
        <v>132</v>
      </c>
      <c r="U579" s="183">
        <v>0.64529999999999998</v>
      </c>
      <c r="V579" s="184">
        <v>0.44950000000000001</v>
      </c>
      <c r="W579" s="120">
        <v>-0.30016999999999999</v>
      </c>
      <c r="X579" s="115">
        <v>0.1525</v>
      </c>
      <c r="Y579" s="115">
        <v>-0.61309999999999998</v>
      </c>
      <c r="Z579" s="115">
        <v>0.92200000000000004</v>
      </c>
      <c r="AA579" s="115">
        <v>-0.17</v>
      </c>
      <c r="AB579" s="115">
        <v>-0.28939999999999999</v>
      </c>
      <c r="AC579" s="181">
        <v>4.3470599999999999</v>
      </c>
      <c r="AD579" s="183">
        <v>1.626E-6</v>
      </c>
      <c r="AE579" s="183">
        <v>-0.4209</v>
      </c>
      <c r="AF579" s="183">
        <v>0.79249999999999998</v>
      </c>
      <c r="AG579" s="183">
        <v>0.28060000000000002</v>
      </c>
      <c r="AH579" s="183">
        <v>0.50119999999999998</v>
      </c>
      <c r="AI579" s="183">
        <v>7.7399999999999997E-2</v>
      </c>
    </row>
    <row r="580" spans="1:35">
      <c r="A580" t="s">
        <v>4052</v>
      </c>
      <c r="B580" t="s">
        <v>4052</v>
      </c>
      <c r="C580" t="s">
        <v>4212</v>
      </c>
      <c r="D580" s="32">
        <v>22</v>
      </c>
      <c r="E580" s="47">
        <v>44324727</v>
      </c>
      <c r="F580" s="32" t="s">
        <v>3152</v>
      </c>
      <c r="G580" s="32" t="s">
        <v>3157</v>
      </c>
      <c r="H580" s="243" t="s">
        <v>6211</v>
      </c>
      <c r="I580" s="93" t="s">
        <v>6212</v>
      </c>
      <c r="J580" s="93" t="s">
        <v>6213</v>
      </c>
      <c r="K580" s="244" t="s">
        <v>6214</v>
      </c>
      <c r="L580" s="120">
        <v>-0.55388999999999999</v>
      </c>
      <c r="M580" s="115">
        <v>-0.38200000000000001</v>
      </c>
      <c r="N580" s="115">
        <v>0.68759999999999999</v>
      </c>
      <c r="O580" s="115">
        <v>-0.15090000000000001</v>
      </c>
      <c r="P580" s="115">
        <v>5.7509999999999999E-2</v>
      </c>
      <c r="Q580" s="115">
        <v>0.59089999999999998</v>
      </c>
      <c r="R580" s="181">
        <v>-0.52032999999999996</v>
      </c>
      <c r="S580" s="183">
        <v>0.94169999999999998</v>
      </c>
      <c r="T580" s="183">
        <v>-0.4052</v>
      </c>
      <c r="U580" s="183">
        <v>0.55479999999999996</v>
      </c>
      <c r="V580" s="184">
        <v>-0.58399999999999996</v>
      </c>
      <c r="W580" s="120">
        <v>2.7877100000000001</v>
      </c>
      <c r="X580" s="115">
        <v>-1.997E-5</v>
      </c>
      <c r="Y580" s="115">
        <v>0.91069999999999995</v>
      </c>
      <c r="Z580" s="115">
        <v>-5.4440000000000002E-2</v>
      </c>
      <c r="AA580" s="115">
        <v>0.308</v>
      </c>
      <c r="AB580" s="115">
        <v>0.87560000000000004</v>
      </c>
      <c r="AC580" s="181">
        <v>1.9453100000000001</v>
      </c>
      <c r="AD580" s="183">
        <v>1.393E-2</v>
      </c>
      <c r="AE580" s="183">
        <v>2.971E-2</v>
      </c>
      <c r="AF580" s="183">
        <v>0.54120000000000001</v>
      </c>
      <c r="AG580" s="183">
        <v>0.2626</v>
      </c>
      <c r="AH580" s="183">
        <v>-0.75370000000000004</v>
      </c>
      <c r="AI580" s="183">
        <v>0.23769999999999999</v>
      </c>
    </row>
    <row r="581" spans="1:35">
      <c r="A581" t="s">
        <v>4052</v>
      </c>
      <c r="B581" t="s">
        <v>4052</v>
      </c>
      <c r="C581" t="s">
        <v>4213</v>
      </c>
      <c r="D581" s="32">
        <v>22</v>
      </c>
      <c r="E581" s="47">
        <v>44377442</v>
      </c>
      <c r="F581" s="32" t="s">
        <v>3151</v>
      </c>
      <c r="G581" s="32" t="s">
        <v>3157</v>
      </c>
      <c r="H581" s="243" t="s">
        <v>5010</v>
      </c>
      <c r="I581" s="93" t="s">
        <v>6215</v>
      </c>
      <c r="J581" s="93" t="s">
        <v>6216</v>
      </c>
      <c r="K581" s="244" t="s">
        <v>6217</v>
      </c>
      <c r="L581" s="120">
        <v>-0.40336</v>
      </c>
      <c r="M581" s="115">
        <v>-0.27029999999999998</v>
      </c>
      <c r="N581" s="115">
        <v>0.41460000000000002</v>
      </c>
      <c r="O581" s="115">
        <v>1</v>
      </c>
      <c r="P581" s="115">
        <v>1</v>
      </c>
      <c r="Q581" s="115">
        <v>0.81399999999999995</v>
      </c>
      <c r="R581" s="181">
        <v>-0.52563000000000004</v>
      </c>
      <c r="S581" s="183">
        <v>0.72189999999999999</v>
      </c>
      <c r="T581" s="183">
        <v>-0.25769999999999998</v>
      </c>
      <c r="U581" s="183">
        <v>-0.92530000000000001</v>
      </c>
      <c r="V581" s="184">
        <v>0.29459999999999997</v>
      </c>
      <c r="W581" s="120">
        <v>1.6796199999999999</v>
      </c>
      <c r="X581" s="115">
        <v>-3.2119999999999997E-5</v>
      </c>
      <c r="Y581" s="115">
        <v>-0.20810000000000001</v>
      </c>
      <c r="Z581" s="115">
        <v>3.2039999999999999E-2</v>
      </c>
      <c r="AA581" s="115">
        <v>0.79890000000000005</v>
      </c>
      <c r="AB581" s="115">
        <v>-0.95940000000000003</v>
      </c>
      <c r="AC581" s="181">
        <v>1.53687</v>
      </c>
      <c r="AD581" s="183">
        <v>2.1659999999999999E-2</v>
      </c>
      <c r="AE581" s="183">
        <v>0.1143</v>
      </c>
      <c r="AF581" s="183">
        <v>-0.85799999999999998</v>
      </c>
      <c r="AG581" s="183">
        <v>0.83979999999999999</v>
      </c>
      <c r="AH581" s="183">
        <v>0.245</v>
      </c>
      <c r="AI581" s="183">
        <v>0.1212</v>
      </c>
    </row>
    <row r="582" spans="1:35">
      <c r="A582" t="s">
        <v>4052</v>
      </c>
      <c r="B582" t="s">
        <v>4052</v>
      </c>
      <c r="C582" t="s">
        <v>4214</v>
      </c>
      <c r="D582" s="32">
        <v>22</v>
      </c>
      <c r="E582" s="47">
        <v>50356693</v>
      </c>
      <c r="F582" s="32" t="s">
        <v>3163</v>
      </c>
      <c r="G582" s="32" t="s">
        <v>3152</v>
      </c>
      <c r="H582" s="243" t="s">
        <v>6218</v>
      </c>
      <c r="I582" s="93" t="s">
        <v>6219</v>
      </c>
      <c r="J582" s="93" t="s">
        <v>6220</v>
      </c>
      <c r="K582" s="244" t="s">
        <v>6221</v>
      </c>
      <c r="L582" s="120">
        <v>-0.37424000000000002</v>
      </c>
      <c r="M582" s="115">
        <v>0.43840000000000001</v>
      </c>
      <c r="N582" s="115">
        <v>-0.73699999999999999</v>
      </c>
      <c r="O582" s="115">
        <v>-0.14130000000000001</v>
      </c>
      <c r="P582" s="115">
        <v>0.81610000000000005</v>
      </c>
      <c r="Q582" s="115">
        <v>-0.1226</v>
      </c>
      <c r="R582" s="181">
        <v>-0.55415999999999999</v>
      </c>
      <c r="S582" s="183">
        <v>0.43409999999999999</v>
      </c>
      <c r="T582" s="183" t="s">
        <v>132</v>
      </c>
      <c r="U582" s="183">
        <v>0.23350000000000001</v>
      </c>
      <c r="V582" s="184">
        <v>0.19350000000000001</v>
      </c>
      <c r="W582" s="120">
        <v>8.5400000000000004E-2</v>
      </c>
      <c r="X582" s="115">
        <v>0.14449999999999999</v>
      </c>
      <c r="Y582" s="115">
        <v>0.48930000000000001</v>
      </c>
      <c r="Z582" s="115">
        <v>0.82640000000000002</v>
      </c>
      <c r="AA582" s="115">
        <v>0.84160000000000001</v>
      </c>
      <c r="AB582" s="115">
        <v>0.4985</v>
      </c>
      <c r="AC582" s="181">
        <v>-0.46228999999999998</v>
      </c>
      <c r="AD582" s="183">
        <v>0.9002</v>
      </c>
      <c r="AE582" s="183">
        <v>0.4108</v>
      </c>
      <c r="AF582" s="183">
        <v>0.7006</v>
      </c>
      <c r="AG582" s="183">
        <v>-0.2379</v>
      </c>
      <c r="AH582" s="183">
        <v>0.53979999999999995</v>
      </c>
      <c r="AI582" s="183">
        <v>-0.99390000000000001</v>
      </c>
    </row>
    <row r="583" spans="1:35">
      <c r="A583" s="11" t="s">
        <v>4052</v>
      </c>
      <c r="B583" s="11" t="s">
        <v>4052</v>
      </c>
      <c r="C583" s="11" t="s">
        <v>4215</v>
      </c>
      <c r="D583" s="94" t="s">
        <v>2438</v>
      </c>
      <c r="E583" s="109">
        <v>152899922</v>
      </c>
      <c r="F583" s="94" t="s">
        <v>3151</v>
      </c>
      <c r="G583" s="94" t="s">
        <v>3157</v>
      </c>
      <c r="H583" s="245" t="s">
        <v>6222</v>
      </c>
      <c r="I583" s="94" t="s">
        <v>6223</v>
      </c>
      <c r="J583" s="94" t="s">
        <v>6224</v>
      </c>
      <c r="K583" s="246" t="s">
        <v>6225</v>
      </c>
      <c r="L583" s="121">
        <v>2.80287</v>
      </c>
      <c r="M583" s="117">
        <v>3.8149999999999998E-3</v>
      </c>
      <c r="N583" s="117">
        <v>1.5699999999999999E-2</v>
      </c>
      <c r="O583" s="117">
        <v>0.4214</v>
      </c>
      <c r="P583" s="117">
        <v>0.1583</v>
      </c>
      <c r="Q583" s="117" t="s">
        <v>132</v>
      </c>
      <c r="R583" s="182">
        <v>1.1361300000000001</v>
      </c>
      <c r="S583" s="117">
        <v>0.98040000000000005</v>
      </c>
      <c r="T583" s="117">
        <v>4.1730000000000003E-2</v>
      </c>
      <c r="U583" s="117">
        <v>4.5499999999999999E-2</v>
      </c>
      <c r="V583" s="185">
        <v>0.1139</v>
      </c>
      <c r="W583" s="121">
        <v>0.20457</v>
      </c>
      <c r="X583" s="117">
        <v>0.88060000000000005</v>
      </c>
      <c r="Y583" s="117">
        <v>-0.16869999999999999</v>
      </c>
      <c r="Z583" s="117">
        <v>-1.9529999999999999E-2</v>
      </c>
      <c r="AA583" s="117">
        <v>0.91749999999999998</v>
      </c>
      <c r="AB583" s="117" t="s">
        <v>132</v>
      </c>
      <c r="AC583" s="182">
        <v>2.7298900000000001</v>
      </c>
      <c r="AD583" s="117">
        <v>9.5029999999999995E-4</v>
      </c>
      <c r="AE583" s="117">
        <v>0.98129999999999995</v>
      </c>
      <c r="AF583" s="117">
        <v>7.9780000000000004E-2</v>
      </c>
      <c r="AG583" s="117">
        <v>0.19670000000000001</v>
      </c>
      <c r="AH583" s="117" t="s">
        <v>132</v>
      </c>
      <c r="AI583" s="117">
        <v>1.0679999999999999E-3</v>
      </c>
    </row>
    <row r="584" spans="1:35">
      <c r="A584" s="561" t="s">
        <v>7339</v>
      </c>
      <c r="B584" s="561"/>
      <c r="C584" s="561"/>
      <c r="D584" s="561"/>
      <c r="E584" s="561"/>
      <c r="F584" s="561"/>
      <c r="G584" s="561"/>
      <c r="H584" s="561"/>
      <c r="I584" s="561"/>
      <c r="J584" s="561"/>
      <c r="K584" s="561"/>
      <c r="L584" s="561"/>
      <c r="M584" s="561"/>
      <c r="N584" s="561"/>
      <c r="O584" s="561"/>
      <c r="P584" s="561"/>
      <c r="Q584" s="561"/>
      <c r="R584" s="561"/>
      <c r="S584" s="561"/>
      <c r="T584" s="561"/>
      <c r="U584" s="561"/>
      <c r="V584" s="561"/>
      <c r="W584" s="561"/>
      <c r="X584" s="561"/>
      <c r="Y584" s="561"/>
      <c r="Z584" s="561"/>
      <c r="AA584" s="561"/>
      <c r="AB584" s="561"/>
      <c r="AC584" s="561"/>
      <c r="AD584" s="561"/>
      <c r="AE584" s="561"/>
      <c r="AF584" s="561"/>
      <c r="AG584" s="561"/>
      <c r="AH584" s="561"/>
      <c r="AI584" s="561"/>
    </row>
    <row r="585" spans="1:35" ht="15.75" thickBot="1">
      <c r="A585" s="538" t="s">
        <v>4865</v>
      </c>
      <c r="B585" s="538"/>
      <c r="C585" s="538"/>
      <c r="D585" s="538"/>
      <c r="E585" s="538"/>
      <c r="F585" s="538"/>
      <c r="G585" s="538"/>
      <c r="H585" s="538"/>
      <c r="I585" s="538"/>
      <c r="J585" s="538"/>
      <c r="K585" s="538"/>
      <c r="L585" s="538"/>
      <c r="M585" s="538"/>
      <c r="N585" s="538"/>
      <c r="O585" s="538"/>
      <c r="P585" s="538"/>
      <c r="Q585" s="538"/>
      <c r="R585" s="538"/>
      <c r="S585" s="538"/>
      <c r="T585" s="538"/>
      <c r="U585" s="538"/>
      <c r="V585" s="538"/>
      <c r="W585" s="538"/>
      <c r="X585" s="538"/>
      <c r="Y585" s="538"/>
      <c r="Z585" s="538"/>
      <c r="AA585" s="538"/>
      <c r="AB585" s="538"/>
      <c r="AC585" s="538"/>
      <c r="AD585" s="538"/>
      <c r="AE585" s="538"/>
      <c r="AF585" s="538"/>
      <c r="AG585" s="538"/>
      <c r="AH585" s="538"/>
      <c r="AI585" s="538"/>
    </row>
  </sheetData>
  <mergeCells count="9">
    <mergeCell ref="A2:AI2"/>
    <mergeCell ref="A584:AI584"/>
    <mergeCell ref="A585:AI585"/>
    <mergeCell ref="A3:G3"/>
    <mergeCell ref="H3:K3"/>
    <mergeCell ref="L3:Q3"/>
    <mergeCell ref="R3:V3"/>
    <mergeCell ref="W3:AB3"/>
    <mergeCell ref="AC3:AI3"/>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3"/>
  <sheetViews>
    <sheetView zoomScale="62" zoomScaleNormal="62" workbookViewId="0">
      <selection activeCell="F24" sqref="F24"/>
    </sheetView>
  </sheetViews>
  <sheetFormatPr defaultColWidth="11.42578125" defaultRowHeight="15"/>
  <cols>
    <col min="1" max="1" width="11.42578125" style="90"/>
    <col min="2" max="2" width="3.7109375" bestFit="1" customWidth="1"/>
    <col min="3" max="3" width="12.42578125" bestFit="1" customWidth="1"/>
    <col min="6" max="6" width="20.7109375" customWidth="1"/>
    <col min="8" max="8" width="15.140625" customWidth="1"/>
    <col min="10" max="10" width="13.7109375" customWidth="1"/>
  </cols>
  <sheetData>
    <row r="1" spans="1:30" s="14" customFormat="1" ht="3" customHeight="1">
      <c r="A1" s="8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row>
    <row r="2" spans="1:30" s="9" customFormat="1">
      <c r="A2" s="570" t="s">
        <v>7359</v>
      </c>
      <c r="B2" s="570"/>
      <c r="C2" s="570"/>
      <c r="D2" s="570"/>
      <c r="E2" s="570"/>
      <c r="F2" s="570"/>
      <c r="G2" s="570"/>
      <c r="H2" s="570"/>
      <c r="I2" s="570"/>
      <c r="J2" s="570"/>
      <c r="K2" s="570"/>
      <c r="L2" s="570"/>
      <c r="M2" s="570"/>
      <c r="N2" s="570"/>
      <c r="O2" s="570"/>
      <c r="P2" s="570"/>
      <c r="Q2" s="570"/>
      <c r="R2" s="570"/>
      <c r="S2" s="570"/>
      <c r="T2" s="570"/>
      <c r="U2" s="570"/>
      <c r="V2" s="570"/>
      <c r="W2" s="570"/>
      <c r="X2" s="570"/>
      <c r="Y2" s="570"/>
      <c r="Z2" s="570"/>
      <c r="AA2" s="570"/>
      <c r="AB2" s="570"/>
      <c r="AC2" s="570"/>
    </row>
    <row r="3" spans="1:30" s="86" customFormat="1" ht="67.150000000000006" customHeight="1">
      <c r="A3" s="91" t="s">
        <v>2813</v>
      </c>
      <c r="B3" s="91" t="s">
        <v>2812</v>
      </c>
      <c r="C3" s="91" t="s">
        <v>2811</v>
      </c>
      <c r="D3" s="92" t="s">
        <v>4613</v>
      </c>
      <c r="E3" s="91" t="s">
        <v>2809</v>
      </c>
      <c r="F3" s="91" t="s">
        <v>2808</v>
      </c>
      <c r="G3" s="92" t="s">
        <v>4638</v>
      </c>
      <c r="H3" s="92" t="s">
        <v>4639</v>
      </c>
      <c r="I3" s="92" t="s">
        <v>6685</v>
      </c>
      <c r="J3" s="92" t="s">
        <v>6686</v>
      </c>
      <c r="K3" s="92" t="s">
        <v>4640</v>
      </c>
      <c r="L3" s="92" t="s">
        <v>4641</v>
      </c>
      <c r="M3" s="92" t="s">
        <v>4642</v>
      </c>
      <c r="N3" s="92" t="s">
        <v>4643</v>
      </c>
      <c r="O3" s="92" t="s">
        <v>4644</v>
      </c>
      <c r="P3" s="92" t="s">
        <v>4645</v>
      </c>
      <c r="Q3" s="92" t="s">
        <v>4646</v>
      </c>
      <c r="R3" s="92" t="s">
        <v>4647</v>
      </c>
      <c r="S3" s="92" t="s">
        <v>4648</v>
      </c>
      <c r="T3" s="92" t="s">
        <v>4649</v>
      </c>
      <c r="U3" s="92" t="s">
        <v>4650</v>
      </c>
      <c r="V3" s="92" t="s">
        <v>4651</v>
      </c>
      <c r="W3" s="92" t="s">
        <v>4652</v>
      </c>
      <c r="X3" s="92" t="s">
        <v>4653</v>
      </c>
      <c r="Y3" s="92" t="s">
        <v>4654</v>
      </c>
      <c r="Z3" s="92" t="s">
        <v>4655</v>
      </c>
      <c r="AA3" s="92" t="s">
        <v>4405</v>
      </c>
      <c r="AB3" s="92" t="s">
        <v>4406</v>
      </c>
      <c r="AC3" s="92" t="s">
        <v>4407</v>
      </c>
    </row>
    <row r="4" spans="1:30" ht="15.75">
      <c r="A4" s="88" t="s">
        <v>2452</v>
      </c>
      <c r="B4" s="2">
        <v>1</v>
      </c>
      <c r="C4" s="57">
        <v>3107287</v>
      </c>
      <c r="D4" s="2" t="s">
        <v>2806</v>
      </c>
      <c r="E4" s="13" t="s">
        <v>3163</v>
      </c>
      <c r="F4" s="13" t="s">
        <v>3152</v>
      </c>
      <c r="G4" s="93">
        <v>0</v>
      </c>
      <c r="H4" s="93">
        <v>0</v>
      </c>
      <c r="I4" s="93">
        <v>0</v>
      </c>
      <c r="J4" s="93">
        <v>0</v>
      </c>
      <c r="K4" s="93">
        <v>1</v>
      </c>
      <c r="L4" s="93">
        <v>1</v>
      </c>
      <c r="M4" s="93">
        <v>0</v>
      </c>
      <c r="N4" s="93">
        <v>1</v>
      </c>
      <c r="O4" s="93">
        <v>1</v>
      </c>
      <c r="P4" s="93">
        <v>0</v>
      </c>
      <c r="Q4" s="93">
        <v>1</v>
      </c>
      <c r="R4" s="93">
        <v>1</v>
      </c>
      <c r="S4" s="93">
        <v>0</v>
      </c>
      <c r="T4" s="93">
        <v>1</v>
      </c>
      <c r="U4" s="93">
        <v>1</v>
      </c>
      <c r="V4" s="93">
        <v>0</v>
      </c>
      <c r="W4" s="93">
        <v>1</v>
      </c>
      <c r="X4" s="93">
        <v>0</v>
      </c>
      <c r="Y4" s="93">
        <v>0</v>
      </c>
      <c r="Z4" s="93">
        <v>0</v>
      </c>
      <c r="AA4" s="93">
        <v>0</v>
      </c>
      <c r="AB4" s="93">
        <v>0</v>
      </c>
      <c r="AC4" s="93">
        <v>0</v>
      </c>
    </row>
    <row r="5" spans="1:30" ht="15.75">
      <c r="A5" s="88" t="s">
        <v>122</v>
      </c>
      <c r="B5" s="2">
        <v>1</v>
      </c>
      <c r="C5" s="57">
        <v>3691727</v>
      </c>
      <c r="D5" s="2" t="s">
        <v>2804</v>
      </c>
      <c r="E5" s="13" t="s">
        <v>3151</v>
      </c>
      <c r="F5" s="13" t="s">
        <v>3152</v>
      </c>
      <c r="G5" s="93">
        <v>1</v>
      </c>
      <c r="H5" s="93">
        <v>1</v>
      </c>
      <c r="I5" s="93">
        <v>1</v>
      </c>
      <c r="J5" s="93">
        <v>1</v>
      </c>
      <c r="K5" s="93">
        <v>1</v>
      </c>
      <c r="L5" s="93">
        <v>1</v>
      </c>
      <c r="M5" s="93">
        <v>0</v>
      </c>
      <c r="N5" s="93">
        <v>0</v>
      </c>
      <c r="O5" s="93">
        <v>1</v>
      </c>
      <c r="P5" s="93">
        <v>0</v>
      </c>
      <c r="Q5" s="93">
        <v>1</v>
      </c>
      <c r="R5" s="93">
        <v>1</v>
      </c>
      <c r="S5" s="93">
        <v>0</v>
      </c>
      <c r="T5" s="93">
        <v>0</v>
      </c>
      <c r="U5" s="93">
        <v>1</v>
      </c>
      <c r="V5" s="93">
        <v>0</v>
      </c>
      <c r="W5" s="93">
        <v>0</v>
      </c>
      <c r="X5" s="93">
        <v>1</v>
      </c>
      <c r="Y5" s="93">
        <v>0</v>
      </c>
      <c r="Z5" s="93">
        <v>0</v>
      </c>
      <c r="AA5" s="93">
        <v>1</v>
      </c>
      <c r="AB5" s="93">
        <v>1</v>
      </c>
      <c r="AC5" s="93">
        <v>1</v>
      </c>
      <c r="AD5" s="9"/>
    </row>
    <row r="6" spans="1:30" ht="15.75">
      <c r="A6" s="88" t="s">
        <v>122</v>
      </c>
      <c r="B6" s="2">
        <v>1</v>
      </c>
      <c r="C6" s="57">
        <v>25529038</v>
      </c>
      <c r="D6" s="2" t="s">
        <v>3036</v>
      </c>
      <c r="E6" s="13" t="s">
        <v>3151</v>
      </c>
      <c r="F6" s="13" t="s">
        <v>3157</v>
      </c>
      <c r="G6" s="93">
        <v>1</v>
      </c>
      <c r="H6" s="93">
        <v>1</v>
      </c>
      <c r="I6" s="93">
        <v>1</v>
      </c>
      <c r="J6" s="93">
        <v>1</v>
      </c>
      <c r="K6" s="93">
        <v>0</v>
      </c>
      <c r="L6" s="93">
        <v>0</v>
      </c>
      <c r="M6" s="93">
        <v>0</v>
      </c>
      <c r="N6" s="93">
        <v>0</v>
      </c>
      <c r="O6" s="93">
        <v>0</v>
      </c>
      <c r="P6" s="93">
        <v>0</v>
      </c>
      <c r="Q6" s="93">
        <v>0</v>
      </c>
      <c r="R6" s="93">
        <v>0</v>
      </c>
      <c r="S6" s="93">
        <v>0</v>
      </c>
      <c r="T6" s="93">
        <v>0</v>
      </c>
      <c r="U6" s="93">
        <v>0</v>
      </c>
      <c r="V6" s="93">
        <v>0</v>
      </c>
      <c r="W6" s="93">
        <v>0</v>
      </c>
      <c r="X6" s="93">
        <v>0</v>
      </c>
      <c r="Y6" s="93">
        <v>0</v>
      </c>
      <c r="Z6" s="93">
        <v>0</v>
      </c>
      <c r="AA6" s="93">
        <v>1</v>
      </c>
      <c r="AB6" s="93">
        <v>1</v>
      </c>
      <c r="AC6" s="93">
        <v>1</v>
      </c>
      <c r="AD6" s="9"/>
    </row>
    <row r="7" spans="1:30" ht="15.75">
      <c r="A7" s="88" t="s">
        <v>122</v>
      </c>
      <c r="B7" s="2">
        <v>1</v>
      </c>
      <c r="C7" s="57">
        <v>25703156</v>
      </c>
      <c r="D7" s="2" t="s">
        <v>2803</v>
      </c>
      <c r="E7" s="13" t="s">
        <v>3163</v>
      </c>
      <c r="F7" s="13" t="s">
        <v>3152</v>
      </c>
      <c r="G7" s="93">
        <v>0</v>
      </c>
      <c r="H7" s="93">
        <v>0</v>
      </c>
      <c r="I7" s="93">
        <v>0</v>
      </c>
      <c r="J7" s="93">
        <v>0</v>
      </c>
      <c r="K7" s="93">
        <v>1</v>
      </c>
      <c r="L7" s="93">
        <v>1</v>
      </c>
      <c r="M7" s="93">
        <v>0</v>
      </c>
      <c r="N7" s="93">
        <v>1</v>
      </c>
      <c r="O7" s="93">
        <v>1</v>
      </c>
      <c r="P7" s="93">
        <v>0</v>
      </c>
      <c r="Q7" s="93">
        <v>1</v>
      </c>
      <c r="R7" s="93">
        <v>1</v>
      </c>
      <c r="S7" s="93">
        <v>0</v>
      </c>
      <c r="T7" s="93">
        <v>0</v>
      </c>
      <c r="U7" s="93">
        <v>1</v>
      </c>
      <c r="V7" s="93">
        <v>0</v>
      </c>
      <c r="W7" s="93">
        <v>0</v>
      </c>
      <c r="X7" s="93">
        <v>1</v>
      </c>
      <c r="Y7" s="93">
        <v>0</v>
      </c>
      <c r="Z7" s="93">
        <v>0</v>
      </c>
      <c r="AA7" s="93">
        <v>1</v>
      </c>
      <c r="AB7" s="93">
        <v>0</v>
      </c>
      <c r="AC7" s="93">
        <v>0</v>
      </c>
      <c r="AD7" s="9"/>
    </row>
    <row r="8" spans="1:30" ht="15.75">
      <c r="A8" s="88" t="s">
        <v>2452</v>
      </c>
      <c r="B8" s="2">
        <v>1</v>
      </c>
      <c r="C8" s="57">
        <v>43436051</v>
      </c>
      <c r="D8" s="2" t="s">
        <v>2801</v>
      </c>
      <c r="E8" s="13" t="s">
        <v>3151</v>
      </c>
      <c r="F8" s="13" t="s">
        <v>3157</v>
      </c>
      <c r="G8" s="93">
        <v>1</v>
      </c>
      <c r="H8" s="93">
        <v>1</v>
      </c>
      <c r="I8" s="93">
        <v>0</v>
      </c>
      <c r="J8" s="93">
        <v>0</v>
      </c>
      <c r="K8" s="93">
        <v>1</v>
      </c>
      <c r="L8" s="93">
        <v>1</v>
      </c>
      <c r="M8" s="93">
        <v>0</v>
      </c>
      <c r="N8" s="93">
        <v>1</v>
      </c>
      <c r="O8" s="93">
        <v>1</v>
      </c>
      <c r="P8" s="93">
        <v>0</v>
      </c>
      <c r="Q8" s="93">
        <v>1</v>
      </c>
      <c r="R8" s="93">
        <v>1</v>
      </c>
      <c r="S8" s="93">
        <v>0</v>
      </c>
      <c r="T8" s="93">
        <v>1</v>
      </c>
      <c r="U8" s="93">
        <v>1</v>
      </c>
      <c r="V8" s="93">
        <v>0</v>
      </c>
      <c r="W8" s="93">
        <v>0</v>
      </c>
      <c r="X8" s="93">
        <v>0</v>
      </c>
      <c r="Y8" s="93">
        <v>0</v>
      </c>
      <c r="Z8" s="93">
        <v>0</v>
      </c>
      <c r="AA8" s="93">
        <v>0</v>
      </c>
      <c r="AB8" s="93">
        <v>0</v>
      </c>
      <c r="AC8" s="93">
        <v>0</v>
      </c>
      <c r="AD8" s="9"/>
    </row>
    <row r="9" spans="1:30" ht="15.75">
      <c r="A9" s="88" t="s">
        <v>2452</v>
      </c>
      <c r="B9" s="2">
        <v>1</v>
      </c>
      <c r="C9" s="57">
        <v>100894419</v>
      </c>
      <c r="D9" s="2" t="s">
        <v>2800</v>
      </c>
      <c r="E9" s="13" t="s">
        <v>3151</v>
      </c>
      <c r="F9" s="13" t="s">
        <v>3152</v>
      </c>
      <c r="G9" s="93">
        <v>1</v>
      </c>
      <c r="H9" s="93">
        <v>1</v>
      </c>
      <c r="I9" s="93">
        <v>1</v>
      </c>
      <c r="J9" s="93">
        <v>1</v>
      </c>
      <c r="K9" s="93">
        <v>1</v>
      </c>
      <c r="L9" s="93">
        <v>1</v>
      </c>
      <c r="M9" s="93">
        <v>0</v>
      </c>
      <c r="N9" s="93">
        <v>1</v>
      </c>
      <c r="O9" s="93">
        <v>1</v>
      </c>
      <c r="P9" s="93">
        <v>0</v>
      </c>
      <c r="Q9" s="93">
        <v>1</v>
      </c>
      <c r="R9" s="93">
        <v>1</v>
      </c>
      <c r="S9" s="93">
        <v>0</v>
      </c>
      <c r="T9" s="93">
        <v>0</v>
      </c>
      <c r="U9" s="93">
        <v>1</v>
      </c>
      <c r="V9" s="93">
        <v>0</v>
      </c>
      <c r="W9" s="93">
        <v>0</v>
      </c>
      <c r="X9" s="93">
        <v>0</v>
      </c>
      <c r="Y9" s="93">
        <v>0</v>
      </c>
      <c r="Z9" s="93">
        <v>0</v>
      </c>
      <c r="AA9" s="93">
        <v>0</v>
      </c>
      <c r="AB9" s="93">
        <v>0</v>
      </c>
      <c r="AC9" s="93">
        <v>0</v>
      </c>
      <c r="AD9" s="9"/>
    </row>
    <row r="10" spans="1:30" ht="15.75">
      <c r="A10" s="88" t="s">
        <v>2452</v>
      </c>
      <c r="B10" s="2">
        <v>1</v>
      </c>
      <c r="C10" s="57">
        <v>150868102</v>
      </c>
      <c r="D10" s="2" t="s">
        <v>3035</v>
      </c>
      <c r="E10" s="13" t="s">
        <v>3151</v>
      </c>
      <c r="F10" s="13" t="s">
        <v>3152</v>
      </c>
      <c r="G10" s="93">
        <v>1</v>
      </c>
      <c r="H10" s="93">
        <v>1</v>
      </c>
      <c r="I10" s="93">
        <v>1</v>
      </c>
      <c r="J10" s="93">
        <v>1</v>
      </c>
      <c r="K10" s="93">
        <v>0</v>
      </c>
      <c r="L10" s="93">
        <v>0</v>
      </c>
      <c r="M10" s="93">
        <v>0</v>
      </c>
      <c r="N10" s="93">
        <v>0</v>
      </c>
      <c r="O10" s="93">
        <v>0</v>
      </c>
      <c r="P10" s="93">
        <v>0</v>
      </c>
      <c r="Q10" s="93">
        <v>0</v>
      </c>
      <c r="R10" s="93">
        <v>0</v>
      </c>
      <c r="S10" s="93">
        <v>0</v>
      </c>
      <c r="T10" s="93">
        <v>0</v>
      </c>
      <c r="U10" s="93">
        <v>0</v>
      </c>
      <c r="V10" s="93">
        <v>0</v>
      </c>
      <c r="W10" s="93">
        <v>0</v>
      </c>
      <c r="X10" s="93">
        <v>0</v>
      </c>
      <c r="Y10" s="93">
        <v>0</v>
      </c>
      <c r="Z10" s="93">
        <v>0</v>
      </c>
      <c r="AA10" s="93">
        <v>0</v>
      </c>
      <c r="AB10" s="93">
        <v>0</v>
      </c>
      <c r="AC10" s="93">
        <v>0</v>
      </c>
      <c r="AD10" s="9"/>
    </row>
    <row r="11" spans="1:30" ht="15.75">
      <c r="A11" s="88" t="s">
        <v>2452</v>
      </c>
      <c r="B11" s="2">
        <v>1</v>
      </c>
      <c r="C11" s="57">
        <v>150940625</v>
      </c>
      <c r="D11" s="2" t="s">
        <v>2799</v>
      </c>
      <c r="E11" s="13" t="s">
        <v>3163</v>
      </c>
      <c r="F11" s="13" t="s">
        <v>3157</v>
      </c>
      <c r="G11" s="93">
        <v>0</v>
      </c>
      <c r="H11" s="93">
        <v>0</v>
      </c>
      <c r="I11" s="93">
        <v>0</v>
      </c>
      <c r="J11" s="93">
        <v>0</v>
      </c>
      <c r="K11" s="93">
        <v>1</v>
      </c>
      <c r="L11" s="93">
        <v>1</v>
      </c>
      <c r="M11" s="93">
        <v>0</v>
      </c>
      <c r="N11" s="93">
        <v>1</v>
      </c>
      <c r="O11" s="93">
        <v>1</v>
      </c>
      <c r="P11" s="93">
        <v>0</v>
      </c>
      <c r="Q11" s="93">
        <v>0</v>
      </c>
      <c r="R11" s="93">
        <v>1</v>
      </c>
      <c r="S11" s="93">
        <v>0</v>
      </c>
      <c r="T11" s="93">
        <v>1</v>
      </c>
      <c r="U11" s="93">
        <v>1</v>
      </c>
      <c r="V11" s="93">
        <v>0</v>
      </c>
      <c r="W11" s="93">
        <v>0</v>
      </c>
      <c r="X11" s="93">
        <v>0</v>
      </c>
      <c r="Y11" s="93">
        <v>0</v>
      </c>
      <c r="Z11" s="93">
        <v>0</v>
      </c>
      <c r="AA11" s="93">
        <v>0</v>
      </c>
      <c r="AB11" s="93">
        <v>0</v>
      </c>
      <c r="AC11" s="93">
        <v>0</v>
      </c>
      <c r="AD11" s="9"/>
    </row>
    <row r="12" spans="1:30" ht="15.75">
      <c r="A12" s="88" t="s">
        <v>122</v>
      </c>
      <c r="B12" s="2">
        <v>1</v>
      </c>
      <c r="C12" s="57">
        <v>150940625</v>
      </c>
      <c r="D12" s="2" t="s">
        <v>2799</v>
      </c>
      <c r="E12" s="13" t="s">
        <v>3163</v>
      </c>
      <c r="F12" s="13" t="s">
        <v>3157</v>
      </c>
      <c r="G12" s="93">
        <v>1</v>
      </c>
      <c r="H12" s="93">
        <v>1</v>
      </c>
      <c r="I12" s="93">
        <v>1</v>
      </c>
      <c r="J12" s="93">
        <v>1</v>
      </c>
      <c r="K12" s="93">
        <v>1</v>
      </c>
      <c r="L12" s="93">
        <v>1</v>
      </c>
      <c r="M12" s="93">
        <v>0</v>
      </c>
      <c r="N12" s="93">
        <v>0</v>
      </c>
      <c r="O12" s="93">
        <v>1</v>
      </c>
      <c r="P12" s="93">
        <v>0</v>
      </c>
      <c r="Q12" s="93">
        <v>0</v>
      </c>
      <c r="R12" s="93">
        <v>1</v>
      </c>
      <c r="S12" s="93">
        <v>0</v>
      </c>
      <c r="T12" s="93">
        <v>1</v>
      </c>
      <c r="U12" s="93">
        <v>1</v>
      </c>
      <c r="V12" s="93">
        <v>0</v>
      </c>
      <c r="W12" s="93">
        <v>0</v>
      </c>
      <c r="X12" s="93">
        <v>1</v>
      </c>
      <c r="Y12" s="93">
        <v>0</v>
      </c>
      <c r="Z12" s="93">
        <v>0</v>
      </c>
      <c r="AA12" s="93">
        <v>1</v>
      </c>
      <c r="AB12" s="93">
        <v>1</v>
      </c>
      <c r="AC12" s="93">
        <v>1</v>
      </c>
      <c r="AD12" s="9"/>
    </row>
    <row r="13" spans="1:30" ht="15.75">
      <c r="A13" s="88" t="s">
        <v>122</v>
      </c>
      <c r="B13" s="2">
        <v>1</v>
      </c>
      <c r="C13" s="57">
        <v>155275553</v>
      </c>
      <c r="D13" s="2" t="s">
        <v>3033</v>
      </c>
      <c r="E13" s="13" t="s">
        <v>3163</v>
      </c>
      <c r="F13" s="13" t="s">
        <v>3152</v>
      </c>
      <c r="G13" s="93">
        <v>1</v>
      </c>
      <c r="H13" s="93">
        <v>1</v>
      </c>
      <c r="I13" s="93">
        <v>1</v>
      </c>
      <c r="J13" s="93">
        <v>0</v>
      </c>
      <c r="K13" s="93">
        <v>0</v>
      </c>
      <c r="L13" s="93">
        <v>0</v>
      </c>
      <c r="M13" s="93">
        <v>0</v>
      </c>
      <c r="N13" s="93">
        <v>0</v>
      </c>
      <c r="O13" s="93">
        <v>0</v>
      </c>
      <c r="P13" s="93">
        <v>0</v>
      </c>
      <c r="Q13" s="93">
        <v>0</v>
      </c>
      <c r="R13" s="93">
        <v>0</v>
      </c>
      <c r="S13" s="93">
        <v>0</v>
      </c>
      <c r="T13" s="93">
        <v>0</v>
      </c>
      <c r="U13" s="93">
        <v>0</v>
      </c>
      <c r="V13" s="93">
        <v>0</v>
      </c>
      <c r="W13" s="93">
        <v>0</v>
      </c>
      <c r="X13" s="93">
        <v>0</v>
      </c>
      <c r="Y13" s="93">
        <v>0</v>
      </c>
      <c r="Z13" s="93">
        <v>0</v>
      </c>
      <c r="AA13" s="93">
        <v>1</v>
      </c>
      <c r="AB13" s="93">
        <v>1</v>
      </c>
      <c r="AC13" s="93">
        <v>1</v>
      </c>
      <c r="AD13" s="9"/>
    </row>
    <row r="14" spans="1:30" ht="15.75">
      <c r="A14" s="88" t="s">
        <v>122</v>
      </c>
      <c r="B14" s="2">
        <v>1</v>
      </c>
      <c r="C14" s="57">
        <v>155284261</v>
      </c>
      <c r="D14" s="2" t="s">
        <v>2798</v>
      </c>
      <c r="E14" s="13" t="s">
        <v>3163</v>
      </c>
      <c r="F14" s="13" t="s">
        <v>3152</v>
      </c>
      <c r="G14" s="93">
        <v>0</v>
      </c>
      <c r="H14" s="93">
        <v>0</v>
      </c>
      <c r="I14" s="93">
        <v>0</v>
      </c>
      <c r="J14" s="93">
        <v>0</v>
      </c>
      <c r="K14" s="93">
        <v>1</v>
      </c>
      <c r="L14" s="93">
        <v>1</v>
      </c>
      <c r="M14" s="93">
        <v>0</v>
      </c>
      <c r="N14" s="93">
        <v>0</v>
      </c>
      <c r="O14" s="93">
        <v>1</v>
      </c>
      <c r="P14" s="93">
        <v>0</v>
      </c>
      <c r="Q14" s="93">
        <v>0</v>
      </c>
      <c r="R14" s="93">
        <v>1</v>
      </c>
      <c r="S14" s="93">
        <v>0</v>
      </c>
      <c r="T14" s="93">
        <v>1</v>
      </c>
      <c r="U14" s="93">
        <v>1</v>
      </c>
      <c r="V14" s="93">
        <v>0</v>
      </c>
      <c r="W14" s="93">
        <v>0</v>
      </c>
      <c r="X14" s="93">
        <v>1</v>
      </c>
      <c r="Y14" s="93">
        <v>0</v>
      </c>
      <c r="Z14" s="93">
        <v>0</v>
      </c>
      <c r="AA14" s="93">
        <v>1</v>
      </c>
      <c r="AB14" s="93">
        <v>0</v>
      </c>
      <c r="AC14" s="93">
        <v>0</v>
      </c>
      <c r="AD14" s="9"/>
    </row>
    <row r="15" spans="1:30" ht="15.75">
      <c r="A15" s="88" t="s">
        <v>122</v>
      </c>
      <c r="B15" s="2">
        <v>1</v>
      </c>
      <c r="C15" s="57">
        <v>156273346</v>
      </c>
      <c r="D15" s="2" t="s">
        <v>2797</v>
      </c>
      <c r="E15" s="13" t="s">
        <v>3151</v>
      </c>
      <c r="F15" s="13" t="s">
        <v>3152</v>
      </c>
      <c r="G15" s="93">
        <v>0</v>
      </c>
      <c r="H15" s="93">
        <v>0</v>
      </c>
      <c r="I15" s="93">
        <v>0</v>
      </c>
      <c r="J15" s="93">
        <v>0</v>
      </c>
      <c r="K15" s="93">
        <v>1</v>
      </c>
      <c r="L15" s="93">
        <v>1</v>
      </c>
      <c r="M15" s="93">
        <v>1</v>
      </c>
      <c r="N15" s="93">
        <v>1</v>
      </c>
      <c r="O15" s="93">
        <v>1</v>
      </c>
      <c r="P15" s="93">
        <v>0</v>
      </c>
      <c r="Q15" s="93">
        <v>0</v>
      </c>
      <c r="R15" s="93">
        <v>1</v>
      </c>
      <c r="S15" s="93">
        <v>0</v>
      </c>
      <c r="T15" s="93">
        <v>0</v>
      </c>
      <c r="U15" s="93">
        <v>1</v>
      </c>
      <c r="V15" s="93">
        <v>0</v>
      </c>
      <c r="W15" s="93">
        <v>0</v>
      </c>
      <c r="X15" s="93">
        <v>1</v>
      </c>
      <c r="Y15" s="93">
        <v>0</v>
      </c>
      <c r="Z15" s="93">
        <v>0</v>
      </c>
      <c r="AA15" s="93">
        <v>1</v>
      </c>
      <c r="AB15" s="93">
        <v>1</v>
      </c>
      <c r="AC15" s="93">
        <v>1</v>
      </c>
      <c r="AD15" s="9"/>
    </row>
    <row r="16" spans="1:30" ht="15.75">
      <c r="A16" s="88" t="s">
        <v>122</v>
      </c>
      <c r="B16" s="2">
        <v>1</v>
      </c>
      <c r="C16" s="57">
        <v>158607935</v>
      </c>
      <c r="D16" s="2" t="s">
        <v>2795</v>
      </c>
      <c r="E16" s="13" t="s">
        <v>3163</v>
      </c>
      <c r="F16" s="13" t="s">
        <v>3157</v>
      </c>
      <c r="G16" s="93">
        <v>1</v>
      </c>
      <c r="H16" s="93">
        <v>1</v>
      </c>
      <c r="I16" s="93">
        <v>1</v>
      </c>
      <c r="J16" s="93">
        <v>0</v>
      </c>
      <c r="K16" s="93">
        <v>1</v>
      </c>
      <c r="L16" s="93">
        <v>0</v>
      </c>
      <c r="M16" s="93">
        <v>0</v>
      </c>
      <c r="N16" s="93">
        <v>1</v>
      </c>
      <c r="O16" s="93">
        <v>1</v>
      </c>
      <c r="P16" s="93">
        <v>0</v>
      </c>
      <c r="Q16" s="93">
        <v>1</v>
      </c>
      <c r="R16" s="93">
        <v>1</v>
      </c>
      <c r="S16" s="93">
        <v>0</v>
      </c>
      <c r="T16" s="93">
        <v>0</v>
      </c>
      <c r="U16" s="93">
        <v>1</v>
      </c>
      <c r="V16" s="93">
        <v>0</v>
      </c>
      <c r="W16" s="93">
        <v>1</v>
      </c>
      <c r="X16" s="93">
        <v>1</v>
      </c>
      <c r="Y16" s="93">
        <v>0</v>
      </c>
      <c r="Z16" s="93">
        <v>1</v>
      </c>
      <c r="AA16" s="93">
        <v>1</v>
      </c>
      <c r="AB16" s="93">
        <v>1</v>
      </c>
      <c r="AC16" s="93">
        <v>1</v>
      </c>
      <c r="AD16" s="9"/>
    </row>
    <row r="17" spans="1:30" ht="15.75">
      <c r="A17" s="88" t="s">
        <v>122</v>
      </c>
      <c r="B17" s="2">
        <v>1</v>
      </c>
      <c r="C17" s="57">
        <v>158615702</v>
      </c>
      <c r="D17" s="2" t="s">
        <v>3032</v>
      </c>
      <c r="E17" s="13" t="s">
        <v>3151</v>
      </c>
      <c r="F17" s="13" t="s">
        <v>3157</v>
      </c>
      <c r="G17" s="93">
        <v>0</v>
      </c>
      <c r="H17" s="93">
        <v>0</v>
      </c>
      <c r="I17" s="93">
        <v>0</v>
      </c>
      <c r="J17" s="93">
        <v>0</v>
      </c>
      <c r="K17" s="93">
        <v>0</v>
      </c>
      <c r="L17" s="93">
        <v>1</v>
      </c>
      <c r="M17" s="93">
        <v>1</v>
      </c>
      <c r="N17" s="93">
        <v>0</v>
      </c>
      <c r="O17" s="93">
        <v>0</v>
      </c>
      <c r="P17" s="93">
        <v>0</v>
      </c>
      <c r="Q17" s="93">
        <v>0</v>
      </c>
      <c r="R17" s="93">
        <v>0</v>
      </c>
      <c r="S17" s="93">
        <v>0</v>
      </c>
      <c r="T17" s="93">
        <v>0</v>
      </c>
      <c r="U17" s="93">
        <v>0</v>
      </c>
      <c r="V17" s="93">
        <v>0</v>
      </c>
      <c r="W17" s="93">
        <v>0</v>
      </c>
      <c r="X17" s="93">
        <v>0</v>
      </c>
      <c r="Y17" s="93">
        <v>0</v>
      </c>
      <c r="Z17" s="93">
        <v>0</v>
      </c>
      <c r="AA17" s="93">
        <v>1</v>
      </c>
      <c r="AB17" s="93">
        <v>0</v>
      </c>
      <c r="AC17" s="93">
        <v>0</v>
      </c>
      <c r="AD17" s="9"/>
    </row>
    <row r="18" spans="1:30" ht="15.75">
      <c r="A18" s="88" t="s">
        <v>122</v>
      </c>
      <c r="B18" s="2">
        <v>1</v>
      </c>
      <c r="C18" s="57">
        <v>203653544</v>
      </c>
      <c r="D18" s="2" t="s">
        <v>3031</v>
      </c>
      <c r="E18" s="13" t="s">
        <v>3151</v>
      </c>
      <c r="F18" s="13" t="s">
        <v>3152</v>
      </c>
      <c r="G18" s="93">
        <v>1</v>
      </c>
      <c r="H18" s="93">
        <v>1</v>
      </c>
      <c r="I18" s="93">
        <v>1</v>
      </c>
      <c r="J18" s="93">
        <v>1</v>
      </c>
      <c r="K18" s="93">
        <v>0</v>
      </c>
      <c r="L18" s="93">
        <v>0</v>
      </c>
      <c r="M18" s="93">
        <v>0</v>
      </c>
      <c r="N18" s="93">
        <v>0</v>
      </c>
      <c r="O18" s="93">
        <v>0</v>
      </c>
      <c r="P18" s="93">
        <v>0</v>
      </c>
      <c r="Q18" s="93">
        <v>0</v>
      </c>
      <c r="R18" s="93">
        <v>0</v>
      </c>
      <c r="S18" s="93">
        <v>0</v>
      </c>
      <c r="T18" s="93">
        <v>0</v>
      </c>
      <c r="U18" s="93">
        <v>0</v>
      </c>
      <c r="V18" s="93">
        <v>0</v>
      </c>
      <c r="W18" s="93">
        <v>0</v>
      </c>
      <c r="X18" s="93">
        <v>0</v>
      </c>
      <c r="Y18" s="93">
        <v>0</v>
      </c>
      <c r="Z18" s="93">
        <v>0</v>
      </c>
      <c r="AA18" s="93">
        <v>1</v>
      </c>
      <c r="AB18" s="93">
        <v>1</v>
      </c>
      <c r="AC18" s="93">
        <v>1</v>
      </c>
      <c r="AD18" s="9"/>
    </row>
    <row r="19" spans="1:30" ht="15.75">
      <c r="A19" s="88" t="s">
        <v>122</v>
      </c>
      <c r="B19" s="2">
        <v>1</v>
      </c>
      <c r="C19" s="57">
        <v>203654024</v>
      </c>
      <c r="D19" s="2" t="s">
        <v>2794</v>
      </c>
      <c r="E19" s="13" t="s">
        <v>3163</v>
      </c>
      <c r="F19" s="13" t="s">
        <v>3157</v>
      </c>
      <c r="G19" s="93">
        <v>0</v>
      </c>
      <c r="H19" s="93">
        <v>0</v>
      </c>
      <c r="I19" s="93">
        <v>0</v>
      </c>
      <c r="J19" s="93">
        <v>0</v>
      </c>
      <c r="K19" s="93">
        <v>1</v>
      </c>
      <c r="L19" s="93">
        <v>1</v>
      </c>
      <c r="M19" s="93">
        <v>0</v>
      </c>
      <c r="N19" s="93">
        <v>0</v>
      </c>
      <c r="O19" s="93">
        <v>1</v>
      </c>
      <c r="P19" s="93">
        <v>0</v>
      </c>
      <c r="Q19" s="93">
        <v>0</v>
      </c>
      <c r="R19" s="93">
        <v>1</v>
      </c>
      <c r="S19" s="93">
        <v>0</v>
      </c>
      <c r="T19" s="93">
        <v>0</v>
      </c>
      <c r="U19" s="93">
        <v>1</v>
      </c>
      <c r="V19" s="93">
        <v>0</v>
      </c>
      <c r="W19" s="93">
        <v>1</v>
      </c>
      <c r="X19" s="93">
        <v>1</v>
      </c>
      <c r="Y19" s="93">
        <v>0</v>
      </c>
      <c r="Z19" s="93">
        <v>1</v>
      </c>
      <c r="AA19" s="93">
        <v>1</v>
      </c>
      <c r="AB19" s="93">
        <v>0</v>
      </c>
      <c r="AC19" s="93">
        <v>0</v>
      </c>
      <c r="AD19" s="9"/>
    </row>
    <row r="20" spans="1:30" ht="15.75">
      <c r="A20" s="88" t="s">
        <v>122</v>
      </c>
      <c r="B20" s="2">
        <v>1</v>
      </c>
      <c r="C20" s="57">
        <v>214145731</v>
      </c>
      <c r="D20" s="2" t="s">
        <v>2793</v>
      </c>
      <c r="E20" s="13" t="s">
        <v>3152</v>
      </c>
      <c r="F20" s="13" t="s">
        <v>3157</v>
      </c>
      <c r="G20" s="93">
        <v>1</v>
      </c>
      <c r="H20" s="93">
        <v>1</v>
      </c>
      <c r="I20" s="93">
        <v>1</v>
      </c>
      <c r="J20" s="93">
        <v>1</v>
      </c>
      <c r="K20" s="93">
        <v>1</v>
      </c>
      <c r="L20" s="93">
        <v>1</v>
      </c>
      <c r="M20" s="93">
        <v>0</v>
      </c>
      <c r="N20" s="93">
        <v>1</v>
      </c>
      <c r="O20" s="93">
        <v>1</v>
      </c>
      <c r="P20" s="93">
        <v>0</v>
      </c>
      <c r="Q20" s="93">
        <v>0</v>
      </c>
      <c r="R20" s="93">
        <v>1</v>
      </c>
      <c r="S20" s="93">
        <v>0</v>
      </c>
      <c r="T20" s="93">
        <v>0</v>
      </c>
      <c r="U20" s="93">
        <v>1</v>
      </c>
      <c r="V20" s="93">
        <v>0</v>
      </c>
      <c r="W20" s="93">
        <v>1</v>
      </c>
      <c r="X20" s="93">
        <v>1</v>
      </c>
      <c r="Y20" s="93">
        <v>0</v>
      </c>
      <c r="Z20" s="93">
        <v>0</v>
      </c>
      <c r="AA20" s="93">
        <v>1</v>
      </c>
      <c r="AB20" s="93">
        <v>1</v>
      </c>
      <c r="AC20" s="93">
        <v>1</v>
      </c>
      <c r="AD20" s="9"/>
    </row>
    <row r="21" spans="1:30" ht="15.75">
      <c r="A21" s="88" t="s">
        <v>2452</v>
      </c>
      <c r="B21" s="2">
        <v>1</v>
      </c>
      <c r="C21" s="57">
        <v>214154719</v>
      </c>
      <c r="D21" s="2" t="s">
        <v>3030</v>
      </c>
      <c r="E21" s="13" t="s">
        <v>3163</v>
      </c>
      <c r="F21" s="13" t="s">
        <v>3157</v>
      </c>
      <c r="G21" s="93">
        <v>1</v>
      </c>
      <c r="H21" s="93">
        <v>1</v>
      </c>
      <c r="I21" s="93">
        <v>1</v>
      </c>
      <c r="J21" s="93">
        <v>1</v>
      </c>
      <c r="K21" s="93">
        <v>0</v>
      </c>
      <c r="L21" s="93">
        <v>0</v>
      </c>
      <c r="M21" s="93">
        <v>0</v>
      </c>
      <c r="N21" s="93">
        <v>0</v>
      </c>
      <c r="O21" s="93">
        <v>0</v>
      </c>
      <c r="P21" s="93">
        <v>0</v>
      </c>
      <c r="Q21" s="93">
        <v>0</v>
      </c>
      <c r="R21" s="93">
        <v>0</v>
      </c>
      <c r="S21" s="93">
        <v>0</v>
      </c>
      <c r="T21" s="93">
        <v>0</v>
      </c>
      <c r="U21" s="93">
        <v>0</v>
      </c>
      <c r="V21" s="93">
        <v>0</v>
      </c>
      <c r="W21" s="93">
        <v>0</v>
      </c>
      <c r="X21" s="93">
        <v>0</v>
      </c>
      <c r="Y21" s="93">
        <v>0</v>
      </c>
      <c r="Z21" s="93">
        <v>0</v>
      </c>
      <c r="AA21" s="93">
        <v>0</v>
      </c>
      <c r="AB21" s="93">
        <v>0</v>
      </c>
      <c r="AC21" s="93">
        <v>0</v>
      </c>
      <c r="AD21" s="9"/>
    </row>
    <row r="22" spans="1:30" ht="15.75">
      <c r="A22" s="88" t="s">
        <v>2452</v>
      </c>
      <c r="B22" s="2">
        <v>1</v>
      </c>
      <c r="C22" s="57">
        <v>214159256</v>
      </c>
      <c r="D22" s="2" t="s">
        <v>2792</v>
      </c>
      <c r="E22" s="13" t="s">
        <v>3163</v>
      </c>
      <c r="F22" s="13" t="s">
        <v>3152</v>
      </c>
      <c r="G22" s="93">
        <v>0</v>
      </c>
      <c r="H22" s="93">
        <v>0</v>
      </c>
      <c r="I22" s="93">
        <v>0</v>
      </c>
      <c r="J22" s="93">
        <v>0</v>
      </c>
      <c r="K22" s="93">
        <v>1</v>
      </c>
      <c r="L22" s="93">
        <v>1</v>
      </c>
      <c r="M22" s="93">
        <v>0</v>
      </c>
      <c r="N22" s="93">
        <v>1</v>
      </c>
      <c r="O22" s="93">
        <v>1</v>
      </c>
      <c r="P22" s="93">
        <v>0</v>
      </c>
      <c r="Q22" s="93">
        <v>1</v>
      </c>
      <c r="R22" s="93">
        <v>1</v>
      </c>
      <c r="S22" s="93">
        <v>0</v>
      </c>
      <c r="T22" s="93">
        <v>1</v>
      </c>
      <c r="U22" s="93">
        <v>1</v>
      </c>
      <c r="V22" s="93">
        <v>0</v>
      </c>
      <c r="W22" s="93">
        <v>1</v>
      </c>
      <c r="X22" s="93">
        <v>0</v>
      </c>
      <c r="Y22" s="93">
        <v>0</v>
      </c>
      <c r="Z22" s="93">
        <v>0</v>
      </c>
      <c r="AA22" s="93">
        <v>0</v>
      </c>
      <c r="AB22" s="93">
        <v>0</v>
      </c>
      <c r="AC22" s="93">
        <v>0</v>
      </c>
      <c r="AD22" s="9"/>
    </row>
    <row r="23" spans="1:30" ht="15.75">
      <c r="A23" s="88" t="s">
        <v>2445</v>
      </c>
      <c r="B23" s="2">
        <v>1</v>
      </c>
      <c r="C23" s="57">
        <v>219628973</v>
      </c>
      <c r="D23" s="2" t="s">
        <v>2791</v>
      </c>
      <c r="E23" s="13" t="s">
        <v>3151</v>
      </c>
      <c r="F23" s="13" t="s">
        <v>3157</v>
      </c>
      <c r="G23" s="93">
        <v>1</v>
      </c>
      <c r="H23" s="93">
        <v>1</v>
      </c>
      <c r="I23" s="93">
        <v>1</v>
      </c>
      <c r="J23" s="93">
        <v>1</v>
      </c>
      <c r="K23" s="93">
        <v>1</v>
      </c>
      <c r="L23" s="93">
        <v>1</v>
      </c>
      <c r="M23" s="93">
        <v>0</v>
      </c>
      <c r="N23" s="93">
        <v>1</v>
      </c>
      <c r="O23" s="93">
        <v>1</v>
      </c>
      <c r="P23" s="93">
        <v>0</v>
      </c>
      <c r="Q23" s="93">
        <v>1</v>
      </c>
      <c r="R23" s="93">
        <v>1</v>
      </c>
      <c r="S23" s="93">
        <v>0</v>
      </c>
      <c r="T23" s="93">
        <v>0</v>
      </c>
      <c r="U23" s="93">
        <v>1</v>
      </c>
      <c r="V23" s="93">
        <v>0</v>
      </c>
      <c r="W23" s="93">
        <v>0</v>
      </c>
      <c r="X23" s="93">
        <v>0</v>
      </c>
      <c r="Y23" s="93">
        <v>0</v>
      </c>
      <c r="Z23" s="93">
        <v>0</v>
      </c>
      <c r="AA23" s="93">
        <v>0</v>
      </c>
      <c r="AB23" s="93">
        <v>0</v>
      </c>
      <c r="AC23" s="93">
        <v>0</v>
      </c>
      <c r="AD23" s="9"/>
    </row>
    <row r="24" spans="1:30" ht="15.75">
      <c r="A24" s="88" t="s">
        <v>2452</v>
      </c>
      <c r="B24" s="2">
        <v>1</v>
      </c>
      <c r="C24" s="57">
        <v>229672955</v>
      </c>
      <c r="D24" s="2" t="s">
        <v>2790</v>
      </c>
      <c r="E24" s="13" t="s">
        <v>3151</v>
      </c>
      <c r="F24" s="13" t="s">
        <v>3157</v>
      </c>
      <c r="G24" s="93">
        <v>1</v>
      </c>
      <c r="H24" s="93">
        <v>1</v>
      </c>
      <c r="I24" s="93">
        <v>1</v>
      </c>
      <c r="J24" s="93">
        <v>1</v>
      </c>
      <c r="K24" s="93">
        <v>1</v>
      </c>
      <c r="L24" s="93">
        <v>1</v>
      </c>
      <c r="M24" s="93">
        <v>0</v>
      </c>
      <c r="N24" s="93">
        <v>0</v>
      </c>
      <c r="O24" s="93">
        <v>1</v>
      </c>
      <c r="P24" s="93">
        <v>0</v>
      </c>
      <c r="Q24" s="93">
        <v>0</v>
      </c>
      <c r="R24" s="93">
        <v>1</v>
      </c>
      <c r="S24" s="93">
        <v>0</v>
      </c>
      <c r="T24" s="93">
        <v>1</v>
      </c>
      <c r="U24" s="93">
        <v>1</v>
      </c>
      <c r="V24" s="93">
        <v>0</v>
      </c>
      <c r="W24" s="93">
        <v>0</v>
      </c>
      <c r="X24" s="93">
        <v>0</v>
      </c>
      <c r="Y24" s="93">
        <v>0</v>
      </c>
      <c r="Z24" s="93">
        <v>0</v>
      </c>
      <c r="AA24" s="93">
        <v>0</v>
      </c>
      <c r="AB24" s="93">
        <v>0</v>
      </c>
      <c r="AC24" s="93">
        <v>0</v>
      </c>
      <c r="AD24" s="9"/>
    </row>
    <row r="25" spans="1:30" ht="15.75">
      <c r="A25" s="88" t="s">
        <v>2445</v>
      </c>
      <c r="B25" s="2">
        <v>2</v>
      </c>
      <c r="C25" s="57">
        <v>630902</v>
      </c>
      <c r="D25" s="2" t="s">
        <v>2789</v>
      </c>
      <c r="E25" s="13" t="s">
        <v>3151</v>
      </c>
      <c r="F25" s="13" t="s">
        <v>3163</v>
      </c>
      <c r="G25" s="93">
        <v>1</v>
      </c>
      <c r="H25" s="93">
        <v>1</v>
      </c>
      <c r="I25" s="93">
        <v>1</v>
      </c>
      <c r="J25" s="93">
        <v>1</v>
      </c>
      <c r="K25" s="93">
        <v>1</v>
      </c>
      <c r="L25" s="93">
        <v>1</v>
      </c>
      <c r="M25" s="93">
        <v>0</v>
      </c>
      <c r="N25" s="93">
        <v>0</v>
      </c>
      <c r="O25" s="93">
        <v>1</v>
      </c>
      <c r="P25" s="93">
        <v>0</v>
      </c>
      <c r="Q25" s="93">
        <v>1</v>
      </c>
      <c r="R25" s="93">
        <v>1</v>
      </c>
      <c r="S25" s="93">
        <v>0</v>
      </c>
      <c r="T25" s="93">
        <v>0</v>
      </c>
      <c r="U25" s="93">
        <v>1</v>
      </c>
      <c r="V25" s="93">
        <v>0</v>
      </c>
      <c r="W25" s="93">
        <v>0</v>
      </c>
      <c r="X25" s="93">
        <v>0</v>
      </c>
      <c r="Y25" s="93">
        <v>0</v>
      </c>
      <c r="Z25" s="93">
        <v>0</v>
      </c>
      <c r="AA25" s="93">
        <v>0</v>
      </c>
      <c r="AB25" s="93">
        <v>0</v>
      </c>
      <c r="AC25" s="93">
        <v>0</v>
      </c>
      <c r="AD25" s="9"/>
    </row>
    <row r="26" spans="1:30" ht="15.75">
      <c r="A26" s="88" t="s">
        <v>122</v>
      </c>
      <c r="B26" s="2">
        <v>2</v>
      </c>
      <c r="C26" s="57">
        <v>24093756</v>
      </c>
      <c r="D26" s="2" t="s">
        <v>2787</v>
      </c>
      <c r="E26" s="13" t="s">
        <v>3163</v>
      </c>
      <c r="F26" s="13" t="s">
        <v>3152</v>
      </c>
      <c r="G26" s="93">
        <v>1</v>
      </c>
      <c r="H26" s="93">
        <v>1</v>
      </c>
      <c r="I26" s="93">
        <v>1</v>
      </c>
      <c r="J26" s="93">
        <v>1</v>
      </c>
      <c r="K26" s="93">
        <v>1</v>
      </c>
      <c r="L26" s="93">
        <v>1</v>
      </c>
      <c r="M26" s="93">
        <v>0</v>
      </c>
      <c r="N26" s="93">
        <v>0</v>
      </c>
      <c r="O26" s="93">
        <v>1</v>
      </c>
      <c r="P26" s="93">
        <v>0</v>
      </c>
      <c r="Q26" s="93">
        <v>0</v>
      </c>
      <c r="R26" s="93">
        <v>1</v>
      </c>
      <c r="S26" s="93">
        <v>0</v>
      </c>
      <c r="T26" s="93">
        <v>0</v>
      </c>
      <c r="U26" s="93">
        <v>1</v>
      </c>
      <c r="V26" s="93">
        <v>0</v>
      </c>
      <c r="W26" s="93">
        <v>1</v>
      </c>
      <c r="X26" s="93">
        <v>1</v>
      </c>
      <c r="Y26" s="93">
        <v>0</v>
      </c>
      <c r="Z26" s="93">
        <v>1</v>
      </c>
      <c r="AA26" s="93">
        <v>1</v>
      </c>
      <c r="AB26" s="93">
        <v>1</v>
      </c>
      <c r="AC26" s="93">
        <v>1</v>
      </c>
      <c r="AD26" s="9"/>
    </row>
    <row r="27" spans="1:30" ht="15.75">
      <c r="A27" s="88" t="s">
        <v>122</v>
      </c>
      <c r="B27" s="2">
        <v>2</v>
      </c>
      <c r="C27" s="57">
        <v>24235704</v>
      </c>
      <c r="D27" s="2" t="s">
        <v>3028</v>
      </c>
      <c r="E27" s="13" t="s">
        <v>3151</v>
      </c>
      <c r="F27" s="13" t="s">
        <v>3157</v>
      </c>
      <c r="G27" s="93">
        <v>1</v>
      </c>
      <c r="H27" s="93">
        <v>1</v>
      </c>
      <c r="I27" s="93">
        <v>1</v>
      </c>
      <c r="J27" s="93">
        <v>1</v>
      </c>
      <c r="K27" s="93">
        <v>1</v>
      </c>
      <c r="L27" s="93">
        <v>0</v>
      </c>
      <c r="M27" s="93">
        <v>0</v>
      </c>
      <c r="N27" s="93">
        <v>0</v>
      </c>
      <c r="O27" s="93">
        <v>0</v>
      </c>
      <c r="P27" s="93">
        <v>0</v>
      </c>
      <c r="Q27" s="93">
        <v>0</v>
      </c>
      <c r="R27" s="93">
        <v>0</v>
      </c>
      <c r="S27" s="93">
        <v>0</v>
      </c>
      <c r="T27" s="93">
        <v>0</v>
      </c>
      <c r="U27" s="93">
        <v>0</v>
      </c>
      <c r="V27" s="93">
        <v>0</v>
      </c>
      <c r="W27" s="93">
        <v>0</v>
      </c>
      <c r="X27" s="93">
        <v>0</v>
      </c>
      <c r="Y27" s="93">
        <v>0</v>
      </c>
      <c r="Z27" s="93">
        <v>0</v>
      </c>
      <c r="AA27" s="93">
        <v>1</v>
      </c>
      <c r="AB27" s="93">
        <v>1</v>
      </c>
      <c r="AC27" s="93">
        <v>1</v>
      </c>
      <c r="AD27" s="9"/>
    </row>
    <row r="28" spans="1:30" ht="15.75">
      <c r="A28" s="88" t="s">
        <v>122</v>
      </c>
      <c r="B28" s="2">
        <v>2</v>
      </c>
      <c r="C28" s="57">
        <v>26281459</v>
      </c>
      <c r="D28" s="2" t="s">
        <v>2785</v>
      </c>
      <c r="E28" s="13" t="s">
        <v>3151</v>
      </c>
      <c r="F28" s="13" t="s">
        <v>3163</v>
      </c>
      <c r="G28" s="93">
        <v>1</v>
      </c>
      <c r="H28" s="93">
        <v>1</v>
      </c>
      <c r="I28" s="93">
        <v>0</v>
      </c>
      <c r="J28" s="93">
        <v>0</v>
      </c>
      <c r="K28" s="93">
        <v>1</v>
      </c>
      <c r="L28" s="93">
        <v>1</v>
      </c>
      <c r="M28" s="93">
        <v>0</v>
      </c>
      <c r="N28" s="93">
        <v>0</v>
      </c>
      <c r="O28" s="93">
        <v>1</v>
      </c>
      <c r="P28" s="93">
        <v>0</v>
      </c>
      <c r="Q28" s="93">
        <v>1</v>
      </c>
      <c r="R28" s="93">
        <v>1</v>
      </c>
      <c r="S28" s="93">
        <v>0</v>
      </c>
      <c r="T28" s="93">
        <v>0</v>
      </c>
      <c r="U28" s="93">
        <v>1</v>
      </c>
      <c r="V28" s="93">
        <v>0</v>
      </c>
      <c r="W28" s="93">
        <v>1</v>
      </c>
      <c r="X28" s="93">
        <v>1</v>
      </c>
      <c r="Y28" s="93">
        <v>0</v>
      </c>
      <c r="Z28" s="93">
        <v>0</v>
      </c>
      <c r="AA28" s="93">
        <v>1</v>
      </c>
      <c r="AB28" s="93">
        <v>1</v>
      </c>
      <c r="AC28" s="93">
        <v>1</v>
      </c>
      <c r="AD28" s="9"/>
    </row>
    <row r="29" spans="1:30" ht="15.75">
      <c r="A29" s="88" t="s">
        <v>2452</v>
      </c>
      <c r="B29" s="2">
        <v>2</v>
      </c>
      <c r="C29" s="57">
        <v>27140022</v>
      </c>
      <c r="D29" s="2" t="s">
        <v>3027</v>
      </c>
      <c r="E29" s="13" t="s">
        <v>3163</v>
      </c>
      <c r="F29" s="13" t="s">
        <v>3152</v>
      </c>
      <c r="G29" s="93">
        <v>1</v>
      </c>
      <c r="H29" s="93">
        <v>1</v>
      </c>
      <c r="I29" s="93">
        <v>1</v>
      </c>
      <c r="J29" s="93">
        <v>0</v>
      </c>
      <c r="K29" s="93">
        <v>0</v>
      </c>
      <c r="L29" s="93">
        <v>0</v>
      </c>
      <c r="M29" s="93">
        <v>0</v>
      </c>
      <c r="N29" s="93">
        <v>0</v>
      </c>
      <c r="O29" s="93">
        <v>0</v>
      </c>
      <c r="P29" s="93">
        <v>0</v>
      </c>
      <c r="Q29" s="93">
        <v>0</v>
      </c>
      <c r="R29" s="93">
        <v>0</v>
      </c>
      <c r="S29" s="93">
        <v>0</v>
      </c>
      <c r="T29" s="93">
        <v>0</v>
      </c>
      <c r="U29" s="93">
        <v>0</v>
      </c>
      <c r="V29" s="93">
        <v>0</v>
      </c>
      <c r="W29" s="93">
        <v>0</v>
      </c>
      <c r="X29" s="93">
        <v>0</v>
      </c>
      <c r="Y29" s="93">
        <v>0</v>
      </c>
      <c r="Z29" s="93">
        <v>0</v>
      </c>
      <c r="AA29" s="93">
        <v>0</v>
      </c>
      <c r="AB29" s="93">
        <v>0</v>
      </c>
      <c r="AC29" s="93">
        <v>0</v>
      </c>
      <c r="AD29" s="9"/>
    </row>
    <row r="30" spans="1:30" ht="15.75">
      <c r="A30" s="88" t="s">
        <v>2452</v>
      </c>
      <c r="B30" s="2">
        <v>2</v>
      </c>
      <c r="C30" s="57">
        <v>27152874</v>
      </c>
      <c r="D30" s="2" t="s">
        <v>2784</v>
      </c>
      <c r="E30" s="13" t="s">
        <v>3163</v>
      </c>
      <c r="F30" s="13" t="s">
        <v>3152</v>
      </c>
      <c r="G30" s="93">
        <v>0</v>
      </c>
      <c r="H30" s="93">
        <v>0</v>
      </c>
      <c r="I30" s="93">
        <v>0</v>
      </c>
      <c r="J30" s="93">
        <v>0</v>
      </c>
      <c r="K30" s="93">
        <v>1</v>
      </c>
      <c r="L30" s="93">
        <v>1</v>
      </c>
      <c r="M30" s="93">
        <v>0</v>
      </c>
      <c r="N30" s="93">
        <v>1</v>
      </c>
      <c r="O30" s="93">
        <v>0</v>
      </c>
      <c r="P30" s="93">
        <v>0</v>
      </c>
      <c r="Q30" s="93">
        <v>1</v>
      </c>
      <c r="R30" s="93">
        <v>1</v>
      </c>
      <c r="S30" s="93">
        <v>0</v>
      </c>
      <c r="T30" s="93">
        <v>0</v>
      </c>
      <c r="U30" s="93">
        <v>1</v>
      </c>
      <c r="V30" s="93">
        <v>0</v>
      </c>
      <c r="W30" s="93">
        <v>1</v>
      </c>
      <c r="X30" s="93">
        <v>0</v>
      </c>
      <c r="Y30" s="93">
        <v>0</v>
      </c>
      <c r="Z30" s="93">
        <v>0</v>
      </c>
      <c r="AA30" s="93">
        <v>0</v>
      </c>
      <c r="AB30" s="93">
        <v>0</v>
      </c>
      <c r="AC30" s="93">
        <v>0</v>
      </c>
      <c r="AD30" s="9"/>
    </row>
    <row r="31" spans="1:30" ht="15.75">
      <c r="A31" s="88" t="s">
        <v>2445</v>
      </c>
      <c r="B31" s="2">
        <v>2</v>
      </c>
      <c r="C31" s="57">
        <v>27177428</v>
      </c>
      <c r="D31" s="2" t="s">
        <v>2783</v>
      </c>
      <c r="E31" s="13" t="s">
        <v>3152</v>
      </c>
      <c r="F31" s="13" t="s">
        <v>3157</v>
      </c>
      <c r="G31" s="93">
        <v>1</v>
      </c>
      <c r="H31" s="93">
        <v>1</v>
      </c>
      <c r="I31" s="93">
        <v>0</v>
      </c>
      <c r="J31" s="93">
        <v>0</v>
      </c>
      <c r="K31" s="93">
        <v>1</v>
      </c>
      <c r="L31" s="93">
        <v>1</v>
      </c>
      <c r="M31" s="93">
        <v>0</v>
      </c>
      <c r="N31" s="93">
        <v>1</v>
      </c>
      <c r="O31" s="93">
        <v>1</v>
      </c>
      <c r="P31" s="93">
        <v>0</v>
      </c>
      <c r="Q31" s="93">
        <v>1</v>
      </c>
      <c r="R31" s="93">
        <v>1</v>
      </c>
      <c r="S31" s="93">
        <v>0</v>
      </c>
      <c r="T31" s="93">
        <v>0</v>
      </c>
      <c r="U31" s="93">
        <v>1</v>
      </c>
      <c r="V31" s="93">
        <v>0</v>
      </c>
      <c r="W31" s="93">
        <v>0</v>
      </c>
      <c r="X31" s="93">
        <v>0</v>
      </c>
      <c r="Y31" s="93">
        <v>0</v>
      </c>
      <c r="Z31" s="93">
        <v>0</v>
      </c>
      <c r="AA31" s="93">
        <v>0</v>
      </c>
      <c r="AB31" s="93">
        <v>0</v>
      </c>
      <c r="AC31" s="93">
        <v>0</v>
      </c>
      <c r="AD31" s="9"/>
    </row>
    <row r="32" spans="1:30" ht="15.75">
      <c r="A32" s="88" t="s">
        <v>2449</v>
      </c>
      <c r="B32" s="2">
        <v>2</v>
      </c>
      <c r="C32" s="57">
        <v>27730940</v>
      </c>
      <c r="D32" s="2" t="s">
        <v>2781</v>
      </c>
      <c r="E32" s="13" t="s">
        <v>3163</v>
      </c>
      <c r="F32" s="13" t="s">
        <v>3152</v>
      </c>
      <c r="G32" s="93">
        <v>1</v>
      </c>
      <c r="H32" s="93">
        <v>1</v>
      </c>
      <c r="I32" s="93">
        <v>1</v>
      </c>
      <c r="J32" s="93">
        <v>1</v>
      </c>
      <c r="K32" s="93">
        <v>1</v>
      </c>
      <c r="L32" s="93">
        <v>1</v>
      </c>
      <c r="M32" s="93">
        <v>0</v>
      </c>
      <c r="N32" s="93">
        <v>0</v>
      </c>
      <c r="O32" s="93">
        <v>1</v>
      </c>
      <c r="P32" s="93">
        <v>0</v>
      </c>
      <c r="Q32" s="93">
        <v>1</v>
      </c>
      <c r="R32" s="93">
        <v>1</v>
      </c>
      <c r="S32" s="93">
        <v>0</v>
      </c>
      <c r="T32" s="93">
        <v>0</v>
      </c>
      <c r="U32" s="93">
        <v>0</v>
      </c>
      <c r="V32" s="93">
        <v>0</v>
      </c>
      <c r="W32" s="93">
        <v>0</v>
      </c>
      <c r="X32" s="93">
        <v>0</v>
      </c>
      <c r="Y32" s="93">
        <v>0</v>
      </c>
      <c r="Z32" s="93">
        <v>0</v>
      </c>
      <c r="AA32" s="93">
        <v>0</v>
      </c>
      <c r="AB32" s="93">
        <v>0</v>
      </c>
      <c r="AC32" s="93">
        <v>0</v>
      </c>
      <c r="AD32" s="9"/>
    </row>
    <row r="33" spans="1:30" ht="15.75">
      <c r="A33" s="88" t="s">
        <v>2445</v>
      </c>
      <c r="B33" s="2">
        <v>2</v>
      </c>
      <c r="C33" s="57">
        <v>27730940</v>
      </c>
      <c r="D33" s="2" t="s">
        <v>2781</v>
      </c>
      <c r="E33" s="13" t="s">
        <v>3163</v>
      </c>
      <c r="F33" s="13" t="s">
        <v>3152</v>
      </c>
      <c r="G33" s="93">
        <v>1</v>
      </c>
      <c r="H33" s="93">
        <v>1</v>
      </c>
      <c r="I33" s="93">
        <v>1</v>
      </c>
      <c r="J33" s="93">
        <v>1</v>
      </c>
      <c r="K33" s="93">
        <v>1</v>
      </c>
      <c r="L33" s="93">
        <v>1</v>
      </c>
      <c r="M33" s="93">
        <v>0</v>
      </c>
      <c r="N33" s="93">
        <v>1</v>
      </c>
      <c r="O33" s="93">
        <v>1</v>
      </c>
      <c r="P33" s="93">
        <v>0</v>
      </c>
      <c r="Q33" s="93">
        <v>1</v>
      </c>
      <c r="R33" s="93">
        <v>1</v>
      </c>
      <c r="S33" s="93">
        <v>0</v>
      </c>
      <c r="T33" s="93">
        <v>1</v>
      </c>
      <c r="U33" s="93">
        <v>1</v>
      </c>
      <c r="V33" s="93">
        <v>0</v>
      </c>
      <c r="W33" s="93">
        <v>0</v>
      </c>
      <c r="X33" s="93">
        <v>0</v>
      </c>
      <c r="Y33" s="93">
        <v>0</v>
      </c>
      <c r="Z33" s="93">
        <v>0</v>
      </c>
      <c r="AA33" s="93">
        <v>0</v>
      </c>
      <c r="AB33" s="93">
        <v>0</v>
      </c>
      <c r="AC33" s="93">
        <v>0</v>
      </c>
      <c r="AD33" s="9"/>
    </row>
    <row r="34" spans="1:30" ht="15.75">
      <c r="A34" s="88" t="s">
        <v>2452</v>
      </c>
      <c r="B34" s="2">
        <v>2</v>
      </c>
      <c r="C34" s="57">
        <v>27730940</v>
      </c>
      <c r="D34" s="2" t="s">
        <v>2781</v>
      </c>
      <c r="E34" s="13" t="s">
        <v>3163</v>
      </c>
      <c r="F34" s="13" t="s">
        <v>3152</v>
      </c>
      <c r="G34" s="93">
        <v>1</v>
      </c>
      <c r="H34" s="93">
        <v>1</v>
      </c>
      <c r="I34" s="93">
        <v>1</v>
      </c>
      <c r="J34" s="93">
        <v>0</v>
      </c>
      <c r="K34" s="93">
        <v>1</v>
      </c>
      <c r="L34" s="93">
        <v>0</v>
      </c>
      <c r="M34" s="93">
        <v>0</v>
      </c>
      <c r="N34" s="93">
        <v>1</v>
      </c>
      <c r="O34" s="93">
        <v>1</v>
      </c>
      <c r="P34" s="93">
        <v>1</v>
      </c>
      <c r="Q34" s="93">
        <v>0</v>
      </c>
      <c r="R34" s="93">
        <v>1</v>
      </c>
      <c r="S34" s="93">
        <v>0</v>
      </c>
      <c r="T34" s="93">
        <v>1</v>
      </c>
      <c r="U34" s="93">
        <v>1</v>
      </c>
      <c r="V34" s="93">
        <v>1</v>
      </c>
      <c r="W34" s="93">
        <v>1</v>
      </c>
      <c r="X34" s="93">
        <v>0</v>
      </c>
      <c r="Y34" s="93">
        <v>0</v>
      </c>
      <c r="Z34" s="93">
        <v>0</v>
      </c>
      <c r="AA34" s="93">
        <v>0</v>
      </c>
      <c r="AB34" s="93">
        <v>0</v>
      </c>
      <c r="AC34" s="93">
        <v>0</v>
      </c>
      <c r="AD34" s="9"/>
    </row>
    <row r="35" spans="1:30" ht="15.75">
      <c r="A35" s="88" t="s">
        <v>2452</v>
      </c>
      <c r="B35" s="2">
        <v>2</v>
      </c>
      <c r="C35" s="57">
        <v>27742603</v>
      </c>
      <c r="D35" s="2" t="s">
        <v>3026</v>
      </c>
      <c r="E35" s="13" t="s">
        <v>3163</v>
      </c>
      <c r="F35" s="13" t="s">
        <v>3152</v>
      </c>
      <c r="G35" s="93">
        <v>0</v>
      </c>
      <c r="H35" s="93">
        <v>0</v>
      </c>
      <c r="I35" s="93">
        <v>0</v>
      </c>
      <c r="J35" s="93">
        <v>0</v>
      </c>
      <c r="K35" s="93">
        <v>0</v>
      </c>
      <c r="L35" s="93">
        <v>1</v>
      </c>
      <c r="M35" s="93">
        <v>1</v>
      </c>
      <c r="N35" s="93">
        <v>0</v>
      </c>
      <c r="O35" s="93">
        <v>0</v>
      </c>
      <c r="P35" s="93">
        <v>0</v>
      </c>
      <c r="Q35" s="93">
        <v>0</v>
      </c>
      <c r="R35" s="93">
        <v>0</v>
      </c>
      <c r="S35" s="93">
        <v>0</v>
      </c>
      <c r="T35" s="93">
        <v>0</v>
      </c>
      <c r="U35" s="93">
        <v>0</v>
      </c>
      <c r="V35" s="93">
        <v>0</v>
      </c>
      <c r="W35" s="93">
        <v>0</v>
      </c>
      <c r="X35" s="93">
        <v>0</v>
      </c>
      <c r="Y35" s="93">
        <v>0</v>
      </c>
      <c r="Z35" s="93">
        <v>0</v>
      </c>
      <c r="AA35" s="93">
        <v>0</v>
      </c>
      <c r="AB35" s="93">
        <v>0</v>
      </c>
      <c r="AC35" s="93">
        <v>0</v>
      </c>
      <c r="AD35" s="9"/>
    </row>
    <row r="36" spans="1:30" ht="15.75">
      <c r="A36" s="88" t="s">
        <v>2452</v>
      </c>
      <c r="B36" s="2">
        <v>2</v>
      </c>
      <c r="C36" s="57">
        <v>28268742</v>
      </c>
      <c r="D36" s="2" t="s">
        <v>2780</v>
      </c>
      <c r="E36" s="13" t="s">
        <v>3163</v>
      </c>
      <c r="F36" s="13" t="s">
        <v>3152</v>
      </c>
      <c r="G36" s="93">
        <v>1</v>
      </c>
      <c r="H36" s="93">
        <v>1</v>
      </c>
      <c r="I36" s="93">
        <v>0</v>
      </c>
      <c r="J36" s="93">
        <v>0</v>
      </c>
      <c r="K36" s="93">
        <v>1</v>
      </c>
      <c r="L36" s="93">
        <v>1</v>
      </c>
      <c r="M36" s="93">
        <v>0</v>
      </c>
      <c r="N36" s="93">
        <v>1</v>
      </c>
      <c r="O36" s="93">
        <v>1</v>
      </c>
      <c r="P36" s="93">
        <v>0</v>
      </c>
      <c r="Q36" s="93">
        <v>1</v>
      </c>
      <c r="R36" s="93">
        <v>1</v>
      </c>
      <c r="S36" s="93">
        <v>0</v>
      </c>
      <c r="T36" s="93">
        <v>0</v>
      </c>
      <c r="U36" s="93">
        <v>1</v>
      </c>
      <c r="V36" s="93">
        <v>0</v>
      </c>
      <c r="W36" s="93">
        <v>0</v>
      </c>
      <c r="X36" s="93">
        <v>0</v>
      </c>
      <c r="Y36" s="93">
        <v>0</v>
      </c>
      <c r="Z36" s="93">
        <v>0</v>
      </c>
      <c r="AA36" s="93">
        <v>0</v>
      </c>
      <c r="AB36" s="93">
        <v>0</v>
      </c>
      <c r="AC36" s="93">
        <v>0</v>
      </c>
      <c r="AD36" s="9"/>
    </row>
    <row r="37" spans="1:30" ht="15.75">
      <c r="A37" s="88" t="s">
        <v>2452</v>
      </c>
      <c r="B37" s="2">
        <v>2</v>
      </c>
      <c r="C37" s="57">
        <v>40444081</v>
      </c>
      <c r="D37" s="2" t="s">
        <v>2779</v>
      </c>
      <c r="E37" s="13" t="s">
        <v>3163</v>
      </c>
      <c r="F37" s="13" t="s">
        <v>3152</v>
      </c>
      <c r="G37" s="93">
        <v>1</v>
      </c>
      <c r="H37" s="93">
        <v>1</v>
      </c>
      <c r="I37" s="93">
        <v>0</v>
      </c>
      <c r="J37" s="93">
        <v>0</v>
      </c>
      <c r="K37" s="93">
        <v>1</v>
      </c>
      <c r="L37" s="93">
        <v>1</v>
      </c>
      <c r="M37" s="93">
        <v>0</v>
      </c>
      <c r="N37" s="93">
        <v>1</v>
      </c>
      <c r="O37" s="93">
        <v>1</v>
      </c>
      <c r="P37" s="93">
        <v>0</v>
      </c>
      <c r="Q37" s="93">
        <v>0</v>
      </c>
      <c r="R37" s="93">
        <v>1</v>
      </c>
      <c r="S37" s="93">
        <v>0</v>
      </c>
      <c r="T37" s="93">
        <v>0</v>
      </c>
      <c r="U37" s="93">
        <v>1</v>
      </c>
      <c r="V37" s="93">
        <v>0</v>
      </c>
      <c r="W37" s="93">
        <v>1</v>
      </c>
      <c r="X37" s="93">
        <v>0</v>
      </c>
      <c r="Y37" s="93">
        <v>0</v>
      </c>
      <c r="Z37" s="93">
        <v>0</v>
      </c>
      <c r="AA37" s="93">
        <v>0</v>
      </c>
      <c r="AB37" s="93">
        <v>0</v>
      </c>
      <c r="AC37" s="93">
        <v>0</v>
      </c>
      <c r="AD37" s="9"/>
    </row>
    <row r="38" spans="1:30" ht="15.75">
      <c r="A38" s="88" t="s">
        <v>122</v>
      </c>
      <c r="B38" s="2">
        <v>2</v>
      </c>
      <c r="C38" s="57">
        <v>43449385</v>
      </c>
      <c r="D38" s="2" t="s">
        <v>2778</v>
      </c>
      <c r="E38" s="13" t="s">
        <v>3163</v>
      </c>
      <c r="F38" s="13" t="s">
        <v>3152</v>
      </c>
      <c r="G38" s="93">
        <v>1</v>
      </c>
      <c r="H38" s="93">
        <v>1</v>
      </c>
      <c r="I38" s="93">
        <v>1</v>
      </c>
      <c r="J38" s="93">
        <v>0</v>
      </c>
      <c r="K38" s="93">
        <v>1</v>
      </c>
      <c r="L38" s="93">
        <v>1</v>
      </c>
      <c r="M38" s="93">
        <v>0</v>
      </c>
      <c r="N38" s="93">
        <v>0</v>
      </c>
      <c r="O38" s="93">
        <v>1</v>
      </c>
      <c r="P38" s="93">
        <v>0</v>
      </c>
      <c r="Q38" s="93">
        <v>0</v>
      </c>
      <c r="R38" s="93">
        <v>1</v>
      </c>
      <c r="S38" s="93">
        <v>0</v>
      </c>
      <c r="T38" s="93">
        <v>0</v>
      </c>
      <c r="U38" s="93">
        <v>1</v>
      </c>
      <c r="V38" s="93">
        <v>0</v>
      </c>
      <c r="W38" s="93">
        <v>1</v>
      </c>
      <c r="X38" s="93">
        <v>1</v>
      </c>
      <c r="Y38" s="93">
        <v>0</v>
      </c>
      <c r="Z38" s="93">
        <v>0</v>
      </c>
      <c r="AA38" s="93">
        <v>1</v>
      </c>
      <c r="AB38" s="93">
        <v>1</v>
      </c>
      <c r="AC38" s="93">
        <v>1</v>
      </c>
      <c r="AD38" s="9"/>
    </row>
    <row r="39" spans="1:30" ht="15.75">
      <c r="A39" s="88" t="s">
        <v>2452</v>
      </c>
      <c r="B39" s="2">
        <v>2</v>
      </c>
      <c r="C39" s="57">
        <v>43775309</v>
      </c>
      <c r="D39" s="2" t="s">
        <v>2777</v>
      </c>
      <c r="E39" s="13" t="s">
        <v>3151</v>
      </c>
      <c r="F39" s="13" t="s">
        <v>3152</v>
      </c>
      <c r="G39" s="93">
        <v>1</v>
      </c>
      <c r="H39" s="93">
        <v>1</v>
      </c>
      <c r="I39" s="93">
        <v>1</v>
      </c>
      <c r="J39" s="93">
        <v>1</v>
      </c>
      <c r="K39" s="93">
        <v>1</v>
      </c>
      <c r="L39" s="93">
        <v>1</v>
      </c>
      <c r="M39" s="93">
        <v>0</v>
      </c>
      <c r="N39" s="93">
        <v>0</v>
      </c>
      <c r="O39" s="93">
        <v>1</v>
      </c>
      <c r="P39" s="93">
        <v>0</v>
      </c>
      <c r="Q39" s="93">
        <v>0</v>
      </c>
      <c r="R39" s="93">
        <v>1</v>
      </c>
      <c r="S39" s="93">
        <v>0</v>
      </c>
      <c r="T39" s="93">
        <v>0</v>
      </c>
      <c r="U39" s="93">
        <v>1</v>
      </c>
      <c r="V39" s="93">
        <v>0</v>
      </c>
      <c r="W39" s="93">
        <v>0</v>
      </c>
      <c r="X39" s="93">
        <v>0</v>
      </c>
      <c r="Y39" s="93">
        <v>0</v>
      </c>
      <c r="Z39" s="93">
        <v>0</v>
      </c>
      <c r="AA39" s="93">
        <v>0</v>
      </c>
      <c r="AB39" s="93">
        <v>0</v>
      </c>
      <c r="AC39" s="93">
        <v>0</v>
      </c>
      <c r="AD39" s="9"/>
    </row>
    <row r="40" spans="1:30" ht="15.75">
      <c r="A40" s="88" t="s">
        <v>2452</v>
      </c>
      <c r="B40" s="2">
        <v>2</v>
      </c>
      <c r="C40" s="57">
        <v>45190056</v>
      </c>
      <c r="D40" s="2" t="s">
        <v>3025</v>
      </c>
      <c r="E40" s="13" t="s">
        <v>3151</v>
      </c>
      <c r="F40" s="13" t="s">
        <v>4414</v>
      </c>
      <c r="G40" s="93">
        <v>0</v>
      </c>
      <c r="H40" s="93">
        <v>0</v>
      </c>
      <c r="I40" s="93">
        <v>0</v>
      </c>
      <c r="J40" s="93">
        <v>0</v>
      </c>
      <c r="K40" s="93">
        <v>0</v>
      </c>
      <c r="L40" s="93">
        <v>1</v>
      </c>
      <c r="M40" s="93">
        <v>1</v>
      </c>
      <c r="N40" s="93">
        <v>0</v>
      </c>
      <c r="O40" s="93">
        <v>0</v>
      </c>
      <c r="P40" s="93">
        <v>0</v>
      </c>
      <c r="Q40" s="93">
        <v>0</v>
      </c>
      <c r="R40" s="93">
        <v>0</v>
      </c>
      <c r="S40" s="93">
        <v>0</v>
      </c>
      <c r="T40" s="93">
        <v>0</v>
      </c>
      <c r="U40" s="93">
        <v>0</v>
      </c>
      <c r="V40" s="93">
        <v>0</v>
      </c>
      <c r="W40" s="93">
        <v>0</v>
      </c>
      <c r="X40" s="93">
        <v>0</v>
      </c>
      <c r="Y40" s="93">
        <v>0</v>
      </c>
      <c r="Z40" s="93">
        <v>0</v>
      </c>
      <c r="AA40" s="93">
        <v>0</v>
      </c>
      <c r="AB40" s="93">
        <v>0</v>
      </c>
      <c r="AC40" s="93">
        <v>0</v>
      </c>
      <c r="AD40" s="9"/>
    </row>
    <row r="41" spans="1:30" ht="15.75">
      <c r="A41" s="88" t="s">
        <v>2452</v>
      </c>
      <c r="B41" s="2">
        <v>2</v>
      </c>
      <c r="C41" s="57">
        <v>45192080</v>
      </c>
      <c r="D41" s="2" t="s">
        <v>2776</v>
      </c>
      <c r="E41" s="13" t="s">
        <v>3152</v>
      </c>
      <c r="F41" s="13" t="s">
        <v>3157</v>
      </c>
      <c r="G41" s="93">
        <v>0</v>
      </c>
      <c r="H41" s="93">
        <v>0</v>
      </c>
      <c r="I41" s="93">
        <v>0</v>
      </c>
      <c r="J41" s="93">
        <v>0</v>
      </c>
      <c r="K41" s="93">
        <v>1</v>
      </c>
      <c r="L41" s="93">
        <v>0</v>
      </c>
      <c r="M41" s="93">
        <v>0</v>
      </c>
      <c r="N41" s="93">
        <v>1</v>
      </c>
      <c r="O41" s="93">
        <v>1</v>
      </c>
      <c r="P41" s="93">
        <v>0</v>
      </c>
      <c r="Q41" s="93">
        <v>0</v>
      </c>
      <c r="R41" s="93">
        <v>1</v>
      </c>
      <c r="S41" s="93">
        <v>0</v>
      </c>
      <c r="T41" s="93">
        <v>1</v>
      </c>
      <c r="U41" s="93">
        <v>1</v>
      </c>
      <c r="V41" s="93">
        <v>0</v>
      </c>
      <c r="W41" s="93">
        <v>0</v>
      </c>
      <c r="X41" s="93">
        <v>0</v>
      </c>
      <c r="Y41" s="93">
        <v>0</v>
      </c>
      <c r="Z41" s="93">
        <v>0</v>
      </c>
      <c r="AA41" s="93">
        <v>0</v>
      </c>
      <c r="AB41" s="93">
        <v>0</v>
      </c>
      <c r="AC41" s="93">
        <v>0</v>
      </c>
      <c r="AD41" s="9"/>
    </row>
    <row r="42" spans="1:30" ht="15.75">
      <c r="A42" s="88" t="s">
        <v>122</v>
      </c>
      <c r="B42" s="2">
        <v>2</v>
      </c>
      <c r="C42" s="57">
        <v>45192080</v>
      </c>
      <c r="D42" s="2" t="s">
        <v>2776</v>
      </c>
      <c r="E42" s="13" t="s">
        <v>3152</v>
      </c>
      <c r="F42" s="13" t="s">
        <v>3157</v>
      </c>
      <c r="G42" s="93">
        <v>0</v>
      </c>
      <c r="H42" s="93">
        <v>0</v>
      </c>
      <c r="I42" s="93">
        <v>0</v>
      </c>
      <c r="J42" s="93">
        <v>0</v>
      </c>
      <c r="K42" s="93">
        <v>1</v>
      </c>
      <c r="L42" s="93">
        <v>1</v>
      </c>
      <c r="M42" s="93">
        <v>1</v>
      </c>
      <c r="N42" s="93">
        <v>1</v>
      </c>
      <c r="O42" s="93">
        <v>1</v>
      </c>
      <c r="P42" s="93">
        <v>0</v>
      </c>
      <c r="Q42" s="93">
        <v>1</v>
      </c>
      <c r="R42" s="93">
        <v>1</v>
      </c>
      <c r="S42" s="93">
        <v>0</v>
      </c>
      <c r="T42" s="93">
        <v>0</v>
      </c>
      <c r="U42" s="93">
        <v>1</v>
      </c>
      <c r="V42" s="93">
        <v>0</v>
      </c>
      <c r="W42" s="93">
        <v>1</v>
      </c>
      <c r="X42" s="93">
        <v>1</v>
      </c>
      <c r="Y42" s="93">
        <v>0</v>
      </c>
      <c r="Z42" s="93">
        <v>0</v>
      </c>
      <c r="AA42" s="93">
        <v>1</v>
      </c>
      <c r="AB42" s="93">
        <v>1</v>
      </c>
      <c r="AC42" s="93">
        <v>1</v>
      </c>
      <c r="AD42" s="9"/>
    </row>
    <row r="43" spans="1:30" ht="15.75">
      <c r="A43" s="88" t="s">
        <v>122</v>
      </c>
      <c r="B43" s="2">
        <v>2</v>
      </c>
      <c r="C43" s="57">
        <v>48123915</v>
      </c>
      <c r="D43" s="2" t="s">
        <v>2775</v>
      </c>
      <c r="E43" s="13" t="s">
        <v>3151</v>
      </c>
      <c r="F43" s="13" t="s">
        <v>3163</v>
      </c>
      <c r="G43" s="93">
        <v>0</v>
      </c>
      <c r="H43" s="93">
        <v>0</v>
      </c>
      <c r="I43" s="93">
        <v>0</v>
      </c>
      <c r="J43" s="93">
        <v>0</v>
      </c>
      <c r="K43" s="93">
        <v>1</v>
      </c>
      <c r="L43" s="93">
        <v>1</v>
      </c>
      <c r="M43" s="93">
        <v>0</v>
      </c>
      <c r="N43" s="93">
        <v>0</v>
      </c>
      <c r="O43" s="93">
        <v>1</v>
      </c>
      <c r="P43" s="93">
        <v>0</v>
      </c>
      <c r="Q43" s="93">
        <v>0</v>
      </c>
      <c r="R43" s="93">
        <v>1</v>
      </c>
      <c r="S43" s="93">
        <v>0</v>
      </c>
      <c r="T43" s="93">
        <v>0</v>
      </c>
      <c r="U43" s="93">
        <v>1</v>
      </c>
      <c r="V43" s="93">
        <v>0</v>
      </c>
      <c r="W43" s="93">
        <v>0</v>
      </c>
      <c r="X43" s="93">
        <v>1</v>
      </c>
      <c r="Y43" s="93">
        <v>0</v>
      </c>
      <c r="Z43" s="93">
        <v>1</v>
      </c>
      <c r="AA43" s="93">
        <v>1</v>
      </c>
      <c r="AB43" s="93">
        <v>0</v>
      </c>
      <c r="AC43" s="93">
        <v>0</v>
      </c>
      <c r="AD43" s="9"/>
    </row>
    <row r="44" spans="1:30" ht="15.75">
      <c r="A44" s="88" t="s">
        <v>122</v>
      </c>
      <c r="B44" s="2">
        <v>2</v>
      </c>
      <c r="C44" s="57">
        <v>48587198</v>
      </c>
      <c r="D44" s="2" t="s">
        <v>3024</v>
      </c>
      <c r="E44" s="13" t="s">
        <v>3151</v>
      </c>
      <c r="F44" s="13" t="s">
        <v>3157</v>
      </c>
      <c r="G44" s="93">
        <v>1</v>
      </c>
      <c r="H44" s="93">
        <v>1</v>
      </c>
      <c r="I44" s="93">
        <v>1</v>
      </c>
      <c r="J44" s="93">
        <v>0</v>
      </c>
      <c r="K44" s="93">
        <v>0</v>
      </c>
      <c r="L44" s="93">
        <v>0</v>
      </c>
      <c r="M44" s="93">
        <v>0</v>
      </c>
      <c r="N44" s="93">
        <v>0</v>
      </c>
      <c r="O44" s="93">
        <v>0</v>
      </c>
      <c r="P44" s="93">
        <v>0</v>
      </c>
      <c r="Q44" s="93">
        <v>0</v>
      </c>
      <c r="R44" s="93">
        <v>0</v>
      </c>
      <c r="S44" s="93">
        <v>0</v>
      </c>
      <c r="T44" s="93">
        <v>0</v>
      </c>
      <c r="U44" s="93">
        <v>0</v>
      </c>
      <c r="V44" s="93">
        <v>0</v>
      </c>
      <c r="W44" s="93">
        <v>0</v>
      </c>
      <c r="X44" s="93">
        <v>0</v>
      </c>
      <c r="Y44" s="93">
        <v>0</v>
      </c>
      <c r="Z44" s="93">
        <v>0</v>
      </c>
      <c r="AA44" s="93">
        <v>1</v>
      </c>
      <c r="AB44" s="93">
        <v>1</v>
      </c>
      <c r="AC44" s="93">
        <v>1</v>
      </c>
      <c r="AD44" s="9"/>
    </row>
    <row r="45" spans="1:30" ht="15.75">
      <c r="A45" s="88" t="s">
        <v>2452</v>
      </c>
      <c r="B45" s="2">
        <v>2</v>
      </c>
      <c r="C45" s="57">
        <v>54941112</v>
      </c>
      <c r="D45" s="2" t="s">
        <v>2773</v>
      </c>
      <c r="E45" s="13" t="s">
        <v>3151</v>
      </c>
      <c r="F45" s="13" t="s">
        <v>3157</v>
      </c>
      <c r="G45" s="93">
        <v>1</v>
      </c>
      <c r="H45" s="93">
        <v>1</v>
      </c>
      <c r="I45" s="93">
        <v>1</v>
      </c>
      <c r="J45" s="93">
        <v>1</v>
      </c>
      <c r="K45" s="93">
        <v>1</v>
      </c>
      <c r="L45" s="93">
        <v>1</v>
      </c>
      <c r="M45" s="93">
        <v>0</v>
      </c>
      <c r="N45" s="93">
        <v>1</v>
      </c>
      <c r="O45" s="93">
        <v>1</v>
      </c>
      <c r="P45" s="93">
        <v>0</v>
      </c>
      <c r="Q45" s="93">
        <v>0</v>
      </c>
      <c r="R45" s="93">
        <v>1</v>
      </c>
      <c r="S45" s="93">
        <v>0</v>
      </c>
      <c r="T45" s="93">
        <v>0</v>
      </c>
      <c r="U45" s="93">
        <v>1</v>
      </c>
      <c r="V45" s="93">
        <v>0</v>
      </c>
      <c r="W45" s="93">
        <v>1</v>
      </c>
      <c r="X45" s="93">
        <v>0</v>
      </c>
      <c r="Y45" s="93">
        <v>0</v>
      </c>
      <c r="Z45" s="93">
        <v>0</v>
      </c>
      <c r="AA45" s="93">
        <v>0</v>
      </c>
      <c r="AB45" s="93">
        <v>0</v>
      </c>
      <c r="AC45" s="93">
        <v>0</v>
      </c>
      <c r="AD45" s="9"/>
    </row>
    <row r="46" spans="1:30" ht="15.75">
      <c r="A46" s="88" t="s">
        <v>2445</v>
      </c>
      <c r="B46" s="2">
        <v>2</v>
      </c>
      <c r="C46" s="57">
        <v>65296280</v>
      </c>
      <c r="D46" s="2" t="s">
        <v>2772</v>
      </c>
      <c r="E46" s="13" t="s">
        <v>3163</v>
      </c>
      <c r="F46" s="13" t="s">
        <v>3152</v>
      </c>
      <c r="G46" s="93">
        <v>0</v>
      </c>
      <c r="H46" s="93">
        <v>0</v>
      </c>
      <c r="I46" s="93">
        <v>0</v>
      </c>
      <c r="J46" s="93">
        <v>0</v>
      </c>
      <c r="K46" s="93">
        <v>1</v>
      </c>
      <c r="L46" s="93">
        <v>1</v>
      </c>
      <c r="M46" s="93">
        <v>0</v>
      </c>
      <c r="N46" s="93">
        <v>1</v>
      </c>
      <c r="O46" s="93">
        <v>1</v>
      </c>
      <c r="P46" s="93">
        <v>0</v>
      </c>
      <c r="Q46" s="93">
        <v>1</v>
      </c>
      <c r="R46" s="93">
        <v>1</v>
      </c>
      <c r="S46" s="93">
        <v>0</v>
      </c>
      <c r="T46" s="93">
        <v>0</v>
      </c>
      <c r="U46" s="93">
        <v>1</v>
      </c>
      <c r="V46" s="93">
        <v>0</v>
      </c>
      <c r="W46" s="93">
        <v>0</v>
      </c>
      <c r="X46" s="93">
        <v>0</v>
      </c>
      <c r="Y46" s="93">
        <v>0</v>
      </c>
      <c r="Z46" s="93">
        <v>0</v>
      </c>
      <c r="AA46" s="93">
        <v>0</v>
      </c>
      <c r="AB46" s="93">
        <v>0</v>
      </c>
      <c r="AC46" s="93">
        <v>0</v>
      </c>
      <c r="AD46" s="9"/>
    </row>
    <row r="47" spans="1:30" ht="15.75">
      <c r="A47" s="88" t="s">
        <v>122</v>
      </c>
      <c r="B47" s="2">
        <v>2</v>
      </c>
      <c r="C47" s="57">
        <v>68939499</v>
      </c>
      <c r="D47" s="2" t="s">
        <v>2771</v>
      </c>
      <c r="E47" s="13" t="s">
        <v>3163</v>
      </c>
      <c r="F47" s="13" t="s">
        <v>3152</v>
      </c>
      <c r="G47" s="93">
        <v>1</v>
      </c>
      <c r="H47" s="93">
        <v>1</v>
      </c>
      <c r="I47" s="93">
        <v>0</v>
      </c>
      <c r="J47" s="93">
        <v>0</v>
      </c>
      <c r="K47" s="93">
        <v>1</v>
      </c>
      <c r="L47" s="93">
        <v>1</v>
      </c>
      <c r="M47" s="93">
        <v>0</v>
      </c>
      <c r="N47" s="93">
        <v>1</v>
      </c>
      <c r="O47" s="93">
        <v>1</v>
      </c>
      <c r="P47" s="93">
        <v>0</v>
      </c>
      <c r="Q47" s="93">
        <v>1</v>
      </c>
      <c r="R47" s="93">
        <v>1</v>
      </c>
      <c r="S47" s="93">
        <v>0</v>
      </c>
      <c r="T47" s="93">
        <v>0</v>
      </c>
      <c r="U47" s="93">
        <v>1</v>
      </c>
      <c r="V47" s="93">
        <v>0</v>
      </c>
      <c r="W47" s="93">
        <v>0</v>
      </c>
      <c r="X47" s="93">
        <v>1</v>
      </c>
      <c r="Y47" s="93">
        <v>0</v>
      </c>
      <c r="Z47" s="93">
        <v>1</v>
      </c>
      <c r="AA47" s="93">
        <v>1</v>
      </c>
      <c r="AB47" s="93">
        <v>1</v>
      </c>
      <c r="AC47" s="93">
        <v>1</v>
      </c>
      <c r="AD47" s="9"/>
    </row>
    <row r="48" spans="1:30" ht="15.75">
      <c r="A48" s="88" t="s">
        <v>2445</v>
      </c>
      <c r="B48" s="2">
        <v>2</v>
      </c>
      <c r="C48" s="57">
        <v>165508300</v>
      </c>
      <c r="D48" s="2" t="s">
        <v>3023</v>
      </c>
      <c r="E48" s="13" t="s">
        <v>3163</v>
      </c>
      <c r="F48" s="13" t="s">
        <v>3152</v>
      </c>
      <c r="G48" s="93">
        <v>0</v>
      </c>
      <c r="H48" s="93">
        <v>0</v>
      </c>
      <c r="I48" s="93">
        <v>0</v>
      </c>
      <c r="J48" s="93">
        <v>0</v>
      </c>
      <c r="K48" s="93">
        <v>0</v>
      </c>
      <c r="L48" s="93">
        <v>0</v>
      </c>
      <c r="M48" s="93">
        <v>0</v>
      </c>
      <c r="N48" s="93">
        <v>0</v>
      </c>
      <c r="O48" s="93">
        <v>1</v>
      </c>
      <c r="P48" s="93">
        <v>1</v>
      </c>
      <c r="Q48" s="93">
        <v>0</v>
      </c>
      <c r="R48" s="93">
        <v>0</v>
      </c>
      <c r="S48" s="93">
        <v>0</v>
      </c>
      <c r="T48" s="93">
        <v>0</v>
      </c>
      <c r="U48" s="93">
        <v>0</v>
      </c>
      <c r="V48" s="93">
        <v>0</v>
      </c>
      <c r="W48" s="93">
        <v>0</v>
      </c>
      <c r="X48" s="93">
        <v>0</v>
      </c>
      <c r="Y48" s="93">
        <v>0</v>
      </c>
      <c r="Z48" s="93">
        <v>0</v>
      </c>
      <c r="AA48" s="93">
        <v>0</v>
      </c>
      <c r="AB48" s="93">
        <v>0</v>
      </c>
      <c r="AC48" s="93">
        <v>0</v>
      </c>
      <c r="AD48" s="9"/>
    </row>
    <row r="49" spans="1:30" ht="15.75">
      <c r="A49" s="88" t="s">
        <v>2445</v>
      </c>
      <c r="B49" s="2">
        <v>2</v>
      </c>
      <c r="C49" s="57">
        <v>165518799</v>
      </c>
      <c r="D49" s="2" t="s">
        <v>3022</v>
      </c>
      <c r="E49" s="13" t="s">
        <v>3152</v>
      </c>
      <c r="F49" s="13" t="s">
        <v>3157</v>
      </c>
      <c r="G49" s="93">
        <v>1</v>
      </c>
      <c r="H49" s="93">
        <v>0</v>
      </c>
      <c r="I49" s="93">
        <v>0</v>
      </c>
      <c r="J49" s="93">
        <v>0</v>
      </c>
      <c r="K49" s="93">
        <v>0</v>
      </c>
      <c r="L49" s="93">
        <v>0</v>
      </c>
      <c r="M49" s="93">
        <v>0</v>
      </c>
      <c r="N49" s="93">
        <v>0</v>
      </c>
      <c r="O49" s="93">
        <v>0</v>
      </c>
      <c r="P49" s="93">
        <v>0</v>
      </c>
      <c r="Q49" s="93">
        <v>0</v>
      </c>
      <c r="R49" s="93">
        <v>0</v>
      </c>
      <c r="S49" s="93">
        <v>0</v>
      </c>
      <c r="T49" s="93">
        <v>0</v>
      </c>
      <c r="U49" s="93">
        <v>0</v>
      </c>
      <c r="V49" s="93">
        <v>0</v>
      </c>
      <c r="W49" s="93">
        <v>0</v>
      </c>
      <c r="X49" s="93">
        <v>0</v>
      </c>
      <c r="Y49" s="93">
        <v>0</v>
      </c>
      <c r="Z49" s="93">
        <v>0</v>
      </c>
      <c r="AA49" s="93">
        <v>0</v>
      </c>
      <c r="AB49" s="93">
        <v>0</v>
      </c>
      <c r="AC49" s="93">
        <v>0</v>
      </c>
      <c r="AD49" s="9"/>
    </row>
    <row r="50" spans="1:30" ht="15.75">
      <c r="A50" s="88" t="s">
        <v>2445</v>
      </c>
      <c r="B50" s="2">
        <v>2</v>
      </c>
      <c r="C50" s="57">
        <v>165528624</v>
      </c>
      <c r="D50" s="2" t="s">
        <v>2770</v>
      </c>
      <c r="E50" s="13" t="s">
        <v>3163</v>
      </c>
      <c r="F50" s="13" t="s">
        <v>3157</v>
      </c>
      <c r="G50" s="93">
        <v>0</v>
      </c>
      <c r="H50" s="93">
        <v>0</v>
      </c>
      <c r="I50" s="93">
        <v>0</v>
      </c>
      <c r="J50" s="93">
        <v>0</v>
      </c>
      <c r="K50" s="93">
        <v>1</v>
      </c>
      <c r="L50" s="93">
        <v>1</v>
      </c>
      <c r="M50" s="93">
        <v>0</v>
      </c>
      <c r="N50" s="93">
        <v>1</v>
      </c>
      <c r="O50" s="93">
        <v>0</v>
      </c>
      <c r="P50" s="93">
        <v>0</v>
      </c>
      <c r="Q50" s="93">
        <v>1</v>
      </c>
      <c r="R50" s="93">
        <v>1</v>
      </c>
      <c r="S50" s="93">
        <v>0</v>
      </c>
      <c r="T50" s="93">
        <v>1</v>
      </c>
      <c r="U50" s="93">
        <v>1</v>
      </c>
      <c r="V50" s="93">
        <v>0</v>
      </c>
      <c r="W50" s="93">
        <v>1</v>
      </c>
      <c r="X50" s="93">
        <v>0</v>
      </c>
      <c r="Y50" s="93">
        <v>0</v>
      </c>
      <c r="Z50" s="93">
        <v>0</v>
      </c>
      <c r="AA50" s="93">
        <v>0</v>
      </c>
      <c r="AB50" s="93">
        <v>0</v>
      </c>
      <c r="AC50" s="93">
        <v>0</v>
      </c>
      <c r="AD50" s="9"/>
    </row>
    <row r="51" spans="1:30" ht="15.75">
      <c r="A51" s="88" t="s">
        <v>2445</v>
      </c>
      <c r="B51" s="2">
        <v>2</v>
      </c>
      <c r="C51" s="57">
        <v>165528876</v>
      </c>
      <c r="D51" s="2" t="s">
        <v>3021</v>
      </c>
      <c r="E51" s="13" t="s">
        <v>3163</v>
      </c>
      <c r="F51" s="13" t="s">
        <v>3152</v>
      </c>
      <c r="G51" s="93">
        <v>1</v>
      </c>
      <c r="H51" s="93">
        <v>1</v>
      </c>
      <c r="I51" s="93">
        <v>1</v>
      </c>
      <c r="J51" s="93">
        <v>0</v>
      </c>
      <c r="K51" s="93">
        <v>0</v>
      </c>
      <c r="L51" s="93">
        <v>0</v>
      </c>
      <c r="M51" s="93">
        <v>0</v>
      </c>
      <c r="N51" s="93">
        <v>0</v>
      </c>
      <c r="O51" s="93">
        <v>0</v>
      </c>
      <c r="P51" s="93">
        <v>0</v>
      </c>
      <c r="Q51" s="93">
        <v>0</v>
      </c>
      <c r="R51" s="93">
        <v>0</v>
      </c>
      <c r="S51" s="93">
        <v>0</v>
      </c>
      <c r="T51" s="93">
        <v>0</v>
      </c>
      <c r="U51" s="93">
        <v>0</v>
      </c>
      <c r="V51" s="93">
        <v>0</v>
      </c>
      <c r="W51" s="93">
        <v>0</v>
      </c>
      <c r="X51" s="93">
        <v>0</v>
      </c>
      <c r="Y51" s="93">
        <v>0</v>
      </c>
      <c r="Z51" s="93">
        <v>0</v>
      </c>
      <c r="AA51" s="93">
        <v>0</v>
      </c>
      <c r="AB51" s="93">
        <v>0</v>
      </c>
      <c r="AC51" s="93">
        <v>0</v>
      </c>
      <c r="AD51" s="9"/>
    </row>
    <row r="52" spans="1:30" ht="15.75">
      <c r="A52" s="88" t="s">
        <v>2449</v>
      </c>
      <c r="B52" s="2">
        <v>2</v>
      </c>
      <c r="C52" s="57">
        <v>165558252</v>
      </c>
      <c r="D52" s="2" t="s">
        <v>2769</v>
      </c>
      <c r="E52" s="13" t="s">
        <v>3163</v>
      </c>
      <c r="F52" s="13" t="s">
        <v>3152</v>
      </c>
      <c r="G52" s="93">
        <v>1</v>
      </c>
      <c r="H52" s="93">
        <v>1</v>
      </c>
      <c r="I52" s="93">
        <v>1</v>
      </c>
      <c r="J52" s="93">
        <v>1</v>
      </c>
      <c r="K52" s="93">
        <v>1</v>
      </c>
      <c r="L52" s="93">
        <v>1</v>
      </c>
      <c r="M52" s="93">
        <v>0</v>
      </c>
      <c r="N52" s="93">
        <v>0</v>
      </c>
      <c r="O52" s="93">
        <v>1</v>
      </c>
      <c r="P52" s="93">
        <v>0</v>
      </c>
      <c r="Q52" s="93">
        <v>1</v>
      </c>
      <c r="R52" s="93">
        <v>1</v>
      </c>
      <c r="S52" s="93">
        <v>0</v>
      </c>
      <c r="T52" s="93">
        <v>0</v>
      </c>
      <c r="U52" s="93">
        <v>0</v>
      </c>
      <c r="V52" s="93">
        <v>0</v>
      </c>
      <c r="W52" s="93">
        <v>0</v>
      </c>
      <c r="X52" s="93">
        <v>0</v>
      </c>
      <c r="Y52" s="93">
        <v>0</v>
      </c>
      <c r="Z52" s="93">
        <v>0</v>
      </c>
      <c r="AA52" s="93">
        <v>0</v>
      </c>
      <c r="AB52" s="93">
        <v>0</v>
      </c>
      <c r="AC52" s="93">
        <v>0</v>
      </c>
      <c r="AD52" s="9"/>
    </row>
    <row r="53" spans="1:30" ht="15.75">
      <c r="A53" s="88" t="s">
        <v>2452</v>
      </c>
      <c r="B53" s="2">
        <v>2</v>
      </c>
      <c r="C53" s="57">
        <v>169238040</v>
      </c>
      <c r="D53" s="2" t="s">
        <v>2768</v>
      </c>
      <c r="E53" s="13" t="s">
        <v>3163</v>
      </c>
      <c r="F53" s="13" t="s">
        <v>3152</v>
      </c>
      <c r="G53" s="93">
        <v>1</v>
      </c>
      <c r="H53" s="93">
        <v>1</v>
      </c>
      <c r="I53" s="93">
        <v>0</v>
      </c>
      <c r="J53" s="93">
        <v>0</v>
      </c>
      <c r="K53" s="93">
        <v>1</v>
      </c>
      <c r="L53" s="93">
        <v>1</v>
      </c>
      <c r="M53" s="93">
        <v>0</v>
      </c>
      <c r="N53" s="93">
        <v>0</v>
      </c>
      <c r="O53" s="93">
        <v>1</v>
      </c>
      <c r="P53" s="93">
        <v>0</v>
      </c>
      <c r="Q53" s="93">
        <v>1</v>
      </c>
      <c r="R53" s="93">
        <v>1</v>
      </c>
      <c r="S53" s="93">
        <v>0</v>
      </c>
      <c r="T53" s="93">
        <v>1</v>
      </c>
      <c r="U53" s="93">
        <v>1</v>
      </c>
      <c r="V53" s="93">
        <v>0</v>
      </c>
      <c r="W53" s="93">
        <v>0</v>
      </c>
      <c r="X53" s="93">
        <v>0</v>
      </c>
      <c r="Y53" s="93">
        <v>0</v>
      </c>
      <c r="Z53" s="93">
        <v>0</v>
      </c>
      <c r="AA53" s="93">
        <v>0</v>
      </c>
      <c r="AB53" s="93">
        <v>0</v>
      </c>
      <c r="AC53" s="93">
        <v>0</v>
      </c>
      <c r="AD53" s="9"/>
    </row>
    <row r="54" spans="1:30" ht="15.75">
      <c r="A54" s="88" t="s">
        <v>2452</v>
      </c>
      <c r="B54" s="2">
        <v>2</v>
      </c>
      <c r="C54" s="57">
        <v>169710158</v>
      </c>
      <c r="D54" s="2" t="s">
        <v>3020</v>
      </c>
      <c r="E54" s="13" t="s">
        <v>3163</v>
      </c>
      <c r="F54" s="13" t="s">
        <v>3152</v>
      </c>
      <c r="G54" s="93">
        <v>1</v>
      </c>
      <c r="H54" s="93">
        <v>1</v>
      </c>
      <c r="I54" s="93">
        <v>1</v>
      </c>
      <c r="J54" s="93">
        <v>1</v>
      </c>
      <c r="K54" s="93">
        <v>0</v>
      </c>
      <c r="L54" s="93">
        <v>0</v>
      </c>
      <c r="M54" s="93">
        <v>0</v>
      </c>
      <c r="N54" s="93">
        <v>0</v>
      </c>
      <c r="O54" s="93">
        <v>0</v>
      </c>
      <c r="P54" s="93">
        <v>0</v>
      </c>
      <c r="Q54" s="93">
        <v>0</v>
      </c>
      <c r="R54" s="93">
        <v>0</v>
      </c>
      <c r="S54" s="93">
        <v>0</v>
      </c>
      <c r="T54" s="93">
        <v>0</v>
      </c>
      <c r="U54" s="93">
        <v>0</v>
      </c>
      <c r="V54" s="93">
        <v>0</v>
      </c>
      <c r="W54" s="93">
        <v>0</v>
      </c>
      <c r="X54" s="93">
        <v>0</v>
      </c>
      <c r="Y54" s="93">
        <v>0</v>
      </c>
      <c r="Z54" s="93">
        <v>0</v>
      </c>
      <c r="AA54" s="93">
        <v>0</v>
      </c>
      <c r="AB54" s="93">
        <v>0</v>
      </c>
      <c r="AC54" s="93">
        <v>0</v>
      </c>
      <c r="AD54" s="9"/>
    </row>
    <row r="55" spans="1:30" ht="15.75">
      <c r="A55" s="88" t="s">
        <v>2452</v>
      </c>
      <c r="B55" s="2">
        <v>2</v>
      </c>
      <c r="C55" s="57">
        <v>169742758</v>
      </c>
      <c r="D55" s="2" t="s">
        <v>3019</v>
      </c>
      <c r="E55" s="13" t="s">
        <v>3163</v>
      </c>
      <c r="F55" s="13" t="s">
        <v>3157</v>
      </c>
      <c r="G55" s="93">
        <v>0</v>
      </c>
      <c r="H55" s="93">
        <v>0</v>
      </c>
      <c r="I55" s="93">
        <v>0</v>
      </c>
      <c r="J55" s="93">
        <v>0</v>
      </c>
      <c r="K55" s="93">
        <v>0</v>
      </c>
      <c r="L55" s="93">
        <v>0</v>
      </c>
      <c r="M55" s="93">
        <v>0</v>
      </c>
      <c r="N55" s="93">
        <v>0</v>
      </c>
      <c r="O55" s="93">
        <v>0</v>
      </c>
      <c r="P55" s="93">
        <v>0</v>
      </c>
      <c r="Q55" s="93">
        <v>0</v>
      </c>
      <c r="R55" s="93">
        <v>1</v>
      </c>
      <c r="S55" s="93">
        <v>1</v>
      </c>
      <c r="T55" s="93">
        <v>1</v>
      </c>
      <c r="U55" s="93">
        <v>0</v>
      </c>
      <c r="V55" s="93">
        <v>0</v>
      </c>
      <c r="W55" s="93">
        <v>0</v>
      </c>
      <c r="X55" s="93">
        <v>0</v>
      </c>
      <c r="Y55" s="93">
        <v>0</v>
      </c>
      <c r="Z55" s="93">
        <v>0</v>
      </c>
      <c r="AA55" s="93">
        <v>0</v>
      </c>
      <c r="AB55" s="93">
        <v>0</v>
      </c>
      <c r="AC55" s="93">
        <v>0</v>
      </c>
      <c r="AD55" s="9"/>
    </row>
    <row r="56" spans="1:30" ht="15.75">
      <c r="A56" s="88" t="s">
        <v>2452</v>
      </c>
      <c r="B56" s="2">
        <v>2</v>
      </c>
      <c r="C56" s="57">
        <v>169748691</v>
      </c>
      <c r="D56" s="2" t="s">
        <v>3018</v>
      </c>
      <c r="E56" s="13" t="s">
        <v>3163</v>
      </c>
      <c r="F56" s="13" t="s">
        <v>3152</v>
      </c>
      <c r="G56" s="93">
        <v>1</v>
      </c>
      <c r="H56" s="93">
        <v>1</v>
      </c>
      <c r="I56" s="93">
        <v>1</v>
      </c>
      <c r="J56" s="93">
        <v>1</v>
      </c>
      <c r="K56" s="93">
        <v>1</v>
      </c>
      <c r="L56" s="93">
        <v>0</v>
      </c>
      <c r="M56" s="93">
        <v>0</v>
      </c>
      <c r="N56" s="93">
        <v>0</v>
      </c>
      <c r="O56" s="93">
        <v>0</v>
      </c>
      <c r="P56" s="93">
        <v>0</v>
      </c>
      <c r="Q56" s="93">
        <v>0</v>
      </c>
      <c r="R56" s="93">
        <v>0</v>
      </c>
      <c r="S56" s="93">
        <v>0</v>
      </c>
      <c r="T56" s="93">
        <v>0</v>
      </c>
      <c r="U56" s="93">
        <v>0</v>
      </c>
      <c r="V56" s="93">
        <v>0</v>
      </c>
      <c r="W56" s="93">
        <v>0</v>
      </c>
      <c r="X56" s="93">
        <v>0</v>
      </c>
      <c r="Y56" s="93">
        <v>0</v>
      </c>
      <c r="Z56" s="93">
        <v>0</v>
      </c>
      <c r="AA56" s="93">
        <v>0</v>
      </c>
      <c r="AB56" s="93">
        <v>0</v>
      </c>
      <c r="AC56" s="93">
        <v>0</v>
      </c>
      <c r="AD56" s="9"/>
    </row>
    <row r="57" spans="1:30" ht="15.75">
      <c r="A57" s="88" t="s">
        <v>122</v>
      </c>
      <c r="B57" s="2">
        <v>2</v>
      </c>
      <c r="C57" s="57">
        <v>169748691</v>
      </c>
      <c r="D57" s="2" t="s">
        <v>3018</v>
      </c>
      <c r="E57" s="13" t="s">
        <v>3163</v>
      </c>
      <c r="F57" s="13" t="s">
        <v>3152</v>
      </c>
      <c r="G57" s="93">
        <v>1</v>
      </c>
      <c r="H57" s="93">
        <v>1</v>
      </c>
      <c r="I57" s="93">
        <v>1</v>
      </c>
      <c r="J57" s="93">
        <v>1</v>
      </c>
      <c r="K57" s="93">
        <v>1</v>
      </c>
      <c r="L57" s="93">
        <v>0</v>
      </c>
      <c r="M57" s="93">
        <v>0</v>
      </c>
      <c r="N57" s="93">
        <v>0</v>
      </c>
      <c r="O57" s="93">
        <v>0</v>
      </c>
      <c r="P57" s="93">
        <v>0</v>
      </c>
      <c r="Q57" s="93">
        <v>0</v>
      </c>
      <c r="R57" s="93">
        <v>0</v>
      </c>
      <c r="S57" s="93">
        <v>0</v>
      </c>
      <c r="T57" s="93">
        <v>0</v>
      </c>
      <c r="U57" s="93">
        <v>0</v>
      </c>
      <c r="V57" s="93">
        <v>0</v>
      </c>
      <c r="W57" s="93">
        <v>0</v>
      </c>
      <c r="X57" s="93">
        <v>0</v>
      </c>
      <c r="Y57" s="93">
        <v>0</v>
      </c>
      <c r="Z57" s="93">
        <v>0</v>
      </c>
      <c r="AA57" s="93">
        <v>1</v>
      </c>
      <c r="AB57" s="93">
        <v>1</v>
      </c>
      <c r="AC57" s="93">
        <v>1</v>
      </c>
      <c r="AD57" s="9"/>
    </row>
    <row r="58" spans="1:30" ht="15.75">
      <c r="A58" s="88" t="s">
        <v>2452</v>
      </c>
      <c r="B58" s="2">
        <v>2</v>
      </c>
      <c r="C58" s="57">
        <v>169754123</v>
      </c>
      <c r="D58" s="2" t="s">
        <v>3017</v>
      </c>
      <c r="E58" s="13" t="s">
        <v>3163</v>
      </c>
      <c r="F58" s="13" t="s">
        <v>3152</v>
      </c>
      <c r="G58" s="93">
        <v>1</v>
      </c>
      <c r="H58" s="93">
        <v>0</v>
      </c>
      <c r="I58" s="93">
        <v>0</v>
      </c>
      <c r="J58" s="93">
        <v>0</v>
      </c>
      <c r="K58" s="93">
        <v>0</v>
      </c>
      <c r="L58" s="93">
        <v>0</v>
      </c>
      <c r="M58" s="93">
        <v>0</v>
      </c>
      <c r="N58" s="93">
        <v>0</v>
      </c>
      <c r="O58" s="93">
        <v>0</v>
      </c>
      <c r="P58" s="93">
        <v>0</v>
      </c>
      <c r="Q58" s="93">
        <v>0</v>
      </c>
      <c r="R58" s="93">
        <v>0</v>
      </c>
      <c r="S58" s="93">
        <v>0</v>
      </c>
      <c r="T58" s="93">
        <v>0</v>
      </c>
      <c r="U58" s="93">
        <v>0</v>
      </c>
      <c r="V58" s="93">
        <v>0</v>
      </c>
      <c r="W58" s="93">
        <v>0</v>
      </c>
      <c r="X58" s="93">
        <v>0</v>
      </c>
      <c r="Y58" s="93">
        <v>0</v>
      </c>
      <c r="Z58" s="93">
        <v>0</v>
      </c>
      <c r="AA58" s="93">
        <v>0</v>
      </c>
      <c r="AB58" s="93">
        <v>0</v>
      </c>
      <c r="AC58" s="93">
        <v>0</v>
      </c>
      <c r="AD58" s="9"/>
    </row>
    <row r="59" spans="1:30" ht="15.75">
      <c r="A59" s="88" t="s">
        <v>122</v>
      </c>
      <c r="B59" s="2">
        <v>2</v>
      </c>
      <c r="C59" s="57">
        <v>169754162</v>
      </c>
      <c r="D59" s="2" t="s">
        <v>3016</v>
      </c>
      <c r="E59" s="13" t="s">
        <v>3163</v>
      </c>
      <c r="F59" s="13" t="s">
        <v>3152</v>
      </c>
      <c r="G59" s="93">
        <v>0</v>
      </c>
      <c r="H59" s="93">
        <v>0</v>
      </c>
      <c r="I59" s="93">
        <v>0</v>
      </c>
      <c r="J59" s="93">
        <v>0</v>
      </c>
      <c r="K59" s="93">
        <v>0</v>
      </c>
      <c r="L59" s="93">
        <v>0</v>
      </c>
      <c r="M59" s="93">
        <v>0</v>
      </c>
      <c r="N59" s="93">
        <v>0</v>
      </c>
      <c r="O59" s="93">
        <v>0</v>
      </c>
      <c r="P59" s="93">
        <v>0</v>
      </c>
      <c r="Q59" s="93">
        <v>0</v>
      </c>
      <c r="R59" s="93">
        <v>0</v>
      </c>
      <c r="S59" s="93">
        <v>0</v>
      </c>
      <c r="T59" s="93">
        <v>0</v>
      </c>
      <c r="U59" s="93">
        <v>0</v>
      </c>
      <c r="V59" s="93">
        <v>0</v>
      </c>
      <c r="W59" s="93">
        <v>0</v>
      </c>
      <c r="X59" s="93">
        <v>0</v>
      </c>
      <c r="Y59" s="93">
        <v>0</v>
      </c>
      <c r="Z59" s="93">
        <v>0</v>
      </c>
      <c r="AA59" s="93">
        <v>1</v>
      </c>
      <c r="AB59" s="93">
        <v>1</v>
      </c>
      <c r="AC59" s="93">
        <v>1</v>
      </c>
      <c r="AD59" s="9"/>
    </row>
    <row r="60" spans="1:30" ht="15.75">
      <c r="A60" s="88" t="s">
        <v>122</v>
      </c>
      <c r="B60" s="2">
        <v>2</v>
      </c>
      <c r="C60" s="57">
        <v>169754434</v>
      </c>
      <c r="D60" s="2" t="s">
        <v>3015</v>
      </c>
      <c r="E60" s="13" t="s">
        <v>3157</v>
      </c>
      <c r="F60" s="13" t="s">
        <v>4415</v>
      </c>
      <c r="G60" s="93">
        <v>0</v>
      </c>
      <c r="H60" s="93">
        <v>0</v>
      </c>
      <c r="I60" s="93">
        <v>0</v>
      </c>
      <c r="J60" s="93">
        <v>0</v>
      </c>
      <c r="K60" s="93">
        <v>0</v>
      </c>
      <c r="L60" s="93">
        <v>1</v>
      </c>
      <c r="M60" s="93">
        <v>1</v>
      </c>
      <c r="N60" s="93">
        <v>1</v>
      </c>
      <c r="O60" s="93">
        <v>0</v>
      </c>
      <c r="P60" s="93">
        <v>0</v>
      </c>
      <c r="Q60" s="93">
        <v>0</v>
      </c>
      <c r="R60" s="93">
        <v>0</v>
      </c>
      <c r="S60" s="93">
        <v>0</v>
      </c>
      <c r="T60" s="93">
        <v>0</v>
      </c>
      <c r="U60" s="93">
        <v>0</v>
      </c>
      <c r="V60" s="93">
        <v>0</v>
      </c>
      <c r="W60" s="93">
        <v>0</v>
      </c>
      <c r="X60" s="93">
        <v>0</v>
      </c>
      <c r="Y60" s="93">
        <v>0</v>
      </c>
      <c r="Z60" s="93">
        <v>0</v>
      </c>
      <c r="AA60" s="93">
        <v>0</v>
      </c>
      <c r="AB60" s="93">
        <v>0</v>
      </c>
      <c r="AC60" s="93">
        <v>0</v>
      </c>
      <c r="AD60" s="9"/>
    </row>
    <row r="61" spans="1:30" ht="15.75">
      <c r="A61" s="88" t="s">
        <v>2452</v>
      </c>
      <c r="B61" s="2">
        <v>2</v>
      </c>
      <c r="C61" s="57">
        <v>169756058</v>
      </c>
      <c r="D61" s="2" t="s">
        <v>3014</v>
      </c>
      <c r="E61" s="13" t="s">
        <v>3151</v>
      </c>
      <c r="F61" s="13" t="s">
        <v>3157</v>
      </c>
      <c r="G61" s="93">
        <v>0</v>
      </c>
      <c r="H61" s="93">
        <v>0</v>
      </c>
      <c r="I61" s="93">
        <v>0</v>
      </c>
      <c r="J61" s="93">
        <v>0</v>
      </c>
      <c r="K61" s="93">
        <v>0</v>
      </c>
      <c r="L61" s="93">
        <v>0</v>
      </c>
      <c r="M61" s="93">
        <v>0</v>
      </c>
      <c r="N61" s="93">
        <v>0</v>
      </c>
      <c r="O61" s="93">
        <v>0</v>
      </c>
      <c r="P61" s="93">
        <v>0</v>
      </c>
      <c r="Q61" s="93">
        <v>0</v>
      </c>
      <c r="R61" s="93">
        <v>0</v>
      </c>
      <c r="S61" s="93">
        <v>0</v>
      </c>
      <c r="T61" s="93">
        <v>0</v>
      </c>
      <c r="U61" s="93">
        <v>0</v>
      </c>
      <c r="V61" s="93">
        <v>0</v>
      </c>
      <c r="W61" s="93">
        <v>0</v>
      </c>
      <c r="X61" s="93">
        <v>0</v>
      </c>
      <c r="Y61" s="93">
        <v>0</v>
      </c>
      <c r="Z61" s="93">
        <v>0</v>
      </c>
      <c r="AA61" s="93">
        <v>0</v>
      </c>
      <c r="AB61" s="93">
        <v>0</v>
      </c>
      <c r="AC61" s="93">
        <v>0</v>
      </c>
      <c r="AD61" s="9"/>
    </row>
    <row r="62" spans="1:30" ht="15.75">
      <c r="A62" s="88" t="s">
        <v>122</v>
      </c>
      <c r="B62" s="2">
        <v>2</v>
      </c>
      <c r="C62" s="57">
        <v>169756930</v>
      </c>
      <c r="D62" s="2" t="s">
        <v>3013</v>
      </c>
      <c r="E62" s="13" t="s">
        <v>3151</v>
      </c>
      <c r="F62" s="13" t="s">
        <v>3157</v>
      </c>
      <c r="G62" s="93">
        <v>1</v>
      </c>
      <c r="H62" s="93">
        <v>0</v>
      </c>
      <c r="I62" s="93">
        <v>0</v>
      </c>
      <c r="J62" s="93">
        <v>0</v>
      </c>
      <c r="K62" s="93">
        <v>0</v>
      </c>
      <c r="L62" s="93">
        <v>0</v>
      </c>
      <c r="M62" s="93">
        <v>0</v>
      </c>
      <c r="N62" s="93">
        <v>0</v>
      </c>
      <c r="O62" s="93">
        <v>0</v>
      </c>
      <c r="P62" s="93">
        <v>0</v>
      </c>
      <c r="Q62" s="93">
        <v>0</v>
      </c>
      <c r="R62" s="93">
        <v>0</v>
      </c>
      <c r="S62" s="93">
        <v>0</v>
      </c>
      <c r="T62" s="93">
        <v>0</v>
      </c>
      <c r="U62" s="93">
        <v>0</v>
      </c>
      <c r="V62" s="93">
        <v>0</v>
      </c>
      <c r="W62" s="93">
        <v>0</v>
      </c>
      <c r="X62" s="93">
        <v>0</v>
      </c>
      <c r="Y62" s="93">
        <v>0</v>
      </c>
      <c r="Z62" s="93">
        <v>0</v>
      </c>
      <c r="AA62" s="93">
        <v>1</v>
      </c>
      <c r="AB62" s="93">
        <v>0</v>
      </c>
      <c r="AC62" s="93">
        <v>0</v>
      </c>
      <c r="AD62" s="9"/>
    </row>
    <row r="63" spans="1:30" ht="15.75">
      <c r="A63" s="88" t="s">
        <v>2452</v>
      </c>
      <c r="B63" s="2">
        <v>2</v>
      </c>
      <c r="C63" s="57">
        <v>169756930</v>
      </c>
      <c r="D63" s="2" t="s">
        <v>3013</v>
      </c>
      <c r="E63" s="13" t="s">
        <v>3151</v>
      </c>
      <c r="F63" s="13" t="s">
        <v>3157</v>
      </c>
      <c r="G63" s="93">
        <v>0</v>
      </c>
      <c r="H63" s="93">
        <v>0</v>
      </c>
      <c r="I63" s="93">
        <v>0</v>
      </c>
      <c r="J63" s="93">
        <v>0</v>
      </c>
      <c r="K63" s="93">
        <v>0</v>
      </c>
      <c r="L63" s="93">
        <v>0</v>
      </c>
      <c r="M63" s="93">
        <v>0</v>
      </c>
      <c r="N63" s="93">
        <v>0</v>
      </c>
      <c r="O63" s="93">
        <v>0</v>
      </c>
      <c r="P63" s="93">
        <v>0</v>
      </c>
      <c r="Q63" s="93">
        <v>0</v>
      </c>
      <c r="R63" s="93">
        <v>0</v>
      </c>
      <c r="S63" s="93">
        <v>0</v>
      </c>
      <c r="T63" s="93">
        <v>0</v>
      </c>
      <c r="U63" s="93">
        <v>0</v>
      </c>
      <c r="V63" s="93">
        <v>0</v>
      </c>
      <c r="W63" s="93">
        <v>0</v>
      </c>
      <c r="X63" s="93">
        <v>0</v>
      </c>
      <c r="Y63" s="93">
        <v>0</v>
      </c>
      <c r="Z63" s="93">
        <v>0</v>
      </c>
      <c r="AA63" s="93">
        <v>0</v>
      </c>
      <c r="AB63" s="93">
        <v>0</v>
      </c>
      <c r="AC63" s="93">
        <v>0</v>
      </c>
      <c r="AD63" s="9"/>
    </row>
    <row r="64" spans="1:30" ht="15.75">
      <c r="A64" s="88" t="s">
        <v>2452</v>
      </c>
      <c r="B64" s="2">
        <v>2</v>
      </c>
      <c r="C64" s="57">
        <v>169757354</v>
      </c>
      <c r="D64" s="2" t="s">
        <v>3012</v>
      </c>
      <c r="E64" s="13" t="s">
        <v>3163</v>
      </c>
      <c r="F64" s="13" t="s">
        <v>3152</v>
      </c>
      <c r="G64" s="93">
        <v>0</v>
      </c>
      <c r="H64" s="93">
        <v>0</v>
      </c>
      <c r="I64" s="93">
        <v>0</v>
      </c>
      <c r="J64" s="93">
        <v>0</v>
      </c>
      <c r="K64" s="93">
        <v>0</v>
      </c>
      <c r="L64" s="93">
        <v>0</v>
      </c>
      <c r="M64" s="93">
        <v>0</v>
      </c>
      <c r="N64" s="93">
        <v>0</v>
      </c>
      <c r="O64" s="93">
        <v>0</v>
      </c>
      <c r="P64" s="93">
        <v>0</v>
      </c>
      <c r="Q64" s="93">
        <v>0</v>
      </c>
      <c r="R64" s="93">
        <v>0</v>
      </c>
      <c r="S64" s="93">
        <v>0</v>
      </c>
      <c r="T64" s="93">
        <v>0</v>
      </c>
      <c r="U64" s="93">
        <v>1</v>
      </c>
      <c r="V64" s="93">
        <v>1</v>
      </c>
      <c r="W64" s="93">
        <v>1</v>
      </c>
      <c r="X64" s="93">
        <v>0</v>
      </c>
      <c r="Y64" s="93">
        <v>0</v>
      </c>
      <c r="Z64" s="93">
        <v>0</v>
      </c>
      <c r="AA64" s="93">
        <v>0</v>
      </c>
      <c r="AB64" s="93">
        <v>0</v>
      </c>
      <c r="AC64" s="93">
        <v>0</v>
      </c>
      <c r="AD64" s="9"/>
    </row>
    <row r="65" spans="1:30" ht="15.75">
      <c r="A65" s="88" t="s">
        <v>2452</v>
      </c>
      <c r="B65" s="2">
        <v>2</v>
      </c>
      <c r="C65" s="57">
        <v>169757541</v>
      </c>
      <c r="D65" s="2" t="s">
        <v>3011</v>
      </c>
      <c r="E65" s="13" t="s">
        <v>3151</v>
      </c>
      <c r="F65" s="13" t="s">
        <v>3157</v>
      </c>
      <c r="G65" s="93">
        <v>1</v>
      </c>
      <c r="H65" s="93">
        <v>1</v>
      </c>
      <c r="I65" s="93">
        <v>1</v>
      </c>
      <c r="J65" s="93">
        <v>0</v>
      </c>
      <c r="K65" s="93">
        <v>0</v>
      </c>
      <c r="L65" s="93">
        <v>0</v>
      </c>
      <c r="M65" s="93">
        <v>0</v>
      </c>
      <c r="N65" s="93">
        <v>0</v>
      </c>
      <c r="O65" s="93">
        <v>0</v>
      </c>
      <c r="P65" s="93">
        <v>0</v>
      </c>
      <c r="Q65" s="93">
        <v>0</v>
      </c>
      <c r="R65" s="93">
        <v>0</v>
      </c>
      <c r="S65" s="93">
        <v>0</v>
      </c>
      <c r="T65" s="93">
        <v>0</v>
      </c>
      <c r="U65" s="93">
        <v>0</v>
      </c>
      <c r="V65" s="93">
        <v>0</v>
      </c>
      <c r="W65" s="93">
        <v>0</v>
      </c>
      <c r="X65" s="93">
        <v>0</v>
      </c>
      <c r="Y65" s="93">
        <v>0</v>
      </c>
      <c r="Z65" s="93">
        <v>0</v>
      </c>
      <c r="AA65" s="93">
        <v>0</v>
      </c>
      <c r="AB65" s="93">
        <v>0</v>
      </c>
      <c r="AC65" s="93">
        <v>0</v>
      </c>
      <c r="AD65" s="9"/>
    </row>
    <row r="66" spans="1:30" ht="15.75">
      <c r="A66" s="88" t="s">
        <v>2452</v>
      </c>
      <c r="B66" s="2">
        <v>2</v>
      </c>
      <c r="C66" s="57">
        <v>169763148</v>
      </c>
      <c r="D66" s="2" t="s">
        <v>2767</v>
      </c>
      <c r="E66" s="13" t="s">
        <v>3163</v>
      </c>
      <c r="F66" s="13" t="s">
        <v>3152</v>
      </c>
      <c r="G66" s="93">
        <v>0</v>
      </c>
      <c r="H66" s="93">
        <v>0</v>
      </c>
      <c r="I66" s="93">
        <v>0</v>
      </c>
      <c r="J66" s="93">
        <v>0</v>
      </c>
      <c r="K66" s="93">
        <v>1</v>
      </c>
      <c r="L66" s="93">
        <v>0</v>
      </c>
      <c r="M66" s="93">
        <v>0</v>
      </c>
      <c r="N66" s="93">
        <v>1</v>
      </c>
      <c r="O66" s="93">
        <v>1</v>
      </c>
      <c r="P66" s="93">
        <v>1</v>
      </c>
      <c r="Q66" s="93">
        <v>1</v>
      </c>
      <c r="R66" s="93">
        <v>1</v>
      </c>
      <c r="S66" s="93">
        <v>0</v>
      </c>
      <c r="T66" s="93">
        <v>1</v>
      </c>
      <c r="U66" s="93">
        <v>1</v>
      </c>
      <c r="V66" s="93">
        <v>0</v>
      </c>
      <c r="W66" s="93">
        <v>1</v>
      </c>
      <c r="X66" s="93">
        <v>0</v>
      </c>
      <c r="Y66" s="93">
        <v>0</v>
      </c>
      <c r="Z66" s="93">
        <v>0</v>
      </c>
      <c r="AA66" s="93">
        <v>0</v>
      </c>
      <c r="AB66" s="93">
        <v>0</v>
      </c>
      <c r="AC66" s="93">
        <v>0</v>
      </c>
      <c r="AD66" s="9"/>
    </row>
    <row r="67" spans="1:30" ht="15.75">
      <c r="A67" s="88" t="s">
        <v>122</v>
      </c>
      <c r="B67" s="2">
        <v>2</v>
      </c>
      <c r="C67" s="57">
        <v>169763148</v>
      </c>
      <c r="D67" s="2" t="s">
        <v>2767</v>
      </c>
      <c r="E67" s="13" t="s">
        <v>3163</v>
      </c>
      <c r="F67" s="13" t="s">
        <v>3152</v>
      </c>
      <c r="G67" s="93">
        <v>1</v>
      </c>
      <c r="H67" s="93">
        <v>1</v>
      </c>
      <c r="I67" s="93">
        <v>1</v>
      </c>
      <c r="J67" s="93">
        <v>1</v>
      </c>
      <c r="K67" s="93">
        <v>1</v>
      </c>
      <c r="L67" s="93">
        <v>1</v>
      </c>
      <c r="M67" s="93">
        <v>0</v>
      </c>
      <c r="N67" s="93">
        <v>1</v>
      </c>
      <c r="O67" s="93">
        <v>0</v>
      </c>
      <c r="P67" s="93">
        <v>0</v>
      </c>
      <c r="Q67" s="93">
        <v>1</v>
      </c>
      <c r="R67" s="93">
        <v>1</v>
      </c>
      <c r="S67" s="93">
        <v>0</v>
      </c>
      <c r="T67" s="93">
        <v>0</v>
      </c>
      <c r="U67" s="93">
        <v>1</v>
      </c>
      <c r="V67" s="93">
        <v>0</v>
      </c>
      <c r="W67" s="93">
        <v>1</v>
      </c>
      <c r="X67" s="93">
        <v>1</v>
      </c>
      <c r="Y67" s="93">
        <v>0</v>
      </c>
      <c r="Z67" s="93">
        <v>0</v>
      </c>
      <c r="AA67" s="93">
        <v>1</v>
      </c>
      <c r="AB67" s="93">
        <v>1</v>
      </c>
      <c r="AC67" s="93">
        <v>1</v>
      </c>
      <c r="AD67" s="9"/>
    </row>
    <row r="68" spans="1:30" ht="15.75">
      <c r="A68" s="88" t="s">
        <v>2452</v>
      </c>
      <c r="B68" s="2">
        <v>2</v>
      </c>
      <c r="C68" s="57">
        <v>169764176</v>
      </c>
      <c r="D68" s="2" t="s">
        <v>3008</v>
      </c>
      <c r="E68" s="13" t="s">
        <v>3152</v>
      </c>
      <c r="F68" s="13" t="s">
        <v>3157</v>
      </c>
      <c r="G68" s="93">
        <v>1</v>
      </c>
      <c r="H68" s="93">
        <v>0</v>
      </c>
      <c r="I68" s="93">
        <v>0</v>
      </c>
      <c r="J68" s="93">
        <v>0</v>
      </c>
      <c r="K68" s="93">
        <v>0</v>
      </c>
      <c r="L68" s="93">
        <v>0</v>
      </c>
      <c r="M68" s="93">
        <v>0</v>
      </c>
      <c r="N68" s="93">
        <v>0</v>
      </c>
      <c r="O68" s="93">
        <v>0</v>
      </c>
      <c r="P68" s="93">
        <v>0</v>
      </c>
      <c r="Q68" s="93">
        <v>0</v>
      </c>
      <c r="R68" s="93">
        <v>0</v>
      </c>
      <c r="S68" s="93">
        <v>0</v>
      </c>
      <c r="T68" s="93">
        <v>0</v>
      </c>
      <c r="U68" s="93">
        <v>0</v>
      </c>
      <c r="V68" s="93">
        <v>0</v>
      </c>
      <c r="W68" s="93">
        <v>0</v>
      </c>
      <c r="X68" s="93">
        <v>0</v>
      </c>
      <c r="Y68" s="93">
        <v>0</v>
      </c>
      <c r="Z68" s="93">
        <v>0</v>
      </c>
      <c r="AA68" s="93">
        <v>0</v>
      </c>
      <c r="AB68" s="93">
        <v>0</v>
      </c>
      <c r="AC68" s="93">
        <v>0</v>
      </c>
      <c r="AD68" s="9"/>
    </row>
    <row r="69" spans="1:30" ht="15.75">
      <c r="A69" s="88" t="s">
        <v>2452</v>
      </c>
      <c r="B69" s="2">
        <v>2</v>
      </c>
      <c r="C69" s="57">
        <v>169764491</v>
      </c>
      <c r="D69" s="2" t="s">
        <v>3007</v>
      </c>
      <c r="E69" s="13" t="s">
        <v>3163</v>
      </c>
      <c r="F69" s="13" t="s">
        <v>3152</v>
      </c>
      <c r="G69" s="93">
        <v>0</v>
      </c>
      <c r="H69" s="93">
        <v>0</v>
      </c>
      <c r="I69" s="93">
        <v>0</v>
      </c>
      <c r="J69" s="93">
        <v>0</v>
      </c>
      <c r="K69" s="93">
        <v>0</v>
      </c>
      <c r="L69" s="93">
        <v>1</v>
      </c>
      <c r="M69" s="93">
        <v>1</v>
      </c>
      <c r="N69" s="93">
        <v>1</v>
      </c>
      <c r="O69" s="93">
        <v>0</v>
      </c>
      <c r="P69" s="93">
        <v>0</v>
      </c>
      <c r="Q69" s="93">
        <v>0</v>
      </c>
      <c r="R69" s="93">
        <v>0</v>
      </c>
      <c r="S69" s="93">
        <v>0</v>
      </c>
      <c r="T69" s="93">
        <v>0</v>
      </c>
      <c r="U69" s="93">
        <v>0</v>
      </c>
      <c r="V69" s="93">
        <v>0</v>
      </c>
      <c r="W69" s="93">
        <v>0</v>
      </c>
      <c r="X69" s="93">
        <v>0</v>
      </c>
      <c r="Y69" s="93">
        <v>0</v>
      </c>
      <c r="Z69" s="93">
        <v>0</v>
      </c>
      <c r="AA69" s="93">
        <v>0</v>
      </c>
      <c r="AB69" s="93">
        <v>0</v>
      </c>
      <c r="AC69" s="93">
        <v>0</v>
      </c>
      <c r="AD69" s="9"/>
    </row>
    <row r="70" spans="1:30" ht="15.75">
      <c r="A70" s="88" t="s">
        <v>2452</v>
      </c>
      <c r="B70" s="2">
        <v>2</v>
      </c>
      <c r="C70" s="57">
        <v>169765277</v>
      </c>
      <c r="D70" s="2" t="s">
        <v>3006</v>
      </c>
      <c r="E70" s="13" t="s">
        <v>3151</v>
      </c>
      <c r="F70" s="13" t="s">
        <v>3152</v>
      </c>
      <c r="G70" s="93">
        <v>1</v>
      </c>
      <c r="H70" s="93">
        <v>1</v>
      </c>
      <c r="I70" s="93">
        <v>1</v>
      </c>
      <c r="J70" s="93">
        <v>1</v>
      </c>
      <c r="K70" s="93">
        <v>1</v>
      </c>
      <c r="L70" s="93">
        <v>0</v>
      </c>
      <c r="M70" s="93">
        <v>0</v>
      </c>
      <c r="N70" s="93">
        <v>0</v>
      </c>
      <c r="O70" s="93">
        <v>0</v>
      </c>
      <c r="P70" s="93">
        <v>0</v>
      </c>
      <c r="Q70" s="93">
        <v>0</v>
      </c>
      <c r="R70" s="93">
        <v>0</v>
      </c>
      <c r="S70" s="93">
        <v>0</v>
      </c>
      <c r="T70" s="93">
        <v>0</v>
      </c>
      <c r="U70" s="93">
        <v>1</v>
      </c>
      <c r="V70" s="93">
        <v>1</v>
      </c>
      <c r="W70" s="93">
        <v>1</v>
      </c>
      <c r="X70" s="93">
        <v>0</v>
      </c>
      <c r="Y70" s="93">
        <v>0</v>
      </c>
      <c r="Z70" s="93">
        <v>0</v>
      </c>
      <c r="AA70" s="93">
        <v>0</v>
      </c>
      <c r="AB70" s="93">
        <v>0</v>
      </c>
      <c r="AC70" s="93">
        <v>0</v>
      </c>
      <c r="AD70" s="9"/>
    </row>
    <row r="71" spans="1:30" ht="15.75">
      <c r="A71" s="88" t="s">
        <v>2452</v>
      </c>
      <c r="B71" s="2">
        <v>2</v>
      </c>
      <c r="C71" s="57">
        <v>169766560</v>
      </c>
      <c r="D71" s="2" t="s">
        <v>3005</v>
      </c>
      <c r="E71" s="13" t="s">
        <v>3163</v>
      </c>
      <c r="F71" s="13" t="s">
        <v>3152</v>
      </c>
      <c r="G71" s="93">
        <v>1</v>
      </c>
      <c r="H71" s="93">
        <v>0</v>
      </c>
      <c r="I71" s="93">
        <v>0</v>
      </c>
      <c r="J71" s="93">
        <v>0</v>
      </c>
      <c r="K71" s="93">
        <v>0</v>
      </c>
      <c r="L71" s="93">
        <v>0</v>
      </c>
      <c r="M71" s="93">
        <v>0</v>
      </c>
      <c r="N71" s="93">
        <v>0</v>
      </c>
      <c r="O71" s="93">
        <v>0</v>
      </c>
      <c r="P71" s="93">
        <v>0</v>
      </c>
      <c r="Q71" s="93">
        <v>0</v>
      </c>
      <c r="R71" s="93">
        <v>0</v>
      </c>
      <c r="S71" s="93">
        <v>0</v>
      </c>
      <c r="T71" s="93">
        <v>0</v>
      </c>
      <c r="U71" s="93">
        <v>0</v>
      </c>
      <c r="V71" s="93">
        <v>0</v>
      </c>
      <c r="W71" s="93">
        <v>0</v>
      </c>
      <c r="X71" s="93">
        <v>0</v>
      </c>
      <c r="Y71" s="93">
        <v>0</v>
      </c>
      <c r="Z71" s="93">
        <v>0</v>
      </c>
      <c r="AA71" s="93">
        <v>0</v>
      </c>
      <c r="AB71" s="93">
        <v>0</v>
      </c>
      <c r="AC71" s="93">
        <v>0</v>
      </c>
      <c r="AD71" s="9"/>
    </row>
    <row r="72" spans="1:30" ht="15.75">
      <c r="A72" s="88" t="s">
        <v>2452</v>
      </c>
      <c r="B72" s="2">
        <v>2</v>
      </c>
      <c r="C72" s="57">
        <v>169768891</v>
      </c>
      <c r="D72" s="2" t="s">
        <v>3004</v>
      </c>
      <c r="E72" s="13" t="s">
        <v>3151</v>
      </c>
      <c r="F72" s="13" t="s">
        <v>3152</v>
      </c>
      <c r="G72" s="93">
        <v>1</v>
      </c>
      <c r="H72" s="93">
        <v>0</v>
      </c>
      <c r="I72" s="93">
        <v>0</v>
      </c>
      <c r="J72" s="93">
        <v>0</v>
      </c>
      <c r="K72" s="93">
        <v>0</v>
      </c>
      <c r="L72" s="93">
        <v>0</v>
      </c>
      <c r="M72" s="93">
        <v>0</v>
      </c>
      <c r="N72" s="93">
        <v>0</v>
      </c>
      <c r="O72" s="93">
        <v>0</v>
      </c>
      <c r="P72" s="93">
        <v>0</v>
      </c>
      <c r="Q72" s="93">
        <v>0</v>
      </c>
      <c r="R72" s="93">
        <v>0</v>
      </c>
      <c r="S72" s="93">
        <v>0</v>
      </c>
      <c r="T72" s="93">
        <v>0</v>
      </c>
      <c r="U72" s="93">
        <v>0</v>
      </c>
      <c r="V72" s="93">
        <v>0</v>
      </c>
      <c r="W72" s="93">
        <v>0</v>
      </c>
      <c r="X72" s="93">
        <v>0</v>
      </c>
      <c r="Y72" s="93">
        <v>0</v>
      </c>
      <c r="Z72" s="93">
        <v>0</v>
      </c>
      <c r="AA72" s="93">
        <v>0</v>
      </c>
      <c r="AB72" s="93">
        <v>0</v>
      </c>
      <c r="AC72" s="93">
        <v>0</v>
      </c>
      <c r="AD72" s="9"/>
    </row>
    <row r="73" spans="1:30" ht="15.75">
      <c r="A73" s="88" t="s">
        <v>122</v>
      </c>
      <c r="B73" s="2">
        <v>2</v>
      </c>
      <c r="C73" s="57">
        <v>169771420</v>
      </c>
      <c r="D73" s="2" t="s">
        <v>3003</v>
      </c>
      <c r="E73" s="13" t="s">
        <v>3151</v>
      </c>
      <c r="F73" s="13" t="s">
        <v>3152</v>
      </c>
      <c r="G73" s="93">
        <v>0</v>
      </c>
      <c r="H73" s="93">
        <v>0</v>
      </c>
      <c r="I73" s="93">
        <v>0</v>
      </c>
      <c r="J73" s="93">
        <v>0</v>
      </c>
      <c r="K73" s="93">
        <v>0</v>
      </c>
      <c r="L73" s="93">
        <v>1</v>
      </c>
      <c r="M73" s="93">
        <v>1</v>
      </c>
      <c r="N73" s="93">
        <v>1</v>
      </c>
      <c r="O73" s="93">
        <v>0</v>
      </c>
      <c r="P73" s="93">
        <v>0</v>
      </c>
      <c r="Q73" s="93">
        <v>0</v>
      </c>
      <c r="R73" s="93">
        <v>0</v>
      </c>
      <c r="S73" s="93">
        <v>0</v>
      </c>
      <c r="T73" s="93">
        <v>0</v>
      </c>
      <c r="U73" s="93">
        <v>0</v>
      </c>
      <c r="V73" s="93">
        <v>0</v>
      </c>
      <c r="W73" s="93">
        <v>0</v>
      </c>
      <c r="X73" s="93">
        <v>0</v>
      </c>
      <c r="Y73" s="93">
        <v>0</v>
      </c>
      <c r="Z73" s="93">
        <v>0</v>
      </c>
      <c r="AA73" s="93">
        <v>1</v>
      </c>
      <c r="AB73" s="93">
        <v>1</v>
      </c>
      <c r="AC73" s="93">
        <v>1</v>
      </c>
      <c r="AD73" s="9"/>
    </row>
    <row r="74" spans="1:30" ht="15.75">
      <c r="A74" s="88" t="s">
        <v>2452</v>
      </c>
      <c r="B74" s="2">
        <v>2</v>
      </c>
      <c r="C74" s="57">
        <v>169774071</v>
      </c>
      <c r="D74" s="2" t="s">
        <v>3002</v>
      </c>
      <c r="E74" s="13" t="s">
        <v>3151</v>
      </c>
      <c r="F74" s="13" t="s">
        <v>3152</v>
      </c>
      <c r="G74" s="93">
        <v>0</v>
      </c>
      <c r="H74" s="93">
        <v>0</v>
      </c>
      <c r="I74" s="93">
        <v>0</v>
      </c>
      <c r="J74" s="93">
        <v>0</v>
      </c>
      <c r="K74" s="93">
        <v>0</v>
      </c>
      <c r="L74" s="93">
        <v>1</v>
      </c>
      <c r="M74" s="93">
        <v>1</v>
      </c>
      <c r="N74" s="93">
        <v>0</v>
      </c>
      <c r="O74" s="93">
        <v>0</v>
      </c>
      <c r="P74" s="93">
        <v>0</v>
      </c>
      <c r="Q74" s="93">
        <v>0</v>
      </c>
      <c r="R74" s="93">
        <v>0</v>
      </c>
      <c r="S74" s="93">
        <v>0</v>
      </c>
      <c r="T74" s="93">
        <v>0</v>
      </c>
      <c r="U74" s="93">
        <v>0</v>
      </c>
      <c r="V74" s="93">
        <v>0</v>
      </c>
      <c r="W74" s="93">
        <v>0</v>
      </c>
      <c r="X74" s="93">
        <v>0</v>
      </c>
      <c r="Y74" s="93">
        <v>0</v>
      </c>
      <c r="Z74" s="93">
        <v>0</v>
      </c>
      <c r="AA74" s="93">
        <v>0</v>
      </c>
      <c r="AB74" s="93">
        <v>0</v>
      </c>
      <c r="AC74" s="93">
        <v>0</v>
      </c>
      <c r="AD74" s="9"/>
    </row>
    <row r="75" spans="1:30" ht="15.75">
      <c r="A75" s="88" t="s">
        <v>2452</v>
      </c>
      <c r="B75" s="2">
        <v>2</v>
      </c>
      <c r="C75" s="57">
        <v>169776141</v>
      </c>
      <c r="D75" s="2" t="s">
        <v>3001</v>
      </c>
      <c r="E75" s="13" t="s">
        <v>3151</v>
      </c>
      <c r="F75" s="13" t="s">
        <v>3163</v>
      </c>
      <c r="G75" s="93">
        <v>1</v>
      </c>
      <c r="H75" s="93">
        <v>0</v>
      </c>
      <c r="I75" s="93">
        <v>0</v>
      </c>
      <c r="J75" s="93">
        <v>0</v>
      </c>
      <c r="K75" s="93">
        <v>0</v>
      </c>
      <c r="L75" s="93">
        <v>0</v>
      </c>
      <c r="M75" s="93">
        <v>0</v>
      </c>
      <c r="N75" s="93">
        <v>0</v>
      </c>
      <c r="O75" s="93">
        <v>0</v>
      </c>
      <c r="P75" s="93">
        <v>0</v>
      </c>
      <c r="Q75" s="93">
        <v>0</v>
      </c>
      <c r="R75" s="93">
        <v>0</v>
      </c>
      <c r="S75" s="93">
        <v>0</v>
      </c>
      <c r="T75" s="93">
        <v>0</v>
      </c>
      <c r="U75" s="93">
        <v>0</v>
      </c>
      <c r="V75" s="93">
        <v>0</v>
      </c>
      <c r="W75" s="93">
        <v>0</v>
      </c>
      <c r="X75" s="93">
        <v>0</v>
      </c>
      <c r="Y75" s="93">
        <v>0</v>
      </c>
      <c r="Z75" s="93">
        <v>0</v>
      </c>
      <c r="AA75" s="93">
        <v>0</v>
      </c>
      <c r="AB75" s="93">
        <v>0</v>
      </c>
      <c r="AC75" s="93">
        <v>0</v>
      </c>
      <c r="AD75" s="9"/>
    </row>
    <row r="76" spans="1:30" ht="15.75">
      <c r="A76" s="88" t="s">
        <v>122</v>
      </c>
      <c r="B76" s="2">
        <v>2</v>
      </c>
      <c r="C76" s="57">
        <v>169777595</v>
      </c>
      <c r="D76" s="2" t="s">
        <v>3000</v>
      </c>
      <c r="E76" s="13" t="s">
        <v>3163</v>
      </c>
      <c r="F76" s="13" t="s">
        <v>3152</v>
      </c>
      <c r="G76" s="93">
        <v>0</v>
      </c>
      <c r="H76" s="93">
        <v>0</v>
      </c>
      <c r="I76" s="93">
        <v>0</v>
      </c>
      <c r="J76" s="93">
        <v>0</v>
      </c>
      <c r="K76" s="93">
        <v>0</v>
      </c>
      <c r="L76" s="93">
        <v>0</v>
      </c>
      <c r="M76" s="93">
        <v>0</v>
      </c>
      <c r="N76" s="93">
        <v>0</v>
      </c>
      <c r="O76" s="93">
        <v>1</v>
      </c>
      <c r="P76" s="93">
        <v>1</v>
      </c>
      <c r="Q76" s="93">
        <v>0</v>
      </c>
      <c r="R76" s="93">
        <v>0</v>
      </c>
      <c r="S76" s="93">
        <v>0</v>
      </c>
      <c r="T76" s="93">
        <v>0</v>
      </c>
      <c r="U76" s="93">
        <v>0</v>
      </c>
      <c r="V76" s="93">
        <v>0</v>
      </c>
      <c r="W76" s="93">
        <v>0</v>
      </c>
      <c r="X76" s="93">
        <v>0</v>
      </c>
      <c r="Y76" s="93">
        <v>0</v>
      </c>
      <c r="Z76" s="93">
        <v>0</v>
      </c>
      <c r="AA76" s="93">
        <v>1</v>
      </c>
      <c r="AB76" s="93">
        <v>0</v>
      </c>
      <c r="AC76" s="93">
        <v>0</v>
      </c>
      <c r="AD76" s="9"/>
    </row>
    <row r="77" spans="1:30" ht="15.75">
      <c r="A77" s="88" t="s">
        <v>2452</v>
      </c>
      <c r="B77" s="2">
        <v>2</v>
      </c>
      <c r="C77" s="57">
        <v>169778471</v>
      </c>
      <c r="D77" s="2" t="s">
        <v>2999</v>
      </c>
      <c r="E77" s="13" t="s">
        <v>3151</v>
      </c>
      <c r="F77" s="13" t="s">
        <v>3157</v>
      </c>
      <c r="G77" s="93">
        <v>1</v>
      </c>
      <c r="H77" s="93">
        <v>0</v>
      </c>
      <c r="I77" s="93">
        <v>0</v>
      </c>
      <c r="J77" s="93">
        <v>0</v>
      </c>
      <c r="K77" s="93">
        <v>0</v>
      </c>
      <c r="L77" s="93">
        <v>0</v>
      </c>
      <c r="M77" s="93">
        <v>0</v>
      </c>
      <c r="N77" s="93">
        <v>0</v>
      </c>
      <c r="O77" s="93">
        <v>0</v>
      </c>
      <c r="P77" s="93">
        <v>0</v>
      </c>
      <c r="Q77" s="93">
        <v>0</v>
      </c>
      <c r="R77" s="93">
        <v>0</v>
      </c>
      <c r="S77" s="93">
        <v>0</v>
      </c>
      <c r="T77" s="93">
        <v>0</v>
      </c>
      <c r="U77" s="93">
        <v>0</v>
      </c>
      <c r="V77" s="93">
        <v>0</v>
      </c>
      <c r="W77" s="93">
        <v>0</v>
      </c>
      <c r="X77" s="93">
        <v>0</v>
      </c>
      <c r="Y77" s="93">
        <v>0</v>
      </c>
      <c r="Z77" s="93">
        <v>0</v>
      </c>
      <c r="AA77" s="93">
        <v>0</v>
      </c>
      <c r="AB77" s="93">
        <v>0</v>
      </c>
      <c r="AC77" s="93">
        <v>0</v>
      </c>
      <c r="AD77" s="9"/>
    </row>
    <row r="78" spans="1:30" ht="15.75">
      <c r="A78" s="88" t="s">
        <v>2452</v>
      </c>
      <c r="B78" s="2">
        <v>2</v>
      </c>
      <c r="C78" s="57">
        <v>169786707</v>
      </c>
      <c r="D78" s="2" t="s">
        <v>2998</v>
      </c>
      <c r="E78" s="13" t="s">
        <v>3163</v>
      </c>
      <c r="F78" s="13" t="s">
        <v>3157</v>
      </c>
      <c r="G78" s="93">
        <v>1</v>
      </c>
      <c r="H78" s="93">
        <v>1</v>
      </c>
      <c r="I78" s="93">
        <v>1</v>
      </c>
      <c r="J78" s="93">
        <v>1</v>
      </c>
      <c r="K78" s="93">
        <v>1</v>
      </c>
      <c r="L78" s="93">
        <v>0</v>
      </c>
      <c r="M78" s="93">
        <v>0</v>
      </c>
      <c r="N78" s="93">
        <v>0</v>
      </c>
      <c r="O78" s="93">
        <v>0</v>
      </c>
      <c r="P78" s="93">
        <v>0</v>
      </c>
      <c r="Q78" s="93">
        <v>0</v>
      </c>
      <c r="R78" s="93">
        <v>0</v>
      </c>
      <c r="S78" s="93">
        <v>0</v>
      </c>
      <c r="T78" s="93">
        <v>0</v>
      </c>
      <c r="U78" s="93">
        <v>0</v>
      </c>
      <c r="V78" s="93">
        <v>0</v>
      </c>
      <c r="W78" s="93">
        <v>0</v>
      </c>
      <c r="X78" s="93">
        <v>0</v>
      </c>
      <c r="Y78" s="93">
        <v>0</v>
      </c>
      <c r="Z78" s="93">
        <v>0</v>
      </c>
      <c r="AA78" s="93">
        <v>0</v>
      </c>
      <c r="AB78" s="93">
        <v>0</v>
      </c>
      <c r="AC78" s="93">
        <v>0</v>
      </c>
      <c r="AD78" s="9"/>
    </row>
    <row r="79" spans="1:30" ht="15.75">
      <c r="A79" s="88" t="s">
        <v>122</v>
      </c>
      <c r="B79" s="2">
        <v>2</v>
      </c>
      <c r="C79" s="57">
        <v>169786707</v>
      </c>
      <c r="D79" s="2" t="s">
        <v>2998</v>
      </c>
      <c r="E79" s="13" t="s">
        <v>3163</v>
      </c>
      <c r="F79" s="13" t="s">
        <v>3157</v>
      </c>
      <c r="G79" s="93">
        <v>1</v>
      </c>
      <c r="H79" s="93">
        <v>1</v>
      </c>
      <c r="I79" s="93">
        <v>1</v>
      </c>
      <c r="J79" s="93">
        <v>1</v>
      </c>
      <c r="K79" s="93">
        <v>1</v>
      </c>
      <c r="L79" s="93">
        <v>0</v>
      </c>
      <c r="M79" s="93">
        <v>0</v>
      </c>
      <c r="N79" s="93">
        <v>0</v>
      </c>
      <c r="O79" s="93">
        <v>0</v>
      </c>
      <c r="P79" s="93">
        <v>0</v>
      </c>
      <c r="Q79" s="93">
        <v>0</v>
      </c>
      <c r="R79" s="93">
        <v>0</v>
      </c>
      <c r="S79" s="93">
        <v>0</v>
      </c>
      <c r="T79" s="93">
        <v>0</v>
      </c>
      <c r="U79" s="93">
        <v>0</v>
      </c>
      <c r="V79" s="93">
        <v>0</v>
      </c>
      <c r="W79" s="93">
        <v>0</v>
      </c>
      <c r="X79" s="93">
        <v>0</v>
      </c>
      <c r="Y79" s="93">
        <v>0</v>
      </c>
      <c r="Z79" s="93">
        <v>0</v>
      </c>
      <c r="AA79" s="93">
        <v>1</v>
      </c>
      <c r="AB79" s="93">
        <v>1</v>
      </c>
      <c r="AC79" s="93">
        <v>1</v>
      </c>
      <c r="AD79" s="9"/>
    </row>
    <row r="80" spans="1:30" ht="15.75">
      <c r="A80" s="88" t="s">
        <v>2452</v>
      </c>
      <c r="B80" s="2">
        <v>2</v>
      </c>
      <c r="C80" s="57">
        <v>169792188</v>
      </c>
      <c r="D80" s="2" t="s">
        <v>2997</v>
      </c>
      <c r="E80" s="13" t="s">
        <v>3152</v>
      </c>
      <c r="F80" s="13" t="s">
        <v>3157</v>
      </c>
      <c r="G80" s="93">
        <v>1</v>
      </c>
      <c r="H80" s="93">
        <v>1</v>
      </c>
      <c r="I80" s="93">
        <v>1</v>
      </c>
      <c r="J80" s="93">
        <v>0</v>
      </c>
      <c r="K80" s="93">
        <v>1</v>
      </c>
      <c r="L80" s="93">
        <v>0</v>
      </c>
      <c r="M80" s="93">
        <v>0</v>
      </c>
      <c r="N80" s="93">
        <v>0</v>
      </c>
      <c r="O80" s="93">
        <v>0</v>
      </c>
      <c r="P80" s="93">
        <v>0</v>
      </c>
      <c r="Q80" s="93">
        <v>0</v>
      </c>
      <c r="R80" s="93">
        <v>0</v>
      </c>
      <c r="S80" s="93">
        <v>0</v>
      </c>
      <c r="T80" s="93">
        <v>0</v>
      </c>
      <c r="U80" s="93">
        <v>0</v>
      </c>
      <c r="V80" s="93">
        <v>0</v>
      </c>
      <c r="W80" s="93">
        <v>0</v>
      </c>
      <c r="X80" s="93">
        <v>0</v>
      </c>
      <c r="Y80" s="93">
        <v>0</v>
      </c>
      <c r="Z80" s="93">
        <v>0</v>
      </c>
      <c r="AA80" s="93">
        <v>0</v>
      </c>
      <c r="AB80" s="93">
        <v>0</v>
      </c>
      <c r="AC80" s="93">
        <v>0</v>
      </c>
      <c r="AD80" s="9"/>
    </row>
    <row r="81" spans="1:30" ht="15.75">
      <c r="A81" s="88" t="s">
        <v>2452</v>
      </c>
      <c r="B81" s="2">
        <v>2</v>
      </c>
      <c r="C81" s="57">
        <v>169795288</v>
      </c>
      <c r="D81" s="2" t="s">
        <v>2996</v>
      </c>
      <c r="E81" s="13" t="s">
        <v>3163</v>
      </c>
      <c r="F81" s="13" t="s">
        <v>3152</v>
      </c>
      <c r="G81" s="93">
        <v>0</v>
      </c>
      <c r="H81" s="93">
        <v>0</v>
      </c>
      <c r="I81" s="93">
        <v>0</v>
      </c>
      <c r="J81" s="93">
        <v>0</v>
      </c>
      <c r="K81" s="93">
        <v>0</v>
      </c>
      <c r="L81" s="93">
        <v>1</v>
      </c>
      <c r="M81" s="93">
        <v>1</v>
      </c>
      <c r="N81" s="93">
        <v>1</v>
      </c>
      <c r="O81" s="93">
        <v>0</v>
      </c>
      <c r="P81" s="93">
        <v>0</v>
      </c>
      <c r="Q81" s="93">
        <v>0</v>
      </c>
      <c r="R81" s="93">
        <v>0</v>
      </c>
      <c r="S81" s="93">
        <v>0</v>
      </c>
      <c r="T81" s="93">
        <v>0</v>
      </c>
      <c r="U81" s="93">
        <v>0</v>
      </c>
      <c r="V81" s="93">
        <v>0</v>
      </c>
      <c r="W81" s="93">
        <v>0</v>
      </c>
      <c r="X81" s="93">
        <v>0</v>
      </c>
      <c r="Y81" s="93">
        <v>0</v>
      </c>
      <c r="Z81" s="93">
        <v>0</v>
      </c>
      <c r="AA81" s="93">
        <v>0</v>
      </c>
      <c r="AB81" s="93">
        <v>0</v>
      </c>
      <c r="AC81" s="93">
        <v>0</v>
      </c>
      <c r="AD81" s="9"/>
    </row>
    <row r="82" spans="1:30" ht="15.75">
      <c r="A82" s="88" t="s">
        <v>2452</v>
      </c>
      <c r="B82" s="2">
        <v>2</v>
      </c>
      <c r="C82" s="57">
        <v>169800434</v>
      </c>
      <c r="D82" s="2" t="s">
        <v>2995</v>
      </c>
      <c r="E82" s="13" t="s">
        <v>3157</v>
      </c>
      <c r="F82" s="13" t="s">
        <v>4416</v>
      </c>
      <c r="G82" s="93">
        <v>1</v>
      </c>
      <c r="H82" s="93">
        <v>0</v>
      </c>
      <c r="I82" s="93">
        <v>0</v>
      </c>
      <c r="J82" s="93">
        <v>0</v>
      </c>
      <c r="K82" s="93">
        <v>0</v>
      </c>
      <c r="L82" s="93">
        <v>0</v>
      </c>
      <c r="M82" s="93">
        <v>0</v>
      </c>
      <c r="N82" s="93">
        <v>0</v>
      </c>
      <c r="O82" s="93">
        <v>0</v>
      </c>
      <c r="P82" s="93">
        <v>0</v>
      </c>
      <c r="Q82" s="93">
        <v>0</v>
      </c>
      <c r="R82" s="93">
        <v>0</v>
      </c>
      <c r="S82" s="93">
        <v>0</v>
      </c>
      <c r="T82" s="93">
        <v>0</v>
      </c>
      <c r="U82" s="93">
        <v>0</v>
      </c>
      <c r="V82" s="93">
        <v>0</v>
      </c>
      <c r="W82" s="93">
        <v>0</v>
      </c>
      <c r="X82" s="93">
        <v>0</v>
      </c>
      <c r="Y82" s="93">
        <v>0</v>
      </c>
      <c r="Z82" s="93">
        <v>0</v>
      </c>
      <c r="AA82" s="93">
        <v>0</v>
      </c>
      <c r="AB82" s="93">
        <v>0</v>
      </c>
      <c r="AC82" s="93">
        <v>0</v>
      </c>
      <c r="AD82" s="9"/>
    </row>
    <row r="83" spans="1:30" ht="15.75">
      <c r="A83" s="88" t="s">
        <v>2452</v>
      </c>
      <c r="B83" s="2">
        <v>2</v>
      </c>
      <c r="C83" s="57">
        <v>169813318</v>
      </c>
      <c r="D83" s="2" t="s">
        <v>2994</v>
      </c>
      <c r="E83" s="13" t="s">
        <v>3151</v>
      </c>
      <c r="F83" s="13" t="s">
        <v>3163</v>
      </c>
      <c r="G83" s="93">
        <v>1</v>
      </c>
      <c r="H83" s="93">
        <v>0</v>
      </c>
      <c r="I83" s="93">
        <v>0</v>
      </c>
      <c r="J83" s="93">
        <v>0</v>
      </c>
      <c r="K83" s="93">
        <v>0</v>
      </c>
      <c r="L83" s="93">
        <v>0</v>
      </c>
      <c r="M83" s="93">
        <v>0</v>
      </c>
      <c r="N83" s="93">
        <v>0</v>
      </c>
      <c r="O83" s="93">
        <v>0</v>
      </c>
      <c r="P83" s="93">
        <v>0</v>
      </c>
      <c r="Q83" s="93">
        <v>0</v>
      </c>
      <c r="R83" s="93">
        <v>0</v>
      </c>
      <c r="S83" s="93">
        <v>0</v>
      </c>
      <c r="T83" s="93">
        <v>0</v>
      </c>
      <c r="U83" s="93">
        <v>0</v>
      </c>
      <c r="V83" s="93">
        <v>0</v>
      </c>
      <c r="W83" s="93">
        <v>0</v>
      </c>
      <c r="X83" s="93">
        <v>0</v>
      </c>
      <c r="Y83" s="93">
        <v>0</v>
      </c>
      <c r="Z83" s="93">
        <v>0</v>
      </c>
      <c r="AA83" s="93">
        <v>0</v>
      </c>
      <c r="AB83" s="93">
        <v>0</v>
      </c>
      <c r="AC83" s="93">
        <v>0</v>
      </c>
      <c r="AD83" s="9"/>
    </row>
    <row r="84" spans="1:30" ht="15.75">
      <c r="A84" s="88" t="s">
        <v>2452</v>
      </c>
      <c r="B84" s="2">
        <v>2</v>
      </c>
      <c r="C84" s="57">
        <v>173593726</v>
      </c>
      <c r="D84" s="2" t="s">
        <v>2766</v>
      </c>
      <c r="E84" s="13" t="s">
        <v>3163</v>
      </c>
      <c r="F84" s="13" t="s">
        <v>3152</v>
      </c>
      <c r="G84" s="93">
        <v>1</v>
      </c>
      <c r="H84" s="93">
        <v>1</v>
      </c>
      <c r="I84" s="93">
        <v>1</v>
      </c>
      <c r="J84" s="93">
        <v>1</v>
      </c>
      <c r="K84" s="93">
        <v>1</v>
      </c>
      <c r="L84" s="93">
        <v>1</v>
      </c>
      <c r="M84" s="93">
        <v>0</v>
      </c>
      <c r="N84" s="93">
        <v>1</v>
      </c>
      <c r="O84" s="93">
        <v>1</v>
      </c>
      <c r="P84" s="93">
        <v>0</v>
      </c>
      <c r="Q84" s="93">
        <v>1</v>
      </c>
      <c r="R84" s="93">
        <v>1</v>
      </c>
      <c r="S84" s="93">
        <v>0</v>
      </c>
      <c r="T84" s="93">
        <v>0</v>
      </c>
      <c r="U84" s="93">
        <v>1</v>
      </c>
      <c r="V84" s="93">
        <v>0</v>
      </c>
      <c r="W84" s="93">
        <v>0</v>
      </c>
      <c r="X84" s="93">
        <v>0</v>
      </c>
      <c r="Y84" s="93">
        <v>0</v>
      </c>
      <c r="Z84" s="93">
        <v>0</v>
      </c>
      <c r="AA84" s="93">
        <v>0</v>
      </c>
      <c r="AB84" s="93">
        <v>0</v>
      </c>
      <c r="AC84" s="93">
        <v>0</v>
      </c>
      <c r="AD84" s="9"/>
    </row>
    <row r="85" spans="1:30" ht="15.75">
      <c r="A85" s="88" t="s">
        <v>122</v>
      </c>
      <c r="B85" s="2">
        <v>2</v>
      </c>
      <c r="C85" s="57">
        <v>175292364</v>
      </c>
      <c r="D85" s="2" t="s">
        <v>2764</v>
      </c>
      <c r="E85" s="13" t="s">
        <v>3163</v>
      </c>
      <c r="F85" s="13" t="s">
        <v>3152</v>
      </c>
      <c r="G85" s="93">
        <v>1</v>
      </c>
      <c r="H85" s="93">
        <v>1</v>
      </c>
      <c r="I85" s="93">
        <v>1</v>
      </c>
      <c r="J85" s="93">
        <v>0</v>
      </c>
      <c r="K85" s="93">
        <v>1</v>
      </c>
      <c r="L85" s="93">
        <v>1</v>
      </c>
      <c r="M85" s="93">
        <v>0</v>
      </c>
      <c r="N85" s="93">
        <v>1</v>
      </c>
      <c r="O85" s="93">
        <v>1</v>
      </c>
      <c r="P85" s="93">
        <v>0</v>
      </c>
      <c r="Q85" s="93">
        <v>0</v>
      </c>
      <c r="R85" s="93">
        <v>1</v>
      </c>
      <c r="S85" s="93">
        <v>0</v>
      </c>
      <c r="T85" s="93">
        <v>1</v>
      </c>
      <c r="U85" s="93">
        <v>1</v>
      </c>
      <c r="V85" s="93">
        <v>0</v>
      </c>
      <c r="W85" s="93">
        <v>0</v>
      </c>
      <c r="X85" s="93">
        <v>1</v>
      </c>
      <c r="Y85" s="93">
        <v>0</v>
      </c>
      <c r="Z85" s="93">
        <v>1</v>
      </c>
      <c r="AA85" s="93">
        <v>1</v>
      </c>
      <c r="AB85" s="93">
        <v>1</v>
      </c>
      <c r="AC85" s="93">
        <v>1</v>
      </c>
      <c r="AD85" s="9"/>
    </row>
    <row r="86" spans="1:30" ht="15.75">
      <c r="A86" s="88" t="s">
        <v>122</v>
      </c>
      <c r="B86" s="2">
        <v>2</v>
      </c>
      <c r="C86" s="57">
        <v>219141458</v>
      </c>
      <c r="D86" s="2" t="s">
        <v>2992</v>
      </c>
      <c r="E86" s="13" t="s">
        <v>3152</v>
      </c>
      <c r="F86" s="13" t="s">
        <v>3157</v>
      </c>
      <c r="G86" s="93">
        <v>1</v>
      </c>
      <c r="H86" s="93">
        <v>1</v>
      </c>
      <c r="I86" s="93">
        <v>1</v>
      </c>
      <c r="J86" s="93">
        <v>1</v>
      </c>
      <c r="K86" s="93">
        <v>0</v>
      </c>
      <c r="L86" s="93">
        <v>0</v>
      </c>
      <c r="M86" s="93">
        <v>0</v>
      </c>
      <c r="N86" s="93">
        <v>0</v>
      </c>
      <c r="O86" s="93">
        <v>0</v>
      </c>
      <c r="P86" s="93">
        <v>0</v>
      </c>
      <c r="Q86" s="93">
        <v>0</v>
      </c>
      <c r="R86" s="93">
        <v>0</v>
      </c>
      <c r="S86" s="93">
        <v>0</v>
      </c>
      <c r="T86" s="93">
        <v>0</v>
      </c>
      <c r="U86" s="93">
        <v>0</v>
      </c>
      <c r="V86" s="93">
        <v>0</v>
      </c>
      <c r="W86" s="93">
        <v>0</v>
      </c>
      <c r="X86" s="93">
        <v>0</v>
      </c>
      <c r="Y86" s="93">
        <v>0</v>
      </c>
      <c r="Z86" s="93">
        <v>0</v>
      </c>
      <c r="AA86" s="93">
        <v>1</v>
      </c>
      <c r="AB86" s="93">
        <v>1</v>
      </c>
      <c r="AC86" s="93">
        <v>1</v>
      </c>
      <c r="AD86" s="9"/>
    </row>
    <row r="87" spans="1:30" ht="15.75">
      <c r="A87" s="88" t="s">
        <v>122</v>
      </c>
      <c r="B87" s="2">
        <v>2</v>
      </c>
      <c r="C87" s="57">
        <v>219167563</v>
      </c>
      <c r="D87" s="2" t="s">
        <v>2763</v>
      </c>
      <c r="E87" s="13" t="s">
        <v>3152</v>
      </c>
      <c r="F87" s="13" t="s">
        <v>3157</v>
      </c>
      <c r="G87" s="93">
        <v>0</v>
      </c>
      <c r="H87" s="93">
        <v>0</v>
      </c>
      <c r="I87" s="93">
        <v>0</v>
      </c>
      <c r="J87" s="93">
        <v>0</v>
      </c>
      <c r="K87" s="93">
        <v>1</v>
      </c>
      <c r="L87" s="93">
        <v>1</v>
      </c>
      <c r="M87" s="93">
        <v>0</v>
      </c>
      <c r="N87" s="93">
        <v>1</v>
      </c>
      <c r="O87" s="93">
        <v>1</v>
      </c>
      <c r="P87" s="93">
        <v>0</v>
      </c>
      <c r="Q87" s="93">
        <v>1</v>
      </c>
      <c r="R87" s="93">
        <v>1</v>
      </c>
      <c r="S87" s="93">
        <v>0</v>
      </c>
      <c r="T87" s="93">
        <v>0</v>
      </c>
      <c r="U87" s="93">
        <v>1</v>
      </c>
      <c r="V87" s="93">
        <v>0</v>
      </c>
      <c r="W87" s="93">
        <v>0</v>
      </c>
      <c r="X87" s="93">
        <v>1</v>
      </c>
      <c r="Y87" s="93">
        <v>0</v>
      </c>
      <c r="Z87" s="93">
        <v>0</v>
      </c>
      <c r="AA87" s="93">
        <v>1</v>
      </c>
      <c r="AB87" s="93">
        <v>0</v>
      </c>
      <c r="AC87" s="93">
        <v>0</v>
      </c>
      <c r="AD87" s="9"/>
    </row>
    <row r="88" spans="1:30" ht="15.75">
      <c r="A88" s="88" t="s">
        <v>2452</v>
      </c>
      <c r="B88" s="2">
        <v>2</v>
      </c>
      <c r="C88" s="57">
        <v>222068602</v>
      </c>
      <c r="D88" s="2" t="s">
        <v>2762</v>
      </c>
      <c r="E88" s="13" t="s">
        <v>3151</v>
      </c>
      <c r="F88" s="13" t="s">
        <v>3157</v>
      </c>
      <c r="G88" s="93">
        <v>0</v>
      </c>
      <c r="H88" s="93">
        <v>0</v>
      </c>
      <c r="I88" s="93">
        <v>0</v>
      </c>
      <c r="J88" s="93">
        <v>0</v>
      </c>
      <c r="K88" s="93">
        <v>1</v>
      </c>
      <c r="L88" s="93">
        <v>1</v>
      </c>
      <c r="M88" s="93">
        <v>0</v>
      </c>
      <c r="N88" s="93">
        <v>1</v>
      </c>
      <c r="O88" s="93">
        <v>1</v>
      </c>
      <c r="P88" s="93">
        <v>0</v>
      </c>
      <c r="Q88" s="93">
        <v>1</v>
      </c>
      <c r="R88" s="93">
        <v>1</v>
      </c>
      <c r="S88" s="93">
        <v>0</v>
      </c>
      <c r="T88" s="93">
        <v>0</v>
      </c>
      <c r="U88" s="93">
        <v>1</v>
      </c>
      <c r="V88" s="93">
        <v>0</v>
      </c>
      <c r="W88" s="93">
        <v>1</v>
      </c>
      <c r="X88" s="93">
        <v>0</v>
      </c>
      <c r="Y88" s="93">
        <v>0</v>
      </c>
      <c r="Z88" s="93">
        <v>0</v>
      </c>
      <c r="AA88" s="93">
        <v>0</v>
      </c>
      <c r="AB88" s="93">
        <v>0</v>
      </c>
      <c r="AC88" s="93">
        <v>0</v>
      </c>
      <c r="AD88" s="9"/>
    </row>
    <row r="89" spans="1:30" ht="15.75">
      <c r="A89" s="88" t="s">
        <v>2445</v>
      </c>
      <c r="B89" s="2">
        <v>2</v>
      </c>
      <c r="C89" s="57">
        <v>227099534</v>
      </c>
      <c r="D89" s="2" t="s">
        <v>2990</v>
      </c>
      <c r="E89" s="13" t="s">
        <v>3151</v>
      </c>
      <c r="F89" s="13" t="s">
        <v>3157</v>
      </c>
      <c r="G89" s="93">
        <v>1</v>
      </c>
      <c r="H89" s="93">
        <v>1</v>
      </c>
      <c r="I89" s="93">
        <v>1</v>
      </c>
      <c r="J89" s="93">
        <v>1</v>
      </c>
      <c r="K89" s="93">
        <v>0</v>
      </c>
      <c r="L89" s="93">
        <v>0</v>
      </c>
      <c r="M89" s="93">
        <v>0</v>
      </c>
      <c r="N89" s="93">
        <v>0</v>
      </c>
      <c r="O89" s="93">
        <v>0</v>
      </c>
      <c r="P89" s="93">
        <v>0</v>
      </c>
      <c r="Q89" s="93">
        <v>0</v>
      </c>
      <c r="R89" s="93">
        <v>0</v>
      </c>
      <c r="S89" s="93">
        <v>0</v>
      </c>
      <c r="T89" s="93">
        <v>0</v>
      </c>
      <c r="U89" s="93">
        <v>0</v>
      </c>
      <c r="V89" s="93">
        <v>0</v>
      </c>
      <c r="W89" s="93">
        <v>0</v>
      </c>
      <c r="X89" s="93">
        <v>0</v>
      </c>
      <c r="Y89" s="93">
        <v>0</v>
      </c>
      <c r="Z89" s="93">
        <v>0</v>
      </c>
      <c r="AA89" s="93">
        <v>0</v>
      </c>
      <c r="AB89" s="93">
        <v>0</v>
      </c>
      <c r="AC89" s="93">
        <v>0</v>
      </c>
      <c r="AD89" s="9"/>
    </row>
    <row r="90" spans="1:30" ht="15.75">
      <c r="A90" s="88" t="s">
        <v>2445</v>
      </c>
      <c r="B90" s="2">
        <v>2</v>
      </c>
      <c r="C90" s="57">
        <v>227101309</v>
      </c>
      <c r="D90" s="2" t="s">
        <v>2761</v>
      </c>
      <c r="E90" s="13" t="s">
        <v>3163</v>
      </c>
      <c r="F90" s="13" t="s">
        <v>3152</v>
      </c>
      <c r="G90" s="93">
        <v>0</v>
      </c>
      <c r="H90" s="93">
        <v>0</v>
      </c>
      <c r="I90" s="93">
        <v>0</v>
      </c>
      <c r="J90" s="93">
        <v>0</v>
      </c>
      <c r="K90" s="93">
        <v>1</v>
      </c>
      <c r="L90" s="93">
        <v>1</v>
      </c>
      <c r="M90" s="93">
        <v>0</v>
      </c>
      <c r="N90" s="93">
        <v>1</v>
      </c>
      <c r="O90" s="93">
        <v>1</v>
      </c>
      <c r="P90" s="93">
        <v>0</v>
      </c>
      <c r="Q90" s="93">
        <v>1</v>
      </c>
      <c r="R90" s="93">
        <v>1</v>
      </c>
      <c r="S90" s="93">
        <v>0</v>
      </c>
      <c r="T90" s="93">
        <v>1</v>
      </c>
      <c r="U90" s="93">
        <v>1</v>
      </c>
      <c r="V90" s="93">
        <v>0</v>
      </c>
      <c r="W90" s="93">
        <v>1</v>
      </c>
      <c r="X90" s="93">
        <v>0</v>
      </c>
      <c r="Y90" s="93">
        <v>0</v>
      </c>
      <c r="Z90" s="93">
        <v>0</v>
      </c>
      <c r="AA90" s="93">
        <v>0</v>
      </c>
      <c r="AB90" s="93">
        <v>0</v>
      </c>
      <c r="AC90" s="93">
        <v>0</v>
      </c>
      <c r="AD90" s="9"/>
    </row>
    <row r="91" spans="1:30" ht="15.75">
      <c r="A91" s="88" t="s">
        <v>122</v>
      </c>
      <c r="B91" s="2">
        <v>2</v>
      </c>
      <c r="C91" s="57">
        <v>227103717</v>
      </c>
      <c r="D91" s="2" t="s">
        <v>2760</v>
      </c>
      <c r="E91" s="13" t="s">
        <v>3151</v>
      </c>
      <c r="F91" s="13" t="s">
        <v>3152</v>
      </c>
      <c r="G91" s="93">
        <v>1</v>
      </c>
      <c r="H91" s="93">
        <v>1</v>
      </c>
      <c r="I91" s="93">
        <v>0</v>
      </c>
      <c r="J91" s="93">
        <v>0</v>
      </c>
      <c r="K91" s="93">
        <v>1</v>
      </c>
      <c r="L91" s="93">
        <v>1</v>
      </c>
      <c r="M91" s="93">
        <v>0</v>
      </c>
      <c r="N91" s="93">
        <v>0</v>
      </c>
      <c r="O91" s="93">
        <v>1</v>
      </c>
      <c r="P91" s="93">
        <v>0</v>
      </c>
      <c r="Q91" s="93">
        <v>1</v>
      </c>
      <c r="R91" s="93">
        <v>1</v>
      </c>
      <c r="S91" s="93">
        <v>0</v>
      </c>
      <c r="T91" s="93">
        <v>0</v>
      </c>
      <c r="U91" s="93">
        <v>1</v>
      </c>
      <c r="V91" s="93">
        <v>0</v>
      </c>
      <c r="W91" s="93">
        <v>1</v>
      </c>
      <c r="X91" s="93">
        <v>1</v>
      </c>
      <c r="Y91" s="93">
        <v>0</v>
      </c>
      <c r="Z91" s="93">
        <v>0</v>
      </c>
      <c r="AA91" s="93">
        <v>1</v>
      </c>
      <c r="AB91" s="93">
        <v>1</v>
      </c>
      <c r="AC91" s="93">
        <v>1</v>
      </c>
      <c r="AD91" s="9"/>
    </row>
    <row r="92" spans="1:30" ht="15.75">
      <c r="A92" s="88" t="s">
        <v>2445</v>
      </c>
      <c r="B92" s="2">
        <v>2</v>
      </c>
      <c r="C92" s="57">
        <v>227651446</v>
      </c>
      <c r="D92" s="2" t="s">
        <v>2758</v>
      </c>
      <c r="E92" s="13" t="s">
        <v>3163</v>
      </c>
      <c r="F92" s="13" t="s">
        <v>3152</v>
      </c>
      <c r="G92" s="93">
        <v>1</v>
      </c>
      <c r="H92" s="93">
        <v>1</v>
      </c>
      <c r="I92" s="93">
        <v>0</v>
      </c>
      <c r="J92" s="93">
        <v>0</v>
      </c>
      <c r="K92" s="93">
        <v>1</v>
      </c>
      <c r="L92" s="93">
        <v>1</v>
      </c>
      <c r="M92" s="93">
        <v>0</v>
      </c>
      <c r="N92" s="93">
        <v>1</v>
      </c>
      <c r="O92" s="93">
        <v>1</v>
      </c>
      <c r="P92" s="93">
        <v>0</v>
      </c>
      <c r="Q92" s="93">
        <v>1</v>
      </c>
      <c r="R92" s="93">
        <v>1</v>
      </c>
      <c r="S92" s="93">
        <v>0</v>
      </c>
      <c r="T92" s="93">
        <v>0</v>
      </c>
      <c r="U92" s="93">
        <v>1</v>
      </c>
      <c r="V92" s="93">
        <v>0</v>
      </c>
      <c r="W92" s="93">
        <v>0</v>
      </c>
      <c r="X92" s="93">
        <v>0</v>
      </c>
      <c r="Y92" s="93">
        <v>0</v>
      </c>
      <c r="Z92" s="93">
        <v>0</v>
      </c>
      <c r="AA92" s="93">
        <v>0</v>
      </c>
      <c r="AB92" s="93">
        <v>0</v>
      </c>
      <c r="AC92" s="93">
        <v>0</v>
      </c>
      <c r="AD92" s="9"/>
    </row>
    <row r="93" spans="1:30" ht="15.75">
      <c r="A93" s="88" t="s">
        <v>2445</v>
      </c>
      <c r="B93" s="2">
        <v>3</v>
      </c>
      <c r="C93" s="57">
        <v>12116620</v>
      </c>
      <c r="D93" s="2" t="s">
        <v>2989</v>
      </c>
      <c r="E93" s="13" t="s">
        <v>3151</v>
      </c>
      <c r="F93" s="13" t="s">
        <v>3157</v>
      </c>
      <c r="G93" s="93">
        <v>1</v>
      </c>
      <c r="H93" s="93">
        <v>1</v>
      </c>
      <c r="I93" s="93">
        <v>1</v>
      </c>
      <c r="J93" s="93">
        <v>0</v>
      </c>
      <c r="K93" s="93">
        <v>1</v>
      </c>
      <c r="L93" s="93">
        <v>0</v>
      </c>
      <c r="M93" s="93">
        <v>0</v>
      </c>
      <c r="N93" s="93">
        <v>0</v>
      </c>
      <c r="O93" s="93">
        <v>0</v>
      </c>
      <c r="P93" s="93">
        <v>0</v>
      </c>
      <c r="Q93" s="93">
        <v>0</v>
      </c>
      <c r="R93" s="93">
        <v>0</v>
      </c>
      <c r="S93" s="93">
        <v>0</v>
      </c>
      <c r="T93" s="93">
        <v>0</v>
      </c>
      <c r="U93" s="93">
        <v>0</v>
      </c>
      <c r="V93" s="93">
        <v>0</v>
      </c>
      <c r="W93" s="93">
        <v>0</v>
      </c>
      <c r="X93" s="93">
        <v>0</v>
      </c>
      <c r="Y93" s="93">
        <v>0</v>
      </c>
      <c r="Z93" s="93">
        <v>0</v>
      </c>
      <c r="AA93" s="93">
        <v>0</v>
      </c>
      <c r="AB93" s="93">
        <v>0</v>
      </c>
      <c r="AC93" s="93">
        <v>0</v>
      </c>
      <c r="AD93" s="9"/>
    </row>
    <row r="94" spans="1:30" ht="15.75">
      <c r="A94" s="88" t="s">
        <v>122</v>
      </c>
      <c r="B94" s="2">
        <v>3</v>
      </c>
      <c r="C94" s="57">
        <v>12266804</v>
      </c>
      <c r="D94" s="2" t="s">
        <v>2757</v>
      </c>
      <c r="E94" s="13" t="s">
        <v>3151</v>
      </c>
      <c r="F94" s="13" t="s">
        <v>3157</v>
      </c>
      <c r="G94" s="93">
        <v>0</v>
      </c>
      <c r="H94" s="93">
        <v>0</v>
      </c>
      <c r="I94" s="93">
        <v>0</v>
      </c>
      <c r="J94" s="93">
        <v>0</v>
      </c>
      <c r="K94" s="93">
        <v>1</v>
      </c>
      <c r="L94" s="93">
        <v>1</v>
      </c>
      <c r="M94" s="93">
        <v>0</v>
      </c>
      <c r="N94" s="93">
        <v>1</v>
      </c>
      <c r="O94" s="93">
        <v>1</v>
      </c>
      <c r="P94" s="93">
        <v>0</v>
      </c>
      <c r="Q94" s="93">
        <v>1</v>
      </c>
      <c r="R94" s="93">
        <v>1</v>
      </c>
      <c r="S94" s="93">
        <v>0</v>
      </c>
      <c r="T94" s="93">
        <v>0</v>
      </c>
      <c r="U94" s="93">
        <v>1</v>
      </c>
      <c r="V94" s="93">
        <v>0</v>
      </c>
      <c r="W94" s="93">
        <v>0</v>
      </c>
      <c r="X94" s="93">
        <v>1</v>
      </c>
      <c r="Y94" s="93">
        <v>0</v>
      </c>
      <c r="Z94" s="93">
        <v>0</v>
      </c>
      <c r="AA94" s="93">
        <v>1</v>
      </c>
      <c r="AB94" s="93">
        <v>0</v>
      </c>
      <c r="AC94" s="93">
        <v>0</v>
      </c>
      <c r="AD94" s="9"/>
    </row>
    <row r="95" spans="1:30" ht="15.75">
      <c r="A95" s="88" t="s">
        <v>122</v>
      </c>
      <c r="B95" s="2">
        <v>3</v>
      </c>
      <c r="C95" s="57">
        <v>12268244</v>
      </c>
      <c r="D95" s="2" t="s">
        <v>2988</v>
      </c>
      <c r="E95" s="13" t="s">
        <v>3151</v>
      </c>
      <c r="F95" s="13" t="s">
        <v>3157</v>
      </c>
      <c r="G95" s="93">
        <v>1</v>
      </c>
      <c r="H95" s="93">
        <v>1</v>
      </c>
      <c r="I95" s="93">
        <v>1</v>
      </c>
      <c r="J95" s="93">
        <v>1</v>
      </c>
      <c r="K95" s="93">
        <v>0</v>
      </c>
      <c r="L95" s="93">
        <v>0</v>
      </c>
      <c r="M95" s="93">
        <v>0</v>
      </c>
      <c r="N95" s="93">
        <v>0</v>
      </c>
      <c r="O95" s="93">
        <v>0</v>
      </c>
      <c r="P95" s="93">
        <v>0</v>
      </c>
      <c r="Q95" s="93">
        <v>0</v>
      </c>
      <c r="R95" s="93">
        <v>0</v>
      </c>
      <c r="S95" s="93">
        <v>0</v>
      </c>
      <c r="T95" s="93">
        <v>0</v>
      </c>
      <c r="U95" s="93">
        <v>0</v>
      </c>
      <c r="V95" s="93">
        <v>0</v>
      </c>
      <c r="W95" s="93">
        <v>0</v>
      </c>
      <c r="X95" s="93">
        <v>0</v>
      </c>
      <c r="Y95" s="93">
        <v>0</v>
      </c>
      <c r="Z95" s="93">
        <v>0</v>
      </c>
      <c r="AA95" s="93">
        <v>1</v>
      </c>
      <c r="AB95" s="93">
        <v>1</v>
      </c>
      <c r="AC95" s="93">
        <v>1</v>
      </c>
      <c r="AD95" s="9"/>
    </row>
    <row r="96" spans="1:30" ht="15.75">
      <c r="A96" s="88" t="s">
        <v>2445</v>
      </c>
      <c r="B96" s="2">
        <v>3</v>
      </c>
      <c r="C96" s="57">
        <v>12344730</v>
      </c>
      <c r="D96" s="2" t="s">
        <v>2756</v>
      </c>
      <c r="E96" s="13" t="s">
        <v>3152</v>
      </c>
      <c r="F96" s="13" t="s">
        <v>3157</v>
      </c>
      <c r="G96" s="93">
        <v>0</v>
      </c>
      <c r="H96" s="93">
        <v>0</v>
      </c>
      <c r="I96" s="93">
        <v>0</v>
      </c>
      <c r="J96" s="93">
        <v>0</v>
      </c>
      <c r="K96" s="93">
        <v>1</v>
      </c>
      <c r="L96" s="93">
        <v>1</v>
      </c>
      <c r="M96" s="93">
        <v>0</v>
      </c>
      <c r="N96" s="93">
        <v>1</v>
      </c>
      <c r="O96" s="93">
        <v>1</v>
      </c>
      <c r="P96" s="93">
        <v>0</v>
      </c>
      <c r="Q96" s="93">
        <v>1</v>
      </c>
      <c r="R96" s="93">
        <v>1</v>
      </c>
      <c r="S96" s="93">
        <v>0</v>
      </c>
      <c r="T96" s="93">
        <v>0</v>
      </c>
      <c r="U96" s="93">
        <v>1</v>
      </c>
      <c r="V96" s="93">
        <v>0</v>
      </c>
      <c r="W96" s="93">
        <v>1</v>
      </c>
      <c r="X96" s="93">
        <v>0</v>
      </c>
      <c r="Y96" s="93">
        <v>0</v>
      </c>
      <c r="Z96" s="93">
        <v>0</v>
      </c>
      <c r="AA96" s="93">
        <v>0</v>
      </c>
      <c r="AB96" s="93">
        <v>0</v>
      </c>
      <c r="AC96" s="93">
        <v>0</v>
      </c>
      <c r="AD96" s="9"/>
    </row>
    <row r="97" spans="1:30" ht="15.75">
      <c r="A97" s="88" t="s">
        <v>2445</v>
      </c>
      <c r="B97" s="2">
        <v>3</v>
      </c>
      <c r="C97" s="57">
        <v>12351521</v>
      </c>
      <c r="D97" s="2" t="s">
        <v>2987</v>
      </c>
      <c r="E97" s="13" t="s">
        <v>3163</v>
      </c>
      <c r="F97" s="13" t="s">
        <v>3157</v>
      </c>
      <c r="G97" s="93">
        <v>1</v>
      </c>
      <c r="H97" s="93">
        <v>1</v>
      </c>
      <c r="I97" s="93">
        <v>1</v>
      </c>
      <c r="J97" s="93">
        <v>1</v>
      </c>
      <c r="K97" s="93">
        <v>0</v>
      </c>
      <c r="L97" s="93">
        <v>0</v>
      </c>
      <c r="M97" s="93">
        <v>0</v>
      </c>
      <c r="N97" s="93">
        <v>0</v>
      </c>
      <c r="O97" s="93">
        <v>0</v>
      </c>
      <c r="P97" s="93">
        <v>0</v>
      </c>
      <c r="Q97" s="93">
        <v>0</v>
      </c>
      <c r="R97" s="93">
        <v>0</v>
      </c>
      <c r="S97" s="93">
        <v>0</v>
      </c>
      <c r="T97" s="93">
        <v>0</v>
      </c>
      <c r="U97" s="93">
        <v>0</v>
      </c>
      <c r="V97" s="93">
        <v>0</v>
      </c>
      <c r="W97" s="93">
        <v>0</v>
      </c>
      <c r="X97" s="93">
        <v>0</v>
      </c>
      <c r="Y97" s="93">
        <v>0</v>
      </c>
      <c r="Z97" s="93">
        <v>0</v>
      </c>
      <c r="AA97" s="93">
        <v>0</v>
      </c>
      <c r="AB97" s="93">
        <v>0</v>
      </c>
      <c r="AC97" s="93">
        <v>0</v>
      </c>
      <c r="AD97" s="9"/>
    </row>
    <row r="98" spans="1:30" ht="15.75">
      <c r="A98" s="88" t="s">
        <v>122</v>
      </c>
      <c r="B98" s="2">
        <v>3</v>
      </c>
      <c r="C98" s="57">
        <v>49382925</v>
      </c>
      <c r="D98" s="2" t="s">
        <v>2754</v>
      </c>
      <c r="E98" s="13" t="s">
        <v>3151</v>
      </c>
      <c r="F98" s="13" t="s">
        <v>3157</v>
      </c>
      <c r="G98" s="93">
        <v>1</v>
      </c>
      <c r="H98" s="93">
        <v>1</v>
      </c>
      <c r="I98" s="93">
        <v>1</v>
      </c>
      <c r="J98" s="93">
        <v>1</v>
      </c>
      <c r="K98" s="93">
        <v>1</v>
      </c>
      <c r="L98" s="93">
        <v>1</v>
      </c>
      <c r="M98" s="93">
        <v>0</v>
      </c>
      <c r="N98" s="93">
        <v>1</v>
      </c>
      <c r="O98" s="93">
        <v>1</v>
      </c>
      <c r="P98" s="93">
        <v>0</v>
      </c>
      <c r="Q98" s="93">
        <v>0</v>
      </c>
      <c r="R98" s="93">
        <v>1</v>
      </c>
      <c r="S98" s="93">
        <v>0</v>
      </c>
      <c r="T98" s="93">
        <v>0</v>
      </c>
      <c r="U98" s="93">
        <v>1</v>
      </c>
      <c r="V98" s="93">
        <v>0</v>
      </c>
      <c r="W98" s="93">
        <v>0</v>
      </c>
      <c r="X98" s="93">
        <v>1</v>
      </c>
      <c r="Y98" s="93">
        <v>0</v>
      </c>
      <c r="Z98" s="93">
        <v>0</v>
      </c>
      <c r="AA98" s="93">
        <v>1</v>
      </c>
      <c r="AB98" s="93">
        <v>1</v>
      </c>
      <c r="AC98" s="93">
        <v>1</v>
      </c>
      <c r="AD98" s="9"/>
    </row>
    <row r="99" spans="1:30" ht="15.75">
      <c r="A99" s="88" t="s">
        <v>2452</v>
      </c>
      <c r="B99" s="2">
        <v>3</v>
      </c>
      <c r="C99" s="57">
        <v>49642430</v>
      </c>
      <c r="D99" s="2" t="s">
        <v>2752</v>
      </c>
      <c r="E99" s="13" t="s">
        <v>3163</v>
      </c>
      <c r="F99" s="13" t="s">
        <v>3152</v>
      </c>
      <c r="G99" s="93">
        <v>1</v>
      </c>
      <c r="H99" s="93">
        <v>1</v>
      </c>
      <c r="I99" s="93">
        <v>0</v>
      </c>
      <c r="J99" s="93">
        <v>0</v>
      </c>
      <c r="K99" s="93">
        <v>1</v>
      </c>
      <c r="L99" s="93">
        <v>1</v>
      </c>
      <c r="M99" s="93">
        <v>0</v>
      </c>
      <c r="N99" s="93">
        <v>0</v>
      </c>
      <c r="O99" s="93">
        <v>1</v>
      </c>
      <c r="P99" s="93">
        <v>0</v>
      </c>
      <c r="Q99" s="93">
        <v>0</v>
      </c>
      <c r="R99" s="93">
        <v>1</v>
      </c>
      <c r="S99" s="93">
        <v>0</v>
      </c>
      <c r="T99" s="93">
        <v>0</v>
      </c>
      <c r="U99" s="93">
        <v>1</v>
      </c>
      <c r="V99" s="93">
        <v>0</v>
      </c>
      <c r="W99" s="93">
        <v>0</v>
      </c>
      <c r="X99" s="93">
        <v>0</v>
      </c>
      <c r="Y99" s="93">
        <v>0</v>
      </c>
      <c r="Z99" s="93">
        <v>0</v>
      </c>
      <c r="AA99" s="93">
        <v>0</v>
      </c>
      <c r="AB99" s="93">
        <v>0</v>
      </c>
      <c r="AC99" s="93">
        <v>0</v>
      </c>
      <c r="AD99" s="9"/>
    </row>
    <row r="100" spans="1:30" ht="15.75">
      <c r="A100" s="88" t="s">
        <v>2445</v>
      </c>
      <c r="B100" s="2">
        <v>3</v>
      </c>
      <c r="C100" s="57">
        <v>49884261</v>
      </c>
      <c r="D100" s="2" t="s">
        <v>2751</v>
      </c>
      <c r="E100" s="13" t="s">
        <v>3163</v>
      </c>
      <c r="F100" s="13" t="s">
        <v>3152</v>
      </c>
      <c r="G100" s="93">
        <v>1</v>
      </c>
      <c r="H100" s="93">
        <v>1</v>
      </c>
      <c r="I100" s="93">
        <v>0</v>
      </c>
      <c r="J100" s="93">
        <v>0</v>
      </c>
      <c r="K100" s="93">
        <v>1</v>
      </c>
      <c r="L100" s="93">
        <v>1</v>
      </c>
      <c r="M100" s="93">
        <v>0</v>
      </c>
      <c r="N100" s="93">
        <v>1</v>
      </c>
      <c r="O100" s="93">
        <v>1</v>
      </c>
      <c r="P100" s="93">
        <v>0</v>
      </c>
      <c r="Q100" s="93">
        <v>0</v>
      </c>
      <c r="R100" s="93">
        <v>1</v>
      </c>
      <c r="S100" s="93">
        <v>0</v>
      </c>
      <c r="T100" s="93">
        <v>0</v>
      </c>
      <c r="U100" s="93">
        <v>1</v>
      </c>
      <c r="V100" s="93">
        <v>0</v>
      </c>
      <c r="W100" s="93">
        <v>0</v>
      </c>
      <c r="X100" s="93">
        <v>0</v>
      </c>
      <c r="Y100" s="93">
        <v>0</v>
      </c>
      <c r="Z100" s="93">
        <v>0</v>
      </c>
      <c r="AA100" s="93">
        <v>0</v>
      </c>
      <c r="AB100" s="93">
        <v>0</v>
      </c>
      <c r="AC100" s="93">
        <v>0</v>
      </c>
      <c r="AD100" s="9"/>
    </row>
    <row r="101" spans="1:30" ht="15.75">
      <c r="A101" s="88" t="s">
        <v>2445</v>
      </c>
      <c r="B101" s="2">
        <v>3</v>
      </c>
      <c r="C101" s="57">
        <v>52844534</v>
      </c>
      <c r="D101" s="2" t="s">
        <v>2749</v>
      </c>
      <c r="E101" s="13" t="s">
        <v>3163</v>
      </c>
      <c r="F101" s="13" t="s">
        <v>3152</v>
      </c>
      <c r="G101" s="93">
        <v>1</v>
      </c>
      <c r="H101" s="93">
        <v>1</v>
      </c>
      <c r="I101" s="93">
        <v>1</v>
      </c>
      <c r="J101" s="93">
        <v>0</v>
      </c>
      <c r="K101" s="93">
        <v>1</v>
      </c>
      <c r="L101" s="93">
        <v>1</v>
      </c>
      <c r="M101" s="93">
        <v>0</v>
      </c>
      <c r="N101" s="93">
        <v>1</v>
      </c>
      <c r="O101" s="93">
        <v>1</v>
      </c>
      <c r="P101" s="93">
        <v>0</v>
      </c>
      <c r="Q101" s="93">
        <v>0</v>
      </c>
      <c r="R101" s="93">
        <v>1</v>
      </c>
      <c r="S101" s="93">
        <v>0</v>
      </c>
      <c r="T101" s="93">
        <v>1</v>
      </c>
      <c r="U101" s="93">
        <v>1</v>
      </c>
      <c r="V101" s="93">
        <v>0</v>
      </c>
      <c r="W101" s="93">
        <v>1</v>
      </c>
      <c r="X101" s="93">
        <v>0</v>
      </c>
      <c r="Y101" s="93">
        <v>0</v>
      </c>
      <c r="Z101" s="93">
        <v>0</v>
      </c>
      <c r="AA101" s="93">
        <v>0</v>
      </c>
      <c r="AB101" s="93">
        <v>0</v>
      </c>
      <c r="AC101" s="93">
        <v>0</v>
      </c>
      <c r="AD101" s="9"/>
    </row>
    <row r="102" spans="1:30" ht="15.75">
      <c r="A102" s="88" t="s">
        <v>122</v>
      </c>
      <c r="B102" s="2">
        <v>3</v>
      </c>
      <c r="C102" s="57">
        <v>52887861</v>
      </c>
      <c r="D102" s="416" t="s">
        <v>2747</v>
      </c>
      <c r="E102" s="13" t="s">
        <v>3151</v>
      </c>
      <c r="F102" s="13" t="s">
        <v>3224</v>
      </c>
      <c r="G102" s="93">
        <v>1</v>
      </c>
      <c r="H102" s="93">
        <v>1</v>
      </c>
      <c r="I102" s="93">
        <v>0</v>
      </c>
      <c r="J102" s="93">
        <v>0</v>
      </c>
      <c r="K102" s="93">
        <v>1</v>
      </c>
      <c r="L102" s="93">
        <v>1</v>
      </c>
      <c r="M102" s="93">
        <v>0</v>
      </c>
      <c r="N102" s="93">
        <v>1</v>
      </c>
      <c r="O102" s="93">
        <v>1</v>
      </c>
      <c r="P102" s="93">
        <v>0</v>
      </c>
      <c r="Q102" s="93">
        <v>0</v>
      </c>
      <c r="R102" s="93">
        <v>1</v>
      </c>
      <c r="S102" s="93">
        <v>0</v>
      </c>
      <c r="T102" s="93">
        <v>0</v>
      </c>
      <c r="U102" s="93">
        <v>1</v>
      </c>
      <c r="V102" s="93">
        <v>0</v>
      </c>
      <c r="W102" s="93">
        <v>0</v>
      </c>
      <c r="X102" s="93">
        <v>1</v>
      </c>
      <c r="Y102" s="93">
        <v>0</v>
      </c>
      <c r="Z102" s="93">
        <v>0</v>
      </c>
      <c r="AA102" s="93">
        <v>1</v>
      </c>
      <c r="AB102" s="93">
        <v>1</v>
      </c>
      <c r="AC102" s="93">
        <v>0</v>
      </c>
      <c r="AD102" s="9"/>
    </row>
    <row r="103" spans="1:30" ht="15.75">
      <c r="A103" s="88" t="s">
        <v>2452</v>
      </c>
      <c r="B103" s="2">
        <v>3</v>
      </c>
      <c r="C103" s="57">
        <v>100220307</v>
      </c>
      <c r="D103" s="2" t="s">
        <v>2745</v>
      </c>
      <c r="E103" s="13" t="s">
        <v>3151</v>
      </c>
      <c r="F103" s="13" t="s">
        <v>3157</v>
      </c>
      <c r="G103" s="93">
        <v>1</v>
      </c>
      <c r="H103" s="93">
        <v>1</v>
      </c>
      <c r="I103" s="93">
        <v>0</v>
      </c>
      <c r="J103" s="93">
        <v>0</v>
      </c>
      <c r="K103" s="93">
        <v>1</v>
      </c>
      <c r="L103" s="93">
        <v>1</v>
      </c>
      <c r="M103" s="93">
        <v>0</v>
      </c>
      <c r="N103" s="93">
        <v>0</v>
      </c>
      <c r="O103" s="93">
        <v>1</v>
      </c>
      <c r="P103" s="93">
        <v>0</v>
      </c>
      <c r="Q103" s="93">
        <v>0</v>
      </c>
      <c r="R103" s="93">
        <v>1</v>
      </c>
      <c r="S103" s="93">
        <v>0</v>
      </c>
      <c r="T103" s="93">
        <v>0</v>
      </c>
      <c r="U103" s="93">
        <v>1</v>
      </c>
      <c r="V103" s="93">
        <v>0</v>
      </c>
      <c r="W103" s="93">
        <v>0</v>
      </c>
      <c r="X103" s="93">
        <v>0</v>
      </c>
      <c r="Y103" s="93">
        <v>0</v>
      </c>
      <c r="Z103" s="93">
        <v>0</v>
      </c>
      <c r="AA103" s="93">
        <v>0</v>
      </c>
      <c r="AB103" s="93">
        <v>0</v>
      </c>
      <c r="AC103" s="93">
        <v>0</v>
      </c>
      <c r="AD103" s="9"/>
    </row>
    <row r="104" spans="1:30" ht="15.75">
      <c r="A104" s="88" t="s">
        <v>2445</v>
      </c>
      <c r="B104" s="2">
        <v>3</v>
      </c>
      <c r="C104" s="57">
        <v>123065778</v>
      </c>
      <c r="D104" s="2" t="s">
        <v>2744</v>
      </c>
      <c r="E104" s="13" t="s">
        <v>3151</v>
      </c>
      <c r="F104" s="13" t="s">
        <v>3157</v>
      </c>
      <c r="G104" s="93">
        <v>1</v>
      </c>
      <c r="H104" s="93">
        <v>1</v>
      </c>
      <c r="I104" s="93">
        <v>1</v>
      </c>
      <c r="J104" s="93">
        <v>1</v>
      </c>
      <c r="K104" s="93">
        <v>1</v>
      </c>
      <c r="L104" s="93">
        <v>1</v>
      </c>
      <c r="M104" s="93">
        <v>0</v>
      </c>
      <c r="N104" s="93">
        <v>0</v>
      </c>
      <c r="O104" s="93">
        <v>1</v>
      </c>
      <c r="P104" s="93">
        <v>0</v>
      </c>
      <c r="Q104" s="93">
        <v>1</v>
      </c>
      <c r="R104" s="93">
        <v>1</v>
      </c>
      <c r="S104" s="93">
        <v>0</v>
      </c>
      <c r="T104" s="93">
        <v>1</v>
      </c>
      <c r="U104" s="93">
        <v>1</v>
      </c>
      <c r="V104" s="93">
        <v>0</v>
      </c>
      <c r="W104" s="93">
        <v>1</v>
      </c>
      <c r="X104" s="93">
        <v>0</v>
      </c>
      <c r="Y104" s="93">
        <v>0</v>
      </c>
      <c r="Z104" s="93">
        <v>0</v>
      </c>
      <c r="AA104" s="93">
        <v>0</v>
      </c>
      <c r="AB104" s="93">
        <v>0</v>
      </c>
      <c r="AC104" s="93">
        <v>0</v>
      </c>
      <c r="AD104" s="9"/>
    </row>
    <row r="105" spans="1:30" ht="15.75">
      <c r="A105" s="88" t="s">
        <v>2452</v>
      </c>
      <c r="B105" s="2">
        <v>3</v>
      </c>
      <c r="C105" s="57">
        <v>123065778</v>
      </c>
      <c r="D105" s="2" t="s">
        <v>2744</v>
      </c>
      <c r="E105" s="13" t="s">
        <v>3151</v>
      </c>
      <c r="F105" s="13" t="s">
        <v>3157</v>
      </c>
      <c r="G105" s="93">
        <v>1</v>
      </c>
      <c r="H105" s="93">
        <v>1</v>
      </c>
      <c r="I105" s="93">
        <v>1</v>
      </c>
      <c r="J105" s="93">
        <v>1</v>
      </c>
      <c r="K105" s="93">
        <v>1</v>
      </c>
      <c r="L105" s="93">
        <v>1</v>
      </c>
      <c r="M105" s="93">
        <v>0</v>
      </c>
      <c r="N105" s="93">
        <v>1</v>
      </c>
      <c r="O105" s="93">
        <v>1</v>
      </c>
      <c r="P105" s="93">
        <v>1</v>
      </c>
      <c r="Q105" s="93">
        <v>1</v>
      </c>
      <c r="R105" s="93">
        <v>1</v>
      </c>
      <c r="S105" s="93">
        <v>1</v>
      </c>
      <c r="T105" s="93">
        <v>1</v>
      </c>
      <c r="U105" s="93">
        <v>1</v>
      </c>
      <c r="V105" s="93">
        <v>0</v>
      </c>
      <c r="W105" s="93">
        <v>1</v>
      </c>
      <c r="X105" s="93">
        <v>0</v>
      </c>
      <c r="Y105" s="93">
        <v>0</v>
      </c>
      <c r="Z105" s="93">
        <v>0</v>
      </c>
      <c r="AA105" s="93">
        <v>0</v>
      </c>
      <c r="AB105" s="93">
        <v>0</v>
      </c>
      <c r="AC105" s="93">
        <v>0</v>
      </c>
      <c r="AD105" s="9"/>
    </row>
    <row r="106" spans="1:30" ht="15.75">
      <c r="A106" s="88" t="s">
        <v>2449</v>
      </c>
      <c r="B106" s="2">
        <v>3</v>
      </c>
      <c r="C106" s="57">
        <v>123065778</v>
      </c>
      <c r="D106" s="2" t="s">
        <v>2744</v>
      </c>
      <c r="E106" s="13" t="s">
        <v>3151</v>
      </c>
      <c r="F106" s="13" t="s">
        <v>3157</v>
      </c>
      <c r="G106" s="93">
        <v>1</v>
      </c>
      <c r="H106" s="93">
        <v>1</v>
      </c>
      <c r="I106" s="93">
        <v>1</v>
      </c>
      <c r="J106" s="93">
        <v>1</v>
      </c>
      <c r="K106" s="93">
        <v>1</v>
      </c>
      <c r="L106" s="93">
        <v>1</v>
      </c>
      <c r="M106" s="93">
        <v>0</v>
      </c>
      <c r="N106" s="93">
        <v>0</v>
      </c>
      <c r="O106" s="93">
        <v>1</v>
      </c>
      <c r="P106" s="93">
        <v>0</v>
      </c>
      <c r="Q106" s="93">
        <v>1</v>
      </c>
      <c r="R106" s="93">
        <v>1</v>
      </c>
      <c r="S106" s="93">
        <v>0</v>
      </c>
      <c r="T106" s="93">
        <v>1</v>
      </c>
      <c r="U106" s="93">
        <v>0</v>
      </c>
      <c r="V106" s="93">
        <v>0</v>
      </c>
      <c r="W106" s="93">
        <v>0</v>
      </c>
      <c r="X106" s="93">
        <v>0</v>
      </c>
      <c r="Y106" s="93">
        <v>0</v>
      </c>
      <c r="Z106" s="93">
        <v>0</v>
      </c>
      <c r="AA106" s="93">
        <v>0</v>
      </c>
      <c r="AB106" s="93">
        <v>0</v>
      </c>
      <c r="AC106" s="93">
        <v>0</v>
      </c>
      <c r="AD106" s="9"/>
    </row>
    <row r="107" spans="1:30" ht="15.75">
      <c r="A107" s="88" t="s">
        <v>122</v>
      </c>
      <c r="B107" s="2">
        <v>3</v>
      </c>
      <c r="C107" s="57">
        <v>123068744</v>
      </c>
      <c r="D107" s="2" t="s">
        <v>2742</v>
      </c>
      <c r="E107" s="13" t="s">
        <v>3163</v>
      </c>
      <c r="F107" s="13" t="s">
        <v>3152</v>
      </c>
      <c r="G107" s="93">
        <v>1</v>
      </c>
      <c r="H107" s="93">
        <v>1</v>
      </c>
      <c r="I107" s="93">
        <v>1</v>
      </c>
      <c r="J107" s="93">
        <v>1</v>
      </c>
      <c r="K107" s="93">
        <v>1</v>
      </c>
      <c r="L107" s="93">
        <v>1</v>
      </c>
      <c r="M107" s="93">
        <v>0</v>
      </c>
      <c r="N107" s="93">
        <v>0</v>
      </c>
      <c r="O107" s="93">
        <v>1</v>
      </c>
      <c r="P107" s="93">
        <v>0</v>
      </c>
      <c r="Q107" s="93">
        <v>1</v>
      </c>
      <c r="R107" s="93">
        <v>1</v>
      </c>
      <c r="S107" s="93">
        <v>0</v>
      </c>
      <c r="T107" s="93">
        <v>0</v>
      </c>
      <c r="U107" s="93">
        <v>1</v>
      </c>
      <c r="V107" s="93">
        <v>0</v>
      </c>
      <c r="W107" s="93">
        <v>1</v>
      </c>
      <c r="X107" s="93">
        <v>1</v>
      </c>
      <c r="Y107" s="93">
        <v>0</v>
      </c>
      <c r="Z107" s="93">
        <v>0</v>
      </c>
      <c r="AA107" s="93">
        <v>1</v>
      </c>
      <c r="AB107" s="93">
        <v>1</v>
      </c>
      <c r="AC107" s="93">
        <v>1</v>
      </c>
      <c r="AD107" s="9"/>
    </row>
    <row r="108" spans="1:30" ht="15.75">
      <c r="A108" s="88" t="s">
        <v>2452</v>
      </c>
      <c r="B108" s="2">
        <v>3</v>
      </c>
      <c r="C108" s="57">
        <v>141094338</v>
      </c>
      <c r="D108" s="2" t="s">
        <v>2741</v>
      </c>
      <c r="E108" s="13" t="s">
        <v>3163</v>
      </c>
      <c r="F108" s="13" t="s">
        <v>3152</v>
      </c>
      <c r="G108" s="93">
        <v>0</v>
      </c>
      <c r="H108" s="93">
        <v>0</v>
      </c>
      <c r="I108" s="93">
        <v>0</v>
      </c>
      <c r="J108" s="93">
        <v>0</v>
      </c>
      <c r="K108" s="93">
        <v>1</v>
      </c>
      <c r="L108" s="93">
        <v>1</v>
      </c>
      <c r="M108" s="93">
        <v>0</v>
      </c>
      <c r="N108" s="93">
        <v>0</v>
      </c>
      <c r="O108" s="93">
        <v>1</v>
      </c>
      <c r="P108" s="93">
        <v>0</v>
      </c>
      <c r="Q108" s="93">
        <v>1</v>
      </c>
      <c r="R108" s="93">
        <v>1</v>
      </c>
      <c r="S108" s="93">
        <v>0</v>
      </c>
      <c r="T108" s="93">
        <v>0</v>
      </c>
      <c r="U108" s="93">
        <v>1</v>
      </c>
      <c r="V108" s="93">
        <v>0</v>
      </c>
      <c r="W108" s="93">
        <v>0</v>
      </c>
      <c r="X108" s="93">
        <v>0</v>
      </c>
      <c r="Y108" s="93">
        <v>0</v>
      </c>
      <c r="Z108" s="93">
        <v>0</v>
      </c>
      <c r="AA108" s="93">
        <v>0</v>
      </c>
      <c r="AB108" s="93">
        <v>0</v>
      </c>
      <c r="AC108" s="93">
        <v>0</v>
      </c>
      <c r="AD108" s="9"/>
    </row>
    <row r="109" spans="1:30" ht="15.75">
      <c r="A109" s="88" t="s">
        <v>2452</v>
      </c>
      <c r="B109" s="2">
        <v>3</v>
      </c>
      <c r="C109" s="57">
        <v>141134818</v>
      </c>
      <c r="D109" s="2" t="s">
        <v>2986</v>
      </c>
      <c r="E109" s="13" t="s">
        <v>3151</v>
      </c>
      <c r="F109" s="13" t="s">
        <v>3157</v>
      </c>
      <c r="G109" s="93">
        <v>1</v>
      </c>
      <c r="H109" s="93">
        <v>1</v>
      </c>
      <c r="I109" s="93">
        <v>1</v>
      </c>
      <c r="J109" s="93">
        <v>1</v>
      </c>
      <c r="K109" s="93">
        <v>0</v>
      </c>
      <c r="L109" s="93">
        <v>0</v>
      </c>
      <c r="M109" s="93">
        <v>0</v>
      </c>
      <c r="N109" s="93">
        <v>0</v>
      </c>
      <c r="O109" s="93">
        <v>0</v>
      </c>
      <c r="P109" s="93">
        <v>0</v>
      </c>
      <c r="Q109" s="93">
        <v>0</v>
      </c>
      <c r="R109" s="93">
        <v>0</v>
      </c>
      <c r="S109" s="93">
        <v>0</v>
      </c>
      <c r="T109" s="93">
        <v>0</v>
      </c>
      <c r="U109" s="93">
        <v>0</v>
      </c>
      <c r="V109" s="93">
        <v>0</v>
      </c>
      <c r="W109" s="93">
        <v>0</v>
      </c>
      <c r="X109" s="93">
        <v>0</v>
      </c>
      <c r="Y109" s="93">
        <v>0</v>
      </c>
      <c r="Z109" s="93">
        <v>0</v>
      </c>
      <c r="AA109" s="93">
        <v>0</v>
      </c>
      <c r="AB109" s="93">
        <v>0</v>
      </c>
      <c r="AC109" s="93">
        <v>0</v>
      </c>
      <c r="AD109" s="9"/>
    </row>
    <row r="110" spans="1:30" ht="15.75">
      <c r="A110" s="88" t="s">
        <v>2445</v>
      </c>
      <c r="B110" s="2">
        <v>3</v>
      </c>
      <c r="C110" s="57">
        <v>150066540</v>
      </c>
      <c r="D110" s="2" t="s">
        <v>2739</v>
      </c>
      <c r="E110" s="13" t="s">
        <v>3151</v>
      </c>
      <c r="F110" s="13" t="s">
        <v>3163</v>
      </c>
      <c r="G110" s="93">
        <v>1</v>
      </c>
      <c r="H110" s="93">
        <v>1</v>
      </c>
      <c r="I110" s="93">
        <v>1</v>
      </c>
      <c r="J110" s="93">
        <v>1</v>
      </c>
      <c r="K110" s="93">
        <v>1</v>
      </c>
      <c r="L110" s="93">
        <v>0</v>
      </c>
      <c r="M110" s="93">
        <v>0</v>
      </c>
      <c r="N110" s="93">
        <v>0</v>
      </c>
      <c r="O110" s="93">
        <v>1</v>
      </c>
      <c r="P110" s="93">
        <v>0</v>
      </c>
      <c r="Q110" s="93">
        <v>0</v>
      </c>
      <c r="R110" s="93">
        <v>1</v>
      </c>
      <c r="S110" s="93">
        <v>0</v>
      </c>
      <c r="T110" s="93">
        <v>1</v>
      </c>
      <c r="U110" s="93">
        <v>1</v>
      </c>
      <c r="V110" s="93">
        <v>0</v>
      </c>
      <c r="W110" s="93">
        <v>1</v>
      </c>
      <c r="X110" s="93">
        <v>0</v>
      </c>
      <c r="Y110" s="93">
        <v>0</v>
      </c>
      <c r="Z110" s="93">
        <v>0</v>
      </c>
      <c r="AA110" s="93">
        <v>0</v>
      </c>
      <c r="AB110" s="93">
        <v>0</v>
      </c>
      <c r="AC110" s="93">
        <v>0</v>
      </c>
      <c r="AD110" s="9"/>
    </row>
    <row r="111" spans="1:30" ht="15.75">
      <c r="A111" s="88" t="s">
        <v>2452</v>
      </c>
      <c r="B111" s="2">
        <v>3</v>
      </c>
      <c r="C111" s="57">
        <v>152170733</v>
      </c>
      <c r="D111" s="2" t="s">
        <v>2737</v>
      </c>
      <c r="E111" s="13" t="s">
        <v>3151</v>
      </c>
      <c r="F111" s="13" t="s">
        <v>4417</v>
      </c>
      <c r="G111" s="93">
        <v>0</v>
      </c>
      <c r="H111" s="93">
        <v>0</v>
      </c>
      <c r="I111" s="93">
        <v>0</v>
      </c>
      <c r="J111" s="93">
        <v>0</v>
      </c>
      <c r="K111" s="93">
        <v>1</v>
      </c>
      <c r="L111" s="93">
        <v>1</v>
      </c>
      <c r="M111" s="93">
        <v>0</v>
      </c>
      <c r="N111" s="93">
        <v>0</v>
      </c>
      <c r="O111" s="93">
        <v>1</v>
      </c>
      <c r="P111" s="93">
        <v>0</v>
      </c>
      <c r="Q111" s="93">
        <v>1</v>
      </c>
      <c r="R111" s="93">
        <v>1</v>
      </c>
      <c r="S111" s="93">
        <v>0</v>
      </c>
      <c r="T111" s="93">
        <v>0</v>
      </c>
      <c r="U111" s="93">
        <v>1</v>
      </c>
      <c r="V111" s="93">
        <v>0</v>
      </c>
      <c r="W111" s="93">
        <v>0</v>
      </c>
      <c r="X111" s="93">
        <v>0</v>
      </c>
      <c r="Y111" s="93">
        <v>0</v>
      </c>
      <c r="Z111" s="93">
        <v>0</v>
      </c>
      <c r="AA111" s="93">
        <v>0</v>
      </c>
      <c r="AB111" s="93">
        <v>0</v>
      </c>
      <c r="AC111" s="93">
        <v>0</v>
      </c>
      <c r="AD111" s="9"/>
    </row>
    <row r="112" spans="1:30" ht="15.75">
      <c r="A112" s="88" t="s">
        <v>2452</v>
      </c>
      <c r="B112" s="2">
        <v>3</v>
      </c>
      <c r="C112" s="57">
        <v>152180329</v>
      </c>
      <c r="D112" s="2" t="s">
        <v>2985</v>
      </c>
      <c r="E112" s="13" t="s">
        <v>3163</v>
      </c>
      <c r="F112" s="13" t="s">
        <v>3152</v>
      </c>
      <c r="G112" s="93">
        <v>1</v>
      </c>
      <c r="H112" s="93">
        <v>1</v>
      </c>
      <c r="I112" s="93">
        <v>1</v>
      </c>
      <c r="J112" s="93">
        <v>1</v>
      </c>
      <c r="K112" s="93">
        <v>0</v>
      </c>
      <c r="L112" s="93">
        <v>0</v>
      </c>
      <c r="M112" s="93">
        <v>0</v>
      </c>
      <c r="N112" s="93">
        <v>0</v>
      </c>
      <c r="O112" s="93">
        <v>0</v>
      </c>
      <c r="P112" s="93">
        <v>0</v>
      </c>
      <c r="Q112" s="93">
        <v>0</v>
      </c>
      <c r="R112" s="93">
        <v>0</v>
      </c>
      <c r="S112" s="93">
        <v>0</v>
      </c>
      <c r="T112" s="93">
        <v>0</v>
      </c>
      <c r="U112" s="93">
        <v>0</v>
      </c>
      <c r="V112" s="93">
        <v>0</v>
      </c>
      <c r="W112" s="93">
        <v>0</v>
      </c>
      <c r="X112" s="93">
        <v>0</v>
      </c>
      <c r="Y112" s="93">
        <v>0</v>
      </c>
      <c r="Z112" s="93">
        <v>0</v>
      </c>
      <c r="AA112" s="93">
        <v>0</v>
      </c>
      <c r="AB112" s="93">
        <v>0</v>
      </c>
      <c r="AC112" s="93">
        <v>0</v>
      </c>
      <c r="AD112" s="9"/>
    </row>
    <row r="113" spans="1:30" ht="15.75">
      <c r="A113" s="88" t="s">
        <v>2452</v>
      </c>
      <c r="B113" s="2">
        <v>3</v>
      </c>
      <c r="C113" s="57">
        <v>170709193</v>
      </c>
      <c r="D113" s="2" t="s">
        <v>2736</v>
      </c>
      <c r="E113" s="13" t="s">
        <v>3163</v>
      </c>
      <c r="F113" s="13" t="s">
        <v>3152</v>
      </c>
      <c r="G113" s="93">
        <v>1</v>
      </c>
      <c r="H113" s="93">
        <v>1</v>
      </c>
      <c r="I113" s="93">
        <v>1</v>
      </c>
      <c r="J113" s="93">
        <v>1</v>
      </c>
      <c r="K113" s="93">
        <v>1</v>
      </c>
      <c r="L113" s="93">
        <v>1</v>
      </c>
      <c r="M113" s="93">
        <v>0</v>
      </c>
      <c r="N113" s="93">
        <v>1</v>
      </c>
      <c r="O113" s="93">
        <v>0</v>
      </c>
      <c r="P113" s="93">
        <v>0</v>
      </c>
      <c r="Q113" s="93">
        <v>1</v>
      </c>
      <c r="R113" s="93">
        <v>1</v>
      </c>
      <c r="S113" s="93">
        <v>0</v>
      </c>
      <c r="T113" s="93">
        <v>1</v>
      </c>
      <c r="U113" s="93">
        <v>1</v>
      </c>
      <c r="V113" s="93">
        <v>0</v>
      </c>
      <c r="W113" s="93">
        <v>1</v>
      </c>
      <c r="X113" s="93">
        <v>0</v>
      </c>
      <c r="Y113" s="93">
        <v>0</v>
      </c>
      <c r="Z113" s="93">
        <v>0</v>
      </c>
      <c r="AA113" s="93">
        <v>0</v>
      </c>
      <c r="AB113" s="93">
        <v>0</v>
      </c>
      <c r="AC113" s="93">
        <v>0</v>
      </c>
      <c r="AD113" s="9"/>
    </row>
    <row r="114" spans="1:30" ht="15.75">
      <c r="A114" s="88" t="s">
        <v>122</v>
      </c>
      <c r="B114" s="2">
        <v>3</v>
      </c>
      <c r="C114" s="57">
        <v>170709193</v>
      </c>
      <c r="D114" s="2" t="s">
        <v>2736</v>
      </c>
      <c r="E114" s="13" t="s">
        <v>3163</v>
      </c>
      <c r="F114" s="13" t="s">
        <v>3152</v>
      </c>
      <c r="G114" s="93">
        <v>1</v>
      </c>
      <c r="H114" s="93">
        <v>1</v>
      </c>
      <c r="I114" s="93">
        <v>1</v>
      </c>
      <c r="J114" s="93">
        <v>1</v>
      </c>
      <c r="K114" s="93">
        <v>1</v>
      </c>
      <c r="L114" s="93">
        <v>1</v>
      </c>
      <c r="M114" s="93">
        <v>0</v>
      </c>
      <c r="N114" s="93">
        <v>1</v>
      </c>
      <c r="O114" s="93">
        <v>1</v>
      </c>
      <c r="P114" s="93">
        <v>0</v>
      </c>
      <c r="Q114" s="93">
        <v>1</v>
      </c>
      <c r="R114" s="93">
        <v>1</v>
      </c>
      <c r="S114" s="93">
        <v>0</v>
      </c>
      <c r="T114" s="93">
        <v>1</v>
      </c>
      <c r="U114" s="93">
        <v>1</v>
      </c>
      <c r="V114" s="93">
        <v>0</v>
      </c>
      <c r="W114" s="93">
        <v>0</v>
      </c>
      <c r="X114" s="93">
        <v>1</v>
      </c>
      <c r="Y114" s="93">
        <v>0</v>
      </c>
      <c r="Z114" s="93">
        <v>0</v>
      </c>
      <c r="AA114" s="93">
        <v>1</v>
      </c>
      <c r="AB114" s="93">
        <v>1</v>
      </c>
      <c r="AC114" s="93">
        <v>1</v>
      </c>
      <c r="AD114" s="9"/>
    </row>
    <row r="115" spans="1:30" ht="15.75">
      <c r="A115" s="88" t="s">
        <v>2452</v>
      </c>
      <c r="B115" s="2">
        <v>3</v>
      </c>
      <c r="C115" s="57">
        <v>170724091</v>
      </c>
      <c r="D115" s="2" t="s">
        <v>2984</v>
      </c>
      <c r="E115" s="13" t="s">
        <v>3157</v>
      </c>
      <c r="F115" s="13" t="s">
        <v>4416</v>
      </c>
      <c r="G115" s="93">
        <v>0</v>
      </c>
      <c r="H115" s="93">
        <v>0</v>
      </c>
      <c r="I115" s="93">
        <v>0</v>
      </c>
      <c r="J115" s="93">
        <v>0</v>
      </c>
      <c r="K115" s="93">
        <v>0</v>
      </c>
      <c r="L115" s="93">
        <v>0</v>
      </c>
      <c r="M115" s="93">
        <v>0</v>
      </c>
      <c r="N115" s="93">
        <v>0</v>
      </c>
      <c r="O115" s="93">
        <v>1</v>
      </c>
      <c r="P115" s="93">
        <v>1</v>
      </c>
      <c r="Q115" s="93">
        <v>0</v>
      </c>
      <c r="R115" s="93">
        <v>0</v>
      </c>
      <c r="S115" s="93">
        <v>0</v>
      </c>
      <c r="T115" s="93">
        <v>0</v>
      </c>
      <c r="U115" s="93">
        <v>0</v>
      </c>
      <c r="V115" s="93">
        <v>0</v>
      </c>
      <c r="W115" s="93">
        <v>0</v>
      </c>
      <c r="X115" s="93">
        <v>0</v>
      </c>
      <c r="Y115" s="93">
        <v>0</v>
      </c>
      <c r="Z115" s="93">
        <v>0</v>
      </c>
      <c r="AA115" s="93">
        <v>0</v>
      </c>
      <c r="AB115" s="93">
        <v>0</v>
      </c>
      <c r="AC115" s="93">
        <v>0</v>
      </c>
      <c r="AD115" s="9"/>
    </row>
    <row r="116" spans="1:30" ht="15.75">
      <c r="A116" s="88" t="s">
        <v>122</v>
      </c>
      <c r="B116" s="2">
        <v>3</v>
      </c>
      <c r="C116" s="57">
        <v>171516306</v>
      </c>
      <c r="D116" s="2" t="s">
        <v>2983</v>
      </c>
      <c r="E116" s="13" t="s">
        <v>3151</v>
      </c>
      <c r="F116" s="13" t="s">
        <v>3163</v>
      </c>
      <c r="G116" s="93">
        <v>1</v>
      </c>
      <c r="H116" s="93">
        <v>1</v>
      </c>
      <c r="I116" s="93">
        <v>1</v>
      </c>
      <c r="J116" s="93">
        <v>1</v>
      </c>
      <c r="K116" s="93">
        <v>1</v>
      </c>
      <c r="L116" s="93">
        <v>0</v>
      </c>
      <c r="M116" s="93">
        <v>0</v>
      </c>
      <c r="N116" s="93">
        <v>0</v>
      </c>
      <c r="O116" s="93">
        <v>0</v>
      </c>
      <c r="P116" s="93">
        <v>0</v>
      </c>
      <c r="Q116" s="93">
        <v>0</v>
      </c>
      <c r="R116" s="93">
        <v>0</v>
      </c>
      <c r="S116" s="93">
        <v>0</v>
      </c>
      <c r="T116" s="93">
        <v>0</v>
      </c>
      <c r="U116" s="93">
        <v>0</v>
      </c>
      <c r="V116" s="93">
        <v>0</v>
      </c>
      <c r="W116" s="93">
        <v>0</v>
      </c>
      <c r="X116" s="93">
        <v>0</v>
      </c>
      <c r="Y116" s="93">
        <v>0</v>
      </c>
      <c r="Z116" s="93">
        <v>0</v>
      </c>
      <c r="AA116" s="93">
        <v>1</v>
      </c>
      <c r="AB116" s="93">
        <v>1</v>
      </c>
      <c r="AC116" s="93">
        <v>1</v>
      </c>
      <c r="AD116" s="9"/>
    </row>
    <row r="117" spans="1:30" ht="15.75">
      <c r="A117" s="88" t="s">
        <v>122</v>
      </c>
      <c r="B117" s="2">
        <v>3</v>
      </c>
      <c r="C117" s="57">
        <v>171798694</v>
      </c>
      <c r="D117" s="2" t="s">
        <v>2982</v>
      </c>
      <c r="E117" s="13" t="s">
        <v>3151</v>
      </c>
      <c r="F117" s="13" t="s">
        <v>3163</v>
      </c>
      <c r="G117" s="93">
        <v>1</v>
      </c>
      <c r="H117" s="93">
        <v>1</v>
      </c>
      <c r="I117" s="93">
        <v>1</v>
      </c>
      <c r="J117" s="93">
        <v>0</v>
      </c>
      <c r="K117" s="93">
        <v>0</v>
      </c>
      <c r="L117" s="93">
        <v>0</v>
      </c>
      <c r="M117" s="93">
        <v>0</v>
      </c>
      <c r="N117" s="93">
        <v>0</v>
      </c>
      <c r="O117" s="93">
        <v>0</v>
      </c>
      <c r="P117" s="93">
        <v>0</v>
      </c>
      <c r="Q117" s="93">
        <v>0</v>
      </c>
      <c r="R117" s="93">
        <v>0</v>
      </c>
      <c r="S117" s="93">
        <v>0</v>
      </c>
      <c r="T117" s="93">
        <v>0</v>
      </c>
      <c r="U117" s="93">
        <v>0</v>
      </c>
      <c r="V117" s="93">
        <v>0</v>
      </c>
      <c r="W117" s="93">
        <v>0</v>
      </c>
      <c r="X117" s="93">
        <v>0</v>
      </c>
      <c r="Y117" s="93">
        <v>0</v>
      </c>
      <c r="Z117" s="93">
        <v>0</v>
      </c>
      <c r="AA117" s="93">
        <v>1</v>
      </c>
      <c r="AB117" s="93">
        <v>1</v>
      </c>
      <c r="AC117" s="93">
        <v>1</v>
      </c>
      <c r="AD117" s="9"/>
    </row>
    <row r="118" spans="1:30" ht="15.75">
      <c r="A118" s="88" t="s">
        <v>122</v>
      </c>
      <c r="B118" s="2">
        <v>3</v>
      </c>
      <c r="C118" s="57">
        <v>171812293</v>
      </c>
      <c r="D118" s="2" t="s">
        <v>2735</v>
      </c>
      <c r="E118" s="13" t="s">
        <v>3163</v>
      </c>
      <c r="F118" s="13" t="s">
        <v>3157</v>
      </c>
      <c r="G118" s="93">
        <v>0</v>
      </c>
      <c r="H118" s="93">
        <v>0</v>
      </c>
      <c r="I118" s="93">
        <v>0</v>
      </c>
      <c r="J118" s="93">
        <v>0</v>
      </c>
      <c r="K118" s="93">
        <v>1</v>
      </c>
      <c r="L118" s="93">
        <v>1</v>
      </c>
      <c r="M118" s="93">
        <v>0</v>
      </c>
      <c r="N118" s="93">
        <v>1</v>
      </c>
      <c r="O118" s="93">
        <v>1</v>
      </c>
      <c r="P118" s="93">
        <v>0</v>
      </c>
      <c r="Q118" s="93">
        <v>1</v>
      </c>
      <c r="R118" s="93">
        <v>1</v>
      </c>
      <c r="S118" s="93">
        <v>0</v>
      </c>
      <c r="T118" s="93">
        <v>0</v>
      </c>
      <c r="U118" s="93">
        <v>1</v>
      </c>
      <c r="V118" s="93">
        <v>0</v>
      </c>
      <c r="W118" s="93">
        <v>0</v>
      </c>
      <c r="X118" s="93">
        <v>1</v>
      </c>
      <c r="Y118" s="93">
        <v>0</v>
      </c>
      <c r="Z118" s="93">
        <v>0</v>
      </c>
      <c r="AA118" s="93">
        <v>1</v>
      </c>
      <c r="AB118" s="93">
        <v>0</v>
      </c>
      <c r="AC118" s="93">
        <v>0</v>
      </c>
      <c r="AD118" s="9"/>
    </row>
    <row r="119" spans="1:30" ht="15.75">
      <c r="A119" s="88" t="s">
        <v>2452</v>
      </c>
      <c r="B119" s="2">
        <v>3</v>
      </c>
      <c r="C119" s="57">
        <v>185513646</v>
      </c>
      <c r="D119" s="2" t="s">
        <v>2734</v>
      </c>
      <c r="E119" s="13" t="s">
        <v>3152</v>
      </c>
      <c r="F119" s="13" t="s">
        <v>3157</v>
      </c>
      <c r="G119" s="93">
        <v>0</v>
      </c>
      <c r="H119" s="93">
        <v>0</v>
      </c>
      <c r="I119" s="93">
        <v>0</v>
      </c>
      <c r="J119" s="93">
        <v>0</v>
      </c>
      <c r="K119" s="93">
        <v>1</v>
      </c>
      <c r="L119" s="93">
        <v>1</v>
      </c>
      <c r="M119" s="93">
        <v>0</v>
      </c>
      <c r="N119" s="93">
        <v>1</v>
      </c>
      <c r="O119" s="93">
        <v>1</v>
      </c>
      <c r="P119" s="93">
        <v>0</v>
      </c>
      <c r="Q119" s="93">
        <v>0</v>
      </c>
      <c r="R119" s="93">
        <v>1</v>
      </c>
      <c r="S119" s="93">
        <v>0</v>
      </c>
      <c r="T119" s="93">
        <v>0</v>
      </c>
      <c r="U119" s="93">
        <v>1</v>
      </c>
      <c r="V119" s="93">
        <v>0</v>
      </c>
      <c r="W119" s="93">
        <v>0</v>
      </c>
      <c r="X119" s="93">
        <v>0</v>
      </c>
      <c r="Y119" s="93">
        <v>0</v>
      </c>
      <c r="Z119" s="93">
        <v>0</v>
      </c>
      <c r="AA119" s="93">
        <v>0</v>
      </c>
      <c r="AB119" s="93">
        <v>0</v>
      </c>
      <c r="AC119" s="93">
        <v>0</v>
      </c>
      <c r="AD119" s="9"/>
    </row>
    <row r="120" spans="1:30" ht="15.75">
      <c r="A120" s="88" t="s">
        <v>2449</v>
      </c>
      <c r="B120" s="2">
        <v>3</v>
      </c>
      <c r="C120" s="57">
        <v>185520085</v>
      </c>
      <c r="D120" s="2" t="s">
        <v>2981</v>
      </c>
      <c r="E120" s="13" t="s">
        <v>3157</v>
      </c>
      <c r="F120" s="13" t="s">
        <v>3237</v>
      </c>
      <c r="G120" s="93">
        <v>1</v>
      </c>
      <c r="H120" s="93">
        <v>1</v>
      </c>
      <c r="I120" s="93">
        <v>1</v>
      </c>
      <c r="J120" s="93">
        <v>1</v>
      </c>
      <c r="K120" s="93">
        <v>0</v>
      </c>
      <c r="L120" s="93">
        <v>0</v>
      </c>
      <c r="M120" s="93">
        <v>0</v>
      </c>
      <c r="N120" s="93">
        <v>0</v>
      </c>
      <c r="O120" s="93">
        <v>0</v>
      </c>
      <c r="P120" s="93">
        <v>0</v>
      </c>
      <c r="Q120" s="93">
        <v>0</v>
      </c>
      <c r="R120" s="93">
        <v>0</v>
      </c>
      <c r="S120" s="93">
        <v>0</v>
      </c>
      <c r="T120" s="93">
        <v>0</v>
      </c>
      <c r="U120" s="93">
        <v>0</v>
      </c>
      <c r="V120" s="93">
        <v>0</v>
      </c>
      <c r="W120" s="93">
        <v>0</v>
      </c>
      <c r="X120" s="93">
        <v>0</v>
      </c>
      <c r="Y120" s="93">
        <v>0</v>
      </c>
      <c r="Z120" s="93">
        <v>0</v>
      </c>
      <c r="AA120" s="93">
        <v>0</v>
      </c>
      <c r="AB120" s="93">
        <v>0</v>
      </c>
      <c r="AC120" s="93">
        <v>0</v>
      </c>
      <c r="AD120" s="9"/>
    </row>
    <row r="121" spans="1:30" ht="15.75">
      <c r="A121" s="88" t="s">
        <v>2449</v>
      </c>
      <c r="B121" s="2">
        <v>3</v>
      </c>
      <c r="C121" s="57">
        <v>185526062</v>
      </c>
      <c r="D121" s="2" t="s">
        <v>2733</v>
      </c>
      <c r="E121" s="13" t="s">
        <v>3151</v>
      </c>
      <c r="F121" s="13" t="s">
        <v>3157</v>
      </c>
      <c r="G121" s="93">
        <v>0</v>
      </c>
      <c r="H121" s="93">
        <v>0</v>
      </c>
      <c r="I121" s="93">
        <v>0</v>
      </c>
      <c r="J121" s="93">
        <v>0</v>
      </c>
      <c r="K121" s="93">
        <v>1</v>
      </c>
      <c r="L121" s="93">
        <v>1</v>
      </c>
      <c r="M121" s="93">
        <v>0</v>
      </c>
      <c r="N121" s="93">
        <v>1</v>
      </c>
      <c r="O121" s="93">
        <v>1</v>
      </c>
      <c r="P121" s="93">
        <v>0</v>
      </c>
      <c r="Q121" s="93">
        <v>1</v>
      </c>
      <c r="R121" s="93">
        <v>1</v>
      </c>
      <c r="S121" s="93">
        <v>0</v>
      </c>
      <c r="T121" s="93">
        <v>1</v>
      </c>
      <c r="U121" s="93">
        <v>0</v>
      </c>
      <c r="V121" s="93">
        <v>0</v>
      </c>
      <c r="W121" s="93">
        <v>0</v>
      </c>
      <c r="X121" s="93">
        <v>0</v>
      </c>
      <c r="Y121" s="93">
        <v>0</v>
      </c>
      <c r="Z121" s="93">
        <v>0</v>
      </c>
      <c r="AA121" s="93">
        <v>0</v>
      </c>
      <c r="AB121" s="93">
        <v>0</v>
      </c>
      <c r="AC121" s="93">
        <v>0</v>
      </c>
      <c r="AD121" s="9"/>
    </row>
    <row r="122" spans="1:30" ht="15.75">
      <c r="A122" s="88" t="s">
        <v>122</v>
      </c>
      <c r="B122" s="2">
        <v>3</v>
      </c>
      <c r="C122" s="57">
        <v>185526108</v>
      </c>
      <c r="D122" s="2" t="s">
        <v>2731</v>
      </c>
      <c r="E122" s="13" t="s">
        <v>3152</v>
      </c>
      <c r="F122" s="13" t="s">
        <v>3241</v>
      </c>
      <c r="G122" s="93">
        <v>1</v>
      </c>
      <c r="H122" s="93">
        <v>1</v>
      </c>
      <c r="I122" s="93">
        <v>0</v>
      </c>
      <c r="J122" s="93">
        <v>0</v>
      </c>
      <c r="K122" s="93">
        <v>1</v>
      </c>
      <c r="L122" s="93">
        <v>1</v>
      </c>
      <c r="M122" s="93">
        <v>0</v>
      </c>
      <c r="N122" s="93">
        <v>0</v>
      </c>
      <c r="O122" s="93">
        <v>1</v>
      </c>
      <c r="P122" s="93">
        <v>0</v>
      </c>
      <c r="Q122" s="93">
        <v>1</v>
      </c>
      <c r="R122" s="93">
        <v>1</v>
      </c>
      <c r="S122" s="93">
        <v>0</v>
      </c>
      <c r="T122" s="93">
        <v>1</v>
      </c>
      <c r="U122" s="93">
        <v>1</v>
      </c>
      <c r="V122" s="93">
        <v>0</v>
      </c>
      <c r="W122" s="93">
        <v>0</v>
      </c>
      <c r="X122" s="93">
        <v>1</v>
      </c>
      <c r="Y122" s="93">
        <v>0</v>
      </c>
      <c r="Z122" s="93">
        <v>0</v>
      </c>
      <c r="AA122" s="93">
        <v>1</v>
      </c>
      <c r="AB122" s="93">
        <v>1</v>
      </c>
      <c r="AC122" s="93">
        <v>0</v>
      </c>
      <c r="AD122" s="9"/>
    </row>
    <row r="123" spans="1:30" ht="15.75">
      <c r="A123" s="88" t="s">
        <v>2452</v>
      </c>
      <c r="B123" s="2">
        <v>3</v>
      </c>
      <c r="C123" s="57">
        <v>185526108</v>
      </c>
      <c r="D123" s="2" t="s">
        <v>2731</v>
      </c>
      <c r="E123" s="13" t="s">
        <v>3152</v>
      </c>
      <c r="F123" s="13" t="s">
        <v>3241</v>
      </c>
      <c r="G123" s="93">
        <v>1</v>
      </c>
      <c r="H123" s="93">
        <v>1</v>
      </c>
      <c r="I123" s="93">
        <v>1</v>
      </c>
      <c r="J123" s="93">
        <v>1</v>
      </c>
      <c r="K123" s="93">
        <v>0</v>
      </c>
      <c r="L123" s="93">
        <v>0</v>
      </c>
      <c r="M123" s="93">
        <v>0</v>
      </c>
      <c r="N123" s="93">
        <v>0</v>
      </c>
      <c r="O123" s="93">
        <v>0</v>
      </c>
      <c r="P123" s="93">
        <v>0</v>
      </c>
      <c r="Q123" s="93">
        <v>0</v>
      </c>
      <c r="R123" s="93">
        <v>0</v>
      </c>
      <c r="S123" s="93">
        <v>0</v>
      </c>
      <c r="T123" s="93">
        <v>0</v>
      </c>
      <c r="U123" s="93">
        <v>0</v>
      </c>
      <c r="V123" s="93">
        <v>0</v>
      </c>
      <c r="W123" s="93">
        <v>0</v>
      </c>
      <c r="X123" s="93">
        <v>0</v>
      </c>
      <c r="Y123" s="93">
        <v>0</v>
      </c>
      <c r="Z123" s="93">
        <v>0</v>
      </c>
      <c r="AA123" s="93">
        <v>0</v>
      </c>
      <c r="AB123" s="93">
        <v>0</v>
      </c>
      <c r="AC123" s="93">
        <v>0</v>
      </c>
      <c r="AD123" s="9"/>
    </row>
    <row r="124" spans="1:30" ht="15.75">
      <c r="A124" s="88" t="s">
        <v>2452</v>
      </c>
      <c r="B124" s="2">
        <v>3</v>
      </c>
      <c r="C124" s="57">
        <v>187740523</v>
      </c>
      <c r="D124" s="2" t="s">
        <v>2730</v>
      </c>
      <c r="E124" s="13" t="s">
        <v>3163</v>
      </c>
      <c r="F124" s="13" t="s">
        <v>3152</v>
      </c>
      <c r="G124" s="93">
        <v>1</v>
      </c>
      <c r="H124" s="93">
        <v>1</v>
      </c>
      <c r="I124" s="93">
        <v>1</v>
      </c>
      <c r="J124" s="93">
        <v>1</v>
      </c>
      <c r="K124" s="93">
        <v>1</v>
      </c>
      <c r="L124" s="93">
        <v>1</v>
      </c>
      <c r="M124" s="93">
        <v>0</v>
      </c>
      <c r="N124" s="93">
        <v>0</v>
      </c>
      <c r="O124" s="93">
        <v>1</v>
      </c>
      <c r="P124" s="93">
        <v>0</v>
      </c>
      <c r="Q124" s="93">
        <v>0</v>
      </c>
      <c r="R124" s="93">
        <v>1</v>
      </c>
      <c r="S124" s="93">
        <v>0</v>
      </c>
      <c r="T124" s="93">
        <v>0</v>
      </c>
      <c r="U124" s="93">
        <v>1</v>
      </c>
      <c r="V124" s="93">
        <v>0</v>
      </c>
      <c r="W124" s="93">
        <v>0</v>
      </c>
      <c r="X124" s="93">
        <v>0</v>
      </c>
      <c r="Y124" s="93">
        <v>0</v>
      </c>
      <c r="Z124" s="93">
        <v>0</v>
      </c>
      <c r="AA124" s="93">
        <v>0</v>
      </c>
      <c r="AB124" s="93">
        <v>0</v>
      </c>
      <c r="AC124" s="93">
        <v>0</v>
      </c>
      <c r="AD124" s="9"/>
    </row>
    <row r="125" spans="1:30" ht="15.75">
      <c r="A125" s="88" t="s">
        <v>122</v>
      </c>
      <c r="B125" s="2">
        <v>3</v>
      </c>
      <c r="C125" s="57">
        <v>187741842</v>
      </c>
      <c r="D125" s="2" t="s">
        <v>2729</v>
      </c>
      <c r="E125" s="13" t="s">
        <v>3151</v>
      </c>
      <c r="F125" s="13" t="s">
        <v>3157</v>
      </c>
      <c r="G125" s="93">
        <v>1</v>
      </c>
      <c r="H125" s="93">
        <v>1</v>
      </c>
      <c r="I125" s="93">
        <v>0</v>
      </c>
      <c r="J125" s="93">
        <v>0</v>
      </c>
      <c r="K125" s="93">
        <v>1</v>
      </c>
      <c r="L125" s="93">
        <v>1</v>
      </c>
      <c r="M125" s="93">
        <v>0</v>
      </c>
      <c r="N125" s="93">
        <v>0</v>
      </c>
      <c r="O125" s="93">
        <v>1</v>
      </c>
      <c r="P125" s="93">
        <v>0</v>
      </c>
      <c r="Q125" s="93">
        <v>1</v>
      </c>
      <c r="R125" s="93">
        <v>1</v>
      </c>
      <c r="S125" s="93">
        <v>0</v>
      </c>
      <c r="T125" s="93">
        <v>1</v>
      </c>
      <c r="U125" s="93">
        <v>1</v>
      </c>
      <c r="V125" s="93">
        <v>0</v>
      </c>
      <c r="W125" s="93">
        <v>1</v>
      </c>
      <c r="X125" s="93">
        <v>1</v>
      </c>
      <c r="Y125" s="93">
        <v>0</v>
      </c>
      <c r="Z125" s="93">
        <v>0</v>
      </c>
      <c r="AA125" s="93">
        <v>1</v>
      </c>
      <c r="AB125" s="93">
        <v>1</v>
      </c>
      <c r="AC125" s="93">
        <v>1</v>
      </c>
      <c r="AD125" s="9"/>
    </row>
    <row r="126" spans="1:30" ht="15.75">
      <c r="A126" s="88" t="s">
        <v>2452</v>
      </c>
      <c r="B126" s="2">
        <v>3</v>
      </c>
      <c r="C126" s="57">
        <v>192402050</v>
      </c>
      <c r="D126" s="2" t="s">
        <v>2728</v>
      </c>
      <c r="E126" s="13" t="s">
        <v>3151</v>
      </c>
      <c r="F126" s="13" t="s">
        <v>3163</v>
      </c>
      <c r="G126" s="93">
        <v>1</v>
      </c>
      <c r="H126" s="93">
        <v>1</v>
      </c>
      <c r="I126" s="93">
        <v>0</v>
      </c>
      <c r="J126" s="93">
        <v>0</v>
      </c>
      <c r="K126" s="93">
        <v>1</v>
      </c>
      <c r="L126" s="93">
        <v>0</v>
      </c>
      <c r="M126" s="93">
        <v>0</v>
      </c>
      <c r="N126" s="93">
        <v>0</v>
      </c>
      <c r="O126" s="93">
        <v>1</v>
      </c>
      <c r="P126" s="93">
        <v>0</v>
      </c>
      <c r="Q126" s="93">
        <v>0</v>
      </c>
      <c r="R126" s="93">
        <v>0</v>
      </c>
      <c r="S126" s="93">
        <v>0</v>
      </c>
      <c r="T126" s="93">
        <v>0</v>
      </c>
      <c r="U126" s="93">
        <v>1</v>
      </c>
      <c r="V126" s="93">
        <v>0</v>
      </c>
      <c r="W126" s="93">
        <v>0</v>
      </c>
      <c r="X126" s="93">
        <v>0</v>
      </c>
      <c r="Y126" s="93">
        <v>0</v>
      </c>
      <c r="Z126" s="93">
        <v>0</v>
      </c>
      <c r="AA126" s="93">
        <v>0</v>
      </c>
      <c r="AB126" s="93">
        <v>0</v>
      </c>
      <c r="AC126" s="93">
        <v>0</v>
      </c>
      <c r="AD126" s="9"/>
    </row>
    <row r="127" spans="1:30" ht="15.75">
      <c r="A127" s="88" t="s">
        <v>122</v>
      </c>
      <c r="B127" s="2">
        <v>3</v>
      </c>
      <c r="C127" s="57">
        <v>195877923</v>
      </c>
      <c r="D127" s="2" t="s">
        <v>2727</v>
      </c>
      <c r="E127" s="13" t="s">
        <v>3163</v>
      </c>
      <c r="F127" s="13" t="s">
        <v>3152</v>
      </c>
      <c r="G127" s="93">
        <v>0</v>
      </c>
      <c r="H127" s="93">
        <v>0</v>
      </c>
      <c r="I127" s="93">
        <v>0</v>
      </c>
      <c r="J127" s="93">
        <v>0</v>
      </c>
      <c r="K127" s="93">
        <v>1</v>
      </c>
      <c r="L127" s="93">
        <v>1</v>
      </c>
      <c r="M127" s="93">
        <v>1</v>
      </c>
      <c r="N127" s="93">
        <v>1</v>
      </c>
      <c r="O127" s="93">
        <v>1</v>
      </c>
      <c r="P127" s="93">
        <v>0</v>
      </c>
      <c r="Q127" s="93">
        <v>1</v>
      </c>
      <c r="R127" s="93">
        <v>1</v>
      </c>
      <c r="S127" s="93">
        <v>0</v>
      </c>
      <c r="T127" s="93">
        <v>0</v>
      </c>
      <c r="U127" s="93">
        <v>1</v>
      </c>
      <c r="V127" s="93">
        <v>0</v>
      </c>
      <c r="W127" s="93">
        <v>1</v>
      </c>
      <c r="X127" s="93">
        <v>1</v>
      </c>
      <c r="Y127" s="93">
        <v>0</v>
      </c>
      <c r="Z127" s="93">
        <v>0</v>
      </c>
      <c r="AA127" s="93">
        <v>1</v>
      </c>
      <c r="AB127" s="93">
        <v>1</v>
      </c>
      <c r="AC127" s="93">
        <v>1</v>
      </c>
      <c r="AD127" s="9"/>
    </row>
    <row r="128" spans="1:30" ht="15.75">
      <c r="A128" s="88" t="s">
        <v>2452</v>
      </c>
      <c r="B128" s="2">
        <v>4</v>
      </c>
      <c r="C128" s="57">
        <v>1297720</v>
      </c>
      <c r="D128" s="2" t="s">
        <v>2726</v>
      </c>
      <c r="E128" s="13" t="s">
        <v>3163</v>
      </c>
      <c r="F128" s="13" t="s">
        <v>3152</v>
      </c>
      <c r="G128" s="93">
        <v>1</v>
      </c>
      <c r="H128" s="93">
        <v>1</v>
      </c>
      <c r="I128" s="93">
        <v>0</v>
      </c>
      <c r="J128" s="93">
        <v>0</v>
      </c>
      <c r="K128" s="93">
        <v>1</v>
      </c>
      <c r="L128" s="93">
        <v>1</v>
      </c>
      <c r="M128" s="93">
        <v>0</v>
      </c>
      <c r="N128" s="93">
        <v>1</v>
      </c>
      <c r="O128" s="93">
        <v>1</v>
      </c>
      <c r="P128" s="93">
        <v>0</v>
      </c>
      <c r="Q128" s="93">
        <v>1</v>
      </c>
      <c r="R128" s="93">
        <v>1</v>
      </c>
      <c r="S128" s="93">
        <v>0</v>
      </c>
      <c r="T128" s="93">
        <v>0</v>
      </c>
      <c r="U128" s="93">
        <v>1</v>
      </c>
      <c r="V128" s="93">
        <v>0</v>
      </c>
      <c r="W128" s="93">
        <v>0</v>
      </c>
      <c r="X128" s="93">
        <v>0</v>
      </c>
      <c r="Y128" s="93">
        <v>0</v>
      </c>
      <c r="Z128" s="93">
        <v>0</v>
      </c>
      <c r="AA128" s="93">
        <v>0</v>
      </c>
      <c r="AB128" s="93">
        <v>0</v>
      </c>
      <c r="AC128" s="93">
        <v>0</v>
      </c>
      <c r="AD128" s="9"/>
    </row>
    <row r="129" spans="1:30" ht="15.75">
      <c r="A129" s="88" t="s">
        <v>2445</v>
      </c>
      <c r="B129" s="2">
        <v>4</v>
      </c>
      <c r="C129" s="57">
        <v>89726283</v>
      </c>
      <c r="D129" s="2" t="s">
        <v>2724</v>
      </c>
      <c r="E129" s="13" t="s">
        <v>3151</v>
      </c>
      <c r="F129" s="13" t="s">
        <v>3152</v>
      </c>
      <c r="G129" s="93">
        <v>0</v>
      </c>
      <c r="H129" s="93">
        <v>0</v>
      </c>
      <c r="I129" s="93">
        <v>0</v>
      </c>
      <c r="J129" s="93">
        <v>0</v>
      </c>
      <c r="K129" s="93">
        <v>1</v>
      </c>
      <c r="L129" s="93">
        <v>1</v>
      </c>
      <c r="M129" s="93">
        <v>0</v>
      </c>
      <c r="N129" s="93">
        <v>0</v>
      </c>
      <c r="O129" s="93">
        <v>1</v>
      </c>
      <c r="P129" s="93">
        <v>0</v>
      </c>
      <c r="Q129" s="93">
        <v>0</v>
      </c>
      <c r="R129" s="93">
        <v>1</v>
      </c>
      <c r="S129" s="93">
        <v>0</v>
      </c>
      <c r="T129" s="93">
        <v>1</v>
      </c>
      <c r="U129" s="93">
        <v>1</v>
      </c>
      <c r="V129" s="93">
        <v>0</v>
      </c>
      <c r="W129" s="93">
        <v>0</v>
      </c>
      <c r="X129" s="93">
        <v>0</v>
      </c>
      <c r="Y129" s="93">
        <v>0</v>
      </c>
      <c r="Z129" s="93">
        <v>0</v>
      </c>
      <c r="AA129" s="93">
        <v>0</v>
      </c>
      <c r="AB129" s="93">
        <v>0</v>
      </c>
      <c r="AC129" s="93">
        <v>0</v>
      </c>
      <c r="AD129" s="9"/>
    </row>
    <row r="130" spans="1:30" ht="15.75">
      <c r="A130" s="88" t="s">
        <v>2445</v>
      </c>
      <c r="B130" s="2">
        <v>4</v>
      </c>
      <c r="C130" s="57">
        <v>89739808</v>
      </c>
      <c r="D130" s="2" t="s">
        <v>2980</v>
      </c>
      <c r="E130" s="13" t="s">
        <v>3151</v>
      </c>
      <c r="F130" s="13" t="s">
        <v>3157</v>
      </c>
      <c r="G130" s="93">
        <v>1</v>
      </c>
      <c r="H130" s="93">
        <v>1</v>
      </c>
      <c r="I130" s="93">
        <v>1</v>
      </c>
      <c r="J130" s="93">
        <v>1</v>
      </c>
      <c r="K130" s="93">
        <v>0</v>
      </c>
      <c r="L130" s="93">
        <v>0</v>
      </c>
      <c r="M130" s="93">
        <v>0</v>
      </c>
      <c r="N130" s="93">
        <v>0</v>
      </c>
      <c r="O130" s="93">
        <v>0</v>
      </c>
      <c r="P130" s="93">
        <v>0</v>
      </c>
      <c r="Q130" s="93">
        <v>0</v>
      </c>
      <c r="R130" s="93">
        <v>0</v>
      </c>
      <c r="S130" s="93">
        <v>0</v>
      </c>
      <c r="T130" s="93">
        <v>0</v>
      </c>
      <c r="U130" s="93">
        <v>0</v>
      </c>
      <c r="V130" s="93">
        <v>0</v>
      </c>
      <c r="W130" s="93">
        <v>0</v>
      </c>
      <c r="X130" s="93">
        <v>0</v>
      </c>
      <c r="Y130" s="93">
        <v>0</v>
      </c>
      <c r="Z130" s="93">
        <v>0</v>
      </c>
      <c r="AA130" s="93">
        <v>0</v>
      </c>
      <c r="AB130" s="93">
        <v>0</v>
      </c>
      <c r="AC130" s="93">
        <v>0</v>
      </c>
      <c r="AD130" s="9"/>
    </row>
    <row r="131" spans="1:30" ht="15.75">
      <c r="A131" s="88" t="s">
        <v>2445</v>
      </c>
      <c r="B131" s="2">
        <v>4</v>
      </c>
      <c r="C131" s="57">
        <v>106081636</v>
      </c>
      <c r="D131" s="2" t="s">
        <v>2978</v>
      </c>
      <c r="E131" s="13" t="s">
        <v>3163</v>
      </c>
      <c r="F131" s="13" t="s">
        <v>3152</v>
      </c>
      <c r="G131" s="93">
        <v>1</v>
      </c>
      <c r="H131" s="93">
        <v>1</v>
      </c>
      <c r="I131" s="93">
        <v>1</v>
      </c>
      <c r="J131" s="93">
        <v>1</v>
      </c>
      <c r="K131" s="93">
        <v>0</v>
      </c>
      <c r="L131" s="93">
        <v>0</v>
      </c>
      <c r="M131" s="93">
        <v>0</v>
      </c>
      <c r="N131" s="93">
        <v>0</v>
      </c>
      <c r="O131" s="93">
        <v>0</v>
      </c>
      <c r="P131" s="93">
        <v>0</v>
      </c>
      <c r="Q131" s="93">
        <v>0</v>
      </c>
      <c r="R131" s="93">
        <v>0</v>
      </c>
      <c r="S131" s="93">
        <v>0</v>
      </c>
      <c r="T131" s="93">
        <v>0</v>
      </c>
      <c r="U131" s="93">
        <v>0</v>
      </c>
      <c r="V131" s="93">
        <v>0</v>
      </c>
      <c r="W131" s="93">
        <v>0</v>
      </c>
      <c r="X131" s="93">
        <v>0</v>
      </c>
      <c r="Y131" s="93">
        <v>0</v>
      </c>
      <c r="Z131" s="93">
        <v>0</v>
      </c>
      <c r="AA131" s="93">
        <v>0</v>
      </c>
      <c r="AB131" s="93">
        <v>0</v>
      </c>
      <c r="AC131" s="93">
        <v>0</v>
      </c>
      <c r="AD131" s="9"/>
    </row>
    <row r="132" spans="1:30" ht="15.75">
      <c r="A132" s="88" t="s">
        <v>2445</v>
      </c>
      <c r="B132" s="2">
        <v>4</v>
      </c>
      <c r="C132" s="57">
        <v>106106353</v>
      </c>
      <c r="D132" s="2" t="s">
        <v>2723</v>
      </c>
      <c r="E132" s="13" t="s">
        <v>3151</v>
      </c>
      <c r="F132" s="13" t="s">
        <v>3152</v>
      </c>
      <c r="G132" s="93">
        <v>0</v>
      </c>
      <c r="H132" s="93">
        <v>0</v>
      </c>
      <c r="I132" s="93">
        <v>0</v>
      </c>
      <c r="J132" s="93">
        <v>0</v>
      </c>
      <c r="K132" s="93">
        <v>1</v>
      </c>
      <c r="L132" s="93">
        <v>1</v>
      </c>
      <c r="M132" s="93">
        <v>0</v>
      </c>
      <c r="N132" s="93">
        <v>0</v>
      </c>
      <c r="O132" s="93">
        <v>1</v>
      </c>
      <c r="P132" s="93">
        <v>0</v>
      </c>
      <c r="Q132" s="93">
        <v>1</v>
      </c>
      <c r="R132" s="93">
        <v>1</v>
      </c>
      <c r="S132" s="93">
        <v>0</v>
      </c>
      <c r="T132" s="93">
        <v>0</v>
      </c>
      <c r="U132" s="93">
        <v>1</v>
      </c>
      <c r="V132" s="93">
        <v>0</v>
      </c>
      <c r="W132" s="93">
        <v>1</v>
      </c>
      <c r="X132" s="93">
        <v>0</v>
      </c>
      <c r="Y132" s="93">
        <v>0</v>
      </c>
      <c r="Z132" s="93">
        <v>0</v>
      </c>
      <c r="AA132" s="93">
        <v>0</v>
      </c>
      <c r="AB132" s="93">
        <v>0</v>
      </c>
      <c r="AC132" s="93">
        <v>0</v>
      </c>
      <c r="AD132" s="9"/>
    </row>
    <row r="133" spans="1:30" ht="15.75">
      <c r="A133" s="88" t="s">
        <v>122</v>
      </c>
      <c r="B133" s="2">
        <v>4</v>
      </c>
      <c r="C133" s="57">
        <v>110917626</v>
      </c>
      <c r="D133" s="2" t="s">
        <v>2977</v>
      </c>
      <c r="E133" s="13" t="s">
        <v>3151</v>
      </c>
      <c r="F133" s="13" t="s">
        <v>3152</v>
      </c>
      <c r="G133" s="93">
        <v>0</v>
      </c>
      <c r="H133" s="93">
        <v>0</v>
      </c>
      <c r="I133" s="93">
        <v>0</v>
      </c>
      <c r="J133" s="93">
        <v>0</v>
      </c>
      <c r="K133" s="93">
        <v>0</v>
      </c>
      <c r="L133" s="93">
        <v>1</v>
      </c>
      <c r="M133" s="93">
        <v>1</v>
      </c>
      <c r="N133" s="93">
        <v>0</v>
      </c>
      <c r="O133" s="93">
        <v>0</v>
      </c>
      <c r="P133" s="93">
        <v>0</v>
      </c>
      <c r="Q133" s="93">
        <v>0</v>
      </c>
      <c r="R133" s="93">
        <v>0</v>
      </c>
      <c r="S133" s="93">
        <v>0</v>
      </c>
      <c r="T133" s="93">
        <v>0</v>
      </c>
      <c r="U133" s="93">
        <v>0</v>
      </c>
      <c r="V133" s="93">
        <v>0</v>
      </c>
      <c r="W133" s="93">
        <v>0</v>
      </c>
      <c r="X133" s="93">
        <v>0</v>
      </c>
      <c r="Y133" s="93">
        <v>0</v>
      </c>
      <c r="Z133" s="93">
        <v>0</v>
      </c>
      <c r="AA133" s="93">
        <v>0</v>
      </c>
      <c r="AB133" s="93">
        <v>0</v>
      </c>
      <c r="AC133" s="93">
        <v>0</v>
      </c>
      <c r="AD133" s="9"/>
    </row>
    <row r="134" spans="1:30" ht="15.75">
      <c r="A134" s="88" t="s">
        <v>122</v>
      </c>
      <c r="B134" s="2">
        <v>4</v>
      </c>
      <c r="C134" s="57">
        <v>110944730</v>
      </c>
      <c r="D134" s="2" t="s">
        <v>2722</v>
      </c>
      <c r="E134" s="13" t="s">
        <v>3163</v>
      </c>
      <c r="F134" s="13" t="s">
        <v>3157</v>
      </c>
      <c r="G134" s="93">
        <v>0</v>
      </c>
      <c r="H134" s="93">
        <v>0</v>
      </c>
      <c r="I134" s="93">
        <v>0</v>
      </c>
      <c r="J134" s="93">
        <v>0</v>
      </c>
      <c r="K134" s="93">
        <v>1</v>
      </c>
      <c r="L134" s="93">
        <v>0</v>
      </c>
      <c r="M134" s="93">
        <v>0</v>
      </c>
      <c r="N134" s="93">
        <v>1</v>
      </c>
      <c r="O134" s="93">
        <v>1</v>
      </c>
      <c r="P134" s="93">
        <v>0</v>
      </c>
      <c r="Q134" s="93">
        <v>0</v>
      </c>
      <c r="R134" s="93">
        <v>1</v>
      </c>
      <c r="S134" s="93">
        <v>0</v>
      </c>
      <c r="T134" s="93">
        <v>0</v>
      </c>
      <c r="U134" s="93">
        <v>1</v>
      </c>
      <c r="V134" s="93">
        <v>0</v>
      </c>
      <c r="W134" s="93">
        <v>1</v>
      </c>
      <c r="X134" s="93">
        <v>0</v>
      </c>
      <c r="Y134" s="93">
        <v>0</v>
      </c>
      <c r="Z134" s="93">
        <v>0</v>
      </c>
      <c r="AA134" s="93">
        <v>0</v>
      </c>
      <c r="AB134" s="93">
        <v>0</v>
      </c>
      <c r="AC134" s="93">
        <v>0</v>
      </c>
      <c r="AD134" s="9"/>
    </row>
    <row r="135" spans="1:30" ht="15.75">
      <c r="A135" s="88" t="s">
        <v>122</v>
      </c>
      <c r="B135" s="2">
        <v>4</v>
      </c>
      <c r="C135" s="57">
        <v>130960220</v>
      </c>
      <c r="D135" s="2" t="s">
        <v>2721</v>
      </c>
      <c r="E135" s="13" t="s">
        <v>3163</v>
      </c>
      <c r="F135" s="13" t="s">
        <v>3157</v>
      </c>
      <c r="G135" s="93">
        <v>0</v>
      </c>
      <c r="H135" s="93">
        <v>0</v>
      </c>
      <c r="I135" s="93">
        <v>0</v>
      </c>
      <c r="J135" s="93">
        <v>0</v>
      </c>
      <c r="K135" s="93">
        <v>0</v>
      </c>
      <c r="L135" s="93">
        <v>1</v>
      </c>
      <c r="M135" s="93">
        <v>0</v>
      </c>
      <c r="N135" s="93">
        <v>1</v>
      </c>
      <c r="O135" s="93">
        <v>1</v>
      </c>
      <c r="P135" s="93">
        <v>0</v>
      </c>
      <c r="Q135" s="93">
        <v>1</v>
      </c>
      <c r="R135" s="93">
        <v>1</v>
      </c>
      <c r="S135" s="93">
        <v>0</v>
      </c>
      <c r="T135" s="93">
        <v>1</v>
      </c>
      <c r="U135" s="93">
        <v>0</v>
      </c>
      <c r="V135" s="93">
        <v>0</v>
      </c>
      <c r="W135" s="93">
        <v>0</v>
      </c>
      <c r="X135" s="93">
        <v>0</v>
      </c>
      <c r="Y135" s="93">
        <v>0</v>
      </c>
      <c r="Z135" s="93">
        <v>0</v>
      </c>
      <c r="AA135" s="93">
        <v>0</v>
      </c>
      <c r="AB135" s="93">
        <v>1</v>
      </c>
      <c r="AC135" s="93">
        <v>0</v>
      </c>
      <c r="AD135" s="9"/>
    </row>
    <row r="136" spans="1:30" ht="15.75">
      <c r="A136" s="88" t="s">
        <v>122</v>
      </c>
      <c r="B136" s="2">
        <v>4</v>
      </c>
      <c r="C136" s="57">
        <v>144659795</v>
      </c>
      <c r="D136" s="2" t="s">
        <v>2975</v>
      </c>
      <c r="E136" s="13" t="s">
        <v>3151</v>
      </c>
      <c r="F136" s="13" t="s">
        <v>3157</v>
      </c>
      <c r="G136" s="93">
        <v>1</v>
      </c>
      <c r="H136" s="93">
        <v>1</v>
      </c>
      <c r="I136" s="93">
        <v>1</v>
      </c>
      <c r="J136" s="93">
        <v>0</v>
      </c>
      <c r="K136" s="93">
        <v>0</v>
      </c>
      <c r="L136" s="93">
        <v>0</v>
      </c>
      <c r="M136" s="93">
        <v>0</v>
      </c>
      <c r="N136" s="93">
        <v>0</v>
      </c>
      <c r="O136" s="93">
        <v>0</v>
      </c>
      <c r="P136" s="93">
        <v>0</v>
      </c>
      <c r="Q136" s="93">
        <v>0</v>
      </c>
      <c r="R136" s="93">
        <v>0</v>
      </c>
      <c r="S136" s="93">
        <v>0</v>
      </c>
      <c r="T136" s="93">
        <v>0</v>
      </c>
      <c r="U136" s="93">
        <v>0</v>
      </c>
      <c r="V136" s="93">
        <v>0</v>
      </c>
      <c r="W136" s="93">
        <v>0</v>
      </c>
      <c r="X136" s="93">
        <v>0</v>
      </c>
      <c r="Y136" s="93">
        <v>0</v>
      </c>
      <c r="Z136" s="93">
        <v>0</v>
      </c>
      <c r="AA136" s="93">
        <v>1</v>
      </c>
      <c r="AB136" s="93">
        <v>1</v>
      </c>
      <c r="AC136" s="93">
        <v>1</v>
      </c>
      <c r="AD136" s="9"/>
    </row>
    <row r="137" spans="1:30" ht="15.75">
      <c r="A137" s="88" t="s">
        <v>122</v>
      </c>
      <c r="B137" s="2">
        <v>4</v>
      </c>
      <c r="C137" s="57">
        <v>144684229</v>
      </c>
      <c r="D137" s="2" t="s">
        <v>2720</v>
      </c>
      <c r="E137" s="13" t="s">
        <v>3151</v>
      </c>
      <c r="F137" s="13" t="s">
        <v>3163</v>
      </c>
      <c r="G137" s="93">
        <v>0</v>
      </c>
      <c r="H137" s="93">
        <v>0</v>
      </c>
      <c r="I137" s="93">
        <v>0</v>
      </c>
      <c r="J137" s="93">
        <v>0</v>
      </c>
      <c r="K137" s="93">
        <v>1</v>
      </c>
      <c r="L137" s="93">
        <v>1</v>
      </c>
      <c r="M137" s="93">
        <v>0</v>
      </c>
      <c r="N137" s="93">
        <v>1</v>
      </c>
      <c r="O137" s="93">
        <v>1</v>
      </c>
      <c r="P137" s="93">
        <v>0</v>
      </c>
      <c r="Q137" s="93">
        <v>1</v>
      </c>
      <c r="R137" s="93">
        <v>1</v>
      </c>
      <c r="S137" s="93">
        <v>0</v>
      </c>
      <c r="T137" s="93">
        <v>1</v>
      </c>
      <c r="U137" s="93">
        <v>1</v>
      </c>
      <c r="V137" s="93">
        <v>0</v>
      </c>
      <c r="W137" s="93">
        <v>1</v>
      </c>
      <c r="X137" s="93">
        <v>1</v>
      </c>
      <c r="Y137" s="93">
        <v>0</v>
      </c>
      <c r="Z137" s="93">
        <v>0</v>
      </c>
      <c r="AA137" s="93">
        <v>1</v>
      </c>
      <c r="AB137" s="93">
        <v>0</v>
      </c>
      <c r="AC137" s="93">
        <v>0</v>
      </c>
      <c r="AD137" s="9"/>
    </row>
    <row r="138" spans="1:30" ht="15.75">
      <c r="A138" s="88" t="s">
        <v>122</v>
      </c>
      <c r="B138" s="2">
        <v>4</v>
      </c>
      <c r="C138" s="57">
        <v>145128105</v>
      </c>
      <c r="D138" s="2" t="s">
        <v>2974</v>
      </c>
      <c r="E138" s="13" t="s">
        <v>3151</v>
      </c>
      <c r="F138" s="13" t="s">
        <v>3157</v>
      </c>
      <c r="G138" s="93">
        <v>1</v>
      </c>
      <c r="H138" s="93">
        <v>1</v>
      </c>
      <c r="I138" s="93">
        <v>1</v>
      </c>
      <c r="J138" s="93">
        <v>0</v>
      </c>
      <c r="K138" s="93">
        <v>0</v>
      </c>
      <c r="L138" s="93">
        <v>0</v>
      </c>
      <c r="M138" s="93">
        <v>0</v>
      </c>
      <c r="N138" s="93">
        <v>0</v>
      </c>
      <c r="O138" s="93">
        <v>0</v>
      </c>
      <c r="P138" s="93">
        <v>0</v>
      </c>
      <c r="Q138" s="93">
        <v>0</v>
      </c>
      <c r="R138" s="93">
        <v>0</v>
      </c>
      <c r="S138" s="93">
        <v>0</v>
      </c>
      <c r="T138" s="93">
        <v>0</v>
      </c>
      <c r="U138" s="93">
        <v>0</v>
      </c>
      <c r="V138" s="93">
        <v>0</v>
      </c>
      <c r="W138" s="93">
        <v>0</v>
      </c>
      <c r="X138" s="93">
        <v>0</v>
      </c>
      <c r="Y138" s="93">
        <v>0</v>
      </c>
      <c r="Z138" s="93">
        <v>0</v>
      </c>
      <c r="AA138" s="93">
        <v>1</v>
      </c>
      <c r="AB138" s="93">
        <v>1</v>
      </c>
      <c r="AC138" s="93">
        <v>1</v>
      </c>
      <c r="AD138" s="9"/>
    </row>
    <row r="139" spans="1:30" ht="15.75">
      <c r="A139" s="88" t="s">
        <v>122</v>
      </c>
      <c r="B139" s="2">
        <v>4</v>
      </c>
      <c r="C139" s="57">
        <v>145222284</v>
      </c>
      <c r="D139" s="2" t="s">
        <v>2719</v>
      </c>
      <c r="E139" s="13" t="s">
        <v>3163</v>
      </c>
      <c r="F139" s="13" t="s">
        <v>3152</v>
      </c>
      <c r="G139" s="93">
        <v>0</v>
      </c>
      <c r="H139" s="93">
        <v>0</v>
      </c>
      <c r="I139" s="93">
        <v>0</v>
      </c>
      <c r="J139" s="93">
        <v>0</v>
      </c>
      <c r="K139" s="93">
        <v>1</v>
      </c>
      <c r="L139" s="93">
        <v>1</v>
      </c>
      <c r="M139" s="93">
        <v>0</v>
      </c>
      <c r="N139" s="93">
        <v>0</v>
      </c>
      <c r="O139" s="93">
        <v>1</v>
      </c>
      <c r="P139" s="93">
        <v>0</v>
      </c>
      <c r="Q139" s="93">
        <v>0</v>
      </c>
      <c r="R139" s="93">
        <v>1</v>
      </c>
      <c r="S139" s="93">
        <v>0</v>
      </c>
      <c r="T139" s="93">
        <v>0</v>
      </c>
      <c r="U139" s="93">
        <v>1</v>
      </c>
      <c r="V139" s="93">
        <v>0</v>
      </c>
      <c r="W139" s="93">
        <v>0</v>
      </c>
      <c r="X139" s="93">
        <v>0</v>
      </c>
      <c r="Y139" s="93">
        <v>0</v>
      </c>
      <c r="Z139" s="93">
        <v>0</v>
      </c>
      <c r="AA139" s="93">
        <v>1</v>
      </c>
      <c r="AB139" s="93">
        <v>0</v>
      </c>
      <c r="AC139" s="93">
        <v>0</v>
      </c>
      <c r="AD139" s="9"/>
    </row>
    <row r="140" spans="1:30" ht="15.75">
      <c r="A140" s="88" t="s">
        <v>2445</v>
      </c>
      <c r="B140" s="2">
        <v>4</v>
      </c>
      <c r="C140" s="57">
        <v>145321006</v>
      </c>
      <c r="D140" s="2" t="s">
        <v>2718</v>
      </c>
      <c r="E140" s="13" t="s">
        <v>3151</v>
      </c>
      <c r="F140" s="13" t="s">
        <v>3157</v>
      </c>
      <c r="G140" s="93">
        <v>1</v>
      </c>
      <c r="H140" s="93">
        <v>1</v>
      </c>
      <c r="I140" s="93">
        <v>0</v>
      </c>
      <c r="J140" s="93">
        <v>0</v>
      </c>
      <c r="K140" s="93">
        <v>1</v>
      </c>
      <c r="L140" s="93">
        <v>1</v>
      </c>
      <c r="M140" s="93">
        <v>0</v>
      </c>
      <c r="N140" s="93">
        <v>0</v>
      </c>
      <c r="O140" s="93">
        <v>1</v>
      </c>
      <c r="P140" s="93">
        <v>0</v>
      </c>
      <c r="Q140" s="93">
        <v>1</v>
      </c>
      <c r="R140" s="93">
        <v>1</v>
      </c>
      <c r="S140" s="93">
        <v>0</v>
      </c>
      <c r="T140" s="93">
        <v>0</v>
      </c>
      <c r="U140" s="93">
        <v>1</v>
      </c>
      <c r="V140" s="93">
        <v>0</v>
      </c>
      <c r="W140" s="93">
        <v>1</v>
      </c>
      <c r="X140" s="93">
        <v>0</v>
      </c>
      <c r="Y140" s="93">
        <v>0</v>
      </c>
      <c r="Z140" s="93">
        <v>0</v>
      </c>
      <c r="AA140" s="93">
        <v>0</v>
      </c>
      <c r="AB140" s="93">
        <v>0</v>
      </c>
      <c r="AC140" s="93">
        <v>0</v>
      </c>
      <c r="AD140" s="9"/>
    </row>
    <row r="141" spans="1:30" ht="15.75">
      <c r="A141" s="88" t="s">
        <v>2445</v>
      </c>
      <c r="B141" s="2">
        <v>4</v>
      </c>
      <c r="C141" s="57">
        <v>145659064</v>
      </c>
      <c r="D141" s="2" t="s">
        <v>2973</v>
      </c>
      <c r="E141" s="13" t="s">
        <v>3163</v>
      </c>
      <c r="F141" s="13" t="s">
        <v>3152</v>
      </c>
      <c r="G141" s="93">
        <v>1</v>
      </c>
      <c r="H141" s="93">
        <v>1</v>
      </c>
      <c r="I141" s="93">
        <v>1</v>
      </c>
      <c r="J141" s="93">
        <v>1</v>
      </c>
      <c r="K141" s="93">
        <v>1</v>
      </c>
      <c r="L141" s="93">
        <v>0</v>
      </c>
      <c r="M141" s="93">
        <v>0</v>
      </c>
      <c r="N141" s="93">
        <v>0</v>
      </c>
      <c r="O141" s="93">
        <v>0</v>
      </c>
      <c r="P141" s="93">
        <v>0</v>
      </c>
      <c r="Q141" s="93">
        <v>0</v>
      </c>
      <c r="R141" s="93">
        <v>0</v>
      </c>
      <c r="S141" s="93">
        <v>0</v>
      </c>
      <c r="T141" s="93">
        <v>0</v>
      </c>
      <c r="U141" s="93">
        <v>0</v>
      </c>
      <c r="V141" s="93">
        <v>0</v>
      </c>
      <c r="W141" s="93">
        <v>0</v>
      </c>
      <c r="X141" s="93">
        <v>0</v>
      </c>
      <c r="Y141" s="93">
        <v>0</v>
      </c>
      <c r="Z141" s="93">
        <v>0</v>
      </c>
      <c r="AA141" s="93">
        <v>0</v>
      </c>
      <c r="AB141" s="93">
        <v>0</v>
      </c>
      <c r="AC141" s="93">
        <v>0</v>
      </c>
      <c r="AD141" s="9"/>
    </row>
    <row r="142" spans="1:30" ht="15.75">
      <c r="A142" s="88" t="s">
        <v>2445</v>
      </c>
      <c r="B142" s="2">
        <v>4</v>
      </c>
      <c r="C142" s="57">
        <v>157670537</v>
      </c>
      <c r="D142" s="2" t="s">
        <v>2716</v>
      </c>
      <c r="E142" s="13" t="s">
        <v>3163</v>
      </c>
      <c r="F142" s="13" t="s">
        <v>3152</v>
      </c>
      <c r="G142" s="93">
        <v>1</v>
      </c>
      <c r="H142" s="93">
        <v>1</v>
      </c>
      <c r="I142" s="93">
        <v>1</v>
      </c>
      <c r="J142" s="93">
        <v>1</v>
      </c>
      <c r="K142" s="93">
        <v>1</v>
      </c>
      <c r="L142" s="93">
        <v>1</v>
      </c>
      <c r="M142" s="93">
        <v>0</v>
      </c>
      <c r="N142" s="93">
        <v>1</v>
      </c>
      <c r="O142" s="93">
        <v>1</v>
      </c>
      <c r="P142" s="93">
        <v>0</v>
      </c>
      <c r="Q142" s="93">
        <v>1</v>
      </c>
      <c r="R142" s="93">
        <v>1</v>
      </c>
      <c r="S142" s="93">
        <v>0</v>
      </c>
      <c r="T142" s="93">
        <v>1</v>
      </c>
      <c r="U142" s="93">
        <v>1</v>
      </c>
      <c r="V142" s="93">
        <v>0</v>
      </c>
      <c r="W142" s="93">
        <v>1</v>
      </c>
      <c r="X142" s="93">
        <v>0</v>
      </c>
      <c r="Y142" s="93">
        <v>0</v>
      </c>
      <c r="Z142" s="93">
        <v>0</v>
      </c>
      <c r="AA142" s="93">
        <v>0</v>
      </c>
      <c r="AB142" s="93">
        <v>0</v>
      </c>
      <c r="AC142" s="93">
        <v>0</v>
      </c>
      <c r="AD142" s="9"/>
    </row>
    <row r="143" spans="1:30" ht="15.75">
      <c r="A143" s="88" t="s">
        <v>2452</v>
      </c>
      <c r="B143" s="2">
        <v>4</v>
      </c>
      <c r="C143" s="57">
        <v>185726548</v>
      </c>
      <c r="D143" s="2" t="s">
        <v>2715</v>
      </c>
      <c r="E143" s="13" t="s">
        <v>3163</v>
      </c>
      <c r="F143" s="13" t="s">
        <v>3152</v>
      </c>
      <c r="G143" s="93">
        <v>1</v>
      </c>
      <c r="H143" s="93">
        <v>1</v>
      </c>
      <c r="I143" s="93">
        <v>1</v>
      </c>
      <c r="J143" s="93">
        <v>1</v>
      </c>
      <c r="K143" s="93">
        <v>1</v>
      </c>
      <c r="L143" s="93">
        <v>1</v>
      </c>
      <c r="M143" s="93">
        <v>0</v>
      </c>
      <c r="N143" s="93">
        <v>0</v>
      </c>
      <c r="O143" s="93">
        <v>1</v>
      </c>
      <c r="P143" s="93">
        <v>0</v>
      </c>
      <c r="Q143" s="93">
        <v>1</v>
      </c>
      <c r="R143" s="93">
        <v>1</v>
      </c>
      <c r="S143" s="93">
        <v>0</v>
      </c>
      <c r="T143" s="93">
        <v>0</v>
      </c>
      <c r="U143" s="93">
        <v>1</v>
      </c>
      <c r="V143" s="93">
        <v>0</v>
      </c>
      <c r="W143" s="93">
        <v>0</v>
      </c>
      <c r="X143" s="93">
        <v>0</v>
      </c>
      <c r="Y143" s="93">
        <v>0</v>
      </c>
      <c r="Z143" s="93">
        <v>0</v>
      </c>
      <c r="AA143" s="93">
        <v>0</v>
      </c>
      <c r="AB143" s="93">
        <v>0</v>
      </c>
      <c r="AC143" s="93">
        <v>0</v>
      </c>
      <c r="AD143" s="9"/>
    </row>
    <row r="144" spans="1:30" ht="15.75">
      <c r="A144" s="88" t="s">
        <v>122</v>
      </c>
      <c r="B144" s="2">
        <v>5</v>
      </c>
      <c r="C144" s="57">
        <v>6902715</v>
      </c>
      <c r="D144" s="2" t="s">
        <v>2714</v>
      </c>
      <c r="E144" s="13" t="s">
        <v>3152</v>
      </c>
      <c r="F144" s="13" t="s">
        <v>3157</v>
      </c>
      <c r="G144" s="93">
        <v>0</v>
      </c>
      <c r="H144" s="93">
        <v>0</v>
      </c>
      <c r="I144" s="93">
        <v>0</v>
      </c>
      <c r="J144" s="93">
        <v>0</v>
      </c>
      <c r="K144" s="93">
        <v>0</v>
      </c>
      <c r="L144" s="93">
        <v>1</v>
      </c>
      <c r="M144" s="93">
        <v>0</v>
      </c>
      <c r="N144" s="93">
        <v>1</v>
      </c>
      <c r="O144" s="93">
        <v>1</v>
      </c>
      <c r="P144" s="93">
        <v>0</v>
      </c>
      <c r="Q144" s="93">
        <v>0</v>
      </c>
      <c r="R144" s="93">
        <v>1</v>
      </c>
      <c r="S144" s="93">
        <v>1</v>
      </c>
      <c r="T144" s="93">
        <v>1</v>
      </c>
      <c r="U144" s="93">
        <v>1</v>
      </c>
      <c r="V144" s="93">
        <v>0</v>
      </c>
      <c r="W144" s="93">
        <v>0</v>
      </c>
      <c r="X144" s="93">
        <v>1</v>
      </c>
      <c r="Y144" s="93">
        <v>0</v>
      </c>
      <c r="Z144" s="93">
        <v>0</v>
      </c>
      <c r="AA144" s="93">
        <v>1</v>
      </c>
      <c r="AB144" s="93">
        <v>1</v>
      </c>
      <c r="AC144" s="93">
        <v>1</v>
      </c>
      <c r="AD144" s="9"/>
    </row>
    <row r="145" spans="1:30" ht="15.75">
      <c r="A145" s="88" t="s">
        <v>2445</v>
      </c>
      <c r="B145" s="2">
        <v>5</v>
      </c>
      <c r="C145" s="57">
        <v>53272664</v>
      </c>
      <c r="D145" s="2" t="s">
        <v>2713</v>
      </c>
      <c r="E145" s="13" t="s">
        <v>3151</v>
      </c>
      <c r="F145" s="13" t="s">
        <v>3157</v>
      </c>
      <c r="G145" s="93">
        <v>1</v>
      </c>
      <c r="H145" s="93">
        <v>1</v>
      </c>
      <c r="I145" s="93">
        <v>1</v>
      </c>
      <c r="J145" s="93">
        <v>1</v>
      </c>
      <c r="K145" s="93">
        <v>1</v>
      </c>
      <c r="L145" s="93">
        <v>1</v>
      </c>
      <c r="M145" s="93">
        <v>0</v>
      </c>
      <c r="N145" s="93">
        <v>1</v>
      </c>
      <c r="O145" s="93">
        <v>1</v>
      </c>
      <c r="P145" s="93">
        <v>0</v>
      </c>
      <c r="Q145" s="93">
        <v>1</v>
      </c>
      <c r="R145" s="93">
        <v>1</v>
      </c>
      <c r="S145" s="93">
        <v>0</v>
      </c>
      <c r="T145" s="93">
        <v>0</v>
      </c>
      <c r="U145" s="93">
        <v>1</v>
      </c>
      <c r="V145" s="93">
        <v>0</v>
      </c>
      <c r="W145" s="93">
        <v>1</v>
      </c>
      <c r="X145" s="93">
        <v>0</v>
      </c>
      <c r="Y145" s="93">
        <v>0</v>
      </c>
      <c r="Z145" s="93">
        <v>0</v>
      </c>
      <c r="AA145" s="93">
        <v>0</v>
      </c>
      <c r="AB145" s="93">
        <v>0</v>
      </c>
      <c r="AC145" s="93">
        <v>0</v>
      </c>
      <c r="AD145" s="9"/>
    </row>
    <row r="146" spans="1:30" ht="15.75">
      <c r="A146" s="88" t="s">
        <v>2445</v>
      </c>
      <c r="B146" s="2">
        <v>5</v>
      </c>
      <c r="C146" s="57">
        <v>55806751</v>
      </c>
      <c r="D146" s="2" t="s">
        <v>2712</v>
      </c>
      <c r="E146" s="13" t="s">
        <v>3151</v>
      </c>
      <c r="F146" s="13" t="s">
        <v>3157</v>
      </c>
      <c r="G146" s="93">
        <v>1</v>
      </c>
      <c r="H146" s="93">
        <v>1</v>
      </c>
      <c r="I146" s="93">
        <v>1</v>
      </c>
      <c r="J146" s="93">
        <v>1</v>
      </c>
      <c r="K146" s="93">
        <v>1</v>
      </c>
      <c r="L146" s="93">
        <v>1</v>
      </c>
      <c r="M146" s="93">
        <v>0</v>
      </c>
      <c r="N146" s="93">
        <v>1</v>
      </c>
      <c r="O146" s="93">
        <v>1</v>
      </c>
      <c r="P146" s="93">
        <v>0</v>
      </c>
      <c r="Q146" s="93">
        <v>1</v>
      </c>
      <c r="R146" s="93">
        <v>1</v>
      </c>
      <c r="S146" s="93">
        <v>0</v>
      </c>
      <c r="T146" s="93">
        <v>1</v>
      </c>
      <c r="U146" s="93">
        <v>1</v>
      </c>
      <c r="V146" s="93">
        <v>0</v>
      </c>
      <c r="W146" s="93">
        <v>1</v>
      </c>
      <c r="X146" s="93">
        <v>0</v>
      </c>
      <c r="Y146" s="93">
        <v>0</v>
      </c>
      <c r="Z146" s="93">
        <v>0</v>
      </c>
      <c r="AA146" s="93">
        <v>0</v>
      </c>
      <c r="AB146" s="93">
        <v>0</v>
      </c>
      <c r="AC146" s="93">
        <v>0</v>
      </c>
      <c r="AD146" s="9"/>
    </row>
    <row r="147" spans="1:30" ht="15.75">
      <c r="A147" s="88" t="s">
        <v>2452</v>
      </c>
      <c r="B147" s="2">
        <v>5</v>
      </c>
      <c r="C147" s="57">
        <v>55809127</v>
      </c>
      <c r="D147" s="2" t="s">
        <v>2710</v>
      </c>
      <c r="E147" s="13" t="s">
        <v>3163</v>
      </c>
      <c r="F147" s="13" t="s">
        <v>3152</v>
      </c>
      <c r="G147" s="93">
        <v>1</v>
      </c>
      <c r="H147" s="93">
        <v>1</v>
      </c>
      <c r="I147" s="93">
        <v>1</v>
      </c>
      <c r="J147" s="93">
        <v>1</v>
      </c>
      <c r="K147" s="93">
        <v>1</v>
      </c>
      <c r="L147" s="93">
        <v>1</v>
      </c>
      <c r="M147" s="93">
        <v>0</v>
      </c>
      <c r="N147" s="93">
        <v>1</v>
      </c>
      <c r="O147" s="93">
        <v>1</v>
      </c>
      <c r="P147" s="93">
        <v>0</v>
      </c>
      <c r="Q147" s="93">
        <v>1</v>
      </c>
      <c r="R147" s="93">
        <v>1</v>
      </c>
      <c r="S147" s="93">
        <v>0</v>
      </c>
      <c r="T147" s="93">
        <v>0</v>
      </c>
      <c r="U147" s="93">
        <v>1</v>
      </c>
      <c r="V147" s="93">
        <v>0</v>
      </c>
      <c r="W147" s="93">
        <v>1</v>
      </c>
      <c r="X147" s="93">
        <v>0</v>
      </c>
      <c r="Y147" s="93">
        <v>0</v>
      </c>
      <c r="Z147" s="93">
        <v>0</v>
      </c>
      <c r="AA147" s="93">
        <v>0</v>
      </c>
      <c r="AB147" s="93">
        <v>0</v>
      </c>
      <c r="AC147" s="93">
        <v>0</v>
      </c>
      <c r="AD147" s="9"/>
    </row>
    <row r="148" spans="1:30" ht="15.75">
      <c r="A148" s="88" t="s">
        <v>2445</v>
      </c>
      <c r="B148" s="2">
        <v>5</v>
      </c>
      <c r="C148" s="57">
        <v>55860781</v>
      </c>
      <c r="D148" s="2" t="s">
        <v>2972</v>
      </c>
      <c r="E148" s="13" t="s">
        <v>3151</v>
      </c>
      <c r="F148" s="13" t="s">
        <v>3157</v>
      </c>
      <c r="G148" s="93">
        <v>1</v>
      </c>
      <c r="H148" s="93">
        <v>1</v>
      </c>
      <c r="I148" s="93">
        <v>1</v>
      </c>
      <c r="J148" s="93">
        <v>1</v>
      </c>
      <c r="K148" s="93">
        <v>1</v>
      </c>
      <c r="L148" s="93">
        <v>0</v>
      </c>
      <c r="M148" s="93">
        <v>0</v>
      </c>
      <c r="N148" s="93">
        <v>0</v>
      </c>
      <c r="O148" s="93">
        <v>0</v>
      </c>
      <c r="P148" s="93">
        <v>0</v>
      </c>
      <c r="Q148" s="93">
        <v>0</v>
      </c>
      <c r="R148" s="93">
        <v>0</v>
      </c>
      <c r="S148" s="93">
        <v>0</v>
      </c>
      <c r="T148" s="93">
        <v>0</v>
      </c>
      <c r="U148" s="93">
        <v>0</v>
      </c>
      <c r="V148" s="93">
        <v>0</v>
      </c>
      <c r="W148" s="93">
        <v>0</v>
      </c>
      <c r="X148" s="93">
        <v>0</v>
      </c>
      <c r="Y148" s="93">
        <v>0</v>
      </c>
      <c r="Z148" s="93">
        <v>0</v>
      </c>
      <c r="AA148" s="93">
        <v>0</v>
      </c>
      <c r="AB148" s="93">
        <v>0</v>
      </c>
      <c r="AC148" s="93">
        <v>0</v>
      </c>
      <c r="AD148" s="9"/>
    </row>
    <row r="149" spans="1:30" ht="15.75">
      <c r="A149" s="88" t="s">
        <v>2452</v>
      </c>
      <c r="B149" s="2">
        <v>5</v>
      </c>
      <c r="C149" s="57">
        <v>76425867</v>
      </c>
      <c r="D149" s="2" t="s">
        <v>2971</v>
      </c>
      <c r="E149" s="13" t="s">
        <v>3151</v>
      </c>
      <c r="F149" s="13" t="s">
        <v>3157</v>
      </c>
      <c r="G149" s="93">
        <v>1</v>
      </c>
      <c r="H149" s="93">
        <v>1</v>
      </c>
      <c r="I149" s="93">
        <v>1</v>
      </c>
      <c r="J149" s="93">
        <v>1</v>
      </c>
      <c r="K149" s="93">
        <v>0</v>
      </c>
      <c r="L149" s="93">
        <v>0</v>
      </c>
      <c r="M149" s="93">
        <v>0</v>
      </c>
      <c r="N149" s="93">
        <v>0</v>
      </c>
      <c r="O149" s="93">
        <v>0</v>
      </c>
      <c r="P149" s="93">
        <v>0</v>
      </c>
      <c r="Q149" s="93">
        <v>0</v>
      </c>
      <c r="R149" s="93">
        <v>0</v>
      </c>
      <c r="S149" s="93">
        <v>0</v>
      </c>
      <c r="T149" s="93">
        <v>0</v>
      </c>
      <c r="U149" s="93">
        <v>0</v>
      </c>
      <c r="V149" s="93">
        <v>0</v>
      </c>
      <c r="W149" s="93">
        <v>0</v>
      </c>
      <c r="X149" s="93">
        <v>0</v>
      </c>
      <c r="Y149" s="93">
        <v>0</v>
      </c>
      <c r="Z149" s="93">
        <v>0</v>
      </c>
      <c r="AA149" s="93">
        <v>0</v>
      </c>
      <c r="AB149" s="93">
        <v>0</v>
      </c>
      <c r="AC149" s="93">
        <v>0</v>
      </c>
      <c r="AD149" s="9"/>
    </row>
    <row r="150" spans="1:30" ht="15.75">
      <c r="A150" s="88" t="s">
        <v>2452</v>
      </c>
      <c r="B150" s="2">
        <v>5</v>
      </c>
      <c r="C150" s="57">
        <v>76427311</v>
      </c>
      <c r="D150" s="2" t="s">
        <v>2709</v>
      </c>
      <c r="E150" s="13" t="s">
        <v>3151</v>
      </c>
      <c r="F150" s="13" t="s">
        <v>3157</v>
      </c>
      <c r="G150" s="93">
        <v>0</v>
      </c>
      <c r="H150" s="93">
        <v>0</v>
      </c>
      <c r="I150" s="93">
        <v>0</v>
      </c>
      <c r="J150" s="93">
        <v>0</v>
      </c>
      <c r="K150" s="93">
        <v>1</v>
      </c>
      <c r="L150" s="93">
        <v>1</v>
      </c>
      <c r="M150" s="93">
        <v>0</v>
      </c>
      <c r="N150" s="93">
        <v>0</v>
      </c>
      <c r="O150" s="93">
        <v>1</v>
      </c>
      <c r="P150" s="93">
        <v>0</v>
      </c>
      <c r="Q150" s="93">
        <v>0</v>
      </c>
      <c r="R150" s="93">
        <v>1</v>
      </c>
      <c r="S150" s="93">
        <v>0</v>
      </c>
      <c r="T150" s="93">
        <v>0</v>
      </c>
      <c r="U150" s="93">
        <v>1</v>
      </c>
      <c r="V150" s="93">
        <v>0</v>
      </c>
      <c r="W150" s="93">
        <v>0</v>
      </c>
      <c r="X150" s="93">
        <v>0</v>
      </c>
      <c r="Y150" s="93">
        <v>0</v>
      </c>
      <c r="Z150" s="93">
        <v>0</v>
      </c>
      <c r="AA150" s="93">
        <v>0</v>
      </c>
      <c r="AB150" s="93">
        <v>0</v>
      </c>
      <c r="AC150" s="93">
        <v>0</v>
      </c>
      <c r="AD150" s="9"/>
    </row>
    <row r="151" spans="1:30" ht="15.75">
      <c r="A151" s="88" t="s">
        <v>122</v>
      </c>
      <c r="B151" s="2">
        <v>5</v>
      </c>
      <c r="C151" s="57">
        <v>76435004</v>
      </c>
      <c r="D151" s="2" t="s">
        <v>2708</v>
      </c>
      <c r="E151" s="13" t="s">
        <v>3151</v>
      </c>
      <c r="F151" s="13" t="s">
        <v>3157</v>
      </c>
      <c r="G151" s="93">
        <v>1</v>
      </c>
      <c r="H151" s="93">
        <v>1</v>
      </c>
      <c r="I151" s="93">
        <v>0</v>
      </c>
      <c r="J151" s="93">
        <v>0</v>
      </c>
      <c r="K151" s="93">
        <v>1</v>
      </c>
      <c r="L151" s="93">
        <v>1</v>
      </c>
      <c r="M151" s="93">
        <v>0</v>
      </c>
      <c r="N151" s="93">
        <v>1</v>
      </c>
      <c r="O151" s="93">
        <v>1</v>
      </c>
      <c r="P151" s="93">
        <v>0</v>
      </c>
      <c r="Q151" s="93">
        <v>1</v>
      </c>
      <c r="R151" s="93">
        <v>1</v>
      </c>
      <c r="S151" s="93">
        <v>0</v>
      </c>
      <c r="T151" s="93">
        <v>0</v>
      </c>
      <c r="U151" s="93">
        <v>1</v>
      </c>
      <c r="V151" s="93">
        <v>0</v>
      </c>
      <c r="W151" s="93">
        <v>0</v>
      </c>
      <c r="X151" s="93">
        <v>1</v>
      </c>
      <c r="Y151" s="93">
        <v>0</v>
      </c>
      <c r="Z151" s="93">
        <v>1</v>
      </c>
      <c r="AA151" s="93">
        <v>1</v>
      </c>
      <c r="AB151" s="93">
        <v>1</v>
      </c>
      <c r="AC151" s="93">
        <v>1</v>
      </c>
      <c r="AD151" s="9"/>
    </row>
    <row r="152" spans="1:30" ht="15.75">
      <c r="A152" s="88" t="s">
        <v>2452</v>
      </c>
      <c r="B152" s="2">
        <v>5</v>
      </c>
      <c r="C152" s="57">
        <v>95696585</v>
      </c>
      <c r="D152" s="2" t="s">
        <v>2969</v>
      </c>
      <c r="E152" s="13" t="s">
        <v>3163</v>
      </c>
      <c r="F152" s="13" t="s">
        <v>3152</v>
      </c>
      <c r="G152" s="93">
        <v>1</v>
      </c>
      <c r="H152" s="93">
        <v>1</v>
      </c>
      <c r="I152" s="93">
        <v>1</v>
      </c>
      <c r="J152" s="93">
        <v>0</v>
      </c>
      <c r="K152" s="93">
        <v>0</v>
      </c>
      <c r="L152" s="93">
        <v>0</v>
      </c>
      <c r="M152" s="93">
        <v>0</v>
      </c>
      <c r="N152" s="93">
        <v>0</v>
      </c>
      <c r="O152" s="93">
        <v>0</v>
      </c>
      <c r="P152" s="93">
        <v>0</v>
      </c>
      <c r="Q152" s="93">
        <v>0</v>
      </c>
      <c r="R152" s="93">
        <v>0</v>
      </c>
      <c r="S152" s="93">
        <v>0</v>
      </c>
      <c r="T152" s="93">
        <v>0</v>
      </c>
      <c r="U152" s="93">
        <v>0</v>
      </c>
      <c r="V152" s="93">
        <v>0</v>
      </c>
      <c r="W152" s="93">
        <v>0</v>
      </c>
      <c r="X152" s="93">
        <v>0</v>
      </c>
      <c r="Y152" s="93">
        <v>0</v>
      </c>
      <c r="Z152" s="93">
        <v>0</v>
      </c>
      <c r="AA152" s="93">
        <v>0</v>
      </c>
      <c r="AB152" s="93">
        <v>0</v>
      </c>
      <c r="AC152" s="93">
        <v>0</v>
      </c>
      <c r="AD152" s="9"/>
    </row>
    <row r="153" spans="1:30" ht="15.75">
      <c r="A153" s="88" t="s">
        <v>2452</v>
      </c>
      <c r="B153" s="2">
        <v>5</v>
      </c>
      <c r="C153" s="57">
        <v>95703329</v>
      </c>
      <c r="D153" s="2" t="s">
        <v>2707</v>
      </c>
      <c r="E153" s="13" t="s">
        <v>3152</v>
      </c>
      <c r="F153" s="13" t="s">
        <v>3157</v>
      </c>
      <c r="G153" s="93">
        <v>0</v>
      </c>
      <c r="H153" s="93">
        <v>0</v>
      </c>
      <c r="I153" s="93">
        <v>0</v>
      </c>
      <c r="J153" s="93">
        <v>0</v>
      </c>
      <c r="K153" s="93">
        <v>1</v>
      </c>
      <c r="L153" s="93">
        <v>1</v>
      </c>
      <c r="M153" s="93">
        <v>0</v>
      </c>
      <c r="N153" s="93">
        <v>1</v>
      </c>
      <c r="O153" s="93">
        <v>1</v>
      </c>
      <c r="P153" s="93">
        <v>0</v>
      </c>
      <c r="Q153" s="93">
        <v>1</v>
      </c>
      <c r="R153" s="93">
        <v>1</v>
      </c>
      <c r="S153" s="93">
        <v>0</v>
      </c>
      <c r="T153" s="93">
        <v>1</v>
      </c>
      <c r="U153" s="93">
        <v>1</v>
      </c>
      <c r="V153" s="93">
        <v>0</v>
      </c>
      <c r="W153" s="93">
        <v>1</v>
      </c>
      <c r="X153" s="93">
        <v>0</v>
      </c>
      <c r="Y153" s="93">
        <v>0</v>
      </c>
      <c r="Z153" s="93">
        <v>0</v>
      </c>
      <c r="AA153" s="93">
        <v>0</v>
      </c>
      <c r="AB153" s="93">
        <v>0</v>
      </c>
      <c r="AC153" s="93">
        <v>0</v>
      </c>
      <c r="AD153" s="9"/>
    </row>
    <row r="154" spans="1:30" ht="15.75">
      <c r="A154" s="88" t="s">
        <v>2452</v>
      </c>
      <c r="B154" s="2">
        <v>5</v>
      </c>
      <c r="C154" s="57">
        <v>102100576</v>
      </c>
      <c r="D154" s="2" t="s">
        <v>2705</v>
      </c>
      <c r="E154" s="13" t="s">
        <v>3163</v>
      </c>
      <c r="F154" s="13" t="s">
        <v>3152</v>
      </c>
      <c r="G154" s="93">
        <v>1</v>
      </c>
      <c r="H154" s="93">
        <v>1</v>
      </c>
      <c r="I154" s="93">
        <v>1</v>
      </c>
      <c r="J154" s="93">
        <v>1</v>
      </c>
      <c r="K154" s="93">
        <v>1</v>
      </c>
      <c r="L154" s="93">
        <v>1</v>
      </c>
      <c r="M154" s="93">
        <v>0</v>
      </c>
      <c r="N154" s="93">
        <v>1</v>
      </c>
      <c r="O154" s="93">
        <v>1</v>
      </c>
      <c r="P154" s="93">
        <v>0</v>
      </c>
      <c r="Q154" s="93">
        <v>0</v>
      </c>
      <c r="R154" s="93">
        <v>1</v>
      </c>
      <c r="S154" s="93">
        <v>0</v>
      </c>
      <c r="T154" s="93">
        <v>0</v>
      </c>
      <c r="U154" s="93">
        <v>1</v>
      </c>
      <c r="V154" s="93">
        <v>0</v>
      </c>
      <c r="W154" s="93">
        <v>0</v>
      </c>
      <c r="X154" s="93">
        <v>0</v>
      </c>
      <c r="Y154" s="93">
        <v>0</v>
      </c>
      <c r="Z154" s="93">
        <v>0</v>
      </c>
      <c r="AA154" s="93">
        <v>0</v>
      </c>
      <c r="AB154" s="93">
        <v>0</v>
      </c>
      <c r="AC154" s="93">
        <v>0</v>
      </c>
      <c r="AD154" s="9"/>
    </row>
    <row r="155" spans="1:30" ht="15.75">
      <c r="A155" s="88" t="s">
        <v>122</v>
      </c>
      <c r="B155" s="2">
        <v>5</v>
      </c>
      <c r="C155" s="57">
        <v>115326516</v>
      </c>
      <c r="D155" s="2" t="s">
        <v>2704</v>
      </c>
      <c r="E155" s="13" t="s">
        <v>3151</v>
      </c>
      <c r="F155" s="13" t="s">
        <v>3157</v>
      </c>
      <c r="G155" s="93">
        <v>0</v>
      </c>
      <c r="H155" s="93">
        <v>0</v>
      </c>
      <c r="I155" s="93">
        <v>0</v>
      </c>
      <c r="J155" s="93">
        <v>0</v>
      </c>
      <c r="K155" s="93">
        <v>0</v>
      </c>
      <c r="L155" s="93">
        <v>0</v>
      </c>
      <c r="M155" s="93">
        <v>0</v>
      </c>
      <c r="N155" s="93">
        <v>0</v>
      </c>
      <c r="O155" s="93">
        <v>1</v>
      </c>
      <c r="P155" s="93">
        <v>0</v>
      </c>
      <c r="Q155" s="93">
        <v>1</v>
      </c>
      <c r="R155" s="93">
        <v>1</v>
      </c>
      <c r="S155" s="93">
        <v>0</v>
      </c>
      <c r="T155" s="93">
        <v>1</v>
      </c>
      <c r="U155" s="93">
        <v>0</v>
      </c>
      <c r="V155" s="93">
        <v>0</v>
      </c>
      <c r="W155" s="93">
        <v>0</v>
      </c>
      <c r="X155" s="93">
        <v>1</v>
      </c>
      <c r="Y155" s="93">
        <v>0</v>
      </c>
      <c r="Z155" s="93">
        <v>1</v>
      </c>
      <c r="AA155" s="93">
        <v>0</v>
      </c>
      <c r="AB155" s="93">
        <v>0</v>
      </c>
      <c r="AC155" s="93">
        <v>0</v>
      </c>
      <c r="AD155" s="9"/>
    </row>
    <row r="156" spans="1:30" ht="15.75">
      <c r="A156" s="88" t="s">
        <v>122</v>
      </c>
      <c r="B156" s="2">
        <v>5</v>
      </c>
      <c r="C156" s="57">
        <v>154036315</v>
      </c>
      <c r="D156" s="2" t="s">
        <v>2703</v>
      </c>
      <c r="E156" s="13" t="s">
        <v>3151</v>
      </c>
      <c r="F156" s="13" t="s">
        <v>3157</v>
      </c>
      <c r="G156" s="93">
        <v>0</v>
      </c>
      <c r="H156" s="93">
        <v>0</v>
      </c>
      <c r="I156" s="93">
        <v>0</v>
      </c>
      <c r="J156" s="93">
        <v>0</v>
      </c>
      <c r="K156" s="93">
        <v>1</v>
      </c>
      <c r="L156" s="93">
        <v>1</v>
      </c>
      <c r="M156" s="93">
        <v>0</v>
      </c>
      <c r="N156" s="93">
        <v>1</v>
      </c>
      <c r="O156" s="93">
        <v>1</v>
      </c>
      <c r="P156" s="93">
        <v>0</v>
      </c>
      <c r="Q156" s="93">
        <v>1</v>
      </c>
      <c r="R156" s="93">
        <v>1</v>
      </c>
      <c r="S156" s="93">
        <v>0</v>
      </c>
      <c r="T156" s="93">
        <v>0</v>
      </c>
      <c r="U156" s="93">
        <v>1</v>
      </c>
      <c r="V156" s="93">
        <v>0</v>
      </c>
      <c r="W156" s="93">
        <v>0</v>
      </c>
      <c r="X156" s="93">
        <v>1</v>
      </c>
      <c r="Y156" s="93">
        <v>0</v>
      </c>
      <c r="Z156" s="93">
        <v>1</v>
      </c>
      <c r="AA156" s="93">
        <v>1</v>
      </c>
      <c r="AB156" s="93">
        <v>0</v>
      </c>
      <c r="AC156" s="93">
        <v>0</v>
      </c>
      <c r="AD156" s="9"/>
    </row>
    <row r="157" spans="1:30" ht="15.75">
      <c r="A157" s="88" t="s">
        <v>122</v>
      </c>
      <c r="B157" s="2">
        <v>5</v>
      </c>
      <c r="C157" s="57">
        <v>154048367</v>
      </c>
      <c r="D157" s="2" t="s">
        <v>2968</v>
      </c>
      <c r="E157" s="13" t="s">
        <v>3163</v>
      </c>
      <c r="F157" s="13" t="s">
        <v>3152</v>
      </c>
      <c r="G157" s="93">
        <v>1</v>
      </c>
      <c r="H157" s="93">
        <v>1</v>
      </c>
      <c r="I157" s="93">
        <v>1</v>
      </c>
      <c r="J157" s="93">
        <v>0</v>
      </c>
      <c r="K157" s="93">
        <v>0</v>
      </c>
      <c r="L157" s="93">
        <v>0</v>
      </c>
      <c r="M157" s="93">
        <v>0</v>
      </c>
      <c r="N157" s="93">
        <v>0</v>
      </c>
      <c r="O157" s="93">
        <v>0</v>
      </c>
      <c r="P157" s="93">
        <v>0</v>
      </c>
      <c r="Q157" s="93">
        <v>0</v>
      </c>
      <c r="R157" s="93">
        <v>0</v>
      </c>
      <c r="S157" s="93">
        <v>0</v>
      </c>
      <c r="T157" s="93">
        <v>0</v>
      </c>
      <c r="U157" s="93">
        <v>0</v>
      </c>
      <c r="V157" s="93">
        <v>0</v>
      </c>
      <c r="W157" s="93">
        <v>0</v>
      </c>
      <c r="X157" s="93">
        <v>0</v>
      </c>
      <c r="Y157" s="93">
        <v>0</v>
      </c>
      <c r="Z157" s="93">
        <v>0</v>
      </c>
      <c r="AA157" s="93">
        <v>1</v>
      </c>
      <c r="AB157" s="93">
        <v>1</v>
      </c>
      <c r="AC157" s="93">
        <v>1</v>
      </c>
      <c r="AD157" s="9"/>
    </row>
    <row r="158" spans="1:30" ht="15.75">
      <c r="A158" s="88" t="s">
        <v>122</v>
      </c>
      <c r="B158" s="2">
        <v>5</v>
      </c>
      <c r="C158" s="57">
        <v>156442657</v>
      </c>
      <c r="D158" s="2" t="s">
        <v>2701</v>
      </c>
      <c r="E158" s="13" t="s">
        <v>3151</v>
      </c>
      <c r="F158" s="13" t="s">
        <v>3157</v>
      </c>
      <c r="G158" s="93">
        <v>1</v>
      </c>
      <c r="H158" s="93">
        <v>1</v>
      </c>
      <c r="I158" s="93">
        <v>1</v>
      </c>
      <c r="J158" s="93">
        <v>1</v>
      </c>
      <c r="K158" s="93">
        <v>1</v>
      </c>
      <c r="L158" s="93">
        <v>1</v>
      </c>
      <c r="M158" s="93">
        <v>0</v>
      </c>
      <c r="N158" s="93">
        <v>0</v>
      </c>
      <c r="O158" s="93">
        <v>1</v>
      </c>
      <c r="P158" s="93">
        <v>0</v>
      </c>
      <c r="Q158" s="93">
        <v>0</v>
      </c>
      <c r="R158" s="93">
        <v>1</v>
      </c>
      <c r="S158" s="93">
        <v>0</v>
      </c>
      <c r="T158" s="93">
        <v>1</v>
      </c>
      <c r="U158" s="93">
        <v>1</v>
      </c>
      <c r="V158" s="93">
        <v>0</v>
      </c>
      <c r="W158" s="93">
        <v>0</v>
      </c>
      <c r="X158" s="93">
        <v>1</v>
      </c>
      <c r="Y158" s="93">
        <v>0</v>
      </c>
      <c r="Z158" s="93">
        <v>0</v>
      </c>
      <c r="AA158" s="93">
        <v>1</v>
      </c>
      <c r="AB158" s="93">
        <v>1</v>
      </c>
      <c r="AC158" s="93">
        <v>1</v>
      </c>
      <c r="AD158" s="9"/>
    </row>
    <row r="159" spans="1:30" ht="15.75">
      <c r="A159" s="88" t="s">
        <v>2445</v>
      </c>
      <c r="B159" s="2">
        <v>5</v>
      </c>
      <c r="C159" s="57">
        <v>157968901</v>
      </c>
      <c r="D159" s="2" t="s">
        <v>2700</v>
      </c>
      <c r="E159" s="13" t="s">
        <v>3151</v>
      </c>
      <c r="F159" s="13" t="s">
        <v>3157</v>
      </c>
      <c r="G159" s="93">
        <v>1</v>
      </c>
      <c r="H159" s="93">
        <v>1</v>
      </c>
      <c r="I159" s="93">
        <v>0</v>
      </c>
      <c r="J159" s="93">
        <v>0</v>
      </c>
      <c r="K159" s="93">
        <v>1</v>
      </c>
      <c r="L159" s="93">
        <v>1</v>
      </c>
      <c r="M159" s="93">
        <v>0</v>
      </c>
      <c r="N159" s="93">
        <v>0</v>
      </c>
      <c r="O159" s="93">
        <v>1</v>
      </c>
      <c r="P159" s="93">
        <v>0</v>
      </c>
      <c r="Q159" s="93">
        <v>1</v>
      </c>
      <c r="R159" s="93">
        <v>1</v>
      </c>
      <c r="S159" s="93">
        <v>0</v>
      </c>
      <c r="T159" s="93">
        <v>1</v>
      </c>
      <c r="U159" s="93">
        <v>1</v>
      </c>
      <c r="V159" s="93">
        <v>0</v>
      </c>
      <c r="W159" s="93">
        <v>1</v>
      </c>
      <c r="X159" s="93">
        <v>0</v>
      </c>
      <c r="Y159" s="93">
        <v>0</v>
      </c>
      <c r="Z159" s="93">
        <v>0</v>
      </c>
      <c r="AA159" s="93">
        <v>0</v>
      </c>
      <c r="AB159" s="93">
        <v>0</v>
      </c>
      <c r="AC159" s="93">
        <v>0</v>
      </c>
      <c r="AD159" s="9"/>
    </row>
    <row r="160" spans="1:30" ht="15.75">
      <c r="A160" s="88" t="s">
        <v>2452</v>
      </c>
      <c r="B160" s="2">
        <v>5</v>
      </c>
      <c r="C160" s="57">
        <v>167957554</v>
      </c>
      <c r="D160" s="2" t="s">
        <v>2698</v>
      </c>
      <c r="E160" s="13" t="s">
        <v>3151</v>
      </c>
      <c r="F160" s="13" t="s">
        <v>3157</v>
      </c>
      <c r="G160" s="93">
        <v>1</v>
      </c>
      <c r="H160" s="93">
        <v>1</v>
      </c>
      <c r="I160" s="93">
        <v>0</v>
      </c>
      <c r="J160" s="93">
        <v>0</v>
      </c>
      <c r="K160" s="93">
        <v>1</v>
      </c>
      <c r="L160" s="93">
        <v>1</v>
      </c>
      <c r="M160" s="93">
        <v>0</v>
      </c>
      <c r="N160" s="93">
        <v>1</v>
      </c>
      <c r="O160" s="93">
        <v>1</v>
      </c>
      <c r="P160" s="93">
        <v>0</v>
      </c>
      <c r="Q160" s="93">
        <v>1</v>
      </c>
      <c r="R160" s="93">
        <v>1</v>
      </c>
      <c r="S160" s="93">
        <v>0</v>
      </c>
      <c r="T160" s="93">
        <v>0</v>
      </c>
      <c r="U160" s="93">
        <v>1</v>
      </c>
      <c r="V160" s="93">
        <v>0</v>
      </c>
      <c r="W160" s="93">
        <v>0</v>
      </c>
      <c r="X160" s="93">
        <v>0</v>
      </c>
      <c r="Y160" s="93">
        <v>0</v>
      </c>
      <c r="Z160" s="93">
        <v>0</v>
      </c>
      <c r="AA160" s="93">
        <v>0</v>
      </c>
      <c r="AB160" s="93">
        <v>0</v>
      </c>
      <c r="AC160" s="93">
        <v>0</v>
      </c>
      <c r="AD160" s="9"/>
    </row>
    <row r="161" spans="1:30" ht="15.75">
      <c r="A161" s="88" t="s">
        <v>2452</v>
      </c>
      <c r="B161" s="2">
        <v>6</v>
      </c>
      <c r="C161" s="57">
        <v>7231843</v>
      </c>
      <c r="D161" s="2" t="s">
        <v>2967</v>
      </c>
      <c r="E161" s="13" t="s">
        <v>3151</v>
      </c>
      <c r="F161" s="13" t="s">
        <v>3157</v>
      </c>
      <c r="G161" s="93">
        <v>1</v>
      </c>
      <c r="H161" s="93">
        <v>1</v>
      </c>
      <c r="I161" s="93">
        <v>1</v>
      </c>
      <c r="J161" s="93">
        <v>1</v>
      </c>
      <c r="K161" s="93">
        <v>1</v>
      </c>
      <c r="L161" s="93">
        <v>0</v>
      </c>
      <c r="M161" s="93">
        <v>0</v>
      </c>
      <c r="N161" s="93">
        <v>0</v>
      </c>
      <c r="O161" s="93">
        <v>0</v>
      </c>
      <c r="P161" s="93">
        <v>0</v>
      </c>
      <c r="Q161" s="93">
        <v>0</v>
      </c>
      <c r="R161" s="93">
        <v>0</v>
      </c>
      <c r="S161" s="93">
        <v>0</v>
      </c>
      <c r="T161" s="93">
        <v>0</v>
      </c>
      <c r="U161" s="93">
        <v>0</v>
      </c>
      <c r="V161" s="93">
        <v>0</v>
      </c>
      <c r="W161" s="93">
        <v>0</v>
      </c>
      <c r="X161" s="93">
        <v>0</v>
      </c>
      <c r="Y161" s="93">
        <v>0</v>
      </c>
      <c r="Z161" s="93">
        <v>0</v>
      </c>
      <c r="AA161" s="93">
        <v>0</v>
      </c>
      <c r="AB161" s="93">
        <v>0</v>
      </c>
      <c r="AC161" s="93">
        <v>0</v>
      </c>
      <c r="AD161" s="9"/>
    </row>
    <row r="162" spans="1:30" ht="15.75">
      <c r="A162" s="88" t="s">
        <v>2452</v>
      </c>
      <c r="B162" s="2">
        <v>6</v>
      </c>
      <c r="C162" s="57">
        <v>7250270</v>
      </c>
      <c r="D162" s="2" t="s">
        <v>2697</v>
      </c>
      <c r="E162" s="13" t="s">
        <v>3151</v>
      </c>
      <c r="F162" s="13" t="s">
        <v>3157</v>
      </c>
      <c r="G162" s="93">
        <v>1</v>
      </c>
      <c r="H162" s="93">
        <v>1</v>
      </c>
      <c r="I162" s="93">
        <v>1</v>
      </c>
      <c r="J162" s="93">
        <v>1</v>
      </c>
      <c r="K162" s="93">
        <v>1</v>
      </c>
      <c r="L162" s="93">
        <v>1</v>
      </c>
      <c r="M162" s="93">
        <v>0</v>
      </c>
      <c r="N162" s="93">
        <v>0</v>
      </c>
      <c r="O162" s="93">
        <v>1</v>
      </c>
      <c r="P162" s="93">
        <v>0</v>
      </c>
      <c r="Q162" s="93">
        <v>1</v>
      </c>
      <c r="R162" s="93">
        <v>1</v>
      </c>
      <c r="S162" s="93">
        <v>0</v>
      </c>
      <c r="T162" s="93">
        <v>1</v>
      </c>
      <c r="U162" s="93">
        <v>1</v>
      </c>
      <c r="V162" s="93">
        <v>0</v>
      </c>
      <c r="W162" s="93">
        <v>0</v>
      </c>
      <c r="X162" s="93">
        <v>0</v>
      </c>
      <c r="Y162" s="93">
        <v>0</v>
      </c>
      <c r="Z162" s="93">
        <v>0</v>
      </c>
      <c r="AA162" s="93">
        <v>0</v>
      </c>
      <c r="AB162" s="93">
        <v>0</v>
      </c>
      <c r="AC162" s="93">
        <v>0</v>
      </c>
      <c r="AD162" s="9"/>
    </row>
    <row r="163" spans="1:30" ht="15.75">
      <c r="A163" s="88" t="s">
        <v>122</v>
      </c>
      <c r="B163" s="2">
        <v>6</v>
      </c>
      <c r="C163" s="57">
        <v>7250270</v>
      </c>
      <c r="D163" s="2" t="s">
        <v>2697</v>
      </c>
      <c r="E163" s="13" t="s">
        <v>3151</v>
      </c>
      <c r="F163" s="13" t="s">
        <v>3157</v>
      </c>
      <c r="G163" s="93">
        <v>1</v>
      </c>
      <c r="H163" s="93">
        <v>1</v>
      </c>
      <c r="I163" s="93">
        <v>1</v>
      </c>
      <c r="J163" s="93">
        <v>1</v>
      </c>
      <c r="K163" s="93">
        <v>1</v>
      </c>
      <c r="L163" s="93">
        <v>1</v>
      </c>
      <c r="M163" s="93">
        <v>0</v>
      </c>
      <c r="N163" s="93">
        <v>0</v>
      </c>
      <c r="O163" s="93">
        <v>1</v>
      </c>
      <c r="P163" s="93">
        <v>0</v>
      </c>
      <c r="Q163" s="93">
        <v>0</v>
      </c>
      <c r="R163" s="93">
        <v>1</v>
      </c>
      <c r="S163" s="93">
        <v>0</v>
      </c>
      <c r="T163" s="93">
        <v>0</v>
      </c>
      <c r="U163" s="93">
        <v>1</v>
      </c>
      <c r="V163" s="93">
        <v>0</v>
      </c>
      <c r="W163" s="93">
        <v>0</v>
      </c>
      <c r="X163" s="93">
        <v>0</v>
      </c>
      <c r="Y163" s="93">
        <v>0</v>
      </c>
      <c r="Z163" s="93">
        <v>0</v>
      </c>
      <c r="AA163" s="93">
        <v>1</v>
      </c>
      <c r="AB163" s="93">
        <v>1</v>
      </c>
      <c r="AC163" s="93">
        <v>1</v>
      </c>
      <c r="AD163" s="9"/>
    </row>
    <row r="164" spans="1:30" ht="15.75">
      <c r="A164" s="88" t="s">
        <v>122</v>
      </c>
      <c r="B164" s="2">
        <v>6</v>
      </c>
      <c r="C164" s="57">
        <v>20676414</v>
      </c>
      <c r="D164" s="2" t="s">
        <v>2696</v>
      </c>
      <c r="E164" s="13" t="s">
        <v>3163</v>
      </c>
      <c r="F164" s="13" t="s">
        <v>4335</v>
      </c>
      <c r="G164" s="93">
        <v>0</v>
      </c>
      <c r="H164" s="93">
        <v>0</v>
      </c>
      <c r="I164" s="93">
        <v>0</v>
      </c>
      <c r="J164" s="93">
        <v>0</v>
      </c>
      <c r="K164" s="93">
        <v>1</v>
      </c>
      <c r="L164" s="93">
        <v>0</v>
      </c>
      <c r="M164" s="93">
        <v>0</v>
      </c>
      <c r="N164" s="93">
        <v>1</v>
      </c>
      <c r="O164" s="93">
        <v>1</v>
      </c>
      <c r="P164" s="93">
        <v>0</v>
      </c>
      <c r="Q164" s="93">
        <v>1</v>
      </c>
      <c r="R164" s="93">
        <v>1</v>
      </c>
      <c r="S164" s="93">
        <v>0</v>
      </c>
      <c r="T164" s="93">
        <v>1</v>
      </c>
      <c r="U164" s="93">
        <v>1</v>
      </c>
      <c r="V164" s="93">
        <v>0</v>
      </c>
      <c r="W164" s="93">
        <v>1</v>
      </c>
      <c r="X164" s="93">
        <v>1</v>
      </c>
      <c r="Y164" s="93">
        <v>0</v>
      </c>
      <c r="Z164" s="93">
        <v>0</v>
      </c>
      <c r="AA164" s="93">
        <v>1</v>
      </c>
      <c r="AB164" s="93">
        <v>0</v>
      </c>
      <c r="AC164" s="93">
        <v>0</v>
      </c>
      <c r="AD164" s="9"/>
    </row>
    <row r="165" spans="1:30" ht="15.75">
      <c r="A165" s="88" t="s">
        <v>2449</v>
      </c>
      <c r="B165" s="2">
        <v>6</v>
      </c>
      <c r="C165" s="57">
        <v>20676414</v>
      </c>
      <c r="D165" s="2" t="s">
        <v>2696</v>
      </c>
      <c r="E165" s="13" t="s">
        <v>3163</v>
      </c>
      <c r="F165" s="13" t="s">
        <v>4335</v>
      </c>
      <c r="G165" s="93">
        <v>0</v>
      </c>
      <c r="H165" s="93">
        <v>0</v>
      </c>
      <c r="I165" s="93">
        <v>0</v>
      </c>
      <c r="J165" s="93">
        <v>0</v>
      </c>
      <c r="K165" s="93">
        <v>1</v>
      </c>
      <c r="L165" s="93">
        <v>1</v>
      </c>
      <c r="M165" s="93">
        <v>0</v>
      </c>
      <c r="N165" s="93">
        <v>1</v>
      </c>
      <c r="O165" s="93">
        <v>1</v>
      </c>
      <c r="P165" s="93">
        <v>0</v>
      </c>
      <c r="Q165" s="93">
        <v>1</v>
      </c>
      <c r="R165" s="93">
        <v>1</v>
      </c>
      <c r="S165" s="93">
        <v>0</v>
      </c>
      <c r="T165" s="93">
        <v>0</v>
      </c>
      <c r="U165" s="93">
        <v>0</v>
      </c>
      <c r="V165" s="93">
        <v>0</v>
      </c>
      <c r="W165" s="93">
        <v>0</v>
      </c>
      <c r="X165" s="93">
        <v>0</v>
      </c>
      <c r="Y165" s="93">
        <v>0</v>
      </c>
      <c r="Z165" s="93">
        <v>0</v>
      </c>
      <c r="AA165" s="93">
        <v>0</v>
      </c>
      <c r="AB165" s="93">
        <v>0</v>
      </c>
      <c r="AC165" s="93">
        <v>0</v>
      </c>
      <c r="AD165" s="9"/>
    </row>
    <row r="166" spans="1:30" ht="15.75">
      <c r="A166" s="88" t="s">
        <v>2452</v>
      </c>
      <c r="B166" s="2">
        <v>6</v>
      </c>
      <c r="C166" s="57">
        <v>20680678</v>
      </c>
      <c r="D166" s="2" t="s">
        <v>2695</v>
      </c>
      <c r="E166" s="13" t="s">
        <v>3151</v>
      </c>
      <c r="F166" s="13" t="s">
        <v>3163</v>
      </c>
      <c r="G166" s="93">
        <v>1</v>
      </c>
      <c r="H166" s="93">
        <v>1</v>
      </c>
      <c r="I166" s="93">
        <v>1</v>
      </c>
      <c r="J166" s="93">
        <v>1</v>
      </c>
      <c r="K166" s="93">
        <v>1</v>
      </c>
      <c r="L166" s="93">
        <v>1</v>
      </c>
      <c r="M166" s="93">
        <v>0</v>
      </c>
      <c r="N166" s="93">
        <v>1</v>
      </c>
      <c r="O166" s="93">
        <v>1</v>
      </c>
      <c r="P166" s="93">
        <v>0</v>
      </c>
      <c r="Q166" s="93">
        <v>1</v>
      </c>
      <c r="R166" s="93">
        <v>1</v>
      </c>
      <c r="S166" s="93">
        <v>0</v>
      </c>
      <c r="T166" s="93">
        <v>1</v>
      </c>
      <c r="U166" s="93">
        <v>1</v>
      </c>
      <c r="V166" s="93">
        <v>0</v>
      </c>
      <c r="W166" s="93">
        <v>1</v>
      </c>
      <c r="X166" s="93">
        <v>0</v>
      </c>
      <c r="Y166" s="93">
        <v>0</v>
      </c>
      <c r="Z166" s="93">
        <v>0</v>
      </c>
      <c r="AA166" s="93">
        <v>0</v>
      </c>
      <c r="AB166" s="93">
        <v>0</v>
      </c>
      <c r="AC166" s="93">
        <v>0</v>
      </c>
      <c r="AD166" s="9"/>
    </row>
    <row r="167" spans="1:30" ht="15.75">
      <c r="A167" s="88" t="s">
        <v>122</v>
      </c>
      <c r="B167" s="2">
        <v>6</v>
      </c>
      <c r="C167" s="57">
        <v>20682622</v>
      </c>
      <c r="D167" s="2" t="s">
        <v>2966</v>
      </c>
      <c r="E167" s="13" t="s">
        <v>3163</v>
      </c>
      <c r="F167" s="13" t="s">
        <v>3152</v>
      </c>
      <c r="G167" s="93">
        <v>0</v>
      </c>
      <c r="H167" s="93">
        <v>0</v>
      </c>
      <c r="I167" s="93">
        <v>0</v>
      </c>
      <c r="J167" s="93">
        <v>0</v>
      </c>
      <c r="K167" s="93">
        <v>0</v>
      </c>
      <c r="L167" s="93">
        <v>1</v>
      </c>
      <c r="M167" s="93">
        <v>1</v>
      </c>
      <c r="N167" s="93">
        <v>0</v>
      </c>
      <c r="O167" s="93">
        <v>0</v>
      </c>
      <c r="P167" s="93">
        <v>0</v>
      </c>
      <c r="Q167" s="93">
        <v>0</v>
      </c>
      <c r="R167" s="93">
        <v>0</v>
      </c>
      <c r="S167" s="93">
        <v>0</v>
      </c>
      <c r="T167" s="93">
        <v>0</v>
      </c>
      <c r="U167" s="93">
        <v>0</v>
      </c>
      <c r="V167" s="93">
        <v>0</v>
      </c>
      <c r="W167" s="93">
        <v>0</v>
      </c>
      <c r="X167" s="93">
        <v>0</v>
      </c>
      <c r="Y167" s="93">
        <v>0</v>
      </c>
      <c r="Z167" s="93">
        <v>0</v>
      </c>
      <c r="AA167" s="93">
        <v>1</v>
      </c>
      <c r="AB167" s="93">
        <v>0</v>
      </c>
      <c r="AC167" s="93">
        <v>0</v>
      </c>
      <c r="AD167" s="9"/>
    </row>
    <row r="168" spans="1:30" ht="15.75">
      <c r="A168" s="88" t="s">
        <v>122</v>
      </c>
      <c r="B168" s="2">
        <v>6</v>
      </c>
      <c r="C168" s="57">
        <v>20703952</v>
      </c>
      <c r="D168" s="2" t="s">
        <v>2965</v>
      </c>
      <c r="E168" s="13" t="s">
        <v>3151</v>
      </c>
      <c r="F168" s="13" t="s">
        <v>3157</v>
      </c>
      <c r="G168" s="93">
        <v>1</v>
      </c>
      <c r="H168" s="93">
        <v>1</v>
      </c>
      <c r="I168" s="93">
        <v>1</v>
      </c>
      <c r="J168" s="93">
        <v>0</v>
      </c>
      <c r="K168" s="93">
        <v>0</v>
      </c>
      <c r="L168" s="93">
        <v>0</v>
      </c>
      <c r="M168" s="93">
        <v>0</v>
      </c>
      <c r="N168" s="93">
        <v>0</v>
      </c>
      <c r="O168" s="93">
        <v>0</v>
      </c>
      <c r="P168" s="93">
        <v>0</v>
      </c>
      <c r="Q168" s="93">
        <v>0</v>
      </c>
      <c r="R168" s="93">
        <v>0</v>
      </c>
      <c r="S168" s="93">
        <v>0</v>
      </c>
      <c r="T168" s="93">
        <v>0</v>
      </c>
      <c r="U168" s="93">
        <v>0</v>
      </c>
      <c r="V168" s="93">
        <v>0</v>
      </c>
      <c r="W168" s="93">
        <v>0</v>
      </c>
      <c r="X168" s="93">
        <v>0</v>
      </c>
      <c r="Y168" s="93">
        <v>0</v>
      </c>
      <c r="Z168" s="93">
        <v>0</v>
      </c>
      <c r="AA168" s="93">
        <v>1</v>
      </c>
      <c r="AB168" s="93">
        <v>1</v>
      </c>
      <c r="AC168" s="93">
        <v>1</v>
      </c>
      <c r="AD168" s="9"/>
    </row>
    <row r="169" spans="1:30" ht="15.75">
      <c r="A169" s="88" t="s">
        <v>122</v>
      </c>
      <c r="B169" s="2">
        <v>6</v>
      </c>
      <c r="C169" s="57">
        <v>24978511</v>
      </c>
      <c r="D169" s="2" t="s">
        <v>2694</v>
      </c>
      <c r="E169" s="13" t="s">
        <v>3152</v>
      </c>
      <c r="F169" s="13" t="s">
        <v>3157</v>
      </c>
      <c r="G169" s="93">
        <v>1</v>
      </c>
      <c r="H169" s="93">
        <v>1</v>
      </c>
      <c r="I169" s="93">
        <v>0</v>
      </c>
      <c r="J169" s="93">
        <v>0</v>
      </c>
      <c r="K169" s="93">
        <v>1</v>
      </c>
      <c r="L169" s="93">
        <v>1</v>
      </c>
      <c r="M169" s="93">
        <v>0</v>
      </c>
      <c r="N169" s="93">
        <v>0</v>
      </c>
      <c r="O169" s="93">
        <v>1</v>
      </c>
      <c r="P169" s="93">
        <v>0</v>
      </c>
      <c r="Q169" s="93">
        <v>0</v>
      </c>
      <c r="R169" s="93">
        <v>1</v>
      </c>
      <c r="S169" s="93">
        <v>0</v>
      </c>
      <c r="T169" s="93">
        <v>0</v>
      </c>
      <c r="U169" s="93">
        <v>1</v>
      </c>
      <c r="V169" s="93">
        <v>0</v>
      </c>
      <c r="W169" s="93">
        <v>0</v>
      </c>
      <c r="X169" s="93">
        <v>0</v>
      </c>
      <c r="Y169" s="93">
        <v>0</v>
      </c>
      <c r="Z169" s="93">
        <v>0</v>
      </c>
      <c r="AA169" s="93">
        <v>1</v>
      </c>
      <c r="AB169" s="93">
        <v>1</v>
      </c>
      <c r="AC169" s="93">
        <v>1</v>
      </c>
      <c r="AD169" s="9"/>
    </row>
    <row r="170" spans="1:30" ht="15.75">
      <c r="A170" s="88" t="s">
        <v>122</v>
      </c>
      <c r="B170" s="2">
        <v>6</v>
      </c>
      <c r="C170" s="57">
        <v>25578433</v>
      </c>
      <c r="D170" s="2" t="s">
        <v>2693</v>
      </c>
      <c r="E170" s="13" t="s">
        <v>3163</v>
      </c>
      <c r="F170" s="13" t="s">
        <v>3152</v>
      </c>
      <c r="G170" s="93">
        <v>0</v>
      </c>
      <c r="H170" s="93">
        <v>0</v>
      </c>
      <c r="I170" s="93">
        <v>0</v>
      </c>
      <c r="J170" s="93">
        <v>0</v>
      </c>
      <c r="K170" s="93">
        <v>1</v>
      </c>
      <c r="L170" s="93">
        <v>1</v>
      </c>
      <c r="M170" s="93">
        <v>0</v>
      </c>
      <c r="N170" s="93">
        <v>0</v>
      </c>
      <c r="O170" s="93">
        <v>0</v>
      </c>
      <c r="P170" s="93">
        <v>0</v>
      </c>
      <c r="Q170" s="93">
        <v>0</v>
      </c>
      <c r="R170" s="93">
        <v>0</v>
      </c>
      <c r="S170" s="93">
        <v>0</v>
      </c>
      <c r="T170" s="93">
        <v>0</v>
      </c>
      <c r="U170" s="93">
        <v>1</v>
      </c>
      <c r="V170" s="93">
        <v>0</v>
      </c>
      <c r="W170" s="93">
        <v>0</v>
      </c>
      <c r="X170" s="93">
        <v>0</v>
      </c>
      <c r="Y170" s="93">
        <v>0</v>
      </c>
      <c r="Z170" s="93">
        <v>0</v>
      </c>
      <c r="AA170" s="93">
        <v>1</v>
      </c>
      <c r="AB170" s="93">
        <v>0</v>
      </c>
      <c r="AC170" s="93">
        <v>0</v>
      </c>
      <c r="AD170" s="9"/>
    </row>
    <row r="171" spans="1:30" ht="15.75">
      <c r="A171" s="88" t="s">
        <v>122</v>
      </c>
      <c r="B171" s="2">
        <v>6</v>
      </c>
      <c r="C171" s="57">
        <v>26091179</v>
      </c>
      <c r="D171" s="2" t="s">
        <v>2692</v>
      </c>
      <c r="E171" s="13" t="s">
        <v>3152</v>
      </c>
      <c r="F171" s="13" t="s">
        <v>3157</v>
      </c>
      <c r="G171" s="93">
        <v>1</v>
      </c>
      <c r="H171" s="93">
        <v>1</v>
      </c>
      <c r="I171" s="93">
        <v>1</v>
      </c>
      <c r="J171" s="93">
        <v>1</v>
      </c>
      <c r="K171" s="93">
        <v>1</v>
      </c>
      <c r="L171" s="93">
        <v>1</v>
      </c>
      <c r="M171" s="93">
        <v>0</v>
      </c>
      <c r="N171" s="93">
        <v>1</v>
      </c>
      <c r="O171" s="93">
        <v>1</v>
      </c>
      <c r="P171" s="93">
        <v>0</v>
      </c>
      <c r="Q171" s="93">
        <v>1</v>
      </c>
      <c r="R171" s="93">
        <v>1</v>
      </c>
      <c r="S171" s="93">
        <v>0</v>
      </c>
      <c r="T171" s="93">
        <v>0</v>
      </c>
      <c r="U171" s="93">
        <v>1</v>
      </c>
      <c r="V171" s="93">
        <v>0</v>
      </c>
      <c r="W171" s="93">
        <v>0</v>
      </c>
      <c r="X171" s="93">
        <v>1</v>
      </c>
      <c r="Y171" s="93">
        <v>0</v>
      </c>
      <c r="Z171" s="93">
        <v>0</v>
      </c>
      <c r="AA171" s="93">
        <v>1</v>
      </c>
      <c r="AB171" s="93">
        <v>1</v>
      </c>
      <c r="AC171" s="93">
        <v>1</v>
      </c>
      <c r="AD171" s="9"/>
    </row>
    <row r="172" spans="1:30" ht="15.75">
      <c r="A172" s="88" t="s">
        <v>122</v>
      </c>
      <c r="B172" s="2">
        <v>6</v>
      </c>
      <c r="C172" s="57">
        <v>26093141</v>
      </c>
      <c r="D172" s="2" t="s">
        <v>2964</v>
      </c>
      <c r="E172" s="13" t="s">
        <v>3151</v>
      </c>
      <c r="F172" s="13" t="s">
        <v>3157</v>
      </c>
      <c r="G172" s="93">
        <v>1</v>
      </c>
      <c r="H172" s="93">
        <v>1</v>
      </c>
      <c r="I172" s="93">
        <v>1</v>
      </c>
      <c r="J172" s="93">
        <v>1</v>
      </c>
      <c r="K172" s="93">
        <v>0</v>
      </c>
      <c r="L172" s="93">
        <v>0</v>
      </c>
      <c r="M172" s="93">
        <v>0</v>
      </c>
      <c r="N172" s="93">
        <v>0</v>
      </c>
      <c r="O172" s="93">
        <v>0</v>
      </c>
      <c r="P172" s="93">
        <v>0</v>
      </c>
      <c r="Q172" s="93">
        <v>0</v>
      </c>
      <c r="R172" s="93">
        <v>0</v>
      </c>
      <c r="S172" s="93">
        <v>0</v>
      </c>
      <c r="T172" s="93">
        <v>0</v>
      </c>
      <c r="U172" s="93">
        <v>0</v>
      </c>
      <c r="V172" s="93">
        <v>0</v>
      </c>
      <c r="W172" s="93">
        <v>0</v>
      </c>
      <c r="X172" s="93">
        <v>0</v>
      </c>
      <c r="Y172" s="93">
        <v>0</v>
      </c>
      <c r="Z172" s="93">
        <v>0</v>
      </c>
      <c r="AA172" s="93">
        <v>1</v>
      </c>
      <c r="AB172" s="93">
        <v>1</v>
      </c>
      <c r="AC172" s="93">
        <v>1</v>
      </c>
      <c r="AD172" s="9"/>
    </row>
    <row r="173" spans="1:30" ht="15.75">
      <c r="A173" s="88" t="s">
        <v>122</v>
      </c>
      <c r="B173" s="2">
        <v>6</v>
      </c>
      <c r="C173" s="57">
        <v>27037080</v>
      </c>
      <c r="D173" s="2" t="s">
        <v>2691</v>
      </c>
      <c r="E173" s="13" t="s">
        <v>3163</v>
      </c>
      <c r="F173" s="13" t="s">
        <v>3152</v>
      </c>
      <c r="G173" s="93">
        <v>0</v>
      </c>
      <c r="H173" s="93">
        <v>0</v>
      </c>
      <c r="I173" s="93">
        <v>0</v>
      </c>
      <c r="J173" s="93">
        <v>0</v>
      </c>
      <c r="K173" s="93">
        <v>0</v>
      </c>
      <c r="L173" s="93">
        <v>1</v>
      </c>
      <c r="M173" s="93">
        <v>0</v>
      </c>
      <c r="N173" s="93">
        <v>0</v>
      </c>
      <c r="O173" s="93">
        <v>1</v>
      </c>
      <c r="P173" s="93">
        <v>0</v>
      </c>
      <c r="Q173" s="93">
        <v>0</v>
      </c>
      <c r="R173" s="93">
        <v>0</v>
      </c>
      <c r="S173" s="93">
        <v>0</v>
      </c>
      <c r="T173" s="93">
        <v>0</v>
      </c>
      <c r="U173" s="93">
        <v>1</v>
      </c>
      <c r="V173" s="93">
        <v>0</v>
      </c>
      <c r="W173" s="93">
        <v>0</v>
      </c>
      <c r="X173" s="93">
        <v>1</v>
      </c>
      <c r="Y173" s="93">
        <v>0</v>
      </c>
      <c r="Z173" s="93">
        <v>0</v>
      </c>
      <c r="AA173" s="93">
        <v>1</v>
      </c>
      <c r="AB173" s="93">
        <v>0</v>
      </c>
      <c r="AC173" s="93">
        <v>0</v>
      </c>
      <c r="AD173" s="9"/>
    </row>
    <row r="174" spans="1:30" ht="15.75">
      <c r="A174" s="88" t="s">
        <v>122</v>
      </c>
      <c r="B174" s="2">
        <v>6</v>
      </c>
      <c r="C174" s="57">
        <v>27941387</v>
      </c>
      <c r="D174" s="2" t="s">
        <v>2690</v>
      </c>
      <c r="E174" s="13" t="s">
        <v>3163</v>
      </c>
      <c r="F174" s="13" t="s">
        <v>3152</v>
      </c>
      <c r="G174" s="93">
        <v>0</v>
      </c>
      <c r="H174" s="93">
        <v>0</v>
      </c>
      <c r="I174" s="93">
        <v>0</v>
      </c>
      <c r="J174" s="93">
        <v>0</v>
      </c>
      <c r="K174" s="93">
        <v>1</v>
      </c>
      <c r="L174" s="93">
        <v>0</v>
      </c>
      <c r="M174" s="93">
        <v>0</v>
      </c>
      <c r="N174" s="93">
        <v>0</v>
      </c>
      <c r="O174" s="93">
        <v>0</v>
      </c>
      <c r="P174" s="93">
        <v>0</v>
      </c>
      <c r="Q174" s="93">
        <v>0</v>
      </c>
      <c r="R174" s="93">
        <v>0</v>
      </c>
      <c r="S174" s="93">
        <v>0</v>
      </c>
      <c r="T174" s="93">
        <v>0</v>
      </c>
      <c r="U174" s="93">
        <v>1</v>
      </c>
      <c r="V174" s="93">
        <v>0</v>
      </c>
      <c r="W174" s="93">
        <v>0</v>
      </c>
      <c r="X174" s="93">
        <v>0</v>
      </c>
      <c r="Y174" s="93">
        <v>0</v>
      </c>
      <c r="Z174" s="93">
        <v>0</v>
      </c>
      <c r="AA174" s="93">
        <v>1</v>
      </c>
      <c r="AB174" s="93">
        <v>0</v>
      </c>
      <c r="AC174" s="93">
        <v>0</v>
      </c>
      <c r="AD174" s="9"/>
    </row>
    <row r="175" spans="1:30" ht="15.75">
      <c r="A175" s="88" t="s">
        <v>122</v>
      </c>
      <c r="B175" s="2">
        <v>6</v>
      </c>
      <c r="C175" s="57">
        <v>28449380</v>
      </c>
      <c r="D175" s="2" t="s">
        <v>2688</v>
      </c>
      <c r="E175" s="13" t="s">
        <v>3151</v>
      </c>
      <c r="F175" s="13" t="s">
        <v>3157</v>
      </c>
      <c r="G175" s="93">
        <v>1</v>
      </c>
      <c r="H175" s="93">
        <v>1</v>
      </c>
      <c r="I175" s="93">
        <v>0</v>
      </c>
      <c r="J175" s="93">
        <v>0</v>
      </c>
      <c r="K175" s="93">
        <v>0</v>
      </c>
      <c r="L175" s="93">
        <v>1</v>
      </c>
      <c r="M175" s="93">
        <v>0</v>
      </c>
      <c r="N175" s="93">
        <v>0</v>
      </c>
      <c r="O175" s="93">
        <v>0</v>
      </c>
      <c r="P175" s="93">
        <v>0</v>
      </c>
      <c r="Q175" s="93">
        <v>0</v>
      </c>
      <c r="R175" s="93">
        <v>1</v>
      </c>
      <c r="S175" s="93">
        <v>0</v>
      </c>
      <c r="T175" s="93">
        <v>0</v>
      </c>
      <c r="U175" s="93">
        <v>1</v>
      </c>
      <c r="V175" s="93">
        <v>0</v>
      </c>
      <c r="W175" s="93">
        <v>0</v>
      </c>
      <c r="X175" s="93">
        <v>0</v>
      </c>
      <c r="Y175" s="93">
        <v>0</v>
      </c>
      <c r="Z175" s="93">
        <v>0</v>
      </c>
      <c r="AA175" s="93">
        <v>1</v>
      </c>
      <c r="AB175" s="93">
        <v>1</v>
      </c>
      <c r="AC175" s="93">
        <v>1</v>
      </c>
      <c r="AD175" s="9"/>
    </row>
    <row r="176" spans="1:30" ht="15.75">
      <c r="A176" s="88" t="s">
        <v>122</v>
      </c>
      <c r="B176" s="2">
        <v>6</v>
      </c>
      <c r="C176" s="57">
        <v>28984755</v>
      </c>
      <c r="D176" s="2" t="s">
        <v>2687</v>
      </c>
      <c r="E176" s="13" t="s">
        <v>3163</v>
      </c>
      <c r="F176" s="13" t="s">
        <v>3157</v>
      </c>
      <c r="G176" s="93">
        <v>0</v>
      </c>
      <c r="H176" s="93">
        <v>0</v>
      </c>
      <c r="I176" s="93">
        <v>0</v>
      </c>
      <c r="J176" s="93">
        <v>0</v>
      </c>
      <c r="K176" s="93">
        <v>0</v>
      </c>
      <c r="L176" s="93">
        <v>1</v>
      </c>
      <c r="M176" s="93">
        <v>0</v>
      </c>
      <c r="N176" s="93">
        <v>0</v>
      </c>
      <c r="O176" s="93">
        <v>0</v>
      </c>
      <c r="P176" s="93">
        <v>0</v>
      </c>
      <c r="Q176" s="93">
        <v>0</v>
      </c>
      <c r="R176" s="93">
        <v>0</v>
      </c>
      <c r="S176" s="93">
        <v>0</v>
      </c>
      <c r="T176" s="93">
        <v>0</v>
      </c>
      <c r="U176" s="93">
        <v>1</v>
      </c>
      <c r="V176" s="93">
        <v>0</v>
      </c>
      <c r="W176" s="93">
        <v>0</v>
      </c>
      <c r="X176" s="93">
        <v>0</v>
      </c>
      <c r="Y176" s="93">
        <v>0</v>
      </c>
      <c r="Z176" s="93">
        <v>0</v>
      </c>
      <c r="AA176" s="93">
        <v>1</v>
      </c>
      <c r="AB176" s="93">
        <v>0</v>
      </c>
      <c r="AC176" s="93">
        <v>0</v>
      </c>
      <c r="AD176" s="9"/>
    </row>
    <row r="177" spans="1:30" ht="15.75">
      <c r="A177" s="88" t="s">
        <v>2445</v>
      </c>
      <c r="B177" s="2">
        <v>6</v>
      </c>
      <c r="C177" s="57">
        <v>31484550</v>
      </c>
      <c r="D177" s="2" t="s">
        <v>2686</v>
      </c>
      <c r="E177" s="13" t="s">
        <v>3151</v>
      </c>
      <c r="F177" s="13" t="s">
        <v>3163</v>
      </c>
      <c r="G177" s="93">
        <v>1</v>
      </c>
      <c r="H177" s="93">
        <v>1</v>
      </c>
      <c r="I177" s="93">
        <v>0</v>
      </c>
      <c r="J177" s="93">
        <v>0</v>
      </c>
      <c r="K177" s="93">
        <v>1</v>
      </c>
      <c r="L177" s="93">
        <v>1</v>
      </c>
      <c r="M177" s="93">
        <v>0</v>
      </c>
      <c r="N177" s="93">
        <v>1</v>
      </c>
      <c r="O177" s="93">
        <v>1</v>
      </c>
      <c r="P177" s="93">
        <v>0</v>
      </c>
      <c r="Q177" s="93">
        <v>0</v>
      </c>
      <c r="R177" s="93">
        <v>1</v>
      </c>
      <c r="S177" s="93">
        <v>0</v>
      </c>
      <c r="T177" s="93">
        <v>0</v>
      </c>
      <c r="U177" s="93">
        <v>1</v>
      </c>
      <c r="V177" s="93">
        <v>0</v>
      </c>
      <c r="W177" s="93">
        <v>0</v>
      </c>
      <c r="X177" s="93">
        <v>0</v>
      </c>
      <c r="Y177" s="93">
        <v>0</v>
      </c>
      <c r="Z177" s="93">
        <v>0</v>
      </c>
      <c r="AA177" s="93">
        <v>0</v>
      </c>
      <c r="AB177" s="93">
        <v>0</v>
      </c>
      <c r="AC177" s="93">
        <v>0</v>
      </c>
      <c r="AD177" s="9"/>
    </row>
    <row r="178" spans="1:30" ht="15.75">
      <c r="A178" s="88" t="s">
        <v>122</v>
      </c>
      <c r="B178" s="2">
        <v>6</v>
      </c>
      <c r="C178" s="57">
        <v>31522669</v>
      </c>
      <c r="D178" s="2" t="s">
        <v>2963</v>
      </c>
      <c r="E178" s="13" t="s">
        <v>3151</v>
      </c>
      <c r="F178" s="13" t="s">
        <v>3157</v>
      </c>
      <c r="G178" s="93">
        <v>1</v>
      </c>
      <c r="H178" s="93">
        <v>1</v>
      </c>
      <c r="I178" s="93">
        <v>1</v>
      </c>
      <c r="J178" s="93">
        <v>1</v>
      </c>
      <c r="K178" s="93">
        <v>0</v>
      </c>
      <c r="L178" s="93">
        <v>0</v>
      </c>
      <c r="M178" s="93">
        <v>0</v>
      </c>
      <c r="N178" s="93">
        <v>0</v>
      </c>
      <c r="O178" s="93">
        <v>0</v>
      </c>
      <c r="P178" s="93">
        <v>0</v>
      </c>
      <c r="Q178" s="93">
        <v>0</v>
      </c>
      <c r="R178" s="93">
        <v>0</v>
      </c>
      <c r="S178" s="93">
        <v>0</v>
      </c>
      <c r="T178" s="93">
        <v>0</v>
      </c>
      <c r="U178" s="93">
        <v>0</v>
      </c>
      <c r="V178" s="93">
        <v>0</v>
      </c>
      <c r="W178" s="93">
        <v>0</v>
      </c>
      <c r="X178" s="93">
        <v>0</v>
      </c>
      <c r="Y178" s="93">
        <v>0</v>
      </c>
      <c r="Z178" s="93">
        <v>0</v>
      </c>
      <c r="AA178" s="93">
        <v>1</v>
      </c>
      <c r="AB178" s="93">
        <v>1</v>
      </c>
      <c r="AC178" s="93">
        <v>1</v>
      </c>
      <c r="AD178" s="9"/>
    </row>
    <row r="179" spans="1:30" ht="15.75">
      <c r="A179" s="88" t="s">
        <v>122</v>
      </c>
      <c r="B179" s="2">
        <v>6</v>
      </c>
      <c r="C179" s="57">
        <v>31555392</v>
      </c>
      <c r="D179" s="2" t="s">
        <v>2685</v>
      </c>
      <c r="E179" s="13" t="s">
        <v>3151</v>
      </c>
      <c r="F179" s="13" t="s">
        <v>3152</v>
      </c>
      <c r="G179" s="93">
        <v>0</v>
      </c>
      <c r="H179" s="93">
        <v>0</v>
      </c>
      <c r="I179" s="93">
        <v>0</v>
      </c>
      <c r="J179" s="93">
        <v>0</v>
      </c>
      <c r="K179" s="93">
        <v>1</v>
      </c>
      <c r="L179" s="93">
        <v>1</v>
      </c>
      <c r="M179" s="93">
        <v>0</v>
      </c>
      <c r="N179" s="93">
        <v>1</v>
      </c>
      <c r="O179" s="93">
        <v>1</v>
      </c>
      <c r="P179" s="93">
        <v>0</v>
      </c>
      <c r="Q179" s="93">
        <v>1</v>
      </c>
      <c r="R179" s="93">
        <v>1</v>
      </c>
      <c r="S179" s="93">
        <v>0</v>
      </c>
      <c r="T179" s="93">
        <v>1</v>
      </c>
      <c r="U179" s="93">
        <v>1</v>
      </c>
      <c r="V179" s="93">
        <v>0</v>
      </c>
      <c r="W179" s="93">
        <v>0</v>
      </c>
      <c r="X179" s="93">
        <v>1</v>
      </c>
      <c r="Y179" s="93">
        <v>0</v>
      </c>
      <c r="Z179" s="93">
        <v>1</v>
      </c>
      <c r="AA179" s="93">
        <v>1</v>
      </c>
      <c r="AB179" s="93">
        <v>0</v>
      </c>
      <c r="AC179" s="93">
        <v>0</v>
      </c>
      <c r="AD179" s="9"/>
    </row>
    <row r="180" spans="1:30" ht="15.75">
      <c r="A180" s="88" t="s">
        <v>122</v>
      </c>
      <c r="B180" s="2">
        <v>6</v>
      </c>
      <c r="C180" s="57">
        <v>32381939</v>
      </c>
      <c r="D180" s="2" t="s">
        <v>2684</v>
      </c>
      <c r="E180" s="13" t="s">
        <v>3163</v>
      </c>
      <c r="F180" s="13" t="s">
        <v>3152</v>
      </c>
      <c r="G180" s="93">
        <v>0</v>
      </c>
      <c r="H180" s="93">
        <v>0</v>
      </c>
      <c r="I180" s="93">
        <v>0</v>
      </c>
      <c r="J180" s="93">
        <v>0</v>
      </c>
      <c r="K180" s="93">
        <v>1</v>
      </c>
      <c r="L180" s="93">
        <v>1</v>
      </c>
      <c r="M180" s="93">
        <v>0</v>
      </c>
      <c r="N180" s="93">
        <v>1</v>
      </c>
      <c r="O180" s="93">
        <v>1</v>
      </c>
      <c r="P180" s="93">
        <v>0</v>
      </c>
      <c r="Q180" s="93">
        <v>1</v>
      </c>
      <c r="R180" s="93">
        <v>1</v>
      </c>
      <c r="S180" s="93">
        <v>0</v>
      </c>
      <c r="T180" s="93">
        <v>1</v>
      </c>
      <c r="U180" s="93">
        <v>1</v>
      </c>
      <c r="V180" s="93">
        <v>0</v>
      </c>
      <c r="W180" s="93">
        <v>1</v>
      </c>
      <c r="X180" s="93">
        <v>1</v>
      </c>
      <c r="Y180" s="93">
        <v>0</v>
      </c>
      <c r="Z180" s="93">
        <v>0</v>
      </c>
      <c r="AA180" s="93">
        <v>1</v>
      </c>
      <c r="AB180" s="93">
        <v>1</v>
      </c>
      <c r="AC180" s="93">
        <v>1</v>
      </c>
      <c r="AD180" s="9"/>
    </row>
    <row r="181" spans="1:30" ht="15.75">
      <c r="A181" s="88" t="s">
        <v>2445</v>
      </c>
      <c r="B181" s="2">
        <v>6</v>
      </c>
      <c r="C181" s="57">
        <v>34222201</v>
      </c>
      <c r="D181" s="2" t="s">
        <v>2962</v>
      </c>
      <c r="E181" s="13" t="s">
        <v>3163</v>
      </c>
      <c r="F181" s="13" t="s">
        <v>3157</v>
      </c>
      <c r="G181" s="93">
        <v>1</v>
      </c>
      <c r="H181" s="93">
        <v>1</v>
      </c>
      <c r="I181" s="93">
        <v>1</v>
      </c>
      <c r="J181" s="93">
        <v>1</v>
      </c>
      <c r="K181" s="93">
        <v>1</v>
      </c>
      <c r="L181" s="93">
        <v>0</v>
      </c>
      <c r="M181" s="93">
        <v>0</v>
      </c>
      <c r="N181" s="93">
        <v>0</v>
      </c>
      <c r="O181" s="93">
        <v>0</v>
      </c>
      <c r="P181" s="93">
        <v>0</v>
      </c>
      <c r="Q181" s="93">
        <v>0</v>
      </c>
      <c r="R181" s="93">
        <v>0</v>
      </c>
      <c r="S181" s="93">
        <v>0</v>
      </c>
      <c r="T181" s="93">
        <v>0</v>
      </c>
      <c r="U181" s="93">
        <v>0</v>
      </c>
      <c r="V181" s="93">
        <v>0</v>
      </c>
      <c r="W181" s="93">
        <v>0</v>
      </c>
      <c r="X181" s="93">
        <v>0</v>
      </c>
      <c r="Y181" s="93">
        <v>0</v>
      </c>
      <c r="Z181" s="93">
        <v>0</v>
      </c>
      <c r="AA181" s="93">
        <v>0</v>
      </c>
      <c r="AB181" s="93">
        <v>0</v>
      </c>
      <c r="AC181" s="93">
        <v>0</v>
      </c>
      <c r="AD181" s="9"/>
    </row>
    <row r="182" spans="1:30" ht="15.75">
      <c r="A182" s="88" t="s">
        <v>2445</v>
      </c>
      <c r="B182" s="2">
        <v>6</v>
      </c>
      <c r="C182" s="57">
        <v>34236973</v>
      </c>
      <c r="D182" s="2" t="s">
        <v>2961</v>
      </c>
      <c r="E182" s="13" t="s">
        <v>3151</v>
      </c>
      <c r="F182" s="13" t="s">
        <v>3157</v>
      </c>
      <c r="G182" s="93">
        <v>1</v>
      </c>
      <c r="H182" s="93">
        <v>1</v>
      </c>
      <c r="I182" s="93">
        <v>1</v>
      </c>
      <c r="J182" s="93">
        <v>1</v>
      </c>
      <c r="K182" s="93">
        <v>0</v>
      </c>
      <c r="L182" s="93">
        <v>0</v>
      </c>
      <c r="M182" s="93">
        <v>0</v>
      </c>
      <c r="N182" s="93">
        <v>0</v>
      </c>
      <c r="O182" s="93">
        <v>0</v>
      </c>
      <c r="P182" s="93">
        <v>0</v>
      </c>
      <c r="Q182" s="93">
        <v>0</v>
      </c>
      <c r="R182" s="93">
        <v>0</v>
      </c>
      <c r="S182" s="93">
        <v>0</v>
      </c>
      <c r="T182" s="93">
        <v>0</v>
      </c>
      <c r="U182" s="93">
        <v>0</v>
      </c>
      <c r="V182" s="93">
        <v>0</v>
      </c>
      <c r="W182" s="93">
        <v>0</v>
      </c>
      <c r="X182" s="93">
        <v>0</v>
      </c>
      <c r="Y182" s="93">
        <v>0</v>
      </c>
      <c r="Z182" s="93">
        <v>0</v>
      </c>
      <c r="AA182" s="93">
        <v>0</v>
      </c>
      <c r="AB182" s="93">
        <v>0</v>
      </c>
      <c r="AC182" s="93">
        <v>0</v>
      </c>
      <c r="AD182" s="9"/>
    </row>
    <row r="183" spans="1:30" ht="15.75">
      <c r="A183" s="88" t="s">
        <v>2445</v>
      </c>
      <c r="B183" s="2">
        <v>6</v>
      </c>
      <c r="C183" s="57">
        <v>34239989</v>
      </c>
      <c r="D183" s="2" t="s">
        <v>2683</v>
      </c>
      <c r="E183" s="13" t="s">
        <v>3151</v>
      </c>
      <c r="F183" s="13" t="s">
        <v>3157</v>
      </c>
      <c r="G183" s="93">
        <v>0</v>
      </c>
      <c r="H183" s="93">
        <v>0</v>
      </c>
      <c r="I183" s="93">
        <v>0</v>
      </c>
      <c r="J183" s="93">
        <v>0</v>
      </c>
      <c r="K183" s="93">
        <v>1</v>
      </c>
      <c r="L183" s="93">
        <v>1</v>
      </c>
      <c r="M183" s="93">
        <v>0</v>
      </c>
      <c r="N183" s="93">
        <v>1</v>
      </c>
      <c r="O183" s="93">
        <v>1</v>
      </c>
      <c r="P183" s="93">
        <v>1</v>
      </c>
      <c r="Q183" s="93">
        <v>1</v>
      </c>
      <c r="R183" s="93">
        <v>1</v>
      </c>
      <c r="S183" s="93">
        <v>0</v>
      </c>
      <c r="T183" s="93">
        <v>1</v>
      </c>
      <c r="U183" s="93">
        <v>1</v>
      </c>
      <c r="V183" s="93">
        <v>0</v>
      </c>
      <c r="W183" s="93">
        <v>0</v>
      </c>
      <c r="X183" s="93">
        <v>0</v>
      </c>
      <c r="Y183" s="93">
        <v>0</v>
      </c>
      <c r="Z183" s="93">
        <v>0</v>
      </c>
      <c r="AA183" s="93">
        <v>0</v>
      </c>
      <c r="AB183" s="93">
        <v>0</v>
      </c>
      <c r="AC183" s="93">
        <v>0</v>
      </c>
      <c r="AD183" s="9"/>
    </row>
    <row r="184" spans="1:30" ht="15.75">
      <c r="A184" s="88" t="s">
        <v>2452</v>
      </c>
      <c r="B184" s="2">
        <v>6</v>
      </c>
      <c r="C184" s="57">
        <v>39034095</v>
      </c>
      <c r="D184" s="2" t="s">
        <v>2960</v>
      </c>
      <c r="E184" s="13" t="s">
        <v>3163</v>
      </c>
      <c r="F184" s="13" t="s">
        <v>3152</v>
      </c>
      <c r="G184" s="93">
        <v>1</v>
      </c>
      <c r="H184" s="93">
        <v>1</v>
      </c>
      <c r="I184" s="93">
        <v>1</v>
      </c>
      <c r="J184" s="93">
        <v>1</v>
      </c>
      <c r="K184" s="93">
        <v>1</v>
      </c>
      <c r="L184" s="93">
        <v>0</v>
      </c>
      <c r="M184" s="93">
        <v>0</v>
      </c>
      <c r="N184" s="93">
        <v>0</v>
      </c>
      <c r="O184" s="93">
        <v>0</v>
      </c>
      <c r="P184" s="93">
        <v>0</v>
      </c>
      <c r="Q184" s="93">
        <v>0</v>
      </c>
      <c r="R184" s="93">
        <v>0</v>
      </c>
      <c r="S184" s="93">
        <v>0</v>
      </c>
      <c r="T184" s="93">
        <v>0</v>
      </c>
      <c r="U184" s="93">
        <v>0</v>
      </c>
      <c r="V184" s="93">
        <v>0</v>
      </c>
      <c r="W184" s="93">
        <v>0</v>
      </c>
      <c r="X184" s="93">
        <v>0</v>
      </c>
      <c r="Y184" s="93">
        <v>0</v>
      </c>
      <c r="Z184" s="93">
        <v>0</v>
      </c>
      <c r="AA184" s="93">
        <v>0</v>
      </c>
      <c r="AB184" s="93">
        <v>0</v>
      </c>
      <c r="AC184" s="93">
        <v>0</v>
      </c>
      <c r="AD184" s="9"/>
    </row>
    <row r="185" spans="1:30" ht="15.75">
      <c r="A185" s="88" t="s">
        <v>2452</v>
      </c>
      <c r="B185" s="2">
        <v>6</v>
      </c>
      <c r="C185" s="57">
        <v>39046794</v>
      </c>
      <c r="D185" s="2" t="s">
        <v>2682</v>
      </c>
      <c r="E185" s="13" t="s">
        <v>3151</v>
      </c>
      <c r="F185" s="13" t="s">
        <v>3157</v>
      </c>
      <c r="G185" s="93">
        <v>1</v>
      </c>
      <c r="H185" s="93">
        <v>1</v>
      </c>
      <c r="I185" s="93">
        <v>1</v>
      </c>
      <c r="J185" s="93">
        <v>1</v>
      </c>
      <c r="K185" s="93">
        <v>1</v>
      </c>
      <c r="L185" s="93">
        <v>0</v>
      </c>
      <c r="M185" s="93">
        <v>0</v>
      </c>
      <c r="N185" s="93">
        <v>0</v>
      </c>
      <c r="O185" s="93">
        <v>1</v>
      </c>
      <c r="P185" s="93">
        <v>0</v>
      </c>
      <c r="Q185" s="93">
        <v>1</v>
      </c>
      <c r="R185" s="93">
        <v>1</v>
      </c>
      <c r="S185" s="93">
        <v>0</v>
      </c>
      <c r="T185" s="93">
        <v>1</v>
      </c>
      <c r="U185" s="93">
        <v>1</v>
      </c>
      <c r="V185" s="93">
        <v>0</v>
      </c>
      <c r="W185" s="93">
        <v>0</v>
      </c>
      <c r="X185" s="93">
        <v>0</v>
      </c>
      <c r="Y185" s="93">
        <v>0</v>
      </c>
      <c r="Z185" s="93">
        <v>0</v>
      </c>
      <c r="AA185" s="93">
        <v>0</v>
      </c>
      <c r="AB185" s="93">
        <v>0</v>
      </c>
      <c r="AC185" s="93">
        <v>0</v>
      </c>
      <c r="AD185" s="9"/>
    </row>
    <row r="186" spans="1:30" ht="15.75">
      <c r="A186" s="88" t="s">
        <v>2445</v>
      </c>
      <c r="B186" s="2">
        <v>6</v>
      </c>
      <c r="C186" s="57">
        <v>41550466</v>
      </c>
      <c r="D186" s="2" t="s">
        <v>2681</v>
      </c>
      <c r="E186" s="13" t="s">
        <v>3152</v>
      </c>
      <c r="F186" s="13" t="s">
        <v>3241</v>
      </c>
      <c r="G186" s="93">
        <v>0</v>
      </c>
      <c r="H186" s="93">
        <v>0</v>
      </c>
      <c r="I186" s="93">
        <v>0</v>
      </c>
      <c r="J186" s="93">
        <v>0</v>
      </c>
      <c r="K186" s="93">
        <v>1</v>
      </c>
      <c r="L186" s="93">
        <v>1</v>
      </c>
      <c r="M186" s="93">
        <v>0</v>
      </c>
      <c r="N186" s="93">
        <v>1</v>
      </c>
      <c r="O186" s="93">
        <v>1</v>
      </c>
      <c r="P186" s="93">
        <v>0</v>
      </c>
      <c r="Q186" s="93">
        <v>1</v>
      </c>
      <c r="R186" s="93">
        <v>1</v>
      </c>
      <c r="S186" s="93">
        <v>0</v>
      </c>
      <c r="T186" s="93">
        <v>0</v>
      </c>
      <c r="U186" s="93">
        <v>1</v>
      </c>
      <c r="V186" s="93">
        <v>0</v>
      </c>
      <c r="W186" s="93">
        <v>1</v>
      </c>
      <c r="X186" s="93">
        <v>0</v>
      </c>
      <c r="Y186" s="93">
        <v>0</v>
      </c>
      <c r="Z186" s="93">
        <v>0</v>
      </c>
      <c r="AA186" s="93">
        <v>0</v>
      </c>
      <c r="AB186" s="93">
        <v>0</v>
      </c>
      <c r="AC186" s="93">
        <v>0</v>
      </c>
      <c r="AD186" s="9"/>
    </row>
    <row r="187" spans="1:30" ht="15.75">
      <c r="A187" s="88" t="s">
        <v>2445</v>
      </c>
      <c r="B187" s="2">
        <v>6</v>
      </c>
      <c r="C187" s="57">
        <v>43757896</v>
      </c>
      <c r="D187" s="2" t="s">
        <v>2680</v>
      </c>
      <c r="E187" s="13" t="s">
        <v>3151</v>
      </c>
      <c r="F187" s="13" t="s">
        <v>3152</v>
      </c>
      <c r="G187" s="93">
        <v>1</v>
      </c>
      <c r="H187" s="93">
        <v>1</v>
      </c>
      <c r="I187" s="93">
        <v>1</v>
      </c>
      <c r="J187" s="93">
        <v>1</v>
      </c>
      <c r="K187" s="93">
        <v>1</v>
      </c>
      <c r="L187" s="93">
        <v>1</v>
      </c>
      <c r="M187" s="93">
        <v>0</v>
      </c>
      <c r="N187" s="93">
        <v>0</v>
      </c>
      <c r="O187" s="93">
        <v>1</v>
      </c>
      <c r="P187" s="93">
        <v>0</v>
      </c>
      <c r="Q187" s="93">
        <v>1</v>
      </c>
      <c r="R187" s="93">
        <v>1</v>
      </c>
      <c r="S187" s="93">
        <v>0</v>
      </c>
      <c r="T187" s="93">
        <v>0</v>
      </c>
      <c r="U187" s="93">
        <v>1</v>
      </c>
      <c r="V187" s="93">
        <v>0</v>
      </c>
      <c r="W187" s="93">
        <v>0</v>
      </c>
      <c r="X187" s="93">
        <v>0</v>
      </c>
      <c r="Y187" s="93">
        <v>0</v>
      </c>
      <c r="Z187" s="93">
        <v>0</v>
      </c>
      <c r="AA187" s="93">
        <v>0</v>
      </c>
      <c r="AB187" s="93">
        <v>0</v>
      </c>
      <c r="AC187" s="93">
        <v>0</v>
      </c>
      <c r="AD187" s="9"/>
    </row>
    <row r="188" spans="1:30" ht="15.75">
      <c r="A188" s="88" t="s">
        <v>2445</v>
      </c>
      <c r="B188" s="2">
        <v>6</v>
      </c>
      <c r="C188" s="57">
        <v>43809802</v>
      </c>
      <c r="D188" s="2" t="s">
        <v>2959</v>
      </c>
      <c r="E188" s="13" t="s">
        <v>3163</v>
      </c>
      <c r="F188" s="13" t="s">
        <v>3152</v>
      </c>
      <c r="G188" s="93">
        <v>1</v>
      </c>
      <c r="H188" s="93">
        <v>1</v>
      </c>
      <c r="I188" s="93">
        <v>1</v>
      </c>
      <c r="J188" s="93">
        <v>1</v>
      </c>
      <c r="K188" s="93">
        <v>1</v>
      </c>
      <c r="L188" s="93">
        <v>0</v>
      </c>
      <c r="M188" s="93">
        <v>0</v>
      </c>
      <c r="N188" s="93">
        <v>0</v>
      </c>
      <c r="O188" s="93">
        <v>0</v>
      </c>
      <c r="P188" s="93">
        <v>0</v>
      </c>
      <c r="Q188" s="93">
        <v>0</v>
      </c>
      <c r="R188" s="93">
        <v>0</v>
      </c>
      <c r="S188" s="93">
        <v>0</v>
      </c>
      <c r="T188" s="93">
        <v>0</v>
      </c>
      <c r="U188" s="93">
        <v>0</v>
      </c>
      <c r="V188" s="93">
        <v>0</v>
      </c>
      <c r="W188" s="93">
        <v>0</v>
      </c>
      <c r="X188" s="93">
        <v>0</v>
      </c>
      <c r="Y188" s="93">
        <v>0</v>
      </c>
      <c r="Z188" s="93">
        <v>0</v>
      </c>
      <c r="AA188" s="93">
        <v>0</v>
      </c>
      <c r="AB188" s="93">
        <v>0</v>
      </c>
      <c r="AC188" s="93">
        <v>0</v>
      </c>
      <c r="AD188" s="9"/>
    </row>
    <row r="189" spans="1:30" ht="15.75">
      <c r="A189" s="88" t="s">
        <v>2452</v>
      </c>
      <c r="B189" s="2">
        <v>6</v>
      </c>
      <c r="C189" s="57">
        <v>43816377</v>
      </c>
      <c r="D189" s="2" t="s">
        <v>2679</v>
      </c>
      <c r="E189" s="13" t="s">
        <v>3163</v>
      </c>
      <c r="F189" s="13" t="s">
        <v>3152</v>
      </c>
      <c r="G189" s="93">
        <v>1</v>
      </c>
      <c r="H189" s="93">
        <v>1</v>
      </c>
      <c r="I189" s="93">
        <v>0</v>
      </c>
      <c r="J189" s="93">
        <v>0</v>
      </c>
      <c r="K189" s="93">
        <v>1</v>
      </c>
      <c r="L189" s="93">
        <v>1</v>
      </c>
      <c r="M189" s="93">
        <v>0</v>
      </c>
      <c r="N189" s="93">
        <v>0</v>
      </c>
      <c r="O189" s="93">
        <v>1</v>
      </c>
      <c r="P189" s="93">
        <v>0</v>
      </c>
      <c r="Q189" s="93">
        <v>1</v>
      </c>
      <c r="R189" s="93">
        <v>1</v>
      </c>
      <c r="S189" s="93">
        <v>0</v>
      </c>
      <c r="T189" s="93">
        <v>1</v>
      </c>
      <c r="U189" s="93">
        <v>1</v>
      </c>
      <c r="V189" s="93">
        <v>0</v>
      </c>
      <c r="W189" s="93">
        <v>1</v>
      </c>
      <c r="X189" s="93">
        <v>0</v>
      </c>
      <c r="Y189" s="93">
        <v>0</v>
      </c>
      <c r="Z189" s="93">
        <v>0</v>
      </c>
      <c r="AA189" s="93">
        <v>0</v>
      </c>
      <c r="AB189" s="93">
        <v>0</v>
      </c>
      <c r="AC189" s="93">
        <v>0</v>
      </c>
      <c r="AD189" s="9"/>
    </row>
    <row r="190" spans="1:30" ht="15.75">
      <c r="A190" s="88" t="s">
        <v>122</v>
      </c>
      <c r="B190" s="2">
        <v>6</v>
      </c>
      <c r="C190" s="57">
        <v>109736253</v>
      </c>
      <c r="D190" s="2" t="s">
        <v>2677</v>
      </c>
      <c r="E190" s="13" t="s">
        <v>3163</v>
      </c>
      <c r="F190" s="13" t="s">
        <v>3152</v>
      </c>
      <c r="G190" s="93">
        <v>1</v>
      </c>
      <c r="H190" s="93">
        <v>1</v>
      </c>
      <c r="I190" s="93">
        <v>0</v>
      </c>
      <c r="J190" s="93">
        <v>0</v>
      </c>
      <c r="K190" s="93">
        <v>1</v>
      </c>
      <c r="L190" s="93">
        <v>1</v>
      </c>
      <c r="M190" s="93">
        <v>0</v>
      </c>
      <c r="N190" s="93">
        <v>1</v>
      </c>
      <c r="O190" s="93">
        <v>1</v>
      </c>
      <c r="P190" s="93">
        <v>0</v>
      </c>
      <c r="Q190" s="93">
        <v>0</v>
      </c>
      <c r="R190" s="93">
        <v>1</v>
      </c>
      <c r="S190" s="93">
        <v>0</v>
      </c>
      <c r="T190" s="93">
        <v>0</v>
      </c>
      <c r="U190" s="93">
        <v>1</v>
      </c>
      <c r="V190" s="93">
        <v>0</v>
      </c>
      <c r="W190" s="93">
        <v>0</v>
      </c>
      <c r="X190" s="93">
        <v>1</v>
      </c>
      <c r="Y190" s="93">
        <v>0</v>
      </c>
      <c r="Z190" s="93">
        <v>0</v>
      </c>
      <c r="AA190" s="93">
        <v>1</v>
      </c>
      <c r="AB190" s="93">
        <v>1</v>
      </c>
      <c r="AC190" s="93">
        <v>1</v>
      </c>
      <c r="AD190" s="9"/>
    </row>
    <row r="191" spans="1:30" ht="15.75">
      <c r="A191" s="88" t="s">
        <v>2452</v>
      </c>
      <c r="B191" s="2">
        <v>6</v>
      </c>
      <c r="C191" s="57">
        <v>117259777</v>
      </c>
      <c r="D191" s="2" t="s">
        <v>2676</v>
      </c>
      <c r="E191" s="13" t="s">
        <v>3151</v>
      </c>
      <c r="F191" s="13" t="s">
        <v>3152</v>
      </c>
      <c r="G191" s="93">
        <v>1</v>
      </c>
      <c r="H191" s="93">
        <v>1</v>
      </c>
      <c r="I191" s="93">
        <v>0</v>
      </c>
      <c r="J191" s="93">
        <v>0</v>
      </c>
      <c r="K191" s="93">
        <v>1</v>
      </c>
      <c r="L191" s="93">
        <v>1</v>
      </c>
      <c r="M191" s="93">
        <v>0</v>
      </c>
      <c r="N191" s="93">
        <v>1</v>
      </c>
      <c r="O191" s="93">
        <v>1</v>
      </c>
      <c r="P191" s="93">
        <v>0</v>
      </c>
      <c r="Q191" s="93">
        <v>1</v>
      </c>
      <c r="R191" s="93">
        <v>1</v>
      </c>
      <c r="S191" s="93">
        <v>0</v>
      </c>
      <c r="T191" s="93">
        <v>0</v>
      </c>
      <c r="U191" s="93">
        <v>1</v>
      </c>
      <c r="V191" s="93">
        <v>0</v>
      </c>
      <c r="W191" s="93">
        <v>1</v>
      </c>
      <c r="X191" s="93">
        <v>0</v>
      </c>
      <c r="Y191" s="93">
        <v>0</v>
      </c>
      <c r="Z191" s="93">
        <v>0</v>
      </c>
      <c r="AA191" s="93">
        <v>0</v>
      </c>
      <c r="AB191" s="93">
        <v>0</v>
      </c>
      <c r="AC191" s="93">
        <v>0</v>
      </c>
      <c r="AD191" s="9"/>
    </row>
    <row r="192" spans="1:30" ht="15.75">
      <c r="A192" s="88" t="s">
        <v>2445</v>
      </c>
      <c r="B192" s="2">
        <v>6</v>
      </c>
      <c r="C192" s="57">
        <v>127449246</v>
      </c>
      <c r="D192" s="2" t="s">
        <v>2958</v>
      </c>
      <c r="E192" s="13" t="s">
        <v>3151</v>
      </c>
      <c r="F192" s="13" t="s">
        <v>3157</v>
      </c>
      <c r="G192" s="93">
        <v>1</v>
      </c>
      <c r="H192" s="93">
        <v>1</v>
      </c>
      <c r="I192" s="93">
        <v>1</v>
      </c>
      <c r="J192" s="93">
        <v>0</v>
      </c>
      <c r="K192" s="93">
        <v>0</v>
      </c>
      <c r="L192" s="93">
        <v>0</v>
      </c>
      <c r="M192" s="93">
        <v>0</v>
      </c>
      <c r="N192" s="93">
        <v>0</v>
      </c>
      <c r="O192" s="93">
        <v>0</v>
      </c>
      <c r="P192" s="93">
        <v>0</v>
      </c>
      <c r="Q192" s="93">
        <v>0</v>
      </c>
      <c r="R192" s="93">
        <v>0</v>
      </c>
      <c r="S192" s="93">
        <v>0</v>
      </c>
      <c r="T192" s="93">
        <v>0</v>
      </c>
      <c r="U192" s="93">
        <v>0</v>
      </c>
      <c r="V192" s="93">
        <v>0</v>
      </c>
      <c r="W192" s="93">
        <v>0</v>
      </c>
      <c r="X192" s="93">
        <v>0</v>
      </c>
      <c r="Y192" s="93">
        <v>0</v>
      </c>
      <c r="Z192" s="93">
        <v>0</v>
      </c>
      <c r="AA192" s="93">
        <v>0</v>
      </c>
      <c r="AB192" s="93">
        <v>0</v>
      </c>
      <c r="AC192" s="93">
        <v>0</v>
      </c>
      <c r="AD192" s="9"/>
    </row>
    <row r="193" spans="1:30" ht="15.75">
      <c r="A193" s="88" t="s">
        <v>2445</v>
      </c>
      <c r="B193" s="2">
        <v>6</v>
      </c>
      <c r="C193" s="57">
        <v>127452935</v>
      </c>
      <c r="D193" s="2" t="s">
        <v>2675</v>
      </c>
      <c r="E193" s="13" t="s">
        <v>3163</v>
      </c>
      <c r="F193" s="13" t="s">
        <v>3152</v>
      </c>
      <c r="G193" s="93">
        <v>0</v>
      </c>
      <c r="H193" s="93">
        <v>0</v>
      </c>
      <c r="I193" s="93">
        <v>0</v>
      </c>
      <c r="J193" s="93">
        <v>0</v>
      </c>
      <c r="K193" s="93">
        <v>1</v>
      </c>
      <c r="L193" s="93">
        <v>1</v>
      </c>
      <c r="M193" s="93">
        <v>0</v>
      </c>
      <c r="N193" s="93">
        <v>0</v>
      </c>
      <c r="O193" s="93">
        <v>1</v>
      </c>
      <c r="P193" s="93">
        <v>0</v>
      </c>
      <c r="Q193" s="93">
        <v>1</v>
      </c>
      <c r="R193" s="93">
        <v>1</v>
      </c>
      <c r="S193" s="93">
        <v>0</v>
      </c>
      <c r="T193" s="93">
        <v>0</v>
      </c>
      <c r="U193" s="93">
        <v>1</v>
      </c>
      <c r="V193" s="93">
        <v>0</v>
      </c>
      <c r="W193" s="93">
        <v>1</v>
      </c>
      <c r="X193" s="93">
        <v>0</v>
      </c>
      <c r="Y193" s="93">
        <v>0</v>
      </c>
      <c r="Z193" s="93">
        <v>0</v>
      </c>
      <c r="AA193" s="93">
        <v>0</v>
      </c>
      <c r="AB193" s="93">
        <v>0</v>
      </c>
      <c r="AC193" s="93">
        <v>0</v>
      </c>
      <c r="AD193" s="9"/>
    </row>
    <row r="194" spans="1:30" ht="15.75">
      <c r="A194" s="88" t="s">
        <v>122</v>
      </c>
      <c r="B194" s="2">
        <v>6</v>
      </c>
      <c r="C194" s="57">
        <v>135411228</v>
      </c>
      <c r="D194" s="2" t="s">
        <v>2674</v>
      </c>
      <c r="E194" s="13" t="s">
        <v>3163</v>
      </c>
      <c r="F194" s="13" t="s">
        <v>3152</v>
      </c>
      <c r="G194" s="93">
        <v>1</v>
      </c>
      <c r="H194" s="93">
        <v>1</v>
      </c>
      <c r="I194" s="93">
        <v>1</v>
      </c>
      <c r="J194" s="93">
        <v>1</v>
      </c>
      <c r="K194" s="93">
        <v>1</v>
      </c>
      <c r="L194" s="93">
        <v>0</v>
      </c>
      <c r="M194" s="93">
        <v>0</v>
      </c>
      <c r="N194" s="93">
        <v>1</v>
      </c>
      <c r="O194" s="93">
        <v>1</v>
      </c>
      <c r="P194" s="93">
        <v>0</v>
      </c>
      <c r="Q194" s="93">
        <v>1</v>
      </c>
      <c r="R194" s="93">
        <v>1</v>
      </c>
      <c r="S194" s="93">
        <v>0</v>
      </c>
      <c r="T194" s="93">
        <v>0</v>
      </c>
      <c r="U194" s="93">
        <v>1</v>
      </c>
      <c r="V194" s="93">
        <v>0</v>
      </c>
      <c r="W194" s="93">
        <v>1</v>
      </c>
      <c r="X194" s="93">
        <v>1</v>
      </c>
      <c r="Y194" s="93">
        <v>0</v>
      </c>
      <c r="Z194" s="93">
        <v>0</v>
      </c>
      <c r="AA194" s="93">
        <v>1</v>
      </c>
      <c r="AB194" s="93">
        <v>1</v>
      </c>
      <c r="AC194" s="93">
        <v>1</v>
      </c>
      <c r="AD194" s="9"/>
    </row>
    <row r="195" spans="1:30" ht="15.75">
      <c r="A195" s="88" t="s">
        <v>122</v>
      </c>
      <c r="B195" s="2">
        <v>6</v>
      </c>
      <c r="C195" s="57">
        <v>135419631</v>
      </c>
      <c r="D195" s="2" t="s">
        <v>2957</v>
      </c>
      <c r="E195" s="13" t="s">
        <v>3151</v>
      </c>
      <c r="F195" s="13" t="s">
        <v>3157</v>
      </c>
      <c r="G195" s="93">
        <v>0</v>
      </c>
      <c r="H195" s="93">
        <v>0</v>
      </c>
      <c r="I195" s="93">
        <v>0</v>
      </c>
      <c r="J195" s="93">
        <v>0</v>
      </c>
      <c r="K195" s="93">
        <v>0</v>
      </c>
      <c r="L195" s="93">
        <v>1</v>
      </c>
      <c r="M195" s="93">
        <v>1</v>
      </c>
      <c r="N195" s="93">
        <v>0</v>
      </c>
      <c r="O195" s="93">
        <v>0</v>
      </c>
      <c r="P195" s="93">
        <v>0</v>
      </c>
      <c r="Q195" s="93">
        <v>0</v>
      </c>
      <c r="R195" s="93">
        <v>0</v>
      </c>
      <c r="S195" s="93">
        <v>0</v>
      </c>
      <c r="T195" s="93">
        <v>0</v>
      </c>
      <c r="U195" s="93">
        <v>0</v>
      </c>
      <c r="V195" s="93">
        <v>0</v>
      </c>
      <c r="W195" s="93">
        <v>0</v>
      </c>
      <c r="X195" s="93">
        <v>0</v>
      </c>
      <c r="Y195" s="93">
        <v>0</v>
      </c>
      <c r="Z195" s="93">
        <v>0</v>
      </c>
      <c r="AA195" s="93">
        <v>1</v>
      </c>
      <c r="AB195" s="93">
        <v>0</v>
      </c>
      <c r="AC195" s="93">
        <v>0</v>
      </c>
      <c r="AD195" s="9"/>
    </row>
    <row r="196" spans="1:30" ht="15.75">
      <c r="A196" s="88" t="s">
        <v>2445</v>
      </c>
      <c r="B196" s="2">
        <v>6</v>
      </c>
      <c r="C196" s="57">
        <v>139834012</v>
      </c>
      <c r="D196" s="2" t="s">
        <v>2673</v>
      </c>
      <c r="E196" s="13" t="s">
        <v>3163</v>
      </c>
      <c r="F196" s="13" t="s">
        <v>3157</v>
      </c>
      <c r="G196" s="93">
        <v>0</v>
      </c>
      <c r="H196" s="93">
        <v>0</v>
      </c>
      <c r="I196" s="93">
        <v>0</v>
      </c>
      <c r="J196" s="93">
        <v>0</v>
      </c>
      <c r="K196" s="93">
        <v>1</v>
      </c>
      <c r="L196" s="93">
        <v>1</v>
      </c>
      <c r="M196" s="93">
        <v>0</v>
      </c>
      <c r="N196" s="93">
        <v>1</v>
      </c>
      <c r="O196" s="93">
        <v>1</v>
      </c>
      <c r="P196" s="93">
        <v>0</v>
      </c>
      <c r="Q196" s="93">
        <v>1</v>
      </c>
      <c r="R196" s="93">
        <v>1</v>
      </c>
      <c r="S196" s="93">
        <v>0</v>
      </c>
      <c r="T196" s="93">
        <v>1</v>
      </c>
      <c r="U196" s="93">
        <v>1</v>
      </c>
      <c r="V196" s="93">
        <v>0</v>
      </c>
      <c r="W196" s="93">
        <v>0</v>
      </c>
      <c r="X196" s="93">
        <v>0</v>
      </c>
      <c r="Y196" s="93">
        <v>0</v>
      </c>
      <c r="Z196" s="93">
        <v>0</v>
      </c>
      <c r="AA196" s="93">
        <v>0</v>
      </c>
      <c r="AB196" s="93">
        <v>0</v>
      </c>
      <c r="AC196" s="93">
        <v>0</v>
      </c>
      <c r="AD196" s="9"/>
    </row>
    <row r="197" spans="1:30" ht="15.75">
      <c r="A197" s="88" t="s">
        <v>2452</v>
      </c>
      <c r="B197" s="2">
        <v>6</v>
      </c>
      <c r="C197" s="57">
        <v>153431125</v>
      </c>
      <c r="D197" s="2" t="s">
        <v>2671</v>
      </c>
      <c r="E197" s="13" t="s">
        <v>3163</v>
      </c>
      <c r="F197" s="13" t="s">
        <v>3152</v>
      </c>
      <c r="G197" s="93">
        <v>1</v>
      </c>
      <c r="H197" s="93">
        <v>1</v>
      </c>
      <c r="I197" s="93">
        <v>1</v>
      </c>
      <c r="J197" s="93">
        <v>1</v>
      </c>
      <c r="K197" s="93">
        <v>1</v>
      </c>
      <c r="L197" s="93">
        <v>1</v>
      </c>
      <c r="M197" s="93">
        <v>0</v>
      </c>
      <c r="N197" s="93">
        <v>0</v>
      </c>
      <c r="O197" s="93">
        <v>1</v>
      </c>
      <c r="P197" s="93">
        <v>0</v>
      </c>
      <c r="Q197" s="93">
        <v>0</v>
      </c>
      <c r="R197" s="93">
        <v>1</v>
      </c>
      <c r="S197" s="93">
        <v>0</v>
      </c>
      <c r="T197" s="93">
        <v>0</v>
      </c>
      <c r="U197" s="93">
        <v>1</v>
      </c>
      <c r="V197" s="93">
        <v>0</v>
      </c>
      <c r="W197" s="93">
        <v>1</v>
      </c>
      <c r="X197" s="93">
        <v>0</v>
      </c>
      <c r="Y197" s="93">
        <v>0</v>
      </c>
      <c r="Z197" s="93">
        <v>0</v>
      </c>
      <c r="AA197" s="93">
        <v>0</v>
      </c>
      <c r="AB197" s="93">
        <v>0</v>
      </c>
      <c r="AC197" s="93">
        <v>0</v>
      </c>
      <c r="AD197" s="9"/>
    </row>
    <row r="198" spans="1:30" ht="15.75">
      <c r="A198" s="88" t="s">
        <v>2445</v>
      </c>
      <c r="B198" s="2">
        <v>6</v>
      </c>
      <c r="C198" s="57">
        <v>164126233</v>
      </c>
      <c r="D198" s="2" t="s">
        <v>2956</v>
      </c>
      <c r="E198" s="13" t="s">
        <v>3151</v>
      </c>
      <c r="F198" s="13" t="s">
        <v>3152</v>
      </c>
      <c r="G198" s="93">
        <v>1</v>
      </c>
      <c r="H198" s="93">
        <v>1</v>
      </c>
      <c r="I198" s="93">
        <v>1</v>
      </c>
      <c r="J198" s="93">
        <v>1</v>
      </c>
      <c r="K198" s="93">
        <v>0</v>
      </c>
      <c r="L198" s="93">
        <v>0</v>
      </c>
      <c r="M198" s="93">
        <v>0</v>
      </c>
      <c r="N198" s="93">
        <v>0</v>
      </c>
      <c r="O198" s="93">
        <v>0</v>
      </c>
      <c r="P198" s="93">
        <v>0</v>
      </c>
      <c r="Q198" s="93">
        <v>0</v>
      </c>
      <c r="R198" s="93">
        <v>0</v>
      </c>
      <c r="S198" s="93">
        <v>0</v>
      </c>
      <c r="T198" s="93">
        <v>0</v>
      </c>
      <c r="U198" s="93">
        <v>0</v>
      </c>
      <c r="V198" s="93">
        <v>0</v>
      </c>
      <c r="W198" s="93">
        <v>0</v>
      </c>
      <c r="X198" s="93">
        <v>0</v>
      </c>
      <c r="Y198" s="93">
        <v>0</v>
      </c>
      <c r="Z198" s="93">
        <v>0</v>
      </c>
      <c r="AA198" s="93">
        <v>0</v>
      </c>
      <c r="AB198" s="93">
        <v>0</v>
      </c>
      <c r="AC198" s="93">
        <v>0</v>
      </c>
      <c r="AD198" s="9"/>
    </row>
    <row r="199" spans="1:30" ht="15.75">
      <c r="A199" s="88" t="s">
        <v>2445</v>
      </c>
      <c r="B199" s="2">
        <v>6</v>
      </c>
      <c r="C199" s="57">
        <v>164133001</v>
      </c>
      <c r="D199" s="2" t="s">
        <v>2670</v>
      </c>
      <c r="E199" s="13" t="s">
        <v>3163</v>
      </c>
      <c r="F199" s="13" t="s">
        <v>3152</v>
      </c>
      <c r="G199" s="93">
        <v>0</v>
      </c>
      <c r="H199" s="93">
        <v>0</v>
      </c>
      <c r="I199" s="93">
        <v>0</v>
      </c>
      <c r="J199" s="93">
        <v>0</v>
      </c>
      <c r="K199" s="93">
        <v>1</v>
      </c>
      <c r="L199" s="93">
        <v>1</v>
      </c>
      <c r="M199" s="93">
        <v>0</v>
      </c>
      <c r="N199" s="93">
        <v>1</v>
      </c>
      <c r="O199" s="93">
        <v>1</v>
      </c>
      <c r="P199" s="93">
        <v>0</v>
      </c>
      <c r="Q199" s="93">
        <v>1</v>
      </c>
      <c r="R199" s="93">
        <v>1</v>
      </c>
      <c r="S199" s="93">
        <v>0</v>
      </c>
      <c r="T199" s="93">
        <v>0</v>
      </c>
      <c r="U199" s="93">
        <v>1</v>
      </c>
      <c r="V199" s="93">
        <v>0</v>
      </c>
      <c r="W199" s="93">
        <v>0</v>
      </c>
      <c r="X199" s="93">
        <v>0</v>
      </c>
      <c r="Y199" s="93">
        <v>0</v>
      </c>
      <c r="Z199" s="93">
        <v>0</v>
      </c>
      <c r="AA199" s="93">
        <v>0</v>
      </c>
      <c r="AB199" s="93">
        <v>0</v>
      </c>
      <c r="AC199" s="93">
        <v>0</v>
      </c>
      <c r="AD199" s="9"/>
    </row>
    <row r="200" spans="1:30" ht="15.75">
      <c r="A200" s="88" t="s">
        <v>2452</v>
      </c>
      <c r="B200" s="2">
        <v>7</v>
      </c>
      <c r="C200" s="57">
        <v>14919852</v>
      </c>
      <c r="D200" s="2" t="s">
        <v>2954</v>
      </c>
      <c r="E200" s="13" t="s">
        <v>3151</v>
      </c>
      <c r="F200" s="13" t="s">
        <v>3157</v>
      </c>
      <c r="G200" s="93">
        <v>1</v>
      </c>
      <c r="H200" s="93">
        <v>1</v>
      </c>
      <c r="I200" s="93">
        <v>1</v>
      </c>
      <c r="J200" s="93">
        <v>0</v>
      </c>
      <c r="K200" s="93">
        <v>1</v>
      </c>
      <c r="L200" s="93">
        <v>0</v>
      </c>
      <c r="M200" s="93">
        <v>0</v>
      </c>
      <c r="N200" s="93">
        <v>0</v>
      </c>
      <c r="O200" s="93">
        <v>0</v>
      </c>
      <c r="P200" s="93">
        <v>0</v>
      </c>
      <c r="Q200" s="93">
        <v>0</v>
      </c>
      <c r="R200" s="93">
        <v>0</v>
      </c>
      <c r="S200" s="93">
        <v>0</v>
      </c>
      <c r="T200" s="93">
        <v>0</v>
      </c>
      <c r="U200" s="93">
        <v>0</v>
      </c>
      <c r="V200" s="93">
        <v>0</v>
      </c>
      <c r="W200" s="93">
        <v>0</v>
      </c>
      <c r="X200" s="93">
        <v>0</v>
      </c>
      <c r="Y200" s="93">
        <v>0</v>
      </c>
      <c r="Z200" s="93">
        <v>0</v>
      </c>
      <c r="AA200" s="93">
        <v>0</v>
      </c>
      <c r="AB200" s="93">
        <v>0</v>
      </c>
      <c r="AC200" s="93">
        <v>0</v>
      </c>
      <c r="AD200" s="9"/>
    </row>
    <row r="201" spans="1:30" ht="15.75">
      <c r="A201" s="88" t="s">
        <v>2452</v>
      </c>
      <c r="B201" s="2">
        <v>7</v>
      </c>
      <c r="C201" s="57">
        <v>14941556</v>
      </c>
      <c r="D201" s="2" t="s">
        <v>2953</v>
      </c>
      <c r="E201" s="13" t="s">
        <v>3163</v>
      </c>
      <c r="F201" s="13" t="s">
        <v>3152</v>
      </c>
      <c r="G201" s="93">
        <v>0</v>
      </c>
      <c r="H201" s="93">
        <v>0</v>
      </c>
      <c r="I201" s="93">
        <v>0</v>
      </c>
      <c r="J201" s="93">
        <v>0</v>
      </c>
      <c r="K201" s="93">
        <v>0</v>
      </c>
      <c r="L201" s="93">
        <v>1</v>
      </c>
      <c r="M201" s="93">
        <v>1</v>
      </c>
      <c r="N201" s="93">
        <v>1</v>
      </c>
      <c r="O201" s="93">
        <v>0</v>
      </c>
      <c r="P201" s="93">
        <v>0</v>
      </c>
      <c r="Q201" s="93">
        <v>0</v>
      </c>
      <c r="R201" s="93">
        <v>0</v>
      </c>
      <c r="S201" s="93">
        <v>0</v>
      </c>
      <c r="T201" s="93">
        <v>0</v>
      </c>
      <c r="U201" s="93">
        <v>0</v>
      </c>
      <c r="V201" s="93">
        <v>0</v>
      </c>
      <c r="W201" s="93">
        <v>0</v>
      </c>
      <c r="X201" s="93">
        <v>0</v>
      </c>
      <c r="Y201" s="93">
        <v>0</v>
      </c>
      <c r="Z201" s="93">
        <v>0</v>
      </c>
      <c r="AA201" s="93">
        <v>0</v>
      </c>
      <c r="AB201" s="93">
        <v>0</v>
      </c>
      <c r="AC201" s="93">
        <v>0</v>
      </c>
      <c r="AD201" s="9"/>
    </row>
    <row r="202" spans="1:30" ht="15.75">
      <c r="A202" s="88" t="s">
        <v>2452</v>
      </c>
      <c r="B202" s="2">
        <v>7</v>
      </c>
      <c r="C202" s="57">
        <v>15053878</v>
      </c>
      <c r="D202" s="2" t="s">
        <v>2952</v>
      </c>
      <c r="E202" s="13" t="s">
        <v>3152</v>
      </c>
      <c r="F202" s="13" t="s">
        <v>3157</v>
      </c>
      <c r="G202" s="93">
        <v>0</v>
      </c>
      <c r="H202" s="93">
        <v>0</v>
      </c>
      <c r="I202" s="93">
        <v>0</v>
      </c>
      <c r="J202" s="93">
        <v>0</v>
      </c>
      <c r="K202" s="93">
        <v>0</v>
      </c>
      <c r="L202" s="93">
        <v>1</v>
      </c>
      <c r="M202" s="93">
        <v>1</v>
      </c>
      <c r="N202" s="93">
        <v>0</v>
      </c>
      <c r="O202" s="93">
        <v>0</v>
      </c>
      <c r="P202" s="93">
        <v>0</v>
      </c>
      <c r="Q202" s="93">
        <v>0</v>
      </c>
      <c r="R202" s="93">
        <v>0</v>
      </c>
      <c r="S202" s="93">
        <v>0</v>
      </c>
      <c r="T202" s="93">
        <v>0</v>
      </c>
      <c r="U202" s="93">
        <v>0</v>
      </c>
      <c r="V202" s="93">
        <v>0</v>
      </c>
      <c r="W202" s="93">
        <v>0</v>
      </c>
      <c r="X202" s="93">
        <v>0</v>
      </c>
      <c r="Y202" s="93">
        <v>0</v>
      </c>
      <c r="Z202" s="93">
        <v>0</v>
      </c>
      <c r="AA202" s="93">
        <v>0</v>
      </c>
      <c r="AB202" s="93">
        <v>0</v>
      </c>
      <c r="AC202" s="93">
        <v>0</v>
      </c>
      <c r="AD202" s="9"/>
    </row>
    <row r="203" spans="1:30" ht="15.75">
      <c r="A203" s="88" t="s">
        <v>122</v>
      </c>
      <c r="B203" s="2">
        <v>7</v>
      </c>
      <c r="C203" s="57">
        <v>15060429</v>
      </c>
      <c r="D203" s="2" t="s">
        <v>2950</v>
      </c>
      <c r="E203" s="13" t="s">
        <v>3151</v>
      </c>
      <c r="F203" s="13" t="s">
        <v>3163</v>
      </c>
      <c r="G203" s="93">
        <v>1</v>
      </c>
      <c r="H203" s="93">
        <v>1</v>
      </c>
      <c r="I203" s="93">
        <v>1</v>
      </c>
      <c r="J203" s="93">
        <v>1</v>
      </c>
      <c r="K203" s="93">
        <v>0</v>
      </c>
      <c r="L203" s="93">
        <v>0</v>
      </c>
      <c r="M203" s="93">
        <v>0</v>
      </c>
      <c r="N203" s="93">
        <v>0</v>
      </c>
      <c r="O203" s="93">
        <v>0</v>
      </c>
      <c r="P203" s="93">
        <v>0</v>
      </c>
      <c r="Q203" s="93">
        <v>0</v>
      </c>
      <c r="R203" s="93">
        <v>0</v>
      </c>
      <c r="S203" s="93">
        <v>0</v>
      </c>
      <c r="T203" s="93">
        <v>0</v>
      </c>
      <c r="U203" s="93">
        <v>0</v>
      </c>
      <c r="V203" s="93">
        <v>0</v>
      </c>
      <c r="W203" s="93">
        <v>0</v>
      </c>
      <c r="X203" s="93">
        <v>0</v>
      </c>
      <c r="Y203" s="93">
        <v>0</v>
      </c>
      <c r="Z203" s="93">
        <v>0</v>
      </c>
      <c r="AA203" s="93">
        <v>1</v>
      </c>
      <c r="AB203" s="93">
        <v>1</v>
      </c>
      <c r="AC203" s="93">
        <v>1</v>
      </c>
      <c r="AD203" s="9"/>
    </row>
    <row r="204" spans="1:30" ht="15.75">
      <c r="A204" s="88" t="s">
        <v>2452</v>
      </c>
      <c r="B204" s="2">
        <v>7</v>
      </c>
      <c r="C204" s="57">
        <v>15063430</v>
      </c>
      <c r="D204" s="2" t="s">
        <v>2948</v>
      </c>
      <c r="E204" s="13" t="s">
        <v>3151</v>
      </c>
      <c r="F204" s="13" t="s">
        <v>3163</v>
      </c>
      <c r="G204" s="93">
        <v>1</v>
      </c>
      <c r="H204" s="93">
        <v>1</v>
      </c>
      <c r="I204" s="93">
        <v>1</v>
      </c>
      <c r="J204" s="93">
        <v>1</v>
      </c>
      <c r="K204" s="93">
        <v>0</v>
      </c>
      <c r="L204" s="93">
        <v>0</v>
      </c>
      <c r="M204" s="93">
        <v>0</v>
      </c>
      <c r="N204" s="93">
        <v>0</v>
      </c>
      <c r="O204" s="93">
        <v>0</v>
      </c>
      <c r="P204" s="93">
        <v>0</v>
      </c>
      <c r="Q204" s="93">
        <v>0</v>
      </c>
      <c r="R204" s="93">
        <v>0</v>
      </c>
      <c r="S204" s="93">
        <v>0</v>
      </c>
      <c r="T204" s="93">
        <v>0</v>
      </c>
      <c r="U204" s="93">
        <v>0</v>
      </c>
      <c r="V204" s="93">
        <v>0</v>
      </c>
      <c r="W204" s="93">
        <v>0</v>
      </c>
      <c r="X204" s="93">
        <v>0</v>
      </c>
      <c r="Y204" s="93">
        <v>0</v>
      </c>
      <c r="Z204" s="93">
        <v>0</v>
      </c>
      <c r="AA204" s="93">
        <v>0</v>
      </c>
      <c r="AB204" s="93">
        <v>0</v>
      </c>
      <c r="AC204" s="93">
        <v>0</v>
      </c>
      <c r="AD204" s="9"/>
    </row>
    <row r="205" spans="1:30" ht="15.75">
      <c r="A205" s="88" t="s">
        <v>2452</v>
      </c>
      <c r="B205" s="2">
        <v>7</v>
      </c>
      <c r="C205" s="57">
        <v>15064190</v>
      </c>
      <c r="D205" s="2" t="s">
        <v>2669</v>
      </c>
      <c r="E205" s="13" t="s">
        <v>3152</v>
      </c>
      <c r="F205" s="13" t="s">
        <v>3157</v>
      </c>
      <c r="G205" s="93">
        <v>0</v>
      </c>
      <c r="H205" s="93">
        <v>0</v>
      </c>
      <c r="I205" s="93">
        <v>0</v>
      </c>
      <c r="J205" s="93">
        <v>0</v>
      </c>
      <c r="K205" s="93">
        <v>1</v>
      </c>
      <c r="L205" s="93">
        <v>0</v>
      </c>
      <c r="M205" s="93">
        <v>0</v>
      </c>
      <c r="N205" s="93">
        <v>1</v>
      </c>
      <c r="O205" s="93">
        <v>1</v>
      </c>
      <c r="P205" s="93">
        <v>0</v>
      </c>
      <c r="Q205" s="93">
        <v>1</v>
      </c>
      <c r="R205" s="93">
        <v>1</v>
      </c>
      <c r="S205" s="93">
        <v>0</v>
      </c>
      <c r="T205" s="93">
        <v>0</v>
      </c>
      <c r="U205" s="93">
        <v>1</v>
      </c>
      <c r="V205" s="93">
        <v>0</v>
      </c>
      <c r="W205" s="93">
        <v>1</v>
      </c>
      <c r="X205" s="93">
        <v>0</v>
      </c>
      <c r="Y205" s="93">
        <v>0</v>
      </c>
      <c r="Z205" s="93">
        <v>0</v>
      </c>
      <c r="AA205" s="93">
        <v>0</v>
      </c>
      <c r="AB205" s="93">
        <v>0</v>
      </c>
      <c r="AC205" s="93">
        <v>0</v>
      </c>
      <c r="AD205" s="9"/>
    </row>
    <row r="206" spans="1:30" ht="15.75">
      <c r="A206" s="88" t="s">
        <v>122</v>
      </c>
      <c r="B206" s="2">
        <v>7</v>
      </c>
      <c r="C206" s="57">
        <v>15064309</v>
      </c>
      <c r="D206" s="2" t="s">
        <v>2668</v>
      </c>
      <c r="E206" s="13" t="s">
        <v>3163</v>
      </c>
      <c r="F206" s="13" t="s">
        <v>3157</v>
      </c>
      <c r="G206" s="93">
        <v>0</v>
      </c>
      <c r="H206" s="93">
        <v>0</v>
      </c>
      <c r="I206" s="93">
        <v>0</v>
      </c>
      <c r="J206" s="93">
        <v>0</v>
      </c>
      <c r="K206" s="93">
        <v>1</v>
      </c>
      <c r="L206" s="93">
        <v>1</v>
      </c>
      <c r="M206" s="93">
        <v>0</v>
      </c>
      <c r="N206" s="93">
        <v>1</v>
      </c>
      <c r="O206" s="93">
        <v>1</v>
      </c>
      <c r="P206" s="93">
        <v>0</v>
      </c>
      <c r="Q206" s="93">
        <v>1</v>
      </c>
      <c r="R206" s="93">
        <v>1</v>
      </c>
      <c r="S206" s="93">
        <v>0</v>
      </c>
      <c r="T206" s="93">
        <v>0</v>
      </c>
      <c r="U206" s="93">
        <v>1</v>
      </c>
      <c r="V206" s="93">
        <v>0</v>
      </c>
      <c r="W206" s="93">
        <v>0</v>
      </c>
      <c r="X206" s="93">
        <v>1</v>
      </c>
      <c r="Y206" s="93">
        <v>0</v>
      </c>
      <c r="Z206" s="93">
        <v>0</v>
      </c>
      <c r="AA206" s="93">
        <v>1</v>
      </c>
      <c r="AB206" s="93">
        <v>0</v>
      </c>
      <c r="AC206" s="93">
        <v>0</v>
      </c>
      <c r="AD206" s="9"/>
    </row>
    <row r="207" spans="1:30" ht="15.75">
      <c r="A207" s="88" t="s">
        <v>122</v>
      </c>
      <c r="B207" s="2">
        <v>7</v>
      </c>
      <c r="C207" s="57">
        <v>16850355</v>
      </c>
      <c r="D207" s="2" t="s">
        <v>2667</v>
      </c>
      <c r="E207" s="13" t="s">
        <v>3163</v>
      </c>
      <c r="F207" s="13" t="s">
        <v>3152</v>
      </c>
      <c r="G207" s="93">
        <v>0</v>
      </c>
      <c r="H207" s="93">
        <v>0</v>
      </c>
      <c r="I207" s="93">
        <v>0</v>
      </c>
      <c r="J207" s="93">
        <v>0</v>
      </c>
      <c r="K207" s="93">
        <v>0</v>
      </c>
      <c r="L207" s="93">
        <v>0</v>
      </c>
      <c r="M207" s="93">
        <v>0</v>
      </c>
      <c r="N207" s="93">
        <v>0</v>
      </c>
      <c r="O207" s="93">
        <v>1</v>
      </c>
      <c r="P207" s="93">
        <v>0</v>
      </c>
      <c r="Q207" s="93">
        <v>1</v>
      </c>
      <c r="R207" s="93">
        <v>1</v>
      </c>
      <c r="S207" s="93">
        <v>0</v>
      </c>
      <c r="T207" s="93">
        <v>1</v>
      </c>
      <c r="U207" s="93">
        <v>0</v>
      </c>
      <c r="V207" s="93">
        <v>0</v>
      </c>
      <c r="W207" s="93">
        <v>0</v>
      </c>
      <c r="X207" s="93">
        <v>1</v>
      </c>
      <c r="Y207" s="93">
        <v>0</v>
      </c>
      <c r="Z207" s="93">
        <v>1</v>
      </c>
      <c r="AA207" s="93">
        <v>0</v>
      </c>
      <c r="AB207" s="93">
        <v>0</v>
      </c>
      <c r="AC207" s="93">
        <v>0</v>
      </c>
      <c r="AD207" s="9"/>
    </row>
    <row r="208" spans="1:30" ht="15.75">
      <c r="A208" s="88" t="s">
        <v>2452</v>
      </c>
      <c r="B208" s="2">
        <v>7</v>
      </c>
      <c r="C208" s="57">
        <v>28189411</v>
      </c>
      <c r="D208" s="2" t="s">
        <v>2665</v>
      </c>
      <c r="E208" s="13" t="s">
        <v>3163</v>
      </c>
      <c r="F208" s="13" t="s">
        <v>3152</v>
      </c>
      <c r="G208" s="93">
        <v>1</v>
      </c>
      <c r="H208" s="93">
        <v>1</v>
      </c>
      <c r="I208" s="93">
        <v>0</v>
      </c>
      <c r="J208" s="93">
        <v>0</v>
      </c>
      <c r="K208" s="93">
        <v>1</v>
      </c>
      <c r="L208" s="93">
        <v>1</v>
      </c>
      <c r="M208" s="93">
        <v>0</v>
      </c>
      <c r="N208" s="93">
        <v>0</v>
      </c>
      <c r="O208" s="93">
        <v>1</v>
      </c>
      <c r="P208" s="93">
        <v>0</v>
      </c>
      <c r="Q208" s="93">
        <v>1</v>
      </c>
      <c r="R208" s="93">
        <v>1</v>
      </c>
      <c r="S208" s="93">
        <v>0</v>
      </c>
      <c r="T208" s="93">
        <v>0</v>
      </c>
      <c r="U208" s="93">
        <v>1</v>
      </c>
      <c r="V208" s="93">
        <v>0</v>
      </c>
      <c r="W208" s="93">
        <v>0</v>
      </c>
      <c r="X208" s="93">
        <v>0</v>
      </c>
      <c r="Y208" s="93">
        <v>0</v>
      </c>
      <c r="Z208" s="93">
        <v>0</v>
      </c>
      <c r="AA208" s="93">
        <v>0</v>
      </c>
      <c r="AB208" s="93">
        <v>0</v>
      </c>
      <c r="AC208" s="93">
        <v>0</v>
      </c>
      <c r="AD208" s="9"/>
    </row>
    <row r="209" spans="1:30" ht="15.75">
      <c r="A209" s="88" t="s">
        <v>2452</v>
      </c>
      <c r="B209" s="2">
        <v>7</v>
      </c>
      <c r="C209" s="57">
        <v>44145178</v>
      </c>
      <c r="D209" s="2" t="s">
        <v>2946</v>
      </c>
      <c r="E209" s="13" t="s">
        <v>3152</v>
      </c>
      <c r="F209" s="13" t="s">
        <v>3157</v>
      </c>
      <c r="G209" s="93">
        <v>1</v>
      </c>
      <c r="H209" s="93">
        <v>1</v>
      </c>
      <c r="I209" s="93">
        <v>1</v>
      </c>
      <c r="J209" s="93">
        <v>0</v>
      </c>
      <c r="K209" s="93">
        <v>1</v>
      </c>
      <c r="L209" s="93">
        <v>0</v>
      </c>
      <c r="M209" s="93">
        <v>0</v>
      </c>
      <c r="N209" s="93">
        <v>0</v>
      </c>
      <c r="O209" s="93">
        <v>0</v>
      </c>
      <c r="P209" s="93">
        <v>0</v>
      </c>
      <c r="Q209" s="93">
        <v>0</v>
      </c>
      <c r="R209" s="93">
        <v>0</v>
      </c>
      <c r="S209" s="93">
        <v>0</v>
      </c>
      <c r="T209" s="93">
        <v>0</v>
      </c>
      <c r="U209" s="93">
        <v>0</v>
      </c>
      <c r="V209" s="93">
        <v>0</v>
      </c>
      <c r="W209" s="93">
        <v>0</v>
      </c>
      <c r="X209" s="93">
        <v>0</v>
      </c>
      <c r="Y209" s="93">
        <v>0</v>
      </c>
      <c r="Z209" s="93">
        <v>0</v>
      </c>
      <c r="AA209" s="93">
        <v>0</v>
      </c>
      <c r="AB209" s="93">
        <v>0</v>
      </c>
      <c r="AC209" s="93">
        <v>0</v>
      </c>
      <c r="AD209" s="9"/>
    </row>
    <row r="210" spans="1:30" ht="15.75">
      <c r="A210" s="88" t="s">
        <v>2452</v>
      </c>
      <c r="B210" s="2">
        <v>7</v>
      </c>
      <c r="C210" s="57">
        <v>44211337</v>
      </c>
      <c r="D210" s="2" t="s">
        <v>2945</v>
      </c>
      <c r="E210" s="13" t="s">
        <v>3163</v>
      </c>
      <c r="F210" s="13" t="s">
        <v>3152</v>
      </c>
      <c r="G210" s="93">
        <v>1</v>
      </c>
      <c r="H210" s="93">
        <v>0</v>
      </c>
      <c r="I210" s="93">
        <v>0</v>
      </c>
      <c r="J210" s="93">
        <v>0</v>
      </c>
      <c r="K210" s="93">
        <v>0</v>
      </c>
      <c r="L210" s="93">
        <v>0</v>
      </c>
      <c r="M210" s="93">
        <v>0</v>
      </c>
      <c r="N210" s="93">
        <v>0</v>
      </c>
      <c r="O210" s="93">
        <v>0</v>
      </c>
      <c r="P210" s="93">
        <v>0</v>
      </c>
      <c r="Q210" s="93">
        <v>0</v>
      </c>
      <c r="R210" s="93">
        <v>0</v>
      </c>
      <c r="S210" s="93">
        <v>0</v>
      </c>
      <c r="T210" s="93">
        <v>0</v>
      </c>
      <c r="U210" s="93">
        <v>0</v>
      </c>
      <c r="V210" s="93">
        <v>0</v>
      </c>
      <c r="W210" s="93">
        <v>0</v>
      </c>
      <c r="X210" s="93">
        <v>0</v>
      </c>
      <c r="Y210" s="93">
        <v>0</v>
      </c>
      <c r="Z210" s="93">
        <v>0</v>
      </c>
      <c r="AA210" s="93">
        <v>0</v>
      </c>
      <c r="AB210" s="93">
        <v>0</v>
      </c>
      <c r="AC210" s="93">
        <v>0</v>
      </c>
      <c r="AD210" s="9"/>
    </row>
    <row r="211" spans="1:30" ht="15.75">
      <c r="A211" s="88" t="s">
        <v>122</v>
      </c>
      <c r="B211" s="2">
        <v>7</v>
      </c>
      <c r="C211" s="57">
        <v>44219705</v>
      </c>
      <c r="D211" s="2" t="s">
        <v>2944</v>
      </c>
      <c r="E211" s="13" t="s">
        <v>3163</v>
      </c>
      <c r="F211" s="13" t="s">
        <v>3152</v>
      </c>
      <c r="G211" s="93">
        <v>1</v>
      </c>
      <c r="H211" s="93">
        <v>0</v>
      </c>
      <c r="I211" s="93">
        <v>0</v>
      </c>
      <c r="J211" s="93">
        <v>0</v>
      </c>
      <c r="K211" s="93">
        <v>0</v>
      </c>
      <c r="L211" s="93">
        <v>0</v>
      </c>
      <c r="M211" s="93">
        <v>0</v>
      </c>
      <c r="N211" s="93">
        <v>0</v>
      </c>
      <c r="O211" s="93">
        <v>0</v>
      </c>
      <c r="P211" s="93">
        <v>0</v>
      </c>
      <c r="Q211" s="93">
        <v>0</v>
      </c>
      <c r="R211" s="93">
        <v>0</v>
      </c>
      <c r="S211" s="93">
        <v>0</v>
      </c>
      <c r="T211" s="93">
        <v>0</v>
      </c>
      <c r="U211" s="93">
        <v>0</v>
      </c>
      <c r="V211" s="93">
        <v>0</v>
      </c>
      <c r="W211" s="93">
        <v>0</v>
      </c>
      <c r="X211" s="93">
        <v>0</v>
      </c>
      <c r="Y211" s="93">
        <v>0</v>
      </c>
      <c r="Z211" s="93">
        <v>0</v>
      </c>
      <c r="AA211" s="93">
        <v>1</v>
      </c>
      <c r="AB211" s="93">
        <v>0</v>
      </c>
      <c r="AC211" s="93">
        <v>0</v>
      </c>
      <c r="AD211" s="9"/>
    </row>
    <row r="212" spans="1:30" ht="15.75">
      <c r="A212" s="88" t="s">
        <v>2452</v>
      </c>
      <c r="B212" s="2">
        <v>7</v>
      </c>
      <c r="C212" s="57">
        <v>44226101</v>
      </c>
      <c r="D212" s="2" t="s">
        <v>2943</v>
      </c>
      <c r="E212" s="13" t="s">
        <v>3163</v>
      </c>
      <c r="F212" s="13" t="s">
        <v>3152</v>
      </c>
      <c r="G212" s="93">
        <v>0</v>
      </c>
      <c r="H212" s="93">
        <v>0</v>
      </c>
      <c r="I212" s="93">
        <v>0</v>
      </c>
      <c r="J212" s="93">
        <v>0</v>
      </c>
      <c r="K212" s="93">
        <v>0</v>
      </c>
      <c r="L212" s="93">
        <v>1</v>
      </c>
      <c r="M212" s="93">
        <v>1</v>
      </c>
      <c r="N212" s="93">
        <v>0</v>
      </c>
      <c r="O212" s="93">
        <v>0</v>
      </c>
      <c r="P212" s="93">
        <v>0</v>
      </c>
      <c r="Q212" s="93">
        <v>0</v>
      </c>
      <c r="R212" s="93">
        <v>0</v>
      </c>
      <c r="S212" s="93">
        <v>0</v>
      </c>
      <c r="T212" s="93">
        <v>0</v>
      </c>
      <c r="U212" s="93">
        <v>0</v>
      </c>
      <c r="V212" s="93">
        <v>0</v>
      </c>
      <c r="W212" s="93">
        <v>0</v>
      </c>
      <c r="X212" s="93">
        <v>0</v>
      </c>
      <c r="Y212" s="93">
        <v>0</v>
      </c>
      <c r="Z212" s="93">
        <v>0</v>
      </c>
      <c r="AA212" s="93">
        <v>0</v>
      </c>
      <c r="AB212" s="93">
        <v>0</v>
      </c>
      <c r="AC212" s="93">
        <v>0</v>
      </c>
      <c r="AD212" s="9"/>
    </row>
    <row r="213" spans="1:30" ht="15.75">
      <c r="A213" s="88" t="s">
        <v>122</v>
      </c>
      <c r="B213" s="2">
        <v>7</v>
      </c>
      <c r="C213" s="57">
        <v>44226101</v>
      </c>
      <c r="D213" s="2" t="s">
        <v>2943</v>
      </c>
      <c r="E213" s="13" t="s">
        <v>3163</v>
      </c>
      <c r="F213" s="13" t="s">
        <v>3152</v>
      </c>
      <c r="G213" s="93">
        <v>1</v>
      </c>
      <c r="H213" s="93">
        <v>1</v>
      </c>
      <c r="I213" s="93">
        <v>1</v>
      </c>
      <c r="J213" s="93">
        <v>1</v>
      </c>
      <c r="K213" s="93">
        <v>0</v>
      </c>
      <c r="L213" s="93">
        <v>0</v>
      </c>
      <c r="M213" s="93">
        <v>0</v>
      </c>
      <c r="N213" s="93">
        <v>0</v>
      </c>
      <c r="O213" s="93">
        <v>0</v>
      </c>
      <c r="P213" s="93">
        <v>0</v>
      </c>
      <c r="Q213" s="93">
        <v>0</v>
      </c>
      <c r="R213" s="93">
        <v>0</v>
      </c>
      <c r="S213" s="93">
        <v>0</v>
      </c>
      <c r="T213" s="93">
        <v>0</v>
      </c>
      <c r="U213" s="93">
        <v>0</v>
      </c>
      <c r="V213" s="93">
        <v>0</v>
      </c>
      <c r="W213" s="93">
        <v>0</v>
      </c>
      <c r="X213" s="93">
        <v>0</v>
      </c>
      <c r="Y213" s="93">
        <v>0</v>
      </c>
      <c r="Z213" s="93">
        <v>0</v>
      </c>
      <c r="AA213" s="93">
        <v>1</v>
      </c>
      <c r="AB213" s="93">
        <v>1</v>
      </c>
      <c r="AC213" s="93">
        <v>1</v>
      </c>
      <c r="AD213" s="9"/>
    </row>
    <row r="214" spans="1:30" ht="15.75">
      <c r="A214" s="88" t="s">
        <v>2452</v>
      </c>
      <c r="B214" s="2">
        <v>7</v>
      </c>
      <c r="C214" s="57">
        <v>44229068</v>
      </c>
      <c r="D214" s="2" t="s">
        <v>2664</v>
      </c>
      <c r="E214" s="13" t="s">
        <v>3163</v>
      </c>
      <c r="F214" s="13" t="s">
        <v>3152</v>
      </c>
      <c r="G214" s="93">
        <v>0</v>
      </c>
      <c r="H214" s="93">
        <v>0</v>
      </c>
      <c r="I214" s="93">
        <v>0</v>
      </c>
      <c r="J214" s="93">
        <v>0</v>
      </c>
      <c r="K214" s="93">
        <v>1</v>
      </c>
      <c r="L214" s="93">
        <v>0</v>
      </c>
      <c r="M214" s="93">
        <v>0</v>
      </c>
      <c r="N214" s="93">
        <v>1</v>
      </c>
      <c r="O214" s="93">
        <v>1</v>
      </c>
      <c r="P214" s="93">
        <v>1</v>
      </c>
      <c r="Q214" s="93">
        <v>1</v>
      </c>
      <c r="R214" s="93">
        <v>0</v>
      </c>
      <c r="S214" s="93">
        <v>0</v>
      </c>
      <c r="T214" s="93">
        <v>1</v>
      </c>
      <c r="U214" s="93">
        <v>1</v>
      </c>
      <c r="V214" s="93">
        <v>0</v>
      </c>
      <c r="W214" s="93">
        <v>1</v>
      </c>
      <c r="X214" s="93">
        <v>0</v>
      </c>
      <c r="Y214" s="93">
        <v>0</v>
      </c>
      <c r="Z214" s="93">
        <v>0</v>
      </c>
      <c r="AA214" s="93">
        <v>0</v>
      </c>
      <c r="AB214" s="93">
        <v>0</v>
      </c>
      <c r="AC214" s="93">
        <v>0</v>
      </c>
      <c r="AD214" s="9"/>
    </row>
    <row r="215" spans="1:30" ht="15.75">
      <c r="A215" s="88" t="s">
        <v>122</v>
      </c>
      <c r="B215" s="2">
        <v>7</v>
      </c>
      <c r="C215" s="57">
        <v>44229068</v>
      </c>
      <c r="D215" s="2" t="s">
        <v>2664</v>
      </c>
      <c r="E215" s="13" t="s">
        <v>3163</v>
      </c>
      <c r="F215" s="13" t="s">
        <v>3152</v>
      </c>
      <c r="G215" s="93">
        <v>0</v>
      </c>
      <c r="H215" s="93">
        <v>0</v>
      </c>
      <c r="I215" s="93">
        <v>0</v>
      </c>
      <c r="J215" s="93">
        <v>0</v>
      </c>
      <c r="K215" s="93">
        <v>0</v>
      </c>
      <c r="L215" s="93">
        <v>1</v>
      </c>
      <c r="M215" s="93">
        <v>1</v>
      </c>
      <c r="N215" s="93">
        <v>0</v>
      </c>
      <c r="O215" s="93">
        <v>1</v>
      </c>
      <c r="P215" s="93">
        <v>1</v>
      </c>
      <c r="Q215" s="93">
        <v>0</v>
      </c>
      <c r="R215" s="93">
        <v>0</v>
      </c>
      <c r="S215" s="93">
        <v>0</v>
      </c>
      <c r="T215" s="93">
        <v>0</v>
      </c>
      <c r="U215" s="93">
        <v>0</v>
      </c>
      <c r="V215" s="93">
        <v>0</v>
      </c>
      <c r="W215" s="93">
        <v>0</v>
      </c>
      <c r="X215" s="93">
        <v>0</v>
      </c>
      <c r="Y215" s="93">
        <v>0</v>
      </c>
      <c r="Z215" s="93">
        <v>0</v>
      </c>
      <c r="AA215" s="93">
        <v>1</v>
      </c>
      <c r="AB215" s="93">
        <v>0</v>
      </c>
      <c r="AC215" s="93">
        <v>0</v>
      </c>
      <c r="AD215" s="9"/>
    </row>
    <row r="216" spans="1:30" ht="15.75">
      <c r="A216" s="88" t="s">
        <v>2452</v>
      </c>
      <c r="B216" s="2">
        <v>7</v>
      </c>
      <c r="C216" s="57">
        <v>44231216</v>
      </c>
      <c r="D216" s="2" t="s">
        <v>2942</v>
      </c>
      <c r="E216" s="13" t="s">
        <v>3163</v>
      </c>
      <c r="F216" s="13" t="s">
        <v>3157</v>
      </c>
      <c r="G216" s="93">
        <v>1</v>
      </c>
      <c r="H216" s="93">
        <v>0</v>
      </c>
      <c r="I216" s="93">
        <v>0</v>
      </c>
      <c r="J216" s="93">
        <v>0</v>
      </c>
      <c r="K216" s="93">
        <v>0</v>
      </c>
      <c r="L216" s="93">
        <v>0</v>
      </c>
      <c r="M216" s="93">
        <v>0</v>
      </c>
      <c r="N216" s="93">
        <v>0</v>
      </c>
      <c r="O216" s="93">
        <v>0</v>
      </c>
      <c r="P216" s="93">
        <v>0</v>
      </c>
      <c r="Q216" s="93">
        <v>0</v>
      </c>
      <c r="R216" s="93">
        <v>0</v>
      </c>
      <c r="S216" s="93">
        <v>0</v>
      </c>
      <c r="T216" s="93">
        <v>0</v>
      </c>
      <c r="U216" s="93">
        <v>0</v>
      </c>
      <c r="V216" s="93">
        <v>0</v>
      </c>
      <c r="W216" s="93">
        <v>0</v>
      </c>
      <c r="X216" s="93">
        <v>0</v>
      </c>
      <c r="Y216" s="93">
        <v>0</v>
      </c>
      <c r="Z216" s="93">
        <v>0</v>
      </c>
      <c r="AA216" s="93">
        <v>0</v>
      </c>
      <c r="AB216" s="93">
        <v>0</v>
      </c>
      <c r="AC216" s="93">
        <v>0</v>
      </c>
      <c r="AD216" s="9"/>
    </row>
    <row r="217" spans="1:30" ht="15.75">
      <c r="A217" s="88" t="s">
        <v>122</v>
      </c>
      <c r="B217" s="2">
        <v>7</v>
      </c>
      <c r="C217" s="57">
        <v>44231216</v>
      </c>
      <c r="D217" s="2" t="s">
        <v>2942</v>
      </c>
      <c r="E217" s="13" t="s">
        <v>3163</v>
      </c>
      <c r="F217" s="13" t="s">
        <v>3157</v>
      </c>
      <c r="G217" s="93">
        <v>1</v>
      </c>
      <c r="H217" s="93">
        <v>0</v>
      </c>
      <c r="I217" s="93">
        <v>0</v>
      </c>
      <c r="J217" s="93">
        <v>0</v>
      </c>
      <c r="K217" s="93">
        <v>0</v>
      </c>
      <c r="L217" s="93">
        <v>0</v>
      </c>
      <c r="M217" s="93">
        <v>0</v>
      </c>
      <c r="N217" s="93">
        <v>0</v>
      </c>
      <c r="O217" s="93">
        <v>0</v>
      </c>
      <c r="P217" s="93">
        <v>0</v>
      </c>
      <c r="Q217" s="93">
        <v>0</v>
      </c>
      <c r="R217" s="93">
        <v>0</v>
      </c>
      <c r="S217" s="93">
        <v>0</v>
      </c>
      <c r="T217" s="93">
        <v>0</v>
      </c>
      <c r="U217" s="93">
        <v>0</v>
      </c>
      <c r="V217" s="93">
        <v>0</v>
      </c>
      <c r="W217" s="93">
        <v>0</v>
      </c>
      <c r="X217" s="93">
        <v>0</v>
      </c>
      <c r="Y217" s="93">
        <v>0</v>
      </c>
      <c r="Z217" s="93">
        <v>0</v>
      </c>
      <c r="AA217" s="93">
        <v>1</v>
      </c>
      <c r="AB217" s="93">
        <v>0</v>
      </c>
      <c r="AC217" s="93">
        <v>0</v>
      </c>
      <c r="AD217" s="9"/>
    </row>
    <row r="218" spans="1:30" ht="15.75">
      <c r="A218" s="88" t="s">
        <v>2449</v>
      </c>
      <c r="B218" s="2">
        <v>7</v>
      </c>
      <c r="C218" s="57">
        <v>44231778</v>
      </c>
      <c r="D218" s="2" t="s">
        <v>2663</v>
      </c>
      <c r="E218" s="13" t="s">
        <v>3163</v>
      </c>
      <c r="F218" s="13" t="s">
        <v>3152</v>
      </c>
      <c r="G218" s="93">
        <v>0</v>
      </c>
      <c r="H218" s="93">
        <v>0</v>
      </c>
      <c r="I218" s="93">
        <v>0</v>
      </c>
      <c r="J218" s="93">
        <v>0</v>
      </c>
      <c r="K218" s="93">
        <v>1</v>
      </c>
      <c r="L218" s="93">
        <v>1</v>
      </c>
      <c r="M218" s="93">
        <v>0</v>
      </c>
      <c r="N218" s="93">
        <v>1</v>
      </c>
      <c r="O218" s="93">
        <v>1</v>
      </c>
      <c r="P218" s="93">
        <v>1</v>
      </c>
      <c r="Q218" s="93">
        <v>1</v>
      </c>
      <c r="R218" s="93">
        <v>1</v>
      </c>
      <c r="S218" s="93">
        <v>0</v>
      </c>
      <c r="T218" s="93">
        <v>0</v>
      </c>
      <c r="U218" s="93">
        <v>0</v>
      </c>
      <c r="V218" s="93">
        <v>0</v>
      </c>
      <c r="W218" s="93">
        <v>0</v>
      </c>
      <c r="X218" s="93">
        <v>0</v>
      </c>
      <c r="Y218" s="93">
        <v>0</v>
      </c>
      <c r="Z218" s="93">
        <v>0</v>
      </c>
      <c r="AA218" s="93">
        <v>0</v>
      </c>
      <c r="AB218" s="93">
        <v>0</v>
      </c>
      <c r="AC218" s="93">
        <v>0</v>
      </c>
      <c r="AD218" s="9"/>
    </row>
    <row r="219" spans="1:30" ht="15.75">
      <c r="A219" s="88" t="s">
        <v>2452</v>
      </c>
      <c r="B219" s="2">
        <v>7</v>
      </c>
      <c r="C219" s="57">
        <v>44231886</v>
      </c>
      <c r="D219" s="2" t="s">
        <v>2941</v>
      </c>
      <c r="E219" s="13" t="s">
        <v>3163</v>
      </c>
      <c r="F219" s="13" t="s">
        <v>3152</v>
      </c>
      <c r="G219" s="93">
        <v>1</v>
      </c>
      <c r="H219" s="93">
        <v>0</v>
      </c>
      <c r="I219" s="93">
        <v>0</v>
      </c>
      <c r="J219" s="93">
        <v>0</v>
      </c>
      <c r="K219" s="93">
        <v>0</v>
      </c>
      <c r="L219" s="93">
        <v>0</v>
      </c>
      <c r="M219" s="93">
        <v>0</v>
      </c>
      <c r="N219" s="93">
        <v>0</v>
      </c>
      <c r="O219" s="93">
        <v>0</v>
      </c>
      <c r="P219" s="93">
        <v>0</v>
      </c>
      <c r="Q219" s="93">
        <v>0</v>
      </c>
      <c r="R219" s="93">
        <v>0</v>
      </c>
      <c r="S219" s="93">
        <v>0</v>
      </c>
      <c r="T219" s="93">
        <v>0</v>
      </c>
      <c r="U219" s="93">
        <v>0</v>
      </c>
      <c r="V219" s="93">
        <v>0</v>
      </c>
      <c r="W219" s="93">
        <v>0</v>
      </c>
      <c r="X219" s="93">
        <v>0</v>
      </c>
      <c r="Y219" s="93">
        <v>0</v>
      </c>
      <c r="Z219" s="93">
        <v>0</v>
      </c>
      <c r="AA219" s="93">
        <v>0</v>
      </c>
      <c r="AB219" s="93">
        <v>0</v>
      </c>
      <c r="AC219" s="93">
        <v>0</v>
      </c>
      <c r="AD219" s="9"/>
    </row>
    <row r="220" spans="1:30" ht="15.75">
      <c r="A220" s="88" t="s">
        <v>2452</v>
      </c>
      <c r="B220" s="2">
        <v>7</v>
      </c>
      <c r="C220" s="57">
        <v>44234737</v>
      </c>
      <c r="D220" s="2" t="s">
        <v>2662</v>
      </c>
      <c r="E220" s="13" t="s">
        <v>3163</v>
      </c>
      <c r="F220" s="13" t="s">
        <v>3152</v>
      </c>
      <c r="G220" s="93">
        <v>0</v>
      </c>
      <c r="H220" s="93">
        <v>0</v>
      </c>
      <c r="I220" s="93">
        <v>0</v>
      </c>
      <c r="J220" s="93">
        <v>0</v>
      </c>
      <c r="K220" s="93">
        <v>0</v>
      </c>
      <c r="L220" s="93">
        <v>0</v>
      </c>
      <c r="M220" s="93">
        <v>0</v>
      </c>
      <c r="N220" s="93">
        <v>0</v>
      </c>
      <c r="O220" s="93">
        <v>0</v>
      </c>
      <c r="P220" s="93">
        <v>0</v>
      </c>
      <c r="Q220" s="93">
        <v>0</v>
      </c>
      <c r="R220" s="93">
        <v>1</v>
      </c>
      <c r="S220" s="93">
        <v>1</v>
      </c>
      <c r="T220" s="93">
        <v>0</v>
      </c>
      <c r="U220" s="93">
        <v>0</v>
      </c>
      <c r="V220" s="93">
        <v>0</v>
      </c>
      <c r="W220" s="93">
        <v>0</v>
      </c>
      <c r="X220" s="93">
        <v>0</v>
      </c>
      <c r="Y220" s="93">
        <v>0</v>
      </c>
      <c r="Z220" s="93">
        <v>0</v>
      </c>
      <c r="AA220" s="93">
        <v>0</v>
      </c>
      <c r="AB220" s="93">
        <v>0</v>
      </c>
      <c r="AC220" s="93">
        <v>0</v>
      </c>
      <c r="AD220" s="9"/>
    </row>
    <row r="221" spans="1:30" ht="15.75">
      <c r="A221" s="88" t="s">
        <v>122</v>
      </c>
      <c r="B221" s="2">
        <v>7</v>
      </c>
      <c r="C221" s="57">
        <v>44234737</v>
      </c>
      <c r="D221" s="2" t="s">
        <v>2662</v>
      </c>
      <c r="E221" s="13" t="s">
        <v>3163</v>
      </c>
      <c r="F221" s="13" t="s">
        <v>3152</v>
      </c>
      <c r="G221" s="93">
        <v>0</v>
      </c>
      <c r="H221" s="93">
        <v>0</v>
      </c>
      <c r="I221" s="93">
        <v>0</v>
      </c>
      <c r="J221" s="93">
        <v>0</v>
      </c>
      <c r="K221" s="93">
        <v>1</v>
      </c>
      <c r="L221" s="93">
        <v>0</v>
      </c>
      <c r="M221" s="93">
        <v>0</v>
      </c>
      <c r="N221" s="93">
        <v>1</v>
      </c>
      <c r="O221" s="93">
        <v>0</v>
      </c>
      <c r="P221" s="93">
        <v>0</v>
      </c>
      <c r="Q221" s="93">
        <v>1</v>
      </c>
      <c r="R221" s="93">
        <v>1</v>
      </c>
      <c r="S221" s="93">
        <v>0</v>
      </c>
      <c r="T221" s="93">
        <v>1</v>
      </c>
      <c r="U221" s="93">
        <v>1</v>
      </c>
      <c r="V221" s="93">
        <v>0</v>
      </c>
      <c r="W221" s="93">
        <v>1</v>
      </c>
      <c r="X221" s="93">
        <v>1</v>
      </c>
      <c r="Y221" s="93">
        <v>0</v>
      </c>
      <c r="Z221" s="93">
        <v>1</v>
      </c>
      <c r="AA221" s="93">
        <v>1</v>
      </c>
      <c r="AB221" s="93">
        <v>0</v>
      </c>
      <c r="AC221" s="93">
        <v>0</v>
      </c>
      <c r="AD221" s="9"/>
    </row>
    <row r="222" spans="1:30" ht="15.75">
      <c r="A222" s="88" t="s">
        <v>2452</v>
      </c>
      <c r="B222" s="2">
        <v>7</v>
      </c>
      <c r="C222" s="57">
        <v>44235694</v>
      </c>
      <c r="D222" s="2" t="s">
        <v>2940</v>
      </c>
      <c r="E222" s="13" t="s">
        <v>3151</v>
      </c>
      <c r="F222" s="13" t="s">
        <v>3163</v>
      </c>
      <c r="G222" s="93">
        <v>1</v>
      </c>
      <c r="H222" s="93">
        <v>1</v>
      </c>
      <c r="I222" s="93">
        <v>1</v>
      </c>
      <c r="J222" s="93">
        <v>1</v>
      </c>
      <c r="K222" s="93">
        <v>1</v>
      </c>
      <c r="L222" s="93">
        <v>0</v>
      </c>
      <c r="M222" s="93">
        <v>0</v>
      </c>
      <c r="N222" s="93">
        <v>0</v>
      </c>
      <c r="O222" s="93">
        <v>0</v>
      </c>
      <c r="P222" s="93">
        <v>0</v>
      </c>
      <c r="Q222" s="93">
        <v>0</v>
      </c>
      <c r="R222" s="93">
        <v>0</v>
      </c>
      <c r="S222" s="93">
        <v>0</v>
      </c>
      <c r="T222" s="93">
        <v>0</v>
      </c>
      <c r="U222" s="93">
        <v>0</v>
      </c>
      <c r="V222" s="93">
        <v>0</v>
      </c>
      <c r="W222" s="93">
        <v>0</v>
      </c>
      <c r="X222" s="93">
        <v>0</v>
      </c>
      <c r="Y222" s="93">
        <v>0</v>
      </c>
      <c r="Z222" s="93">
        <v>0</v>
      </c>
      <c r="AA222" s="93">
        <v>0</v>
      </c>
      <c r="AB222" s="93">
        <v>0</v>
      </c>
      <c r="AC222" s="93">
        <v>0</v>
      </c>
      <c r="AD222" s="9"/>
    </row>
    <row r="223" spans="1:30" ht="15.75">
      <c r="A223" s="88" t="s">
        <v>2452</v>
      </c>
      <c r="B223" s="2">
        <v>7</v>
      </c>
      <c r="C223" s="57">
        <v>44255643</v>
      </c>
      <c r="D223" s="2" t="s">
        <v>2939</v>
      </c>
      <c r="E223" s="13" t="s">
        <v>3151</v>
      </c>
      <c r="F223" s="13" t="s">
        <v>3157</v>
      </c>
      <c r="G223" s="93">
        <v>1</v>
      </c>
      <c r="H223" s="93">
        <v>1</v>
      </c>
      <c r="I223" s="93">
        <v>1</v>
      </c>
      <c r="J223" s="93">
        <v>0</v>
      </c>
      <c r="K223" s="93">
        <v>0</v>
      </c>
      <c r="L223" s="93">
        <v>0</v>
      </c>
      <c r="M223" s="93">
        <v>0</v>
      </c>
      <c r="N223" s="93">
        <v>0</v>
      </c>
      <c r="O223" s="93">
        <v>0</v>
      </c>
      <c r="P223" s="93">
        <v>0</v>
      </c>
      <c r="Q223" s="93">
        <v>0</v>
      </c>
      <c r="R223" s="93">
        <v>0</v>
      </c>
      <c r="S223" s="93">
        <v>0</v>
      </c>
      <c r="T223" s="93">
        <v>0</v>
      </c>
      <c r="U223" s="93">
        <v>0</v>
      </c>
      <c r="V223" s="93">
        <v>0</v>
      </c>
      <c r="W223" s="93">
        <v>0</v>
      </c>
      <c r="X223" s="93">
        <v>0</v>
      </c>
      <c r="Y223" s="93">
        <v>0</v>
      </c>
      <c r="Z223" s="93">
        <v>0</v>
      </c>
      <c r="AA223" s="93">
        <v>0</v>
      </c>
      <c r="AB223" s="93">
        <v>0</v>
      </c>
      <c r="AC223" s="93">
        <v>0</v>
      </c>
      <c r="AD223" s="9"/>
    </row>
    <row r="224" spans="1:30" ht="15.75">
      <c r="A224" s="88" t="s">
        <v>2449</v>
      </c>
      <c r="B224" s="2">
        <v>7</v>
      </c>
      <c r="C224" s="57">
        <v>44255643</v>
      </c>
      <c r="D224" s="2" t="s">
        <v>2939</v>
      </c>
      <c r="E224" s="13" t="s">
        <v>3151</v>
      </c>
      <c r="F224" s="13" t="s">
        <v>3157</v>
      </c>
      <c r="G224" s="93">
        <v>1</v>
      </c>
      <c r="H224" s="93">
        <v>1</v>
      </c>
      <c r="I224" s="93">
        <v>1</v>
      </c>
      <c r="J224" s="93">
        <v>1</v>
      </c>
      <c r="K224" s="93">
        <v>0</v>
      </c>
      <c r="L224" s="93">
        <v>0</v>
      </c>
      <c r="M224" s="93">
        <v>0</v>
      </c>
      <c r="N224" s="93">
        <v>0</v>
      </c>
      <c r="O224" s="93">
        <v>0</v>
      </c>
      <c r="P224" s="93">
        <v>0</v>
      </c>
      <c r="Q224" s="93">
        <v>0</v>
      </c>
      <c r="R224" s="93">
        <v>0</v>
      </c>
      <c r="S224" s="93">
        <v>0</v>
      </c>
      <c r="T224" s="93">
        <v>0</v>
      </c>
      <c r="U224" s="93">
        <v>0</v>
      </c>
      <c r="V224" s="93">
        <v>0</v>
      </c>
      <c r="W224" s="93">
        <v>0</v>
      </c>
      <c r="X224" s="93">
        <v>0</v>
      </c>
      <c r="Y224" s="93">
        <v>0</v>
      </c>
      <c r="Z224" s="93">
        <v>0</v>
      </c>
      <c r="AA224" s="93">
        <v>0</v>
      </c>
      <c r="AB224" s="93">
        <v>0</v>
      </c>
      <c r="AC224" s="93">
        <v>0</v>
      </c>
      <c r="AD224" s="9"/>
    </row>
    <row r="225" spans="1:30" ht="15.75">
      <c r="A225" s="88" t="s">
        <v>2452</v>
      </c>
      <c r="B225" s="2">
        <v>7</v>
      </c>
      <c r="C225" s="57">
        <v>44787312</v>
      </c>
      <c r="D225" s="2" t="s">
        <v>2661</v>
      </c>
      <c r="E225" s="13" t="s">
        <v>3152</v>
      </c>
      <c r="F225" s="13" t="s">
        <v>3157</v>
      </c>
      <c r="G225" s="93">
        <v>0</v>
      </c>
      <c r="H225" s="93">
        <v>0</v>
      </c>
      <c r="I225" s="93">
        <v>0</v>
      </c>
      <c r="J225" s="93">
        <v>0</v>
      </c>
      <c r="K225" s="93">
        <v>1</v>
      </c>
      <c r="L225" s="93">
        <v>0</v>
      </c>
      <c r="M225" s="93">
        <v>0</v>
      </c>
      <c r="N225" s="93">
        <v>0</v>
      </c>
      <c r="O225" s="93">
        <v>1</v>
      </c>
      <c r="P225" s="93">
        <v>0</v>
      </c>
      <c r="Q225" s="93">
        <v>1</v>
      </c>
      <c r="R225" s="93">
        <v>1</v>
      </c>
      <c r="S225" s="93">
        <v>0</v>
      </c>
      <c r="T225" s="93">
        <v>1</v>
      </c>
      <c r="U225" s="93">
        <v>1</v>
      </c>
      <c r="V225" s="93">
        <v>0</v>
      </c>
      <c r="W225" s="93">
        <v>0</v>
      </c>
      <c r="X225" s="93">
        <v>0</v>
      </c>
      <c r="Y225" s="93">
        <v>0</v>
      </c>
      <c r="Z225" s="93">
        <v>0</v>
      </c>
      <c r="AA225" s="93">
        <v>0</v>
      </c>
      <c r="AB225" s="93">
        <v>0</v>
      </c>
      <c r="AC225" s="93">
        <v>0</v>
      </c>
      <c r="AD225" s="9"/>
    </row>
    <row r="226" spans="1:30" ht="15.75">
      <c r="A226" s="88" t="s">
        <v>2445</v>
      </c>
      <c r="B226" s="2">
        <v>7</v>
      </c>
      <c r="C226" s="57">
        <v>50754679</v>
      </c>
      <c r="D226" s="2" t="s">
        <v>2660</v>
      </c>
      <c r="E226" s="13" t="s">
        <v>3151</v>
      </c>
      <c r="F226" s="13" t="s">
        <v>3157</v>
      </c>
      <c r="G226" s="93">
        <v>0</v>
      </c>
      <c r="H226" s="93">
        <v>0</v>
      </c>
      <c r="I226" s="93">
        <v>0</v>
      </c>
      <c r="J226" s="93">
        <v>0</v>
      </c>
      <c r="K226" s="93">
        <v>1</v>
      </c>
      <c r="L226" s="93">
        <v>1</v>
      </c>
      <c r="M226" s="93">
        <v>0</v>
      </c>
      <c r="N226" s="93">
        <v>1</v>
      </c>
      <c r="O226" s="93">
        <v>1</v>
      </c>
      <c r="P226" s="93">
        <v>0</v>
      </c>
      <c r="Q226" s="93">
        <v>1</v>
      </c>
      <c r="R226" s="93">
        <v>1</v>
      </c>
      <c r="S226" s="93">
        <v>0</v>
      </c>
      <c r="T226" s="93">
        <v>0</v>
      </c>
      <c r="U226" s="93">
        <v>1</v>
      </c>
      <c r="V226" s="93">
        <v>0</v>
      </c>
      <c r="W226" s="93">
        <v>0</v>
      </c>
      <c r="X226" s="93">
        <v>0</v>
      </c>
      <c r="Y226" s="93">
        <v>0</v>
      </c>
      <c r="Z226" s="93">
        <v>0</v>
      </c>
      <c r="AA226" s="93">
        <v>0</v>
      </c>
      <c r="AB226" s="93">
        <v>0</v>
      </c>
      <c r="AC226" s="93">
        <v>0</v>
      </c>
      <c r="AD226" s="9"/>
    </row>
    <row r="227" spans="1:30" ht="15.75">
      <c r="A227" s="88" t="s">
        <v>2452</v>
      </c>
      <c r="B227" s="2">
        <v>7</v>
      </c>
      <c r="C227" s="57">
        <v>50786663</v>
      </c>
      <c r="D227" s="2" t="s">
        <v>2659</v>
      </c>
      <c r="E227" s="13" t="s">
        <v>3151</v>
      </c>
      <c r="F227" s="13" t="s">
        <v>3157</v>
      </c>
      <c r="G227" s="93">
        <v>1</v>
      </c>
      <c r="H227" s="93">
        <v>1</v>
      </c>
      <c r="I227" s="93">
        <v>1</v>
      </c>
      <c r="J227" s="93">
        <v>0</v>
      </c>
      <c r="K227" s="93">
        <v>1</v>
      </c>
      <c r="L227" s="93">
        <v>1</v>
      </c>
      <c r="M227" s="93">
        <v>0</v>
      </c>
      <c r="N227" s="93">
        <v>1</v>
      </c>
      <c r="O227" s="93">
        <v>1</v>
      </c>
      <c r="P227" s="93">
        <v>0</v>
      </c>
      <c r="Q227" s="93">
        <v>1</v>
      </c>
      <c r="R227" s="93">
        <v>1</v>
      </c>
      <c r="S227" s="93">
        <v>0</v>
      </c>
      <c r="T227" s="93">
        <v>0</v>
      </c>
      <c r="U227" s="93">
        <v>1</v>
      </c>
      <c r="V227" s="93">
        <v>0</v>
      </c>
      <c r="W227" s="93">
        <v>1</v>
      </c>
      <c r="X227" s="93">
        <v>0</v>
      </c>
      <c r="Y227" s="93">
        <v>0</v>
      </c>
      <c r="Z227" s="93">
        <v>0</v>
      </c>
      <c r="AA227" s="93">
        <v>0</v>
      </c>
      <c r="AB227" s="93">
        <v>0</v>
      </c>
      <c r="AC227" s="93">
        <v>0</v>
      </c>
      <c r="AD227" s="9"/>
    </row>
    <row r="228" spans="1:30" ht="15.75">
      <c r="A228" s="88" t="s">
        <v>2445</v>
      </c>
      <c r="B228" s="2">
        <v>7</v>
      </c>
      <c r="C228" s="57">
        <v>50786663</v>
      </c>
      <c r="D228" s="2" t="s">
        <v>2659</v>
      </c>
      <c r="E228" s="13" t="s">
        <v>3151</v>
      </c>
      <c r="F228" s="13" t="s">
        <v>3157</v>
      </c>
      <c r="G228" s="93">
        <v>1</v>
      </c>
      <c r="H228" s="93">
        <v>1</v>
      </c>
      <c r="I228" s="93">
        <v>1</v>
      </c>
      <c r="J228" s="93">
        <v>0</v>
      </c>
      <c r="K228" s="93">
        <v>1</v>
      </c>
      <c r="L228" s="93">
        <v>0</v>
      </c>
      <c r="M228" s="93">
        <v>0</v>
      </c>
      <c r="N228" s="93">
        <v>0</v>
      </c>
      <c r="O228" s="93">
        <v>0</v>
      </c>
      <c r="P228" s="93">
        <v>0</v>
      </c>
      <c r="Q228" s="93">
        <v>0</v>
      </c>
      <c r="R228" s="93">
        <v>0</v>
      </c>
      <c r="S228" s="93">
        <v>0</v>
      </c>
      <c r="T228" s="93">
        <v>0</v>
      </c>
      <c r="U228" s="93">
        <v>0</v>
      </c>
      <c r="V228" s="93">
        <v>0</v>
      </c>
      <c r="W228" s="93">
        <v>0</v>
      </c>
      <c r="X228" s="93">
        <v>0</v>
      </c>
      <c r="Y228" s="93">
        <v>0</v>
      </c>
      <c r="Z228" s="93">
        <v>0</v>
      </c>
      <c r="AA228" s="93">
        <v>0</v>
      </c>
      <c r="AB228" s="93">
        <v>0</v>
      </c>
      <c r="AC228" s="93">
        <v>0</v>
      </c>
      <c r="AD228" s="9"/>
    </row>
    <row r="229" spans="1:30" ht="15.75">
      <c r="A229" s="88" t="s">
        <v>122</v>
      </c>
      <c r="B229" s="2">
        <v>7</v>
      </c>
      <c r="C229" s="57">
        <v>73012042</v>
      </c>
      <c r="D229" s="2" t="s">
        <v>2657</v>
      </c>
      <c r="E229" s="13" t="s">
        <v>3151</v>
      </c>
      <c r="F229" s="13" t="s">
        <v>3157</v>
      </c>
      <c r="G229" s="93">
        <v>0</v>
      </c>
      <c r="H229" s="93">
        <v>0</v>
      </c>
      <c r="I229" s="93">
        <v>0</v>
      </c>
      <c r="J229" s="93">
        <v>0</v>
      </c>
      <c r="K229" s="93">
        <v>1</v>
      </c>
      <c r="L229" s="93">
        <v>1</v>
      </c>
      <c r="M229" s="93">
        <v>0</v>
      </c>
      <c r="N229" s="93">
        <v>1</v>
      </c>
      <c r="O229" s="93">
        <v>1</v>
      </c>
      <c r="P229" s="93">
        <v>0</v>
      </c>
      <c r="Q229" s="93">
        <v>0</v>
      </c>
      <c r="R229" s="93">
        <v>1</v>
      </c>
      <c r="S229" s="93">
        <v>0</v>
      </c>
      <c r="T229" s="93">
        <v>0</v>
      </c>
      <c r="U229" s="93">
        <v>1</v>
      </c>
      <c r="V229" s="93">
        <v>0</v>
      </c>
      <c r="W229" s="93">
        <v>0</v>
      </c>
      <c r="X229" s="93">
        <v>1</v>
      </c>
      <c r="Y229" s="93">
        <v>0</v>
      </c>
      <c r="Z229" s="93">
        <v>0</v>
      </c>
      <c r="AA229" s="93">
        <v>1</v>
      </c>
      <c r="AB229" s="93">
        <v>0</v>
      </c>
      <c r="AC229" s="93">
        <v>0</v>
      </c>
      <c r="AD229" s="9"/>
    </row>
    <row r="230" spans="1:30" ht="15.75">
      <c r="A230" s="88" t="s">
        <v>122</v>
      </c>
      <c r="B230" s="2">
        <v>7</v>
      </c>
      <c r="C230" s="57">
        <v>73025975</v>
      </c>
      <c r="D230" s="2" t="s">
        <v>2938</v>
      </c>
      <c r="E230" s="13" t="s">
        <v>3151</v>
      </c>
      <c r="F230" s="13" t="s">
        <v>3157</v>
      </c>
      <c r="G230" s="93">
        <v>1</v>
      </c>
      <c r="H230" s="93">
        <v>1</v>
      </c>
      <c r="I230" s="93">
        <v>1</v>
      </c>
      <c r="J230" s="93">
        <v>1</v>
      </c>
      <c r="K230" s="93">
        <v>0</v>
      </c>
      <c r="L230" s="93">
        <v>0</v>
      </c>
      <c r="M230" s="93">
        <v>0</v>
      </c>
      <c r="N230" s="93">
        <v>0</v>
      </c>
      <c r="O230" s="93">
        <v>0</v>
      </c>
      <c r="P230" s="93">
        <v>0</v>
      </c>
      <c r="Q230" s="93">
        <v>0</v>
      </c>
      <c r="R230" s="93">
        <v>0</v>
      </c>
      <c r="S230" s="93">
        <v>0</v>
      </c>
      <c r="T230" s="93">
        <v>0</v>
      </c>
      <c r="U230" s="93">
        <v>0</v>
      </c>
      <c r="V230" s="93">
        <v>0</v>
      </c>
      <c r="W230" s="93">
        <v>0</v>
      </c>
      <c r="X230" s="93">
        <v>0</v>
      </c>
      <c r="Y230" s="93">
        <v>0</v>
      </c>
      <c r="Z230" s="93">
        <v>0</v>
      </c>
      <c r="AA230" s="93">
        <v>1</v>
      </c>
      <c r="AB230" s="93">
        <v>1</v>
      </c>
      <c r="AC230" s="93">
        <v>1</v>
      </c>
      <c r="AD230" s="9"/>
    </row>
    <row r="231" spans="1:30" ht="15.75">
      <c r="A231" s="88" t="s">
        <v>2452</v>
      </c>
      <c r="B231" s="2">
        <v>7</v>
      </c>
      <c r="C231" s="57">
        <v>75654574</v>
      </c>
      <c r="D231" s="2" t="s">
        <v>2937</v>
      </c>
      <c r="E231" s="13" t="s">
        <v>3163</v>
      </c>
      <c r="F231" s="13" t="s">
        <v>3152</v>
      </c>
      <c r="G231" s="93">
        <v>1</v>
      </c>
      <c r="H231" s="93">
        <v>1</v>
      </c>
      <c r="I231" s="93">
        <v>1</v>
      </c>
      <c r="J231" s="93">
        <v>0</v>
      </c>
      <c r="K231" s="93">
        <v>0</v>
      </c>
      <c r="L231" s="93">
        <v>0</v>
      </c>
      <c r="M231" s="93">
        <v>0</v>
      </c>
      <c r="N231" s="93">
        <v>0</v>
      </c>
      <c r="O231" s="93">
        <v>0</v>
      </c>
      <c r="P231" s="93">
        <v>0</v>
      </c>
      <c r="Q231" s="93">
        <v>0</v>
      </c>
      <c r="R231" s="93">
        <v>0</v>
      </c>
      <c r="S231" s="93">
        <v>0</v>
      </c>
      <c r="T231" s="93">
        <v>0</v>
      </c>
      <c r="U231" s="93">
        <v>0</v>
      </c>
      <c r="V231" s="93">
        <v>0</v>
      </c>
      <c r="W231" s="93">
        <v>0</v>
      </c>
      <c r="X231" s="93">
        <v>0</v>
      </c>
      <c r="Y231" s="93">
        <v>0</v>
      </c>
      <c r="Z231" s="93">
        <v>0</v>
      </c>
      <c r="AA231" s="93">
        <v>0</v>
      </c>
      <c r="AB231" s="93">
        <v>0</v>
      </c>
      <c r="AC231" s="93">
        <v>0</v>
      </c>
      <c r="AD231" s="9"/>
    </row>
    <row r="232" spans="1:30" ht="15.75">
      <c r="A232" s="88" t="s">
        <v>2452</v>
      </c>
      <c r="B232" s="2">
        <v>7</v>
      </c>
      <c r="C232" s="57">
        <v>75836023</v>
      </c>
      <c r="D232" s="2" t="s">
        <v>2656</v>
      </c>
      <c r="E232" s="13" t="s">
        <v>3163</v>
      </c>
      <c r="F232" s="13" t="s">
        <v>3152</v>
      </c>
      <c r="G232" s="93">
        <v>0</v>
      </c>
      <c r="H232" s="93">
        <v>0</v>
      </c>
      <c r="I232" s="93">
        <v>0</v>
      </c>
      <c r="J232" s="93">
        <v>0</v>
      </c>
      <c r="K232" s="93">
        <v>1</v>
      </c>
      <c r="L232" s="93">
        <v>1</v>
      </c>
      <c r="M232" s="93">
        <v>0</v>
      </c>
      <c r="N232" s="93">
        <v>1</v>
      </c>
      <c r="O232" s="93">
        <v>1</v>
      </c>
      <c r="P232" s="93">
        <v>0</v>
      </c>
      <c r="Q232" s="93">
        <v>1</v>
      </c>
      <c r="R232" s="93">
        <v>1</v>
      </c>
      <c r="S232" s="93">
        <v>0</v>
      </c>
      <c r="T232" s="93">
        <v>1</v>
      </c>
      <c r="U232" s="93">
        <v>1</v>
      </c>
      <c r="V232" s="93">
        <v>0</v>
      </c>
      <c r="W232" s="93">
        <v>0</v>
      </c>
      <c r="X232" s="93">
        <v>0</v>
      </c>
      <c r="Y232" s="93">
        <v>0</v>
      </c>
      <c r="Z232" s="93">
        <v>0</v>
      </c>
      <c r="AA232" s="93">
        <v>0</v>
      </c>
      <c r="AB232" s="93">
        <v>0</v>
      </c>
      <c r="AC232" s="93">
        <v>0</v>
      </c>
      <c r="AD232" s="9"/>
    </row>
    <row r="233" spans="1:30" ht="15.75">
      <c r="A233" s="88" t="s">
        <v>2445</v>
      </c>
      <c r="B233" s="2">
        <v>7</v>
      </c>
      <c r="C233" s="57">
        <v>77537964</v>
      </c>
      <c r="D233" s="2" t="s">
        <v>2654</v>
      </c>
      <c r="E233" s="13" t="s">
        <v>3151</v>
      </c>
      <c r="F233" s="13" t="s">
        <v>3157</v>
      </c>
      <c r="G233" s="93">
        <v>1</v>
      </c>
      <c r="H233" s="93">
        <v>1</v>
      </c>
      <c r="I233" s="93">
        <v>0</v>
      </c>
      <c r="J233" s="93">
        <v>0</v>
      </c>
      <c r="K233" s="93">
        <v>1</v>
      </c>
      <c r="L233" s="93">
        <v>1</v>
      </c>
      <c r="M233" s="93">
        <v>0</v>
      </c>
      <c r="N233" s="93">
        <v>1</v>
      </c>
      <c r="O233" s="93">
        <v>1</v>
      </c>
      <c r="P233" s="93">
        <v>0</v>
      </c>
      <c r="Q233" s="93">
        <v>0</v>
      </c>
      <c r="R233" s="93">
        <v>1</v>
      </c>
      <c r="S233" s="93">
        <v>0</v>
      </c>
      <c r="T233" s="93">
        <v>0</v>
      </c>
      <c r="U233" s="93">
        <v>1</v>
      </c>
      <c r="V233" s="93">
        <v>0</v>
      </c>
      <c r="W233" s="93">
        <v>0</v>
      </c>
      <c r="X233" s="93">
        <v>0</v>
      </c>
      <c r="Y233" s="93">
        <v>0</v>
      </c>
      <c r="Z233" s="93">
        <v>0</v>
      </c>
      <c r="AA233" s="93">
        <v>0</v>
      </c>
      <c r="AB233" s="93">
        <v>0</v>
      </c>
      <c r="AC233" s="93">
        <v>0</v>
      </c>
      <c r="AD233" s="9"/>
    </row>
    <row r="234" spans="1:30" ht="15.75">
      <c r="A234" s="88" t="s">
        <v>2452</v>
      </c>
      <c r="B234" s="2">
        <v>7</v>
      </c>
      <c r="C234" s="57">
        <v>89800053</v>
      </c>
      <c r="D234" s="2" t="s">
        <v>2935</v>
      </c>
      <c r="E234" s="13" t="s">
        <v>3151</v>
      </c>
      <c r="F234" s="13" t="s">
        <v>3163</v>
      </c>
      <c r="G234" s="93">
        <v>1</v>
      </c>
      <c r="H234" s="93">
        <v>1</v>
      </c>
      <c r="I234" s="93">
        <v>1</v>
      </c>
      <c r="J234" s="93">
        <v>1</v>
      </c>
      <c r="K234" s="93">
        <v>0</v>
      </c>
      <c r="L234" s="93">
        <v>0</v>
      </c>
      <c r="M234" s="93">
        <v>0</v>
      </c>
      <c r="N234" s="93">
        <v>0</v>
      </c>
      <c r="O234" s="93">
        <v>0</v>
      </c>
      <c r="P234" s="93">
        <v>0</v>
      </c>
      <c r="Q234" s="93">
        <v>0</v>
      </c>
      <c r="R234" s="93">
        <v>0</v>
      </c>
      <c r="S234" s="93">
        <v>0</v>
      </c>
      <c r="T234" s="93">
        <v>0</v>
      </c>
      <c r="U234" s="93">
        <v>0</v>
      </c>
      <c r="V234" s="93">
        <v>0</v>
      </c>
      <c r="W234" s="93">
        <v>0</v>
      </c>
      <c r="X234" s="93">
        <v>0</v>
      </c>
      <c r="Y234" s="93">
        <v>0</v>
      </c>
      <c r="Z234" s="93">
        <v>0</v>
      </c>
      <c r="AA234" s="93">
        <v>0</v>
      </c>
      <c r="AB234" s="93">
        <v>0</v>
      </c>
      <c r="AC234" s="93">
        <v>0</v>
      </c>
      <c r="AD234" s="9"/>
    </row>
    <row r="235" spans="1:30" ht="15.75">
      <c r="A235" s="88" t="s">
        <v>2452</v>
      </c>
      <c r="B235" s="2">
        <v>7</v>
      </c>
      <c r="C235" s="57">
        <v>89854446</v>
      </c>
      <c r="D235" s="2" t="s">
        <v>2653</v>
      </c>
      <c r="E235" s="13" t="s">
        <v>3163</v>
      </c>
      <c r="F235" s="13" t="s">
        <v>3157</v>
      </c>
      <c r="G235" s="93">
        <v>0</v>
      </c>
      <c r="H235" s="93">
        <v>0</v>
      </c>
      <c r="I235" s="93">
        <v>0</v>
      </c>
      <c r="J235" s="93">
        <v>0</v>
      </c>
      <c r="K235" s="93">
        <v>1</v>
      </c>
      <c r="L235" s="93">
        <v>1</v>
      </c>
      <c r="M235" s="93">
        <v>0</v>
      </c>
      <c r="N235" s="93">
        <v>1</v>
      </c>
      <c r="O235" s="93">
        <v>1</v>
      </c>
      <c r="P235" s="93">
        <v>0</v>
      </c>
      <c r="Q235" s="93">
        <v>0</v>
      </c>
      <c r="R235" s="93">
        <v>1</v>
      </c>
      <c r="S235" s="93">
        <v>0</v>
      </c>
      <c r="T235" s="93">
        <v>1</v>
      </c>
      <c r="U235" s="93">
        <v>1</v>
      </c>
      <c r="V235" s="93">
        <v>0</v>
      </c>
      <c r="W235" s="93">
        <v>0</v>
      </c>
      <c r="X235" s="93">
        <v>0</v>
      </c>
      <c r="Y235" s="93">
        <v>0</v>
      </c>
      <c r="Z235" s="93">
        <v>0</v>
      </c>
      <c r="AA235" s="93">
        <v>0</v>
      </c>
      <c r="AB235" s="93">
        <v>0</v>
      </c>
      <c r="AC235" s="93">
        <v>0</v>
      </c>
      <c r="AD235" s="9"/>
    </row>
    <row r="236" spans="1:30" ht="15.75">
      <c r="A236" s="88" t="s">
        <v>122</v>
      </c>
      <c r="B236" s="2">
        <v>7</v>
      </c>
      <c r="C236" s="57">
        <v>98931105</v>
      </c>
      <c r="D236" s="2" t="s">
        <v>2651</v>
      </c>
      <c r="E236" s="13" t="s">
        <v>3151</v>
      </c>
      <c r="F236" s="13" t="s">
        <v>3157</v>
      </c>
      <c r="G236" s="93">
        <v>1</v>
      </c>
      <c r="H236" s="93">
        <v>1</v>
      </c>
      <c r="I236" s="93">
        <v>0</v>
      </c>
      <c r="J236" s="93">
        <v>0</v>
      </c>
      <c r="K236" s="93">
        <v>1</v>
      </c>
      <c r="L236" s="93">
        <v>1</v>
      </c>
      <c r="M236" s="93">
        <v>0</v>
      </c>
      <c r="N236" s="93">
        <v>1</v>
      </c>
      <c r="O236" s="93">
        <v>1</v>
      </c>
      <c r="P236" s="93">
        <v>0</v>
      </c>
      <c r="Q236" s="93">
        <v>1</v>
      </c>
      <c r="R236" s="93">
        <v>1</v>
      </c>
      <c r="S236" s="93">
        <v>0</v>
      </c>
      <c r="T236" s="93">
        <v>1</v>
      </c>
      <c r="U236" s="93">
        <v>1</v>
      </c>
      <c r="V236" s="93">
        <v>0</v>
      </c>
      <c r="W236" s="93">
        <v>1</v>
      </c>
      <c r="X236" s="93">
        <v>1</v>
      </c>
      <c r="Y236" s="93">
        <v>0</v>
      </c>
      <c r="Z236" s="93">
        <v>0</v>
      </c>
      <c r="AA236" s="93">
        <v>1</v>
      </c>
      <c r="AB236" s="93">
        <v>1</v>
      </c>
      <c r="AC236" s="93">
        <v>1</v>
      </c>
      <c r="AD236" s="9"/>
    </row>
    <row r="237" spans="1:30" ht="15.75">
      <c r="A237" s="88" t="s">
        <v>122</v>
      </c>
      <c r="B237" s="2">
        <v>7</v>
      </c>
      <c r="C237" s="57">
        <v>123283949</v>
      </c>
      <c r="D237" s="2" t="s">
        <v>2934</v>
      </c>
      <c r="E237" s="13" t="s">
        <v>3163</v>
      </c>
      <c r="F237" s="13" t="s">
        <v>3152</v>
      </c>
      <c r="G237" s="93">
        <v>1</v>
      </c>
      <c r="H237" s="93">
        <v>1</v>
      </c>
      <c r="I237" s="93">
        <v>1</v>
      </c>
      <c r="J237" s="93">
        <v>1</v>
      </c>
      <c r="K237" s="93">
        <v>0</v>
      </c>
      <c r="L237" s="93">
        <v>0</v>
      </c>
      <c r="M237" s="93">
        <v>0</v>
      </c>
      <c r="N237" s="93">
        <v>0</v>
      </c>
      <c r="O237" s="93">
        <v>0</v>
      </c>
      <c r="P237" s="93">
        <v>0</v>
      </c>
      <c r="Q237" s="93">
        <v>0</v>
      </c>
      <c r="R237" s="93">
        <v>0</v>
      </c>
      <c r="S237" s="93">
        <v>0</v>
      </c>
      <c r="T237" s="93">
        <v>0</v>
      </c>
      <c r="U237" s="93">
        <v>0</v>
      </c>
      <c r="V237" s="93">
        <v>0</v>
      </c>
      <c r="W237" s="93">
        <v>0</v>
      </c>
      <c r="X237" s="93">
        <v>0</v>
      </c>
      <c r="Y237" s="93">
        <v>0</v>
      </c>
      <c r="Z237" s="93">
        <v>0</v>
      </c>
      <c r="AA237" s="93">
        <v>1</v>
      </c>
      <c r="AB237" s="93">
        <v>1</v>
      </c>
      <c r="AC237" s="93">
        <v>1</v>
      </c>
      <c r="AD237" s="9"/>
    </row>
    <row r="238" spans="1:30" ht="15.75">
      <c r="A238" s="88" t="s">
        <v>122</v>
      </c>
      <c r="B238" s="2">
        <v>7</v>
      </c>
      <c r="C238" s="57">
        <v>123411910</v>
      </c>
      <c r="D238" s="2" t="s">
        <v>2650</v>
      </c>
      <c r="E238" s="13" t="s">
        <v>3163</v>
      </c>
      <c r="F238" s="13" t="s">
        <v>3152</v>
      </c>
      <c r="G238" s="93">
        <v>0</v>
      </c>
      <c r="H238" s="93">
        <v>0</v>
      </c>
      <c r="I238" s="93">
        <v>0</v>
      </c>
      <c r="J238" s="93">
        <v>0</v>
      </c>
      <c r="K238" s="93">
        <v>1</v>
      </c>
      <c r="L238" s="93">
        <v>1</v>
      </c>
      <c r="M238" s="93">
        <v>0</v>
      </c>
      <c r="N238" s="93">
        <v>1</v>
      </c>
      <c r="O238" s="93">
        <v>1</v>
      </c>
      <c r="P238" s="93">
        <v>0</v>
      </c>
      <c r="Q238" s="93">
        <v>1</v>
      </c>
      <c r="R238" s="93">
        <v>1</v>
      </c>
      <c r="S238" s="93">
        <v>0</v>
      </c>
      <c r="T238" s="93">
        <v>0</v>
      </c>
      <c r="U238" s="93">
        <v>1</v>
      </c>
      <c r="V238" s="93">
        <v>0</v>
      </c>
      <c r="W238" s="93">
        <v>0</v>
      </c>
      <c r="X238" s="93">
        <v>1</v>
      </c>
      <c r="Y238" s="93">
        <v>0</v>
      </c>
      <c r="Z238" s="93">
        <v>0</v>
      </c>
      <c r="AA238" s="93">
        <v>1</v>
      </c>
      <c r="AB238" s="93">
        <v>0</v>
      </c>
      <c r="AC238" s="93">
        <v>0</v>
      </c>
      <c r="AD238" s="9"/>
    </row>
    <row r="239" spans="1:30" ht="15.75">
      <c r="A239" s="88" t="s">
        <v>2445</v>
      </c>
      <c r="B239" s="2">
        <v>7</v>
      </c>
      <c r="C239" s="57">
        <v>130429186</v>
      </c>
      <c r="D239" s="2" t="s">
        <v>2649</v>
      </c>
      <c r="E239" s="13" t="s">
        <v>3151</v>
      </c>
      <c r="F239" s="13" t="s">
        <v>3163</v>
      </c>
      <c r="G239" s="93">
        <v>0</v>
      </c>
      <c r="H239" s="93">
        <v>0</v>
      </c>
      <c r="I239" s="93">
        <v>0</v>
      </c>
      <c r="J239" s="93">
        <v>0</v>
      </c>
      <c r="K239" s="93">
        <v>1</v>
      </c>
      <c r="L239" s="93">
        <v>1</v>
      </c>
      <c r="M239" s="93">
        <v>0</v>
      </c>
      <c r="N239" s="93">
        <v>0</v>
      </c>
      <c r="O239" s="93">
        <v>1</v>
      </c>
      <c r="P239" s="93">
        <v>0</v>
      </c>
      <c r="Q239" s="93">
        <v>1</v>
      </c>
      <c r="R239" s="93">
        <v>1</v>
      </c>
      <c r="S239" s="93">
        <v>0</v>
      </c>
      <c r="T239" s="93">
        <v>0</v>
      </c>
      <c r="U239" s="93">
        <v>1</v>
      </c>
      <c r="V239" s="93">
        <v>0</v>
      </c>
      <c r="W239" s="93">
        <v>1</v>
      </c>
      <c r="X239" s="93">
        <v>0</v>
      </c>
      <c r="Y239" s="93">
        <v>0</v>
      </c>
      <c r="Z239" s="93">
        <v>0</v>
      </c>
      <c r="AA239" s="93">
        <v>0</v>
      </c>
      <c r="AB239" s="93">
        <v>0</v>
      </c>
      <c r="AC239" s="93">
        <v>0</v>
      </c>
      <c r="AD239" s="9"/>
    </row>
    <row r="240" spans="1:30" ht="15.75">
      <c r="A240" s="88" t="s">
        <v>2445</v>
      </c>
      <c r="B240" s="2">
        <v>7</v>
      </c>
      <c r="C240" s="57">
        <v>130466854</v>
      </c>
      <c r="D240" s="2" t="s">
        <v>2932</v>
      </c>
      <c r="E240" s="13" t="s">
        <v>3151</v>
      </c>
      <c r="F240" s="13" t="s">
        <v>3157</v>
      </c>
      <c r="G240" s="93">
        <v>1</v>
      </c>
      <c r="H240" s="93">
        <v>1</v>
      </c>
      <c r="I240" s="93">
        <v>1</v>
      </c>
      <c r="J240" s="93">
        <v>1</v>
      </c>
      <c r="K240" s="93">
        <v>0</v>
      </c>
      <c r="L240" s="93">
        <v>0</v>
      </c>
      <c r="M240" s="93">
        <v>0</v>
      </c>
      <c r="N240" s="93">
        <v>0</v>
      </c>
      <c r="O240" s="93">
        <v>0</v>
      </c>
      <c r="P240" s="93">
        <v>0</v>
      </c>
      <c r="Q240" s="93">
        <v>0</v>
      </c>
      <c r="R240" s="93">
        <v>0</v>
      </c>
      <c r="S240" s="93">
        <v>0</v>
      </c>
      <c r="T240" s="93">
        <v>0</v>
      </c>
      <c r="U240" s="93">
        <v>0</v>
      </c>
      <c r="V240" s="93">
        <v>0</v>
      </c>
      <c r="W240" s="93">
        <v>0</v>
      </c>
      <c r="X240" s="93">
        <v>0</v>
      </c>
      <c r="Y240" s="93">
        <v>0</v>
      </c>
      <c r="Z240" s="93">
        <v>0</v>
      </c>
      <c r="AA240" s="93">
        <v>0</v>
      </c>
      <c r="AB240" s="93">
        <v>0</v>
      </c>
      <c r="AC240" s="93">
        <v>0</v>
      </c>
      <c r="AD240" s="9"/>
    </row>
    <row r="241" spans="1:30" ht="15.75">
      <c r="A241" s="88" t="s">
        <v>2445</v>
      </c>
      <c r="B241" s="2">
        <v>8</v>
      </c>
      <c r="C241" s="57">
        <v>9021933</v>
      </c>
      <c r="D241" s="2" t="s">
        <v>2931</v>
      </c>
      <c r="E241" s="13" t="s">
        <v>3163</v>
      </c>
      <c r="F241" s="13" t="s">
        <v>3152</v>
      </c>
      <c r="G241" s="93">
        <v>1</v>
      </c>
      <c r="H241" s="93">
        <v>1</v>
      </c>
      <c r="I241" s="93">
        <v>1</v>
      </c>
      <c r="J241" s="93">
        <v>1</v>
      </c>
      <c r="K241" s="93">
        <v>0</v>
      </c>
      <c r="L241" s="93">
        <v>0</v>
      </c>
      <c r="M241" s="93">
        <v>0</v>
      </c>
      <c r="N241" s="93">
        <v>0</v>
      </c>
      <c r="O241" s="93">
        <v>0</v>
      </c>
      <c r="P241" s="93">
        <v>0</v>
      </c>
      <c r="Q241" s="93">
        <v>0</v>
      </c>
      <c r="R241" s="93">
        <v>0</v>
      </c>
      <c r="S241" s="93">
        <v>0</v>
      </c>
      <c r="T241" s="93">
        <v>0</v>
      </c>
      <c r="U241" s="93">
        <v>0</v>
      </c>
      <c r="V241" s="93">
        <v>0</v>
      </c>
      <c r="W241" s="93">
        <v>0</v>
      </c>
      <c r="X241" s="93">
        <v>0</v>
      </c>
      <c r="Y241" s="93">
        <v>0</v>
      </c>
      <c r="Z241" s="93">
        <v>0</v>
      </c>
      <c r="AA241" s="93">
        <v>0</v>
      </c>
      <c r="AB241" s="93">
        <v>0</v>
      </c>
      <c r="AC241" s="93">
        <v>0</v>
      </c>
      <c r="AD241" s="9"/>
    </row>
    <row r="242" spans="1:30" ht="15.75">
      <c r="A242" s="88" t="s">
        <v>2445</v>
      </c>
      <c r="B242" s="2">
        <v>8</v>
      </c>
      <c r="C242" s="57">
        <v>9173209</v>
      </c>
      <c r="D242" s="2" t="s">
        <v>2930</v>
      </c>
      <c r="E242" s="13" t="s">
        <v>3151</v>
      </c>
      <c r="F242" s="13" t="s">
        <v>3157</v>
      </c>
      <c r="G242" s="93">
        <v>0</v>
      </c>
      <c r="H242" s="93">
        <v>0</v>
      </c>
      <c r="I242" s="93">
        <v>0</v>
      </c>
      <c r="J242" s="93">
        <v>0</v>
      </c>
      <c r="K242" s="93">
        <v>0</v>
      </c>
      <c r="L242" s="93">
        <v>0</v>
      </c>
      <c r="M242" s="93">
        <v>0</v>
      </c>
      <c r="N242" s="93">
        <v>0</v>
      </c>
      <c r="O242" s="93">
        <v>1</v>
      </c>
      <c r="P242" s="93">
        <v>1</v>
      </c>
      <c r="Q242" s="93">
        <v>0</v>
      </c>
      <c r="R242" s="93">
        <v>0</v>
      </c>
      <c r="S242" s="93">
        <v>0</v>
      </c>
      <c r="T242" s="93">
        <v>0</v>
      </c>
      <c r="U242" s="93">
        <v>0</v>
      </c>
      <c r="V242" s="93">
        <v>0</v>
      </c>
      <c r="W242" s="93">
        <v>0</v>
      </c>
      <c r="X242" s="93">
        <v>0</v>
      </c>
      <c r="Y242" s="93">
        <v>0</v>
      </c>
      <c r="Z242" s="93">
        <v>0</v>
      </c>
      <c r="AA242" s="93">
        <v>0</v>
      </c>
      <c r="AB242" s="93">
        <v>0</v>
      </c>
      <c r="AC242" s="93">
        <v>0</v>
      </c>
      <c r="AD242" s="9"/>
    </row>
    <row r="243" spans="1:30" ht="15.75">
      <c r="A243" s="88" t="s">
        <v>2452</v>
      </c>
      <c r="B243" s="2">
        <v>8</v>
      </c>
      <c r="C243" s="57">
        <v>9173209</v>
      </c>
      <c r="D243" s="2" t="s">
        <v>2930</v>
      </c>
      <c r="E243" s="13" t="s">
        <v>3151</v>
      </c>
      <c r="F243" s="13" t="s">
        <v>3157</v>
      </c>
      <c r="G243" s="93">
        <v>1</v>
      </c>
      <c r="H243" s="93">
        <v>1</v>
      </c>
      <c r="I243" s="93">
        <v>1</v>
      </c>
      <c r="J243" s="93">
        <v>0</v>
      </c>
      <c r="K243" s="93">
        <v>1</v>
      </c>
      <c r="L243" s="93">
        <v>0</v>
      </c>
      <c r="M243" s="93">
        <v>0</v>
      </c>
      <c r="N243" s="93">
        <v>0</v>
      </c>
      <c r="O243" s="93">
        <v>0</v>
      </c>
      <c r="P243" s="93">
        <v>0</v>
      </c>
      <c r="Q243" s="93">
        <v>0</v>
      </c>
      <c r="R243" s="93">
        <v>0</v>
      </c>
      <c r="S243" s="93">
        <v>0</v>
      </c>
      <c r="T243" s="93">
        <v>0</v>
      </c>
      <c r="U243" s="93">
        <v>0</v>
      </c>
      <c r="V243" s="93">
        <v>0</v>
      </c>
      <c r="W243" s="93">
        <v>0</v>
      </c>
      <c r="X243" s="93">
        <v>0</v>
      </c>
      <c r="Y243" s="93">
        <v>0</v>
      </c>
      <c r="Z243" s="93">
        <v>0</v>
      </c>
      <c r="AA243" s="93">
        <v>0</v>
      </c>
      <c r="AB243" s="93">
        <v>0</v>
      </c>
      <c r="AC243" s="93">
        <v>0</v>
      </c>
      <c r="AD243" s="9"/>
    </row>
    <row r="244" spans="1:30" ht="15.75">
      <c r="A244" s="88" t="s">
        <v>2445</v>
      </c>
      <c r="B244" s="2">
        <v>8</v>
      </c>
      <c r="C244" s="57">
        <v>9173358</v>
      </c>
      <c r="D244" s="2" t="s">
        <v>2648</v>
      </c>
      <c r="E244" s="13" t="s">
        <v>3151</v>
      </c>
      <c r="F244" s="13" t="s">
        <v>3157</v>
      </c>
      <c r="G244" s="93">
        <v>1</v>
      </c>
      <c r="H244" s="93">
        <v>1</v>
      </c>
      <c r="I244" s="93">
        <v>1</v>
      </c>
      <c r="J244" s="93">
        <v>1</v>
      </c>
      <c r="K244" s="93">
        <v>0</v>
      </c>
      <c r="L244" s="93">
        <v>1</v>
      </c>
      <c r="M244" s="93">
        <v>0</v>
      </c>
      <c r="N244" s="93">
        <v>0</v>
      </c>
      <c r="O244" s="93">
        <v>0</v>
      </c>
      <c r="P244" s="93">
        <v>0</v>
      </c>
      <c r="Q244" s="93">
        <v>1</v>
      </c>
      <c r="R244" s="93">
        <v>1</v>
      </c>
      <c r="S244" s="93">
        <v>0</v>
      </c>
      <c r="T244" s="93">
        <v>0</v>
      </c>
      <c r="U244" s="93">
        <v>1</v>
      </c>
      <c r="V244" s="93">
        <v>0</v>
      </c>
      <c r="W244" s="93">
        <v>1</v>
      </c>
      <c r="X244" s="93">
        <v>0</v>
      </c>
      <c r="Y244" s="93">
        <v>0</v>
      </c>
      <c r="Z244" s="93">
        <v>0</v>
      </c>
      <c r="AA244" s="93">
        <v>0</v>
      </c>
      <c r="AB244" s="93">
        <v>0</v>
      </c>
      <c r="AC244" s="93">
        <v>0</v>
      </c>
      <c r="AD244" s="9"/>
    </row>
    <row r="245" spans="1:30" ht="15.75">
      <c r="A245" s="88" t="s">
        <v>2452</v>
      </c>
      <c r="B245" s="2">
        <v>8</v>
      </c>
      <c r="C245" s="57">
        <v>9183358</v>
      </c>
      <c r="D245" s="2" t="s">
        <v>2929</v>
      </c>
      <c r="E245" s="13" t="s">
        <v>3151</v>
      </c>
      <c r="F245" s="13" t="s">
        <v>3157</v>
      </c>
      <c r="G245" s="93">
        <v>1</v>
      </c>
      <c r="H245" s="93">
        <v>1</v>
      </c>
      <c r="I245" s="93">
        <v>1</v>
      </c>
      <c r="J245" s="93">
        <v>1</v>
      </c>
      <c r="K245" s="93">
        <v>0</v>
      </c>
      <c r="L245" s="93">
        <v>0</v>
      </c>
      <c r="M245" s="93">
        <v>0</v>
      </c>
      <c r="N245" s="93">
        <v>0</v>
      </c>
      <c r="O245" s="93">
        <v>0</v>
      </c>
      <c r="P245" s="93">
        <v>0</v>
      </c>
      <c r="Q245" s="93">
        <v>0</v>
      </c>
      <c r="R245" s="93">
        <v>0</v>
      </c>
      <c r="S245" s="93">
        <v>0</v>
      </c>
      <c r="T245" s="93">
        <v>0</v>
      </c>
      <c r="U245" s="93">
        <v>0</v>
      </c>
      <c r="V245" s="93">
        <v>0</v>
      </c>
      <c r="W245" s="93">
        <v>0</v>
      </c>
      <c r="X245" s="93">
        <v>0</v>
      </c>
      <c r="Y245" s="93">
        <v>0</v>
      </c>
      <c r="Z245" s="93">
        <v>0</v>
      </c>
      <c r="AA245" s="93">
        <v>0</v>
      </c>
      <c r="AB245" s="93">
        <v>0</v>
      </c>
      <c r="AC245" s="93">
        <v>0</v>
      </c>
      <c r="AD245" s="9"/>
    </row>
    <row r="246" spans="1:30" ht="15.75">
      <c r="A246" s="88" t="s">
        <v>2449</v>
      </c>
      <c r="B246" s="2">
        <v>8</v>
      </c>
      <c r="C246" s="57">
        <v>9183596</v>
      </c>
      <c r="D246" s="2" t="s">
        <v>2647</v>
      </c>
      <c r="E246" s="13" t="s">
        <v>3151</v>
      </c>
      <c r="F246" s="13" t="s">
        <v>3157</v>
      </c>
      <c r="G246" s="93">
        <v>0</v>
      </c>
      <c r="H246" s="93">
        <v>0</v>
      </c>
      <c r="I246" s="93">
        <v>0</v>
      </c>
      <c r="J246" s="93">
        <v>0</v>
      </c>
      <c r="K246" s="93">
        <v>1</v>
      </c>
      <c r="L246" s="93">
        <v>1</v>
      </c>
      <c r="M246" s="93">
        <v>0</v>
      </c>
      <c r="N246" s="93">
        <v>0</v>
      </c>
      <c r="O246" s="93">
        <v>1</v>
      </c>
      <c r="P246" s="93">
        <v>0</v>
      </c>
      <c r="Q246" s="93">
        <v>1</v>
      </c>
      <c r="R246" s="93">
        <v>1</v>
      </c>
      <c r="S246" s="93">
        <v>0</v>
      </c>
      <c r="T246" s="93">
        <v>0</v>
      </c>
      <c r="U246" s="93">
        <v>0</v>
      </c>
      <c r="V246" s="93">
        <v>0</v>
      </c>
      <c r="W246" s="93">
        <v>0</v>
      </c>
      <c r="X246" s="93">
        <v>0</v>
      </c>
      <c r="Y246" s="93">
        <v>0</v>
      </c>
      <c r="Z246" s="93">
        <v>0</v>
      </c>
      <c r="AA246" s="93">
        <v>0</v>
      </c>
      <c r="AB246" s="93">
        <v>0</v>
      </c>
      <c r="AC246" s="93">
        <v>0</v>
      </c>
      <c r="AD246" s="9"/>
    </row>
    <row r="247" spans="1:30" ht="15.75">
      <c r="A247" s="88" t="s">
        <v>2445</v>
      </c>
      <c r="B247" s="2">
        <v>8</v>
      </c>
      <c r="C247" s="57">
        <v>9183596</v>
      </c>
      <c r="D247" s="2" t="s">
        <v>2647</v>
      </c>
      <c r="E247" s="13" t="s">
        <v>3151</v>
      </c>
      <c r="F247" s="13" t="s">
        <v>3157</v>
      </c>
      <c r="G247" s="93">
        <v>1</v>
      </c>
      <c r="H247" s="93">
        <v>1</v>
      </c>
      <c r="I247" s="93">
        <v>1</v>
      </c>
      <c r="J247" s="93">
        <v>1</v>
      </c>
      <c r="K247" s="93">
        <v>1</v>
      </c>
      <c r="L247" s="93">
        <v>0</v>
      </c>
      <c r="M247" s="93">
        <v>0</v>
      </c>
      <c r="N247" s="93">
        <v>0</v>
      </c>
      <c r="O247" s="93">
        <v>0</v>
      </c>
      <c r="P247" s="93">
        <v>0</v>
      </c>
      <c r="Q247" s="93">
        <v>0</v>
      </c>
      <c r="R247" s="93">
        <v>0</v>
      </c>
      <c r="S247" s="93">
        <v>0</v>
      </c>
      <c r="T247" s="93">
        <v>0</v>
      </c>
      <c r="U247" s="93">
        <v>0</v>
      </c>
      <c r="V247" s="93">
        <v>0</v>
      </c>
      <c r="W247" s="93">
        <v>0</v>
      </c>
      <c r="X247" s="93">
        <v>0</v>
      </c>
      <c r="Y247" s="93">
        <v>0</v>
      </c>
      <c r="Z247" s="93">
        <v>0</v>
      </c>
      <c r="AA247" s="93">
        <v>0</v>
      </c>
      <c r="AB247" s="93">
        <v>0</v>
      </c>
      <c r="AC247" s="93">
        <v>0</v>
      </c>
      <c r="AD247" s="9"/>
    </row>
    <row r="248" spans="1:30" ht="15.75">
      <c r="A248" s="88" t="s">
        <v>2452</v>
      </c>
      <c r="B248" s="2">
        <v>8</v>
      </c>
      <c r="C248" s="57">
        <v>9183596</v>
      </c>
      <c r="D248" s="2" t="s">
        <v>2647</v>
      </c>
      <c r="E248" s="13" t="s">
        <v>3151</v>
      </c>
      <c r="F248" s="13" t="s">
        <v>3157</v>
      </c>
      <c r="G248" s="93">
        <v>0</v>
      </c>
      <c r="H248" s="93">
        <v>0</v>
      </c>
      <c r="I248" s="93">
        <v>0</v>
      </c>
      <c r="J248" s="93">
        <v>0</v>
      </c>
      <c r="K248" s="93">
        <v>1</v>
      </c>
      <c r="L248" s="93">
        <v>1</v>
      </c>
      <c r="M248" s="93">
        <v>0</v>
      </c>
      <c r="N248" s="93">
        <v>1</v>
      </c>
      <c r="O248" s="93">
        <v>1</v>
      </c>
      <c r="P248" s="93">
        <v>0</v>
      </c>
      <c r="Q248" s="93">
        <v>1</v>
      </c>
      <c r="R248" s="93">
        <v>1</v>
      </c>
      <c r="S248" s="93">
        <v>0</v>
      </c>
      <c r="T248" s="93">
        <v>1</v>
      </c>
      <c r="U248" s="93">
        <v>1</v>
      </c>
      <c r="V248" s="93">
        <v>0</v>
      </c>
      <c r="W248" s="93">
        <v>1</v>
      </c>
      <c r="X248" s="93">
        <v>0</v>
      </c>
      <c r="Y248" s="93">
        <v>0</v>
      </c>
      <c r="Z248" s="93">
        <v>0</v>
      </c>
      <c r="AA248" s="93">
        <v>0</v>
      </c>
      <c r="AB248" s="93">
        <v>0</v>
      </c>
      <c r="AC248" s="93">
        <v>0</v>
      </c>
      <c r="AD248" s="9"/>
    </row>
    <row r="249" spans="1:30" ht="15.75">
      <c r="A249" s="88" t="s">
        <v>2449</v>
      </c>
      <c r="B249" s="2">
        <v>8</v>
      </c>
      <c r="C249" s="57">
        <v>9202317</v>
      </c>
      <c r="D249" s="2" t="s">
        <v>2928</v>
      </c>
      <c r="E249" s="13" t="s">
        <v>3151</v>
      </c>
      <c r="F249" s="13" t="s">
        <v>4418</v>
      </c>
      <c r="G249" s="93">
        <v>1</v>
      </c>
      <c r="H249" s="93">
        <v>1</v>
      </c>
      <c r="I249" s="93">
        <v>1</v>
      </c>
      <c r="J249" s="93">
        <v>0</v>
      </c>
      <c r="K249" s="93">
        <v>0</v>
      </c>
      <c r="L249" s="93">
        <v>0</v>
      </c>
      <c r="M249" s="93">
        <v>0</v>
      </c>
      <c r="N249" s="93">
        <v>0</v>
      </c>
      <c r="O249" s="93">
        <v>0</v>
      </c>
      <c r="P249" s="93">
        <v>0</v>
      </c>
      <c r="Q249" s="93">
        <v>0</v>
      </c>
      <c r="R249" s="93">
        <v>0</v>
      </c>
      <c r="S249" s="93">
        <v>0</v>
      </c>
      <c r="T249" s="93">
        <v>0</v>
      </c>
      <c r="U249" s="93">
        <v>0</v>
      </c>
      <c r="V249" s="93">
        <v>0</v>
      </c>
      <c r="W249" s="93">
        <v>0</v>
      </c>
      <c r="X249" s="93">
        <v>0</v>
      </c>
      <c r="Y249" s="93">
        <v>0</v>
      </c>
      <c r="Z249" s="93">
        <v>0</v>
      </c>
      <c r="AA249" s="93">
        <v>0</v>
      </c>
      <c r="AB249" s="93">
        <v>0</v>
      </c>
      <c r="AC249" s="93">
        <v>0</v>
      </c>
      <c r="AD249" s="9"/>
    </row>
    <row r="250" spans="1:30" ht="15.75">
      <c r="A250" s="88" t="s">
        <v>2445</v>
      </c>
      <c r="B250" s="2">
        <v>8</v>
      </c>
      <c r="C250" s="57">
        <v>11423072</v>
      </c>
      <c r="D250" s="2" t="s">
        <v>2646</v>
      </c>
      <c r="E250" s="13" t="s">
        <v>3151</v>
      </c>
      <c r="F250" s="13" t="s">
        <v>3157</v>
      </c>
      <c r="G250" s="93">
        <v>1</v>
      </c>
      <c r="H250" s="93">
        <v>1</v>
      </c>
      <c r="I250" s="93">
        <v>0</v>
      </c>
      <c r="J250" s="93">
        <v>0</v>
      </c>
      <c r="K250" s="93">
        <v>1</v>
      </c>
      <c r="L250" s="93">
        <v>1</v>
      </c>
      <c r="M250" s="93">
        <v>0</v>
      </c>
      <c r="N250" s="93">
        <v>1</v>
      </c>
      <c r="O250" s="93">
        <v>1</v>
      </c>
      <c r="P250" s="93">
        <v>0</v>
      </c>
      <c r="Q250" s="93">
        <v>0</v>
      </c>
      <c r="R250" s="93">
        <v>1</v>
      </c>
      <c r="S250" s="93">
        <v>0</v>
      </c>
      <c r="T250" s="93">
        <v>0</v>
      </c>
      <c r="U250" s="93">
        <v>0</v>
      </c>
      <c r="V250" s="93">
        <v>0</v>
      </c>
      <c r="W250" s="93">
        <v>0</v>
      </c>
      <c r="X250" s="93">
        <v>0</v>
      </c>
      <c r="Y250" s="93">
        <v>0</v>
      </c>
      <c r="Z250" s="93">
        <v>0</v>
      </c>
      <c r="AA250" s="93">
        <v>0</v>
      </c>
      <c r="AB250" s="93">
        <v>0</v>
      </c>
      <c r="AC250" s="93">
        <v>0</v>
      </c>
      <c r="AD250" s="9"/>
    </row>
    <row r="251" spans="1:30" ht="15.75">
      <c r="A251" s="88" t="s">
        <v>2445</v>
      </c>
      <c r="B251" s="2">
        <v>8</v>
      </c>
      <c r="C251" s="57">
        <v>19080151</v>
      </c>
      <c r="D251" s="2" t="s">
        <v>2822</v>
      </c>
      <c r="E251" s="13" t="s">
        <v>3151</v>
      </c>
      <c r="F251" s="13" t="s">
        <v>3152</v>
      </c>
      <c r="G251" s="93">
        <v>0</v>
      </c>
      <c r="H251" s="93">
        <v>0</v>
      </c>
      <c r="I251" s="93">
        <v>0</v>
      </c>
      <c r="J251" s="93">
        <v>0</v>
      </c>
      <c r="K251" s="93">
        <v>0</v>
      </c>
      <c r="L251" s="93">
        <v>0</v>
      </c>
      <c r="M251" s="93">
        <v>0</v>
      </c>
      <c r="N251" s="93">
        <v>0</v>
      </c>
      <c r="O251" s="93">
        <v>0</v>
      </c>
      <c r="P251" s="93">
        <v>0</v>
      </c>
      <c r="Q251" s="93">
        <v>0</v>
      </c>
      <c r="R251" s="93">
        <v>1</v>
      </c>
      <c r="S251" s="93">
        <v>1</v>
      </c>
      <c r="T251" s="93">
        <v>1</v>
      </c>
      <c r="U251" s="93">
        <v>0</v>
      </c>
      <c r="V251" s="93">
        <v>0</v>
      </c>
      <c r="W251" s="93">
        <v>0</v>
      </c>
      <c r="X251" s="93">
        <v>0</v>
      </c>
      <c r="Y251" s="93">
        <v>0</v>
      </c>
      <c r="Z251" s="93">
        <v>0</v>
      </c>
      <c r="AA251" s="93">
        <v>0</v>
      </c>
      <c r="AB251" s="93">
        <v>0</v>
      </c>
      <c r="AC251" s="93">
        <v>0</v>
      </c>
      <c r="AD251" s="9"/>
    </row>
    <row r="252" spans="1:30" ht="15.75">
      <c r="A252" s="88" t="s">
        <v>2445</v>
      </c>
      <c r="B252" s="2">
        <v>8</v>
      </c>
      <c r="C252" s="57">
        <v>23615445</v>
      </c>
      <c r="D252" s="2" t="s">
        <v>2821</v>
      </c>
      <c r="E252" s="13" t="s">
        <v>3163</v>
      </c>
      <c r="F252" s="13" t="s">
        <v>3152</v>
      </c>
      <c r="G252" s="93">
        <v>1</v>
      </c>
      <c r="H252" s="93">
        <v>1</v>
      </c>
      <c r="I252" s="93">
        <v>1</v>
      </c>
      <c r="J252" s="93">
        <v>0</v>
      </c>
      <c r="K252" s="93">
        <v>1</v>
      </c>
      <c r="L252" s="93">
        <v>0</v>
      </c>
      <c r="M252" s="93">
        <v>0</v>
      </c>
      <c r="N252" s="93">
        <v>0</v>
      </c>
      <c r="O252" s="93">
        <v>0</v>
      </c>
      <c r="P252" s="93">
        <v>0</v>
      </c>
      <c r="Q252" s="93">
        <v>0</v>
      </c>
      <c r="R252" s="93">
        <v>0</v>
      </c>
      <c r="S252" s="93">
        <v>0</v>
      </c>
      <c r="T252" s="93">
        <v>0</v>
      </c>
      <c r="U252" s="93">
        <v>0</v>
      </c>
      <c r="V252" s="93">
        <v>0</v>
      </c>
      <c r="W252" s="93">
        <v>0</v>
      </c>
      <c r="X252" s="93">
        <v>0</v>
      </c>
      <c r="Y252" s="93">
        <v>0</v>
      </c>
      <c r="Z252" s="93">
        <v>0</v>
      </c>
      <c r="AA252" s="93">
        <v>0</v>
      </c>
      <c r="AB252" s="93">
        <v>0</v>
      </c>
      <c r="AC252" s="93">
        <v>0</v>
      </c>
      <c r="AD252" s="9"/>
    </row>
    <row r="253" spans="1:30" ht="15.75">
      <c r="A253" s="88" t="s">
        <v>122</v>
      </c>
      <c r="B253" s="2">
        <v>8</v>
      </c>
      <c r="C253" s="57">
        <v>41516581</v>
      </c>
      <c r="D253" s="2" t="s">
        <v>2927</v>
      </c>
      <c r="E253" s="13" t="s">
        <v>3151</v>
      </c>
      <c r="F253" s="13" t="s">
        <v>3157</v>
      </c>
      <c r="G253" s="93">
        <v>1</v>
      </c>
      <c r="H253" s="93">
        <v>1</v>
      </c>
      <c r="I253" s="93">
        <v>1</v>
      </c>
      <c r="J253" s="93">
        <v>1</v>
      </c>
      <c r="K253" s="93">
        <v>1</v>
      </c>
      <c r="L253" s="93">
        <v>0</v>
      </c>
      <c r="M253" s="93">
        <v>0</v>
      </c>
      <c r="N253" s="93">
        <v>0</v>
      </c>
      <c r="O253" s="93">
        <v>0</v>
      </c>
      <c r="P253" s="93">
        <v>0</v>
      </c>
      <c r="Q253" s="93">
        <v>0</v>
      </c>
      <c r="R253" s="93">
        <v>0</v>
      </c>
      <c r="S253" s="93">
        <v>0</v>
      </c>
      <c r="T253" s="93">
        <v>0</v>
      </c>
      <c r="U253" s="93">
        <v>0</v>
      </c>
      <c r="V253" s="93">
        <v>0</v>
      </c>
      <c r="W253" s="93">
        <v>0</v>
      </c>
      <c r="X253" s="93">
        <v>0</v>
      </c>
      <c r="Y253" s="93">
        <v>0</v>
      </c>
      <c r="Z253" s="93">
        <v>0</v>
      </c>
      <c r="AA253" s="93">
        <v>1</v>
      </c>
      <c r="AB253" s="93">
        <v>1</v>
      </c>
      <c r="AC253" s="93">
        <v>1</v>
      </c>
      <c r="AD253" s="9"/>
    </row>
    <row r="254" spans="1:30" ht="15.75">
      <c r="A254" s="88" t="s">
        <v>122</v>
      </c>
      <c r="B254" s="2">
        <v>8</v>
      </c>
      <c r="C254" s="57">
        <v>41543675</v>
      </c>
      <c r="D254" s="2" t="s">
        <v>2926</v>
      </c>
      <c r="E254" s="13" t="s">
        <v>3151</v>
      </c>
      <c r="F254" s="13" t="s">
        <v>3157</v>
      </c>
      <c r="G254" s="93">
        <v>1</v>
      </c>
      <c r="H254" s="93">
        <v>1</v>
      </c>
      <c r="I254" s="93">
        <v>1</v>
      </c>
      <c r="J254" s="93">
        <v>0</v>
      </c>
      <c r="K254" s="93">
        <v>1</v>
      </c>
      <c r="L254" s="93">
        <v>0</v>
      </c>
      <c r="M254" s="93">
        <v>0</v>
      </c>
      <c r="N254" s="93">
        <v>0</v>
      </c>
      <c r="O254" s="93">
        <v>0</v>
      </c>
      <c r="P254" s="93">
        <v>0</v>
      </c>
      <c r="Q254" s="93">
        <v>0</v>
      </c>
      <c r="R254" s="93">
        <v>0</v>
      </c>
      <c r="S254" s="93">
        <v>0</v>
      </c>
      <c r="T254" s="93">
        <v>0</v>
      </c>
      <c r="U254" s="93">
        <v>0</v>
      </c>
      <c r="V254" s="93">
        <v>0</v>
      </c>
      <c r="W254" s="93">
        <v>0</v>
      </c>
      <c r="X254" s="93">
        <v>0</v>
      </c>
      <c r="Y254" s="93">
        <v>0</v>
      </c>
      <c r="Z254" s="93">
        <v>0</v>
      </c>
      <c r="AA254" s="93">
        <v>1</v>
      </c>
      <c r="AB254" s="93">
        <v>1</v>
      </c>
      <c r="AC254" s="93">
        <v>1</v>
      </c>
      <c r="AD254" s="9"/>
    </row>
    <row r="255" spans="1:30" ht="15.75">
      <c r="A255" s="88" t="s">
        <v>122</v>
      </c>
      <c r="B255" s="2">
        <v>8</v>
      </c>
      <c r="C255" s="57">
        <v>41630405</v>
      </c>
      <c r="D255" s="2" t="s">
        <v>2644</v>
      </c>
      <c r="E255" s="13" t="s">
        <v>3151</v>
      </c>
      <c r="F255" s="13" t="s">
        <v>3157</v>
      </c>
      <c r="G255" s="93">
        <v>1</v>
      </c>
      <c r="H255" s="93">
        <v>1</v>
      </c>
      <c r="I255" s="93">
        <v>1</v>
      </c>
      <c r="J255" s="93">
        <v>0</v>
      </c>
      <c r="K255" s="93">
        <v>1</v>
      </c>
      <c r="L255" s="93">
        <v>1</v>
      </c>
      <c r="M255" s="93">
        <v>1</v>
      </c>
      <c r="N255" s="93">
        <v>1</v>
      </c>
      <c r="O255" s="93">
        <v>1</v>
      </c>
      <c r="P255" s="93">
        <v>0</v>
      </c>
      <c r="Q255" s="93">
        <v>1</v>
      </c>
      <c r="R255" s="93">
        <v>1</v>
      </c>
      <c r="S255" s="93">
        <v>0</v>
      </c>
      <c r="T255" s="93">
        <v>0</v>
      </c>
      <c r="U255" s="93">
        <v>1</v>
      </c>
      <c r="V255" s="93">
        <v>0</v>
      </c>
      <c r="W255" s="93">
        <v>0</v>
      </c>
      <c r="X255" s="93">
        <v>1</v>
      </c>
      <c r="Y255" s="93">
        <v>0</v>
      </c>
      <c r="Z255" s="93">
        <v>1</v>
      </c>
      <c r="AA255" s="93">
        <v>1</v>
      </c>
      <c r="AB255" s="93">
        <v>1</v>
      </c>
      <c r="AC255" s="93">
        <v>1</v>
      </c>
      <c r="AD255" s="9"/>
    </row>
    <row r="256" spans="1:30" ht="15.75">
      <c r="A256" s="88" t="s">
        <v>122</v>
      </c>
      <c r="B256" s="2">
        <v>8</v>
      </c>
      <c r="C256" s="57">
        <v>42383084</v>
      </c>
      <c r="D256" s="2" t="s">
        <v>2642</v>
      </c>
      <c r="E256" s="13" t="s">
        <v>3151</v>
      </c>
      <c r="F256" s="13" t="s">
        <v>3157</v>
      </c>
      <c r="G256" s="93">
        <v>1</v>
      </c>
      <c r="H256" s="93">
        <v>1</v>
      </c>
      <c r="I256" s="93">
        <v>1</v>
      </c>
      <c r="J256" s="93">
        <v>0</v>
      </c>
      <c r="K256" s="93">
        <v>1</v>
      </c>
      <c r="L256" s="93">
        <v>1</v>
      </c>
      <c r="M256" s="93">
        <v>0</v>
      </c>
      <c r="N256" s="93">
        <v>1</v>
      </c>
      <c r="O256" s="93">
        <v>1</v>
      </c>
      <c r="P256" s="93">
        <v>0</v>
      </c>
      <c r="Q256" s="93">
        <v>1</v>
      </c>
      <c r="R256" s="93">
        <v>1</v>
      </c>
      <c r="S256" s="93">
        <v>0</v>
      </c>
      <c r="T256" s="93">
        <v>0</v>
      </c>
      <c r="U256" s="93">
        <v>1</v>
      </c>
      <c r="V256" s="93">
        <v>0</v>
      </c>
      <c r="W256" s="93">
        <v>1</v>
      </c>
      <c r="X256" s="93">
        <v>1</v>
      </c>
      <c r="Y256" s="93">
        <v>0</v>
      </c>
      <c r="Z256" s="93">
        <v>0</v>
      </c>
      <c r="AA256" s="93">
        <v>1</v>
      </c>
      <c r="AB256" s="93">
        <v>1</v>
      </c>
      <c r="AC256" s="93">
        <v>1</v>
      </c>
      <c r="AD256" s="9"/>
    </row>
    <row r="257" spans="1:30" ht="15.75">
      <c r="A257" s="88" t="s">
        <v>2452</v>
      </c>
      <c r="B257" s="2">
        <v>8</v>
      </c>
      <c r="C257" s="57">
        <v>81048558</v>
      </c>
      <c r="D257" s="2" t="s">
        <v>2641</v>
      </c>
      <c r="E257" s="13" t="s">
        <v>3151</v>
      </c>
      <c r="F257" s="13" t="s">
        <v>3157</v>
      </c>
      <c r="G257" s="93">
        <v>0</v>
      </c>
      <c r="H257" s="93">
        <v>0</v>
      </c>
      <c r="I257" s="93">
        <v>0</v>
      </c>
      <c r="J257" s="93">
        <v>0</v>
      </c>
      <c r="K257" s="93">
        <v>1</v>
      </c>
      <c r="L257" s="93">
        <v>1</v>
      </c>
      <c r="M257" s="93">
        <v>0</v>
      </c>
      <c r="N257" s="93">
        <v>1</v>
      </c>
      <c r="O257" s="93">
        <v>1</v>
      </c>
      <c r="P257" s="93">
        <v>0</v>
      </c>
      <c r="Q257" s="93">
        <v>0</v>
      </c>
      <c r="R257" s="93">
        <v>1</v>
      </c>
      <c r="S257" s="93">
        <v>0</v>
      </c>
      <c r="T257" s="93">
        <v>1</v>
      </c>
      <c r="U257" s="93">
        <v>1</v>
      </c>
      <c r="V257" s="93">
        <v>0</v>
      </c>
      <c r="W257" s="93">
        <v>0</v>
      </c>
      <c r="X257" s="93">
        <v>0</v>
      </c>
      <c r="Y257" s="93">
        <v>0</v>
      </c>
      <c r="Z257" s="93">
        <v>0</v>
      </c>
      <c r="AA257" s="93">
        <v>0</v>
      </c>
      <c r="AB257" s="93">
        <v>0</v>
      </c>
      <c r="AC257" s="93">
        <v>0</v>
      </c>
      <c r="AD257" s="9"/>
    </row>
    <row r="258" spans="1:30" ht="15.75">
      <c r="A258" s="88" t="s">
        <v>2452</v>
      </c>
      <c r="B258" s="2">
        <v>8</v>
      </c>
      <c r="C258" s="57">
        <v>81076874</v>
      </c>
      <c r="D258" s="2" t="s">
        <v>2925</v>
      </c>
      <c r="E258" s="13" t="s">
        <v>3163</v>
      </c>
      <c r="F258" s="13" t="s">
        <v>3152</v>
      </c>
      <c r="G258" s="93">
        <v>1</v>
      </c>
      <c r="H258" s="93">
        <v>1</v>
      </c>
      <c r="I258" s="93">
        <v>1</v>
      </c>
      <c r="J258" s="93">
        <v>1</v>
      </c>
      <c r="K258" s="93">
        <v>0</v>
      </c>
      <c r="L258" s="93">
        <v>0</v>
      </c>
      <c r="M258" s="93">
        <v>0</v>
      </c>
      <c r="N258" s="93">
        <v>0</v>
      </c>
      <c r="O258" s="93">
        <v>0</v>
      </c>
      <c r="P258" s="93">
        <v>0</v>
      </c>
      <c r="Q258" s="93">
        <v>0</v>
      </c>
      <c r="R258" s="93">
        <v>0</v>
      </c>
      <c r="S258" s="93">
        <v>0</v>
      </c>
      <c r="T258" s="93">
        <v>0</v>
      </c>
      <c r="U258" s="93">
        <v>0</v>
      </c>
      <c r="V258" s="93">
        <v>0</v>
      </c>
      <c r="W258" s="93">
        <v>0</v>
      </c>
      <c r="X258" s="93">
        <v>0</v>
      </c>
      <c r="Y258" s="93">
        <v>0</v>
      </c>
      <c r="Z258" s="93">
        <v>0</v>
      </c>
      <c r="AA258" s="93">
        <v>0</v>
      </c>
      <c r="AB258" s="93">
        <v>0</v>
      </c>
      <c r="AC258" s="93">
        <v>0</v>
      </c>
      <c r="AD258" s="9"/>
    </row>
    <row r="259" spans="1:30" ht="15.75">
      <c r="A259" s="88" t="s">
        <v>2452</v>
      </c>
      <c r="B259" s="2">
        <v>8</v>
      </c>
      <c r="C259" s="57">
        <v>95960511</v>
      </c>
      <c r="D259" s="2" t="s">
        <v>2639</v>
      </c>
      <c r="E259" s="13" t="s">
        <v>3163</v>
      </c>
      <c r="F259" s="13" t="s">
        <v>3152</v>
      </c>
      <c r="G259" s="93">
        <v>1</v>
      </c>
      <c r="H259" s="93">
        <v>1</v>
      </c>
      <c r="I259" s="93">
        <v>1</v>
      </c>
      <c r="J259" s="93">
        <v>1</v>
      </c>
      <c r="K259" s="93">
        <v>1</v>
      </c>
      <c r="L259" s="93">
        <v>1</v>
      </c>
      <c r="M259" s="93">
        <v>0</v>
      </c>
      <c r="N259" s="93">
        <v>1</v>
      </c>
      <c r="O259" s="93">
        <v>1</v>
      </c>
      <c r="P259" s="93">
        <v>0</v>
      </c>
      <c r="Q259" s="93">
        <v>1</v>
      </c>
      <c r="R259" s="93">
        <v>1</v>
      </c>
      <c r="S259" s="93">
        <v>0</v>
      </c>
      <c r="T259" s="93">
        <v>1</v>
      </c>
      <c r="U259" s="93">
        <v>1</v>
      </c>
      <c r="V259" s="93">
        <v>0</v>
      </c>
      <c r="W259" s="93">
        <v>1</v>
      </c>
      <c r="X259" s="93">
        <v>0</v>
      </c>
      <c r="Y259" s="93">
        <v>0</v>
      </c>
      <c r="Z259" s="93">
        <v>0</v>
      </c>
      <c r="AA259" s="93">
        <v>0</v>
      </c>
      <c r="AB259" s="93">
        <v>0</v>
      </c>
      <c r="AC259" s="93">
        <v>0</v>
      </c>
      <c r="AD259" s="9"/>
    </row>
    <row r="260" spans="1:30" ht="15.75">
      <c r="A260" s="88" t="s">
        <v>2452</v>
      </c>
      <c r="B260" s="2">
        <v>8</v>
      </c>
      <c r="C260" s="57">
        <v>118129021</v>
      </c>
      <c r="D260" s="2" t="s">
        <v>2924</v>
      </c>
      <c r="E260" s="13" t="s">
        <v>3151</v>
      </c>
      <c r="F260" s="13" t="s">
        <v>3157</v>
      </c>
      <c r="G260" s="93">
        <v>0</v>
      </c>
      <c r="H260" s="93">
        <v>0</v>
      </c>
      <c r="I260" s="93">
        <v>0</v>
      </c>
      <c r="J260" s="93">
        <v>0</v>
      </c>
      <c r="K260" s="93">
        <v>0</v>
      </c>
      <c r="L260" s="93">
        <v>0</v>
      </c>
      <c r="M260" s="93">
        <v>0</v>
      </c>
      <c r="N260" s="93">
        <v>0</v>
      </c>
      <c r="O260" s="93">
        <v>0</v>
      </c>
      <c r="P260" s="93">
        <v>0</v>
      </c>
      <c r="Q260" s="93">
        <v>0</v>
      </c>
      <c r="R260" s="93">
        <v>1</v>
      </c>
      <c r="S260" s="93">
        <v>1</v>
      </c>
      <c r="T260" s="93">
        <v>1</v>
      </c>
      <c r="U260" s="93">
        <v>0</v>
      </c>
      <c r="V260" s="93">
        <v>0</v>
      </c>
      <c r="W260" s="93">
        <v>0</v>
      </c>
      <c r="X260" s="93">
        <v>0</v>
      </c>
      <c r="Y260" s="93">
        <v>0</v>
      </c>
      <c r="Z260" s="93">
        <v>0</v>
      </c>
      <c r="AA260" s="93">
        <v>0</v>
      </c>
      <c r="AB260" s="93">
        <v>0</v>
      </c>
      <c r="AC260" s="93">
        <v>0</v>
      </c>
      <c r="AD260" s="9"/>
    </row>
    <row r="261" spans="1:30" ht="15.75">
      <c r="A261" s="88" t="s">
        <v>2452</v>
      </c>
      <c r="B261" s="2">
        <v>8</v>
      </c>
      <c r="C261" s="57">
        <v>118184783</v>
      </c>
      <c r="D261" s="2" t="s">
        <v>2638</v>
      </c>
      <c r="E261" s="13" t="s">
        <v>3163</v>
      </c>
      <c r="F261" s="13" t="s">
        <v>3152</v>
      </c>
      <c r="G261" s="93">
        <v>0</v>
      </c>
      <c r="H261" s="93">
        <v>0</v>
      </c>
      <c r="I261" s="93">
        <v>0</v>
      </c>
      <c r="J261" s="93">
        <v>0</v>
      </c>
      <c r="K261" s="93">
        <v>1</v>
      </c>
      <c r="L261" s="93">
        <v>1</v>
      </c>
      <c r="M261" s="93">
        <v>1</v>
      </c>
      <c r="N261" s="93">
        <v>1</v>
      </c>
      <c r="O261" s="93">
        <v>1</v>
      </c>
      <c r="P261" s="93">
        <v>0</v>
      </c>
      <c r="Q261" s="93">
        <v>1</v>
      </c>
      <c r="R261" s="93">
        <v>1</v>
      </c>
      <c r="S261" s="93">
        <v>0</v>
      </c>
      <c r="T261" s="93">
        <v>0</v>
      </c>
      <c r="U261" s="93">
        <v>1</v>
      </c>
      <c r="V261" s="93">
        <v>0</v>
      </c>
      <c r="W261" s="93">
        <v>1</v>
      </c>
      <c r="X261" s="93">
        <v>0</v>
      </c>
      <c r="Y261" s="93">
        <v>0</v>
      </c>
      <c r="Z261" s="93">
        <v>0</v>
      </c>
      <c r="AA261" s="93">
        <v>0</v>
      </c>
      <c r="AB261" s="93">
        <v>0</v>
      </c>
      <c r="AC261" s="93">
        <v>0</v>
      </c>
      <c r="AD261" s="9"/>
    </row>
    <row r="262" spans="1:30" ht="15.75">
      <c r="A262" s="88" t="s">
        <v>122</v>
      </c>
      <c r="B262" s="2">
        <v>8</v>
      </c>
      <c r="C262" s="57">
        <v>118185733</v>
      </c>
      <c r="D262" s="2" t="s">
        <v>2637</v>
      </c>
      <c r="E262" s="13" t="s">
        <v>3151</v>
      </c>
      <c r="F262" s="13" t="s">
        <v>3157</v>
      </c>
      <c r="G262" s="93">
        <v>1</v>
      </c>
      <c r="H262" s="93">
        <v>1</v>
      </c>
      <c r="I262" s="93">
        <v>1</v>
      </c>
      <c r="J262" s="93">
        <v>1</v>
      </c>
      <c r="K262" s="93">
        <v>1</v>
      </c>
      <c r="L262" s="93">
        <v>0</v>
      </c>
      <c r="M262" s="93">
        <v>0</v>
      </c>
      <c r="N262" s="93">
        <v>1</v>
      </c>
      <c r="O262" s="93">
        <v>1</v>
      </c>
      <c r="P262" s="93">
        <v>0</v>
      </c>
      <c r="Q262" s="93">
        <v>1</v>
      </c>
      <c r="R262" s="93">
        <v>1</v>
      </c>
      <c r="S262" s="93">
        <v>0</v>
      </c>
      <c r="T262" s="93">
        <v>0</v>
      </c>
      <c r="U262" s="93">
        <v>1</v>
      </c>
      <c r="V262" s="93">
        <v>0</v>
      </c>
      <c r="W262" s="93">
        <v>0</v>
      </c>
      <c r="X262" s="93">
        <v>1</v>
      </c>
      <c r="Y262" s="93">
        <v>0</v>
      </c>
      <c r="Z262" s="93">
        <v>0</v>
      </c>
      <c r="AA262" s="93">
        <v>1</v>
      </c>
      <c r="AB262" s="93">
        <v>1</v>
      </c>
      <c r="AC262" s="93">
        <v>1</v>
      </c>
      <c r="AD262" s="9"/>
    </row>
    <row r="263" spans="1:30" ht="15.75">
      <c r="A263" s="88" t="s">
        <v>122</v>
      </c>
      <c r="B263" s="2">
        <v>8</v>
      </c>
      <c r="C263" s="57">
        <v>118191475</v>
      </c>
      <c r="D263" s="2" t="s">
        <v>2923</v>
      </c>
      <c r="E263" s="13" t="s">
        <v>3163</v>
      </c>
      <c r="F263" s="13" t="s">
        <v>3152</v>
      </c>
      <c r="G263" s="93">
        <v>0</v>
      </c>
      <c r="H263" s="93">
        <v>0</v>
      </c>
      <c r="I263" s="93">
        <v>0</v>
      </c>
      <c r="J263" s="93">
        <v>0</v>
      </c>
      <c r="K263" s="93">
        <v>0</v>
      </c>
      <c r="L263" s="93">
        <v>1</v>
      </c>
      <c r="M263" s="93">
        <v>1</v>
      </c>
      <c r="N263" s="93">
        <v>0</v>
      </c>
      <c r="O263" s="93">
        <v>0</v>
      </c>
      <c r="P263" s="93">
        <v>0</v>
      </c>
      <c r="Q263" s="93">
        <v>0</v>
      </c>
      <c r="R263" s="93">
        <v>0</v>
      </c>
      <c r="S263" s="93">
        <v>0</v>
      </c>
      <c r="T263" s="93">
        <v>0</v>
      </c>
      <c r="U263" s="93">
        <v>0</v>
      </c>
      <c r="V263" s="93">
        <v>0</v>
      </c>
      <c r="W263" s="93">
        <v>0</v>
      </c>
      <c r="X263" s="93">
        <v>0</v>
      </c>
      <c r="Y263" s="93">
        <v>0</v>
      </c>
      <c r="Z263" s="93">
        <v>0</v>
      </c>
      <c r="AA263" s="93">
        <v>1</v>
      </c>
      <c r="AB263" s="93">
        <v>0</v>
      </c>
      <c r="AC263" s="93">
        <v>0</v>
      </c>
      <c r="AD263" s="9"/>
    </row>
    <row r="264" spans="1:30" ht="15.75">
      <c r="A264" s="88" t="s">
        <v>2452</v>
      </c>
      <c r="B264" s="2">
        <v>8</v>
      </c>
      <c r="C264" s="57">
        <v>118204020</v>
      </c>
      <c r="D264" s="2" t="s">
        <v>2922</v>
      </c>
      <c r="E264" s="13" t="s">
        <v>3163</v>
      </c>
      <c r="F264" s="13" t="s">
        <v>3152</v>
      </c>
      <c r="G264" s="93">
        <v>1</v>
      </c>
      <c r="H264" s="93">
        <v>1</v>
      </c>
      <c r="I264" s="93">
        <v>1</v>
      </c>
      <c r="J264" s="93">
        <v>0</v>
      </c>
      <c r="K264" s="93">
        <v>0</v>
      </c>
      <c r="L264" s="93">
        <v>0</v>
      </c>
      <c r="M264" s="93">
        <v>0</v>
      </c>
      <c r="N264" s="93">
        <v>0</v>
      </c>
      <c r="O264" s="93">
        <v>0</v>
      </c>
      <c r="P264" s="93">
        <v>0</v>
      </c>
      <c r="Q264" s="93">
        <v>0</v>
      </c>
      <c r="R264" s="93">
        <v>0</v>
      </c>
      <c r="S264" s="93">
        <v>0</v>
      </c>
      <c r="T264" s="93">
        <v>0</v>
      </c>
      <c r="U264" s="93">
        <v>0</v>
      </c>
      <c r="V264" s="93">
        <v>0</v>
      </c>
      <c r="W264" s="93">
        <v>0</v>
      </c>
      <c r="X264" s="93">
        <v>0</v>
      </c>
      <c r="Y264" s="93">
        <v>0</v>
      </c>
      <c r="Z264" s="93">
        <v>0</v>
      </c>
      <c r="AA264" s="93">
        <v>0</v>
      </c>
      <c r="AB264" s="93">
        <v>0</v>
      </c>
      <c r="AC264" s="93">
        <v>0</v>
      </c>
      <c r="AD264" s="9"/>
    </row>
    <row r="265" spans="1:30" ht="15.75">
      <c r="A265" s="88" t="s">
        <v>122</v>
      </c>
      <c r="B265" s="2">
        <v>8</v>
      </c>
      <c r="C265" s="57">
        <v>126482077</v>
      </c>
      <c r="D265" s="2" t="s">
        <v>2636</v>
      </c>
      <c r="E265" s="13" t="s">
        <v>3151</v>
      </c>
      <c r="F265" s="13" t="s">
        <v>3157</v>
      </c>
      <c r="G265" s="93">
        <v>1</v>
      </c>
      <c r="H265" s="93">
        <v>1</v>
      </c>
      <c r="I265" s="93">
        <v>1</v>
      </c>
      <c r="J265" s="93">
        <v>1</v>
      </c>
      <c r="K265" s="93">
        <v>1</v>
      </c>
      <c r="L265" s="93">
        <v>1</v>
      </c>
      <c r="M265" s="93">
        <v>0</v>
      </c>
      <c r="N265" s="93">
        <v>1</v>
      </c>
      <c r="O265" s="93">
        <v>1</v>
      </c>
      <c r="P265" s="93">
        <v>0</v>
      </c>
      <c r="Q265" s="93">
        <v>1</v>
      </c>
      <c r="R265" s="93">
        <v>1</v>
      </c>
      <c r="S265" s="93">
        <v>0</v>
      </c>
      <c r="T265" s="93">
        <v>0</v>
      </c>
      <c r="U265" s="93">
        <v>1</v>
      </c>
      <c r="V265" s="93">
        <v>0</v>
      </c>
      <c r="W265" s="93">
        <v>1</v>
      </c>
      <c r="X265" s="93">
        <v>1</v>
      </c>
      <c r="Y265" s="93">
        <v>0</v>
      </c>
      <c r="Z265" s="93">
        <v>0</v>
      </c>
      <c r="AA265" s="93">
        <v>1</v>
      </c>
      <c r="AB265" s="93">
        <v>1</v>
      </c>
      <c r="AC265" s="93">
        <v>1</v>
      </c>
      <c r="AD265" s="9"/>
    </row>
    <row r="266" spans="1:30" ht="15.75">
      <c r="A266" s="88" t="s">
        <v>2452</v>
      </c>
      <c r="B266" s="2">
        <v>8</v>
      </c>
      <c r="C266" s="57">
        <v>145546036</v>
      </c>
      <c r="D266" s="2" t="s">
        <v>2634</v>
      </c>
      <c r="E266" s="13" t="s">
        <v>3151</v>
      </c>
      <c r="F266" s="13" t="s">
        <v>3157</v>
      </c>
      <c r="G266" s="93">
        <v>1</v>
      </c>
      <c r="H266" s="93">
        <v>1</v>
      </c>
      <c r="I266" s="93">
        <v>0</v>
      </c>
      <c r="J266" s="93">
        <v>0</v>
      </c>
      <c r="K266" s="93">
        <v>1</v>
      </c>
      <c r="L266" s="93">
        <v>1</v>
      </c>
      <c r="M266" s="93">
        <v>0</v>
      </c>
      <c r="N266" s="93">
        <v>1</v>
      </c>
      <c r="O266" s="93">
        <v>1</v>
      </c>
      <c r="P266" s="93">
        <v>0</v>
      </c>
      <c r="Q266" s="93">
        <v>0</v>
      </c>
      <c r="R266" s="93">
        <v>1</v>
      </c>
      <c r="S266" s="93">
        <v>0</v>
      </c>
      <c r="T266" s="93">
        <v>1</v>
      </c>
      <c r="U266" s="93">
        <v>1</v>
      </c>
      <c r="V266" s="93">
        <v>0</v>
      </c>
      <c r="W266" s="93">
        <v>0</v>
      </c>
      <c r="X266" s="93">
        <v>0</v>
      </c>
      <c r="Y266" s="93">
        <v>0</v>
      </c>
      <c r="Z266" s="93">
        <v>0</v>
      </c>
      <c r="AA266" s="93">
        <v>0</v>
      </c>
      <c r="AB266" s="93">
        <v>0</v>
      </c>
      <c r="AC266" s="93">
        <v>0</v>
      </c>
      <c r="AD266" s="9"/>
    </row>
    <row r="267" spans="1:30" ht="15.75">
      <c r="A267" s="88" t="s">
        <v>2452</v>
      </c>
      <c r="B267" s="2">
        <v>9</v>
      </c>
      <c r="C267" s="57">
        <v>682570</v>
      </c>
      <c r="D267" s="2" t="s">
        <v>2633</v>
      </c>
      <c r="E267" s="13" t="s">
        <v>3163</v>
      </c>
      <c r="F267" s="13" t="s">
        <v>3157</v>
      </c>
      <c r="G267" s="93">
        <v>0</v>
      </c>
      <c r="H267" s="93">
        <v>0</v>
      </c>
      <c r="I267" s="93">
        <v>0</v>
      </c>
      <c r="J267" s="93">
        <v>0</v>
      </c>
      <c r="K267" s="93">
        <v>1</v>
      </c>
      <c r="L267" s="93">
        <v>1</v>
      </c>
      <c r="M267" s="93">
        <v>0</v>
      </c>
      <c r="N267" s="93">
        <v>1</v>
      </c>
      <c r="O267" s="93">
        <v>1</v>
      </c>
      <c r="P267" s="93">
        <v>0</v>
      </c>
      <c r="Q267" s="93">
        <v>1</v>
      </c>
      <c r="R267" s="93">
        <v>1</v>
      </c>
      <c r="S267" s="93">
        <v>0</v>
      </c>
      <c r="T267" s="93">
        <v>1</v>
      </c>
      <c r="U267" s="93">
        <v>1</v>
      </c>
      <c r="V267" s="93">
        <v>0</v>
      </c>
      <c r="W267" s="93">
        <v>0</v>
      </c>
      <c r="X267" s="93">
        <v>0</v>
      </c>
      <c r="Y267" s="93">
        <v>0</v>
      </c>
      <c r="Z267" s="93">
        <v>0</v>
      </c>
      <c r="AA267" s="93">
        <v>0</v>
      </c>
      <c r="AB267" s="93">
        <v>0</v>
      </c>
      <c r="AC267" s="93">
        <v>0</v>
      </c>
      <c r="AD267" s="9"/>
    </row>
    <row r="268" spans="1:30" ht="15.75">
      <c r="A268" s="88" t="s">
        <v>2452</v>
      </c>
      <c r="B268" s="2">
        <v>9</v>
      </c>
      <c r="C268" s="57">
        <v>4283137</v>
      </c>
      <c r="D268" s="2" t="s">
        <v>2632</v>
      </c>
      <c r="E268" s="13" t="s">
        <v>3163</v>
      </c>
      <c r="F268" s="13" t="s">
        <v>3157</v>
      </c>
      <c r="G268" s="93">
        <v>0</v>
      </c>
      <c r="H268" s="93">
        <v>0</v>
      </c>
      <c r="I268" s="93">
        <v>0</v>
      </c>
      <c r="J268" s="93">
        <v>0</v>
      </c>
      <c r="K268" s="93">
        <v>1</v>
      </c>
      <c r="L268" s="93">
        <v>0</v>
      </c>
      <c r="M268" s="93">
        <v>0</v>
      </c>
      <c r="N268" s="93">
        <v>1</v>
      </c>
      <c r="O268" s="93">
        <v>1</v>
      </c>
      <c r="P268" s="93">
        <v>0</v>
      </c>
      <c r="Q268" s="93">
        <v>1</v>
      </c>
      <c r="R268" s="93">
        <v>1</v>
      </c>
      <c r="S268" s="93">
        <v>0</v>
      </c>
      <c r="T268" s="93">
        <v>1</v>
      </c>
      <c r="U268" s="93">
        <v>1</v>
      </c>
      <c r="V268" s="93">
        <v>0</v>
      </c>
      <c r="W268" s="93">
        <v>1</v>
      </c>
      <c r="X268" s="93">
        <v>0</v>
      </c>
      <c r="Y268" s="93">
        <v>0</v>
      </c>
      <c r="Z268" s="93">
        <v>0</v>
      </c>
      <c r="AA268" s="93">
        <v>0</v>
      </c>
      <c r="AB268" s="93">
        <v>0</v>
      </c>
      <c r="AC268" s="93">
        <v>0</v>
      </c>
      <c r="AD268" s="9"/>
    </row>
    <row r="269" spans="1:30" ht="15.75">
      <c r="A269" s="88" t="s">
        <v>2452</v>
      </c>
      <c r="B269" s="2">
        <v>9</v>
      </c>
      <c r="C269" s="57">
        <v>4285119</v>
      </c>
      <c r="D269" s="2" t="s">
        <v>2921</v>
      </c>
      <c r="E269" s="13" t="s">
        <v>3152</v>
      </c>
      <c r="F269" s="13" t="s">
        <v>3157</v>
      </c>
      <c r="G269" s="93">
        <v>0</v>
      </c>
      <c r="H269" s="93">
        <v>0</v>
      </c>
      <c r="I269" s="93">
        <v>0</v>
      </c>
      <c r="J269" s="93">
        <v>0</v>
      </c>
      <c r="K269" s="93">
        <v>0</v>
      </c>
      <c r="L269" s="93">
        <v>1</v>
      </c>
      <c r="M269" s="93">
        <v>1</v>
      </c>
      <c r="N269" s="93">
        <v>0</v>
      </c>
      <c r="O269" s="93">
        <v>0</v>
      </c>
      <c r="P269" s="93">
        <v>0</v>
      </c>
      <c r="Q269" s="93">
        <v>0</v>
      </c>
      <c r="R269" s="93">
        <v>0</v>
      </c>
      <c r="S269" s="93">
        <v>0</v>
      </c>
      <c r="T269" s="93">
        <v>0</v>
      </c>
      <c r="U269" s="93">
        <v>0</v>
      </c>
      <c r="V269" s="93">
        <v>0</v>
      </c>
      <c r="W269" s="93">
        <v>0</v>
      </c>
      <c r="X269" s="93">
        <v>0</v>
      </c>
      <c r="Y269" s="93">
        <v>0</v>
      </c>
      <c r="Z269" s="93">
        <v>0</v>
      </c>
      <c r="AA269" s="93">
        <v>0</v>
      </c>
      <c r="AB269" s="93">
        <v>0</v>
      </c>
      <c r="AC269" s="93">
        <v>0</v>
      </c>
      <c r="AD269" s="9"/>
    </row>
    <row r="270" spans="1:30" ht="15.75">
      <c r="A270" s="88" t="s">
        <v>2452</v>
      </c>
      <c r="B270" s="2">
        <v>9</v>
      </c>
      <c r="C270" s="57">
        <v>4291928</v>
      </c>
      <c r="D270" s="2" t="s">
        <v>2920</v>
      </c>
      <c r="E270" s="13" t="s">
        <v>3151</v>
      </c>
      <c r="F270" s="13" t="s">
        <v>3152</v>
      </c>
      <c r="G270" s="93">
        <v>1</v>
      </c>
      <c r="H270" s="93">
        <v>1</v>
      </c>
      <c r="I270" s="93">
        <v>1</v>
      </c>
      <c r="J270" s="93">
        <v>1</v>
      </c>
      <c r="K270" s="93">
        <v>0</v>
      </c>
      <c r="L270" s="93">
        <v>0</v>
      </c>
      <c r="M270" s="93">
        <v>0</v>
      </c>
      <c r="N270" s="93">
        <v>0</v>
      </c>
      <c r="O270" s="93">
        <v>0</v>
      </c>
      <c r="P270" s="93">
        <v>0</v>
      </c>
      <c r="Q270" s="93">
        <v>0</v>
      </c>
      <c r="R270" s="93">
        <v>0</v>
      </c>
      <c r="S270" s="93">
        <v>0</v>
      </c>
      <c r="T270" s="93">
        <v>0</v>
      </c>
      <c r="U270" s="93">
        <v>0</v>
      </c>
      <c r="V270" s="93">
        <v>0</v>
      </c>
      <c r="W270" s="93">
        <v>0</v>
      </c>
      <c r="X270" s="93">
        <v>0</v>
      </c>
      <c r="Y270" s="93">
        <v>0</v>
      </c>
      <c r="Z270" s="93">
        <v>0</v>
      </c>
      <c r="AA270" s="93">
        <v>0</v>
      </c>
      <c r="AB270" s="93">
        <v>0</v>
      </c>
      <c r="AC270" s="93">
        <v>0</v>
      </c>
      <c r="AD270" s="9"/>
    </row>
    <row r="271" spans="1:30" ht="15.75">
      <c r="A271" s="88" t="s">
        <v>2445</v>
      </c>
      <c r="B271" s="2">
        <v>9</v>
      </c>
      <c r="C271" s="57">
        <v>4295880</v>
      </c>
      <c r="D271" s="2" t="s">
        <v>2631</v>
      </c>
      <c r="E271" s="13" t="s">
        <v>3163</v>
      </c>
      <c r="F271" s="13" t="s">
        <v>3157</v>
      </c>
      <c r="G271" s="93">
        <v>1</v>
      </c>
      <c r="H271" s="93">
        <v>1</v>
      </c>
      <c r="I271" s="93">
        <v>0</v>
      </c>
      <c r="J271" s="93">
        <v>0</v>
      </c>
      <c r="K271" s="93">
        <v>1</v>
      </c>
      <c r="L271" s="93">
        <v>1</v>
      </c>
      <c r="M271" s="93">
        <v>0</v>
      </c>
      <c r="N271" s="93">
        <v>1</v>
      </c>
      <c r="O271" s="93">
        <v>1</v>
      </c>
      <c r="P271" s="93">
        <v>0</v>
      </c>
      <c r="Q271" s="93">
        <v>1</v>
      </c>
      <c r="R271" s="93">
        <v>1</v>
      </c>
      <c r="S271" s="93">
        <v>0</v>
      </c>
      <c r="T271" s="93">
        <v>0</v>
      </c>
      <c r="U271" s="93">
        <v>1</v>
      </c>
      <c r="V271" s="93">
        <v>0</v>
      </c>
      <c r="W271" s="93">
        <v>0</v>
      </c>
      <c r="X271" s="93">
        <v>0</v>
      </c>
      <c r="Y271" s="93">
        <v>0</v>
      </c>
      <c r="Z271" s="93">
        <v>0</v>
      </c>
      <c r="AA271" s="93">
        <v>0</v>
      </c>
      <c r="AB271" s="93">
        <v>0</v>
      </c>
      <c r="AC271" s="93">
        <v>0</v>
      </c>
      <c r="AD271" s="9"/>
    </row>
    <row r="272" spans="1:30" ht="15.75">
      <c r="A272" s="88" t="s">
        <v>2452</v>
      </c>
      <c r="B272" s="2">
        <v>9</v>
      </c>
      <c r="C272" s="57">
        <v>22133645</v>
      </c>
      <c r="D272" s="2" t="s">
        <v>2919</v>
      </c>
      <c r="E272" s="13" t="s">
        <v>3163</v>
      </c>
      <c r="F272" s="13" t="s">
        <v>3152</v>
      </c>
      <c r="G272" s="93">
        <v>1</v>
      </c>
      <c r="H272" s="93">
        <v>0</v>
      </c>
      <c r="I272" s="93">
        <v>0</v>
      </c>
      <c r="J272" s="93">
        <v>0</v>
      </c>
      <c r="K272" s="93">
        <v>0</v>
      </c>
      <c r="L272" s="93">
        <v>0</v>
      </c>
      <c r="M272" s="93">
        <v>0</v>
      </c>
      <c r="N272" s="93">
        <v>0</v>
      </c>
      <c r="O272" s="93">
        <v>0</v>
      </c>
      <c r="P272" s="93">
        <v>0</v>
      </c>
      <c r="Q272" s="93">
        <v>0</v>
      </c>
      <c r="R272" s="93">
        <v>0</v>
      </c>
      <c r="S272" s="93">
        <v>0</v>
      </c>
      <c r="T272" s="93">
        <v>0</v>
      </c>
      <c r="U272" s="93">
        <v>0</v>
      </c>
      <c r="V272" s="93">
        <v>0</v>
      </c>
      <c r="W272" s="93">
        <v>0</v>
      </c>
      <c r="X272" s="93">
        <v>0</v>
      </c>
      <c r="Y272" s="93">
        <v>0</v>
      </c>
      <c r="Z272" s="93">
        <v>0</v>
      </c>
      <c r="AA272" s="93">
        <v>0</v>
      </c>
      <c r="AB272" s="93">
        <v>0</v>
      </c>
      <c r="AC272" s="93">
        <v>0</v>
      </c>
      <c r="AD272" s="9"/>
    </row>
    <row r="273" spans="1:30" ht="15.75">
      <c r="A273" s="88" t="s">
        <v>2452</v>
      </c>
      <c r="B273" s="2">
        <v>9</v>
      </c>
      <c r="C273" s="57">
        <v>22134068</v>
      </c>
      <c r="D273" s="2" t="s">
        <v>2630</v>
      </c>
      <c r="E273" s="13" t="s">
        <v>3151</v>
      </c>
      <c r="F273" s="13" t="s">
        <v>3157</v>
      </c>
      <c r="G273" s="93">
        <v>1</v>
      </c>
      <c r="H273" s="93">
        <v>1</v>
      </c>
      <c r="I273" s="93">
        <v>1</v>
      </c>
      <c r="J273" s="93">
        <v>1</v>
      </c>
      <c r="K273" s="93">
        <v>1</v>
      </c>
      <c r="L273" s="93">
        <v>1</v>
      </c>
      <c r="M273" s="93">
        <v>0</v>
      </c>
      <c r="N273" s="93">
        <v>1</v>
      </c>
      <c r="O273" s="93">
        <v>1</v>
      </c>
      <c r="P273" s="93">
        <v>0</v>
      </c>
      <c r="Q273" s="93">
        <v>1</v>
      </c>
      <c r="R273" s="93">
        <v>1</v>
      </c>
      <c r="S273" s="93">
        <v>0</v>
      </c>
      <c r="T273" s="93">
        <v>1</v>
      </c>
      <c r="U273" s="93">
        <v>1</v>
      </c>
      <c r="V273" s="93">
        <v>0</v>
      </c>
      <c r="W273" s="93">
        <v>1</v>
      </c>
      <c r="X273" s="93">
        <v>0</v>
      </c>
      <c r="Y273" s="93">
        <v>0</v>
      </c>
      <c r="Z273" s="93">
        <v>0</v>
      </c>
      <c r="AA273" s="93">
        <v>0</v>
      </c>
      <c r="AB273" s="93">
        <v>0</v>
      </c>
      <c r="AC273" s="93">
        <v>0</v>
      </c>
      <c r="AD273" s="9"/>
    </row>
    <row r="274" spans="1:30" ht="15.75">
      <c r="A274" s="88" t="s">
        <v>122</v>
      </c>
      <c r="B274" s="2">
        <v>9</v>
      </c>
      <c r="C274" s="57">
        <v>22134094</v>
      </c>
      <c r="D274" s="2" t="s">
        <v>2918</v>
      </c>
      <c r="E274" s="13" t="s">
        <v>3163</v>
      </c>
      <c r="F274" s="13" t="s">
        <v>3152</v>
      </c>
      <c r="G274" s="93">
        <v>1</v>
      </c>
      <c r="H274" s="93">
        <v>1</v>
      </c>
      <c r="I274" s="93">
        <v>1</v>
      </c>
      <c r="J274" s="93">
        <v>1</v>
      </c>
      <c r="K274" s="93">
        <v>0</v>
      </c>
      <c r="L274" s="93">
        <v>0</v>
      </c>
      <c r="M274" s="93">
        <v>0</v>
      </c>
      <c r="N274" s="93">
        <v>0</v>
      </c>
      <c r="O274" s="93">
        <v>0</v>
      </c>
      <c r="P274" s="93">
        <v>0</v>
      </c>
      <c r="Q274" s="93">
        <v>0</v>
      </c>
      <c r="R274" s="93">
        <v>0</v>
      </c>
      <c r="S274" s="93">
        <v>0</v>
      </c>
      <c r="T274" s="93">
        <v>0</v>
      </c>
      <c r="U274" s="93">
        <v>0</v>
      </c>
      <c r="V274" s="93">
        <v>0</v>
      </c>
      <c r="W274" s="93">
        <v>0</v>
      </c>
      <c r="X274" s="93">
        <v>0</v>
      </c>
      <c r="Y274" s="93">
        <v>0</v>
      </c>
      <c r="Z274" s="93">
        <v>0</v>
      </c>
      <c r="AA274" s="93">
        <v>1</v>
      </c>
      <c r="AB274" s="93">
        <v>1</v>
      </c>
      <c r="AC274" s="93">
        <v>1</v>
      </c>
      <c r="AD274" s="9"/>
    </row>
    <row r="275" spans="1:30" ht="15.75">
      <c r="A275" s="88" t="s">
        <v>122</v>
      </c>
      <c r="B275" s="2">
        <v>9</v>
      </c>
      <c r="C275" s="57">
        <v>22134253</v>
      </c>
      <c r="D275" s="2" t="s">
        <v>2629</v>
      </c>
      <c r="E275" s="13" t="s">
        <v>3151</v>
      </c>
      <c r="F275" s="13" t="s">
        <v>3157</v>
      </c>
      <c r="G275" s="93">
        <v>0</v>
      </c>
      <c r="H275" s="93">
        <v>0</v>
      </c>
      <c r="I275" s="93">
        <v>0</v>
      </c>
      <c r="J275" s="93">
        <v>0</v>
      </c>
      <c r="K275" s="93">
        <v>1</v>
      </c>
      <c r="L275" s="93">
        <v>1</v>
      </c>
      <c r="M275" s="93">
        <v>0</v>
      </c>
      <c r="N275" s="93">
        <v>1</v>
      </c>
      <c r="O275" s="93">
        <v>1</v>
      </c>
      <c r="P275" s="93">
        <v>0</v>
      </c>
      <c r="Q275" s="93">
        <v>0</v>
      </c>
      <c r="R275" s="93">
        <v>1</v>
      </c>
      <c r="S275" s="93">
        <v>0</v>
      </c>
      <c r="T275" s="93">
        <v>0</v>
      </c>
      <c r="U275" s="93">
        <v>1</v>
      </c>
      <c r="V275" s="93">
        <v>0</v>
      </c>
      <c r="W275" s="93">
        <v>1</v>
      </c>
      <c r="X275" s="93">
        <v>1</v>
      </c>
      <c r="Y275" s="93">
        <v>0</v>
      </c>
      <c r="Z275" s="93">
        <v>1</v>
      </c>
      <c r="AA275" s="93">
        <v>1</v>
      </c>
      <c r="AB275" s="93">
        <v>0</v>
      </c>
      <c r="AC275" s="93">
        <v>0</v>
      </c>
      <c r="AD275" s="9"/>
    </row>
    <row r="276" spans="1:30" ht="15.75">
      <c r="A276" s="88" t="s">
        <v>2452</v>
      </c>
      <c r="B276" s="2">
        <v>9</v>
      </c>
      <c r="C276" s="57">
        <v>33344252</v>
      </c>
      <c r="D276" s="2" t="s">
        <v>2627</v>
      </c>
      <c r="E276" s="13" t="s">
        <v>3151</v>
      </c>
      <c r="F276" s="13" t="s">
        <v>3163</v>
      </c>
      <c r="G276" s="93">
        <v>1</v>
      </c>
      <c r="H276" s="93">
        <v>1</v>
      </c>
      <c r="I276" s="93">
        <v>0</v>
      </c>
      <c r="J276" s="93">
        <v>0</v>
      </c>
      <c r="K276" s="93">
        <v>1</v>
      </c>
      <c r="L276" s="93">
        <v>1</v>
      </c>
      <c r="M276" s="93">
        <v>0</v>
      </c>
      <c r="N276" s="93">
        <v>1</v>
      </c>
      <c r="O276" s="93">
        <v>1</v>
      </c>
      <c r="P276" s="93">
        <v>0</v>
      </c>
      <c r="Q276" s="93">
        <v>1</v>
      </c>
      <c r="R276" s="93">
        <v>1</v>
      </c>
      <c r="S276" s="93">
        <v>0</v>
      </c>
      <c r="T276" s="93">
        <v>1</v>
      </c>
      <c r="U276" s="93">
        <v>1</v>
      </c>
      <c r="V276" s="93">
        <v>0</v>
      </c>
      <c r="W276" s="93">
        <v>1</v>
      </c>
      <c r="X276" s="93">
        <v>0</v>
      </c>
      <c r="Y276" s="93">
        <v>0</v>
      </c>
      <c r="Z276" s="93">
        <v>0</v>
      </c>
      <c r="AA276" s="93">
        <v>0</v>
      </c>
      <c r="AB276" s="93">
        <v>0</v>
      </c>
      <c r="AC276" s="93">
        <v>0</v>
      </c>
      <c r="AD276" s="9"/>
    </row>
    <row r="277" spans="1:30" ht="15.75">
      <c r="A277" s="88" t="s">
        <v>122</v>
      </c>
      <c r="B277" s="2">
        <v>9</v>
      </c>
      <c r="C277" s="57">
        <v>34081331</v>
      </c>
      <c r="D277" s="2" t="s">
        <v>2626</v>
      </c>
      <c r="E277" s="13" t="s">
        <v>3163</v>
      </c>
      <c r="F277" s="13" t="s">
        <v>3152</v>
      </c>
      <c r="G277" s="93">
        <v>0</v>
      </c>
      <c r="H277" s="93">
        <v>0</v>
      </c>
      <c r="I277" s="93">
        <v>0</v>
      </c>
      <c r="J277" s="93">
        <v>0</v>
      </c>
      <c r="K277" s="93">
        <v>1</v>
      </c>
      <c r="L277" s="93">
        <v>1</v>
      </c>
      <c r="M277" s="93">
        <v>0</v>
      </c>
      <c r="N277" s="93">
        <v>1</v>
      </c>
      <c r="O277" s="93">
        <v>1</v>
      </c>
      <c r="P277" s="93">
        <v>0</v>
      </c>
      <c r="Q277" s="93">
        <v>1</v>
      </c>
      <c r="R277" s="93">
        <v>1</v>
      </c>
      <c r="S277" s="93">
        <v>0</v>
      </c>
      <c r="T277" s="93">
        <v>0</v>
      </c>
      <c r="U277" s="93">
        <v>1</v>
      </c>
      <c r="V277" s="93">
        <v>0</v>
      </c>
      <c r="W277" s="93">
        <v>0</v>
      </c>
      <c r="X277" s="93">
        <v>1</v>
      </c>
      <c r="Y277" s="93">
        <v>0</v>
      </c>
      <c r="Z277" s="93">
        <v>0</v>
      </c>
      <c r="AA277" s="93">
        <v>1</v>
      </c>
      <c r="AB277" s="93">
        <v>1</v>
      </c>
      <c r="AC277" s="93">
        <v>1</v>
      </c>
      <c r="AD277" s="9"/>
    </row>
    <row r="278" spans="1:30" ht="15.75">
      <c r="A278" s="88" t="s">
        <v>122</v>
      </c>
      <c r="B278" s="2">
        <v>9</v>
      </c>
      <c r="C278" s="57">
        <v>79977312</v>
      </c>
      <c r="D278" s="2" t="s">
        <v>2625</v>
      </c>
      <c r="E278" s="13" t="s">
        <v>3151</v>
      </c>
      <c r="F278" s="13" t="s">
        <v>3157</v>
      </c>
      <c r="G278" s="93">
        <v>0</v>
      </c>
      <c r="H278" s="93">
        <v>0</v>
      </c>
      <c r="I278" s="93">
        <v>0</v>
      </c>
      <c r="J278" s="93">
        <v>0</v>
      </c>
      <c r="K278" s="93">
        <v>1</v>
      </c>
      <c r="L278" s="93">
        <v>1</v>
      </c>
      <c r="M278" s="93">
        <v>0</v>
      </c>
      <c r="N278" s="93">
        <v>1</v>
      </c>
      <c r="O278" s="93">
        <v>1</v>
      </c>
      <c r="P278" s="93">
        <v>0</v>
      </c>
      <c r="Q278" s="93">
        <v>0</v>
      </c>
      <c r="R278" s="93">
        <v>1</v>
      </c>
      <c r="S278" s="93">
        <v>0</v>
      </c>
      <c r="T278" s="93">
        <v>0</v>
      </c>
      <c r="U278" s="93">
        <v>1</v>
      </c>
      <c r="V278" s="93">
        <v>0</v>
      </c>
      <c r="W278" s="93">
        <v>0</v>
      </c>
      <c r="X278" s="93">
        <v>1</v>
      </c>
      <c r="Y278" s="93">
        <v>0</v>
      </c>
      <c r="Z278" s="93">
        <v>0</v>
      </c>
      <c r="AA278" s="93">
        <v>1</v>
      </c>
      <c r="AB278" s="93">
        <v>0</v>
      </c>
      <c r="AC278" s="93">
        <v>0</v>
      </c>
      <c r="AD278" s="9"/>
    </row>
    <row r="279" spans="1:30" ht="15.75">
      <c r="A279" s="88" t="s">
        <v>122</v>
      </c>
      <c r="B279" s="2">
        <v>9</v>
      </c>
      <c r="C279" s="57">
        <v>80015424</v>
      </c>
      <c r="D279" s="2" t="s">
        <v>2917</v>
      </c>
      <c r="E279" s="13" t="s">
        <v>3163</v>
      </c>
      <c r="F279" s="13" t="s">
        <v>3152</v>
      </c>
      <c r="G279" s="93">
        <v>1</v>
      </c>
      <c r="H279" s="93">
        <v>1</v>
      </c>
      <c r="I279" s="93">
        <v>1</v>
      </c>
      <c r="J279" s="93">
        <v>1</v>
      </c>
      <c r="K279" s="93">
        <v>0</v>
      </c>
      <c r="L279" s="93">
        <v>0</v>
      </c>
      <c r="M279" s="93">
        <v>0</v>
      </c>
      <c r="N279" s="93">
        <v>0</v>
      </c>
      <c r="O279" s="93">
        <v>0</v>
      </c>
      <c r="P279" s="93">
        <v>0</v>
      </c>
      <c r="Q279" s="93">
        <v>0</v>
      </c>
      <c r="R279" s="93">
        <v>0</v>
      </c>
      <c r="S279" s="93">
        <v>0</v>
      </c>
      <c r="T279" s="93">
        <v>0</v>
      </c>
      <c r="U279" s="93">
        <v>0</v>
      </c>
      <c r="V279" s="93">
        <v>0</v>
      </c>
      <c r="W279" s="93">
        <v>0</v>
      </c>
      <c r="X279" s="93">
        <v>0</v>
      </c>
      <c r="Y279" s="93">
        <v>0</v>
      </c>
      <c r="Z279" s="93">
        <v>0</v>
      </c>
      <c r="AA279" s="93">
        <v>1</v>
      </c>
      <c r="AB279" s="93">
        <v>1</v>
      </c>
      <c r="AC279" s="93">
        <v>1</v>
      </c>
      <c r="AD279" s="9"/>
    </row>
    <row r="280" spans="1:30" ht="15.75">
      <c r="A280" s="88" t="s">
        <v>2445</v>
      </c>
      <c r="B280" s="2">
        <v>9</v>
      </c>
      <c r="C280" s="57">
        <v>82294364</v>
      </c>
      <c r="D280" s="2" t="s">
        <v>2624</v>
      </c>
      <c r="E280" s="13" t="s">
        <v>3163</v>
      </c>
      <c r="F280" s="13" t="s">
        <v>3152</v>
      </c>
      <c r="G280" s="93">
        <v>1</v>
      </c>
      <c r="H280" s="93">
        <v>1</v>
      </c>
      <c r="I280" s="93">
        <v>0</v>
      </c>
      <c r="J280" s="93">
        <v>0</v>
      </c>
      <c r="K280" s="93">
        <v>1</v>
      </c>
      <c r="L280" s="93">
        <v>1</v>
      </c>
      <c r="M280" s="93">
        <v>0</v>
      </c>
      <c r="N280" s="93">
        <v>0</v>
      </c>
      <c r="O280" s="93">
        <v>1</v>
      </c>
      <c r="P280" s="93">
        <v>0</v>
      </c>
      <c r="Q280" s="93">
        <v>0</v>
      </c>
      <c r="R280" s="93">
        <v>1</v>
      </c>
      <c r="S280" s="93">
        <v>0</v>
      </c>
      <c r="T280" s="93">
        <v>0</v>
      </c>
      <c r="U280" s="93">
        <v>1</v>
      </c>
      <c r="V280" s="93">
        <v>0</v>
      </c>
      <c r="W280" s="93">
        <v>0</v>
      </c>
      <c r="X280" s="93">
        <v>0</v>
      </c>
      <c r="Y280" s="93">
        <v>0</v>
      </c>
      <c r="Z280" s="93">
        <v>0</v>
      </c>
      <c r="AA280" s="93">
        <v>0</v>
      </c>
      <c r="AB280" s="93">
        <v>0</v>
      </c>
      <c r="AC280" s="93">
        <v>0</v>
      </c>
      <c r="AD280" s="9"/>
    </row>
    <row r="281" spans="1:30" ht="15.75">
      <c r="A281" s="88" t="s">
        <v>122</v>
      </c>
      <c r="B281" s="2">
        <v>9</v>
      </c>
      <c r="C281" s="57">
        <v>91495135</v>
      </c>
      <c r="D281" s="2" t="s">
        <v>2623</v>
      </c>
      <c r="E281" s="13" t="s">
        <v>3163</v>
      </c>
      <c r="F281" s="13" t="s">
        <v>3152</v>
      </c>
      <c r="G281" s="93">
        <v>1</v>
      </c>
      <c r="H281" s="93">
        <v>1</v>
      </c>
      <c r="I281" s="93">
        <v>1</v>
      </c>
      <c r="J281" s="93">
        <v>1</v>
      </c>
      <c r="K281" s="93">
        <v>1</v>
      </c>
      <c r="L281" s="93">
        <v>1</v>
      </c>
      <c r="M281" s="93">
        <v>0</v>
      </c>
      <c r="N281" s="93">
        <v>0</v>
      </c>
      <c r="O281" s="93">
        <v>1</v>
      </c>
      <c r="P281" s="93">
        <v>0</v>
      </c>
      <c r="Q281" s="93">
        <v>0</v>
      </c>
      <c r="R281" s="93">
        <v>1</v>
      </c>
      <c r="S281" s="93">
        <v>0</v>
      </c>
      <c r="T281" s="93">
        <v>0</v>
      </c>
      <c r="U281" s="93">
        <v>1</v>
      </c>
      <c r="V281" s="93">
        <v>0</v>
      </c>
      <c r="W281" s="93">
        <v>0</v>
      </c>
      <c r="X281" s="93">
        <v>1</v>
      </c>
      <c r="Y281" s="93">
        <v>0</v>
      </c>
      <c r="Z281" s="93">
        <v>0</v>
      </c>
      <c r="AA281" s="93">
        <v>1</v>
      </c>
      <c r="AB281" s="93">
        <v>1</v>
      </c>
      <c r="AC281" s="93">
        <v>1</v>
      </c>
      <c r="AD281" s="9"/>
    </row>
    <row r="282" spans="1:30" ht="15.75">
      <c r="A282" s="88" t="s">
        <v>122</v>
      </c>
      <c r="B282" s="2">
        <v>9</v>
      </c>
      <c r="C282" s="57">
        <v>110511408</v>
      </c>
      <c r="D282" s="2" t="s">
        <v>2916</v>
      </c>
      <c r="E282" s="13" t="s">
        <v>3151</v>
      </c>
      <c r="F282" s="13" t="s">
        <v>3157</v>
      </c>
      <c r="G282" s="93">
        <v>1</v>
      </c>
      <c r="H282" s="93">
        <v>1</v>
      </c>
      <c r="I282" s="93">
        <v>1</v>
      </c>
      <c r="J282" s="93">
        <v>1</v>
      </c>
      <c r="K282" s="93">
        <v>0</v>
      </c>
      <c r="L282" s="93">
        <v>0</v>
      </c>
      <c r="M282" s="93">
        <v>0</v>
      </c>
      <c r="N282" s="93">
        <v>0</v>
      </c>
      <c r="O282" s="93">
        <v>0</v>
      </c>
      <c r="P282" s="93">
        <v>0</v>
      </c>
      <c r="Q282" s="93">
        <v>0</v>
      </c>
      <c r="R282" s="93">
        <v>0</v>
      </c>
      <c r="S282" s="93">
        <v>0</v>
      </c>
      <c r="T282" s="93">
        <v>0</v>
      </c>
      <c r="U282" s="93">
        <v>0</v>
      </c>
      <c r="V282" s="93">
        <v>0</v>
      </c>
      <c r="W282" s="93">
        <v>0</v>
      </c>
      <c r="X282" s="93">
        <v>0</v>
      </c>
      <c r="Y282" s="93">
        <v>0</v>
      </c>
      <c r="Z282" s="93">
        <v>0</v>
      </c>
      <c r="AA282" s="93">
        <v>1</v>
      </c>
      <c r="AB282" s="93">
        <v>1</v>
      </c>
      <c r="AC282" s="93">
        <v>1</v>
      </c>
      <c r="AD282" s="9"/>
    </row>
    <row r="283" spans="1:30" ht="15.75">
      <c r="A283" s="88" t="s">
        <v>122</v>
      </c>
      <c r="B283" s="2">
        <v>9</v>
      </c>
      <c r="C283" s="57">
        <v>110536932</v>
      </c>
      <c r="D283" s="2" t="s">
        <v>2622</v>
      </c>
      <c r="E283" s="13" t="s">
        <v>3151</v>
      </c>
      <c r="F283" s="13" t="s">
        <v>3157</v>
      </c>
      <c r="G283" s="93">
        <v>0</v>
      </c>
      <c r="H283" s="93">
        <v>0</v>
      </c>
      <c r="I283" s="93">
        <v>0</v>
      </c>
      <c r="J283" s="93">
        <v>0</v>
      </c>
      <c r="K283" s="93">
        <v>1</v>
      </c>
      <c r="L283" s="93">
        <v>1</v>
      </c>
      <c r="M283" s="93">
        <v>0</v>
      </c>
      <c r="N283" s="93">
        <v>1</v>
      </c>
      <c r="O283" s="93">
        <v>1</v>
      </c>
      <c r="P283" s="93">
        <v>0</v>
      </c>
      <c r="Q283" s="93">
        <v>1</v>
      </c>
      <c r="R283" s="93">
        <v>1</v>
      </c>
      <c r="S283" s="93">
        <v>0</v>
      </c>
      <c r="T283" s="93">
        <v>0</v>
      </c>
      <c r="U283" s="93">
        <v>1</v>
      </c>
      <c r="V283" s="93">
        <v>0</v>
      </c>
      <c r="W283" s="93">
        <v>0</v>
      </c>
      <c r="X283" s="93">
        <v>1</v>
      </c>
      <c r="Y283" s="93">
        <v>0</v>
      </c>
      <c r="Z283" s="93">
        <v>1</v>
      </c>
      <c r="AA283" s="93">
        <v>1</v>
      </c>
      <c r="AB283" s="93">
        <v>0</v>
      </c>
      <c r="AC283" s="93">
        <v>0</v>
      </c>
      <c r="AD283" s="9"/>
    </row>
    <row r="284" spans="1:30" ht="15.75">
      <c r="A284" s="88" t="s">
        <v>2452</v>
      </c>
      <c r="B284" s="2">
        <v>9</v>
      </c>
      <c r="C284" s="57">
        <v>111680359</v>
      </c>
      <c r="D284" s="2" t="s">
        <v>2620</v>
      </c>
      <c r="E284" s="13" t="s">
        <v>3163</v>
      </c>
      <c r="F284" s="13" t="s">
        <v>3157</v>
      </c>
      <c r="G284" s="93">
        <v>1</v>
      </c>
      <c r="H284" s="93">
        <v>1</v>
      </c>
      <c r="I284" s="93">
        <v>1</v>
      </c>
      <c r="J284" s="93">
        <v>0</v>
      </c>
      <c r="K284" s="93">
        <v>1</v>
      </c>
      <c r="L284" s="93">
        <v>1</v>
      </c>
      <c r="M284" s="93">
        <v>0</v>
      </c>
      <c r="N284" s="93">
        <v>0</v>
      </c>
      <c r="O284" s="93">
        <v>1</v>
      </c>
      <c r="P284" s="93">
        <v>0</v>
      </c>
      <c r="Q284" s="93">
        <v>0</v>
      </c>
      <c r="R284" s="93">
        <v>1</v>
      </c>
      <c r="S284" s="93">
        <v>0</v>
      </c>
      <c r="T284" s="93">
        <v>0</v>
      </c>
      <c r="U284" s="93">
        <v>1</v>
      </c>
      <c r="V284" s="93">
        <v>0</v>
      </c>
      <c r="W284" s="93">
        <v>0</v>
      </c>
      <c r="X284" s="93">
        <v>0</v>
      </c>
      <c r="Y284" s="93">
        <v>0</v>
      </c>
      <c r="Z284" s="93">
        <v>0</v>
      </c>
      <c r="AA284" s="93">
        <v>0</v>
      </c>
      <c r="AB284" s="93">
        <v>0</v>
      </c>
      <c r="AC284" s="93">
        <v>0</v>
      </c>
      <c r="AD284" s="9"/>
    </row>
    <row r="285" spans="1:30" ht="15.75">
      <c r="A285" s="88" t="s">
        <v>2445</v>
      </c>
      <c r="B285" s="2">
        <v>9</v>
      </c>
      <c r="C285" s="57">
        <v>136132954</v>
      </c>
      <c r="D285" s="2" t="s">
        <v>2915</v>
      </c>
      <c r="E285" s="13" t="s">
        <v>3163</v>
      </c>
      <c r="F285" s="13" t="s">
        <v>3152</v>
      </c>
      <c r="G285" s="93">
        <v>1</v>
      </c>
      <c r="H285" s="93">
        <v>1</v>
      </c>
      <c r="I285" s="93">
        <v>1</v>
      </c>
      <c r="J285" s="93">
        <v>1</v>
      </c>
      <c r="K285" s="93">
        <v>0</v>
      </c>
      <c r="L285" s="93">
        <v>0</v>
      </c>
      <c r="M285" s="93">
        <v>0</v>
      </c>
      <c r="N285" s="93">
        <v>0</v>
      </c>
      <c r="O285" s="93">
        <v>0</v>
      </c>
      <c r="P285" s="93">
        <v>0</v>
      </c>
      <c r="Q285" s="93">
        <v>0</v>
      </c>
      <c r="R285" s="93">
        <v>0</v>
      </c>
      <c r="S285" s="93">
        <v>0</v>
      </c>
      <c r="T285" s="93">
        <v>0</v>
      </c>
      <c r="U285" s="93">
        <v>0</v>
      </c>
      <c r="V285" s="93">
        <v>0</v>
      </c>
      <c r="W285" s="93">
        <v>0</v>
      </c>
      <c r="X285" s="93">
        <v>0</v>
      </c>
      <c r="Y285" s="93">
        <v>0</v>
      </c>
      <c r="Z285" s="93">
        <v>0</v>
      </c>
      <c r="AA285" s="93">
        <v>0</v>
      </c>
      <c r="AB285" s="93">
        <v>0</v>
      </c>
      <c r="AC285" s="93">
        <v>0</v>
      </c>
      <c r="AD285" s="9"/>
    </row>
    <row r="286" spans="1:30" ht="15.75">
      <c r="A286" s="88" t="s">
        <v>2445</v>
      </c>
      <c r="B286" s="2">
        <v>9</v>
      </c>
      <c r="C286" s="57">
        <v>136137657</v>
      </c>
      <c r="D286" s="2" t="s">
        <v>2619</v>
      </c>
      <c r="E286" s="13" t="s">
        <v>3163</v>
      </c>
      <c r="F286" s="13" t="s">
        <v>3152</v>
      </c>
      <c r="G286" s="93">
        <v>0</v>
      </c>
      <c r="H286" s="93">
        <v>0</v>
      </c>
      <c r="I286" s="93">
        <v>0</v>
      </c>
      <c r="J286" s="93">
        <v>0</v>
      </c>
      <c r="K286" s="93">
        <v>1</v>
      </c>
      <c r="L286" s="93">
        <v>1</v>
      </c>
      <c r="M286" s="93">
        <v>0</v>
      </c>
      <c r="N286" s="93">
        <v>1</v>
      </c>
      <c r="O286" s="93">
        <v>1</v>
      </c>
      <c r="P286" s="93">
        <v>0</v>
      </c>
      <c r="Q286" s="93">
        <v>1</v>
      </c>
      <c r="R286" s="93">
        <v>1</v>
      </c>
      <c r="S286" s="93">
        <v>0</v>
      </c>
      <c r="T286" s="93">
        <v>1</v>
      </c>
      <c r="U286" s="93">
        <v>1</v>
      </c>
      <c r="V286" s="93">
        <v>0</v>
      </c>
      <c r="W286" s="93">
        <v>0</v>
      </c>
      <c r="X286" s="93">
        <v>0</v>
      </c>
      <c r="Y286" s="93">
        <v>0</v>
      </c>
      <c r="Z286" s="93">
        <v>0</v>
      </c>
      <c r="AA286" s="93">
        <v>0</v>
      </c>
      <c r="AB286" s="93">
        <v>0</v>
      </c>
      <c r="AC286" s="93">
        <v>0</v>
      </c>
      <c r="AD286" s="9"/>
    </row>
    <row r="287" spans="1:30" ht="15.75">
      <c r="A287" s="88" t="s">
        <v>2449</v>
      </c>
      <c r="B287" s="2">
        <v>9</v>
      </c>
      <c r="C287" s="57">
        <v>136146597</v>
      </c>
      <c r="D287" s="2" t="s">
        <v>2618</v>
      </c>
      <c r="E287" s="13" t="s">
        <v>3163</v>
      </c>
      <c r="F287" s="13" t="s">
        <v>3152</v>
      </c>
      <c r="G287" s="93">
        <v>1</v>
      </c>
      <c r="H287" s="93">
        <v>1</v>
      </c>
      <c r="I287" s="93">
        <v>1</v>
      </c>
      <c r="J287" s="93">
        <v>1</v>
      </c>
      <c r="K287" s="93">
        <v>1</v>
      </c>
      <c r="L287" s="93">
        <v>1</v>
      </c>
      <c r="M287" s="93">
        <v>0</v>
      </c>
      <c r="N287" s="93">
        <v>1</v>
      </c>
      <c r="O287" s="93">
        <v>1</v>
      </c>
      <c r="P287" s="93">
        <v>0</v>
      </c>
      <c r="Q287" s="93">
        <v>0</v>
      </c>
      <c r="R287" s="93">
        <v>1</v>
      </c>
      <c r="S287" s="93">
        <v>0</v>
      </c>
      <c r="T287" s="93">
        <v>1</v>
      </c>
      <c r="U287" s="93">
        <v>0</v>
      </c>
      <c r="V287" s="93">
        <v>0</v>
      </c>
      <c r="W287" s="93">
        <v>0</v>
      </c>
      <c r="X287" s="93">
        <v>0</v>
      </c>
      <c r="Y287" s="93">
        <v>0</v>
      </c>
      <c r="Z287" s="93">
        <v>0</v>
      </c>
      <c r="AA287" s="93">
        <v>0</v>
      </c>
      <c r="AB287" s="93">
        <v>0</v>
      </c>
      <c r="AC287" s="93">
        <v>0</v>
      </c>
      <c r="AD287" s="9"/>
    </row>
    <row r="288" spans="1:30" ht="15.75">
      <c r="A288" s="88" t="s">
        <v>2452</v>
      </c>
      <c r="B288" s="2">
        <v>9</v>
      </c>
      <c r="C288" s="57">
        <v>136149399</v>
      </c>
      <c r="D288" s="2" t="s">
        <v>2616</v>
      </c>
      <c r="E288" s="13" t="s">
        <v>3151</v>
      </c>
      <c r="F288" s="13" t="s">
        <v>3157</v>
      </c>
      <c r="G288" s="93">
        <v>1</v>
      </c>
      <c r="H288" s="93">
        <v>1</v>
      </c>
      <c r="I288" s="93">
        <v>1</v>
      </c>
      <c r="J288" s="93">
        <v>1</v>
      </c>
      <c r="K288" s="93">
        <v>1</v>
      </c>
      <c r="L288" s="93">
        <v>1</v>
      </c>
      <c r="M288" s="93">
        <v>0</v>
      </c>
      <c r="N288" s="93">
        <v>1</v>
      </c>
      <c r="O288" s="93">
        <v>1</v>
      </c>
      <c r="P288" s="93">
        <v>0</v>
      </c>
      <c r="Q288" s="93">
        <v>1</v>
      </c>
      <c r="R288" s="93">
        <v>1</v>
      </c>
      <c r="S288" s="93">
        <v>0</v>
      </c>
      <c r="T288" s="93">
        <v>0</v>
      </c>
      <c r="U288" s="93">
        <v>1</v>
      </c>
      <c r="V288" s="93">
        <v>0</v>
      </c>
      <c r="W288" s="93">
        <v>1</v>
      </c>
      <c r="X288" s="93">
        <v>0</v>
      </c>
      <c r="Y288" s="93">
        <v>0</v>
      </c>
      <c r="Z288" s="93">
        <v>0</v>
      </c>
      <c r="AA288" s="93">
        <v>0</v>
      </c>
      <c r="AB288" s="93">
        <v>0</v>
      </c>
      <c r="AC288" s="93">
        <v>0</v>
      </c>
      <c r="AD288" s="9"/>
    </row>
    <row r="289" spans="1:30" ht="15.75">
      <c r="A289" s="88" t="s">
        <v>122</v>
      </c>
      <c r="B289" s="2">
        <v>9</v>
      </c>
      <c r="C289" s="57">
        <v>136154304</v>
      </c>
      <c r="D289" s="2" t="s">
        <v>2614</v>
      </c>
      <c r="E289" s="13" t="s">
        <v>3163</v>
      </c>
      <c r="F289" s="13" t="s">
        <v>3152</v>
      </c>
      <c r="G289" s="93">
        <v>1</v>
      </c>
      <c r="H289" s="93">
        <v>1</v>
      </c>
      <c r="I289" s="93">
        <v>1</v>
      </c>
      <c r="J289" s="93">
        <v>1</v>
      </c>
      <c r="K289" s="93">
        <v>1</v>
      </c>
      <c r="L289" s="93">
        <v>1</v>
      </c>
      <c r="M289" s="93">
        <v>0</v>
      </c>
      <c r="N289" s="93">
        <v>1</v>
      </c>
      <c r="O289" s="93">
        <v>1</v>
      </c>
      <c r="P289" s="93">
        <v>0</v>
      </c>
      <c r="Q289" s="93">
        <v>0</v>
      </c>
      <c r="R289" s="93">
        <v>1</v>
      </c>
      <c r="S289" s="93">
        <v>0</v>
      </c>
      <c r="T289" s="93">
        <v>1</v>
      </c>
      <c r="U289" s="93">
        <v>1</v>
      </c>
      <c r="V289" s="93">
        <v>0</v>
      </c>
      <c r="W289" s="93">
        <v>1</v>
      </c>
      <c r="X289" s="93">
        <v>1</v>
      </c>
      <c r="Y289" s="93">
        <v>0</v>
      </c>
      <c r="Z289" s="93">
        <v>0</v>
      </c>
      <c r="AA289" s="93">
        <v>1</v>
      </c>
      <c r="AB289" s="93">
        <v>1</v>
      </c>
      <c r="AC289" s="93">
        <v>1</v>
      </c>
      <c r="AD289" s="9"/>
    </row>
    <row r="290" spans="1:30" ht="15.75">
      <c r="A290" s="88" t="s">
        <v>122</v>
      </c>
      <c r="B290" s="2">
        <v>9</v>
      </c>
      <c r="C290" s="57">
        <v>139256766</v>
      </c>
      <c r="D290" s="2" t="s">
        <v>2613</v>
      </c>
      <c r="E290" s="13" t="s">
        <v>3151</v>
      </c>
      <c r="F290" s="13" t="s">
        <v>3157</v>
      </c>
      <c r="G290" s="93">
        <v>1</v>
      </c>
      <c r="H290" s="93">
        <v>1</v>
      </c>
      <c r="I290" s="93">
        <v>1</v>
      </c>
      <c r="J290" s="93">
        <v>1</v>
      </c>
      <c r="K290" s="93">
        <v>1</v>
      </c>
      <c r="L290" s="93">
        <v>1</v>
      </c>
      <c r="M290" s="93">
        <v>0</v>
      </c>
      <c r="N290" s="93">
        <v>0</v>
      </c>
      <c r="O290" s="93">
        <v>1</v>
      </c>
      <c r="P290" s="93">
        <v>0</v>
      </c>
      <c r="Q290" s="93">
        <v>1</v>
      </c>
      <c r="R290" s="93">
        <v>1</v>
      </c>
      <c r="S290" s="93">
        <v>0</v>
      </c>
      <c r="T290" s="93">
        <v>0</v>
      </c>
      <c r="U290" s="93">
        <v>1</v>
      </c>
      <c r="V290" s="93">
        <v>0</v>
      </c>
      <c r="W290" s="93">
        <v>1</v>
      </c>
      <c r="X290" s="93">
        <v>1</v>
      </c>
      <c r="Y290" s="93">
        <v>0</v>
      </c>
      <c r="Z290" s="93">
        <v>0</v>
      </c>
      <c r="AA290" s="93">
        <v>1</v>
      </c>
      <c r="AB290" s="93">
        <v>1</v>
      </c>
      <c r="AC290" s="93">
        <v>1</v>
      </c>
      <c r="AD290" s="9"/>
    </row>
    <row r="291" spans="1:30" ht="15.75">
      <c r="A291" s="88" t="s">
        <v>2452</v>
      </c>
      <c r="B291" s="2">
        <v>9</v>
      </c>
      <c r="C291" s="57">
        <v>139256766</v>
      </c>
      <c r="D291" s="2" t="s">
        <v>2613</v>
      </c>
      <c r="E291" s="13" t="s">
        <v>3151</v>
      </c>
      <c r="F291" s="13" t="s">
        <v>3157</v>
      </c>
      <c r="G291" s="93">
        <v>1</v>
      </c>
      <c r="H291" s="93">
        <v>1</v>
      </c>
      <c r="I291" s="93">
        <v>1</v>
      </c>
      <c r="J291" s="93">
        <v>1</v>
      </c>
      <c r="K291" s="93">
        <v>1</v>
      </c>
      <c r="L291" s="93">
        <v>1</v>
      </c>
      <c r="M291" s="93">
        <v>0</v>
      </c>
      <c r="N291" s="93">
        <v>0</v>
      </c>
      <c r="O291" s="93">
        <v>1</v>
      </c>
      <c r="P291" s="93">
        <v>0</v>
      </c>
      <c r="Q291" s="93">
        <v>1</v>
      </c>
      <c r="R291" s="93">
        <v>1</v>
      </c>
      <c r="S291" s="93">
        <v>0</v>
      </c>
      <c r="T291" s="93">
        <v>1</v>
      </c>
      <c r="U291" s="93">
        <v>1</v>
      </c>
      <c r="V291" s="93">
        <v>0</v>
      </c>
      <c r="W291" s="93">
        <v>1</v>
      </c>
      <c r="X291" s="93">
        <v>0</v>
      </c>
      <c r="Y291" s="93">
        <v>0</v>
      </c>
      <c r="Z291" s="93">
        <v>0</v>
      </c>
      <c r="AA291" s="93">
        <v>0</v>
      </c>
      <c r="AB291" s="93">
        <v>0</v>
      </c>
      <c r="AC291" s="93">
        <v>0</v>
      </c>
      <c r="AD291" s="9"/>
    </row>
    <row r="292" spans="1:30" ht="15.75">
      <c r="A292" s="88" t="s">
        <v>2452</v>
      </c>
      <c r="B292" s="2">
        <v>9</v>
      </c>
      <c r="C292" s="57">
        <v>139280766</v>
      </c>
      <c r="D292" s="2" t="s">
        <v>2914</v>
      </c>
      <c r="E292" s="13" t="s">
        <v>3151</v>
      </c>
      <c r="F292" s="13" t="s">
        <v>3157</v>
      </c>
      <c r="G292" s="93">
        <v>1</v>
      </c>
      <c r="H292" s="93">
        <v>0</v>
      </c>
      <c r="I292" s="93">
        <v>0</v>
      </c>
      <c r="J292" s="93">
        <v>0</v>
      </c>
      <c r="K292" s="93">
        <v>0</v>
      </c>
      <c r="L292" s="93">
        <v>0</v>
      </c>
      <c r="M292" s="93">
        <v>0</v>
      </c>
      <c r="N292" s="93">
        <v>0</v>
      </c>
      <c r="O292" s="93">
        <v>0</v>
      </c>
      <c r="P292" s="93">
        <v>0</v>
      </c>
      <c r="Q292" s="93">
        <v>0</v>
      </c>
      <c r="R292" s="93">
        <v>0</v>
      </c>
      <c r="S292" s="93">
        <v>0</v>
      </c>
      <c r="T292" s="93">
        <v>0</v>
      </c>
      <c r="U292" s="93">
        <v>0</v>
      </c>
      <c r="V292" s="93">
        <v>0</v>
      </c>
      <c r="W292" s="93">
        <v>0</v>
      </c>
      <c r="X292" s="93">
        <v>0</v>
      </c>
      <c r="Y292" s="93">
        <v>0</v>
      </c>
      <c r="Z292" s="93">
        <v>0</v>
      </c>
      <c r="AA292" s="93">
        <v>0</v>
      </c>
      <c r="AB292" s="93">
        <v>0</v>
      </c>
      <c r="AC292" s="93">
        <v>0</v>
      </c>
      <c r="AD292" s="9"/>
    </row>
    <row r="293" spans="1:30" ht="15.75">
      <c r="A293" s="88" t="s">
        <v>122</v>
      </c>
      <c r="B293" s="2">
        <v>10</v>
      </c>
      <c r="C293" s="57">
        <v>12307894</v>
      </c>
      <c r="D293" s="2" t="s">
        <v>2611</v>
      </c>
      <c r="E293" s="13" t="s">
        <v>3163</v>
      </c>
      <c r="F293" s="13" t="s">
        <v>3152</v>
      </c>
      <c r="G293" s="93">
        <v>1</v>
      </c>
      <c r="H293" s="93">
        <v>1</v>
      </c>
      <c r="I293" s="93">
        <v>1</v>
      </c>
      <c r="J293" s="93">
        <v>1</v>
      </c>
      <c r="K293" s="93">
        <v>1</v>
      </c>
      <c r="L293" s="93">
        <v>1</v>
      </c>
      <c r="M293" s="93">
        <v>0</v>
      </c>
      <c r="N293" s="93">
        <v>1</v>
      </c>
      <c r="O293" s="93">
        <v>1</v>
      </c>
      <c r="P293" s="93">
        <v>0</v>
      </c>
      <c r="Q293" s="93">
        <v>1</v>
      </c>
      <c r="R293" s="93">
        <v>1</v>
      </c>
      <c r="S293" s="93">
        <v>0</v>
      </c>
      <c r="T293" s="93">
        <v>1</v>
      </c>
      <c r="U293" s="93">
        <v>1</v>
      </c>
      <c r="V293" s="93">
        <v>0</v>
      </c>
      <c r="W293" s="93">
        <v>0</v>
      </c>
      <c r="X293" s="93">
        <v>1</v>
      </c>
      <c r="Y293" s="93">
        <v>0</v>
      </c>
      <c r="Z293" s="93">
        <v>0</v>
      </c>
      <c r="AA293" s="93">
        <v>1</v>
      </c>
      <c r="AB293" s="93">
        <v>1</v>
      </c>
      <c r="AC293" s="93">
        <v>1</v>
      </c>
      <c r="AD293" s="9"/>
    </row>
    <row r="294" spans="1:30" ht="15.75">
      <c r="A294" s="88" t="s">
        <v>122</v>
      </c>
      <c r="B294" s="2">
        <v>10</v>
      </c>
      <c r="C294" s="57">
        <v>26505822</v>
      </c>
      <c r="D294" s="2" t="s">
        <v>2610</v>
      </c>
      <c r="E294" s="13" t="s">
        <v>3151</v>
      </c>
      <c r="F294" s="13" t="s">
        <v>3157</v>
      </c>
      <c r="G294" s="93">
        <v>1</v>
      </c>
      <c r="H294" s="93">
        <v>1</v>
      </c>
      <c r="I294" s="93">
        <v>0</v>
      </c>
      <c r="J294" s="93">
        <v>0</v>
      </c>
      <c r="K294" s="93">
        <v>1</v>
      </c>
      <c r="L294" s="93">
        <v>1</v>
      </c>
      <c r="M294" s="93">
        <v>0</v>
      </c>
      <c r="N294" s="93">
        <v>1</v>
      </c>
      <c r="O294" s="93">
        <v>1</v>
      </c>
      <c r="P294" s="93">
        <v>0</v>
      </c>
      <c r="Q294" s="93">
        <v>1</v>
      </c>
      <c r="R294" s="93">
        <v>1</v>
      </c>
      <c r="S294" s="93">
        <v>0</v>
      </c>
      <c r="T294" s="93">
        <v>0</v>
      </c>
      <c r="U294" s="93">
        <v>1</v>
      </c>
      <c r="V294" s="93">
        <v>0</v>
      </c>
      <c r="W294" s="93">
        <v>1</v>
      </c>
      <c r="X294" s="93">
        <v>1</v>
      </c>
      <c r="Y294" s="93">
        <v>0</v>
      </c>
      <c r="Z294" s="93">
        <v>0</v>
      </c>
      <c r="AA294" s="93">
        <v>1</v>
      </c>
      <c r="AB294" s="93">
        <v>1</v>
      </c>
      <c r="AC294" s="93">
        <v>1</v>
      </c>
      <c r="AD294" s="9"/>
    </row>
    <row r="295" spans="1:30" ht="15.75">
      <c r="A295" s="88" t="s">
        <v>2452</v>
      </c>
      <c r="B295" s="2">
        <v>10</v>
      </c>
      <c r="C295" s="57">
        <v>26505822</v>
      </c>
      <c r="D295" s="2" t="s">
        <v>2610</v>
      </c>
      <c r="E295" s="13" t="s">
        <v>3151</v>
      </c>
      <c r="F295" s="13" t="s">
        <v>3157</v>
      </c>
      <c r="G295" s="93">
        <v>1</v>
      </c>
      <c r="H295" s="93">
        <v>1</v>
      </c>
      <c r="I295" s="93">
        <v>1</v>
      </c>
      <c r="J295" s="93">
        <v>1</v>
      </c>
      <c r="K295" s="93">
        <v>1</v>
      </c>
      <c r="L295" s="93">
        <v>1</v>
      </c>
      <c r="M295" s="93">
        <v>0</v>
      </c>
      <c r="N295" s="93">
        <v>1</v>
      </c>
      <c r="O295" s="93">
        <v>1</v>
      </c>
      <c r="P295" s="93">
        <v>0</v>
      </c>
      <c r="Q295" s="93">
        <v>0</v>
      </c>
      <c r="R295" s="93">
        <v>1</v>
      </c>
      <c r="S295" s="93">
        <v>0</v>
      </c>
      <c r="T295" s="93">
        <v>1</v>
      </c>
      <c r="U295" s="93">
        <v>1</v>
      </c>
      <c r="V295" s="93">
        <v>0</v>
      </c>
      <c r="W295" s="93">
        <v>1</v>
      </c>
      <c r="X295" s="93">
        <v>0</v>
      </c>
      <c r="Y295" s="93">
        <v>0</v>
      </c>
      <c r="Z295" s="93">
        <v>0</v>
      </c>
      <c r="AA295" s="93">
        <v>0</v>
      </c>
      <c r="AB295" s="93">
        <v>0</v>
      </c>
      <c r="AC295" s="93">
        <v>0</v>
      </c>
      <c r="AD295" s="9"/>
    </row>
    <row r="296" spans="1:30" ht="15.75">
      <c r="A296" s="88" t="s">
        <v>2452</v>
      </c>
      <c r="B296" s="2">
        <v>10</v>
      </c>
      <c r="C296" s="57">
        <v>64914467</v>
      </c>
      <c r="D296" s="2" t="s">
        <v>2608</v>
      </c>
      <c r="E296" s="13" t="s">
        <v>3151</v>
      </c>
      <c r="F296" s="13" t="s">
        <v>3157</v>
      </c>
      <c r="G296" s="93">
        <v>1</v>
      </c>
      <c r="H296" s="93">
        <v>1</v>
      </c>
      <c r="I296" s="93">
        <v>0</v>
      </c>
      <c r="J296" s="93">
        <v>0</v>
      </c>
      <c r="K296" s="93">
        <v>1</v>
      </c>
      <c r="L296" s="93">
        <v>1</v>
      </c>
      <c r="M296" s="93">
        <v>0</v>
      </c>
      <c r="N296" s="93">
        <v>0</v>
      </c>
      <c r="O296" s="93">
        <v>1</v>
      </c>
      <c r="P296" s="93">
        <v>0</v>
      </c>
      <c r="Q296" s="93">
        <v>0</v>
      </c>
      <c r="R296" s="93">
        <v>1</v>
      </c>
      <c r="S296" s="93">
        <v>0</v>
      </c>
      <c r="T296" s="93">
        <v>0</v>
      </c>
      <c r="U296" s="93">
        <v>1</v>
      </c>
      <c r="V296" s="93">
        <v>0</v>
      </c>
      <c r="W296" s="93">
        <v>0</v>
      </c>
      <c r="X296" s="93">
        <v>0</v>
      </c>
      <c r="Y296" s="93">
        <v>0</v>
      </c>
      <c r="Z296" s="93">
        <v>0</v>
      </c>
      <c r="AA296" s="93">
        <v>0</v>
      </c>
      <c r="AB296" s="93">
        <v>0</v>
      </c>
      <c r="AC296" s="93">
        <v>0</v>
      </c>
      <c r="AD296" s="9"/>
    </row>
    <row r="297" spans="1:30" ht="15.75">
      <c r="A297" s="88" t="s">
        <v>2445</v>
      </c>
      <c r="B297" s="2">
        <v>10</v>
      </c>
      <c r="C297" s="57">
        <v>65184717</v>
      </c>
      <c r="D297" s="2" t="s">
        <v>2607</v>
      </c>
      <c r="E297" s="13" t="s">
        <v>3163</v>
      </c>
      <c r="F297" s="13" t="s">
        <v>3152</v>
      </c>
      <c r="G297" s="93">
        <v>0</v>
      </c>
      <c r="H297" s="93">
        <v>0</v>
      </c>
      <c r="I297" s="93">
        <v>0</v>
      </c>
      <c r="J297" s="93">
        <v>0</v>
      </c>
      <c r="K297" s="93">
        <v>1</v>
      </c>
      <c r="L297" s="93">
        <v>1</v>
      </c>
      <c r="M297" s="93">
        <v>0</v>
      </c>
      <c r="N297" s="93">
        <v>1</v>
      </c>
      <c r="O297" s="93">
        <v>1</v>
      </c>
      <c r="P297" s="93">
        <v>0</v>
      </c>
      <c r="Q297" s="93">
        <v>0</v>
      </c>
      <c r="R297" s="93">
        <v>1</v>
      </c>
      <c r="S297" s="93">
        <v>0</v>
      </c>
      <c r="T297" s="93">
        <v>1</v>
      </c>
      <c r="U297" s="93">
        <v>1</v>
      </c>
      <c r="V297" s="93">
        <v>0</v>
      </c>
      <c r="W297" s="93">
        <v>0</v>
      </c>
      <c r="X297" s="93">
        <v>0</v>
      </c>
      <c r="Y297" s="93">
        <v>0</v>
      </c>
      <c r="Z297" s="93">
        <v>0</v>
      </c>
      <c r="AA297" s="93">
        <v>0</v>
      </c>
      <c r="AB297" s="93">
        <v>0</v>
      </c>
      <c r="AC297" s="93">
        <v>0</v>
      </c>
      <c r="AD297" s="9"/>
    </row>
    <row r="298" spans="1:30" ht="15.75">
      <c r="A298" s="88" t="s">
        <v>2449</v>
      </c>
      <c r="B298" s="2">
        <v>10</v>
      </c>
      <c r="C298" s="57">
        <v>70982136</v>
      </c>
      <c r="D298" s="2" t="s">
        <v>2606</v>
      </c>
      <c r="E298" s="13" t="s">
        <v>3163</v>
      </c>
      <c r="F298" s="13" t="s">
        <v>4419</v>
      </c>
      <c r="G298" s="93">
        <v>0</v>
      </c>
      <c r="H298" s="93">
        <v>0</v>
      </c>
      <c r="I298" s="93">
        <v>0</v>
      </c>
      <c r="J298" s="93">
        <v>0</v>
      </c>
      <c r="K298" s="93">
        <v>1</v>
      </c>
      <c r="L298" s="93">
        <v>1</v>
      </c>
      <c r="M298" s="93">
        <v>0</v>
      </c>
      <c r="N298" s="93">
        <v>0</v>
      </c>
      <c r="O298" s="93">
        <v>1</v>
      </c>
      <c r="P298" s="93">
        <v>0</v>
      </c>
      <c r="Q298" s="93">
        <v>1</v>
      </c>
      <c r="R298" s="93">
        <v>1</v>
      </c>
      <c r="S298" s="93">
        <v>0</v>
      </c>
      <c r="T298" s="93">
        <v>1</v>
      </c>
      <c r="U298" s="93">
        <v>0</v>
      </c>
      <c r="V298" s="93">
        <v>0</v>
      </c>
      <c r="W298" s="93">
        <v>0</v>
      </c>
      <c r="X298" s="93">
        <v>0</v>
      </c>
      <c r="Y298" s="93">
        <v>0</v>
      </c>
      <c r="Z298" s="93">
        <v>0</v>
      </c>
      <c r="AA298" s="93">
        <v>0</v>
      </c>
      <c r="AB298" s="93">
        <v>0</v>
      </c>
      <c r="AC298" s="93">
        <v>0</v>
      </c>
      <c r="AD298" s="9"/>
    </row>
    <row r="299" spans="1:30" ht="15.75">
      <c r="A299" s="88" t="s">
        <v>122</v>
      </c>
      <c r="B299" s="2">
        <v>10</v>
      </c>
      <c r="C299" s="57">
        <v>71002040</v>
      </c>
      <c r="D299" s="2" t="s">
        <v>2913</v>
      </c>
      <c r="E299" s="13" t="s">
        <v>3163</v>
      </c>
      <c r="F299" s="13" t="s">
        <v>4420</v>
      </c>
      <c r="G299" s="93">
        <v>1</v>
      </c>
      <c r="H299" s="93">
        <v>1</v>
      </c>
      <c r="I299" s="93">
        <v>1</v>
      </c>
      <c r="J299" s="93">
        <v>0</v>
      </c>
      <c r="K299" s="93">
        <v>1</v>
      </c>
      <c r="L299" s="93">
        <v>0</v>
      </c>
      <c r="M299" s="93">
        <v>0</v>
      </c>
      <c r="N299" s="93">
        <v>0</v>
      </c>
      <c r="O299" s="93">
        <v>0</v>
      </c>
      <c r="P299" s="93">
        <v>0</v>
      </c>
      <c r="Q299" s="93">
        <v>0</v>
      </c>
      <c r="R299" s="93">
        <v>0</v>
      </c>
      <c r="S299" s="93">
        <v>0</v>
      </c>
      <c r="T299" s="93">
        <v>0</v>
      </c>
      <c r="U299" s="93">
        <v>0</v>
      </c>
      <c r="V299" s="93">
        <v>0</v>
      </c>
      <c r="W299" s="93">
        <v>0</v>
      </c>
      <c r="X299" s="93">
        <v>0</v>
      </c>
      <c r="Y299" s="93">
        <v>0</v>
      </c>
      <c r="Z299" s="93">
        <v>0</v>
      </c>
      <c r="AA299" s="93">
        <v>0</v>
      </c>
      <c r="AB299" s="93">
        <v>0</v>
      </c>
      <c r="AC299" s="93">
        <v>0</v>
      </c>
      <c r="AD299" s="9"/>
    </row>
    <row r="300" spans="1:30" ht="15.75">
      <c r="A300" s="88" t="s">
        <v>122</v>
      </c>
      <c r="B300" s="2">
        <v>10</v>
      </c>
      <c r="C300" s="57">
        <v>71089843</v>
      </c>
      <c r="D300" s="2" t="s">
        <v>2912</v>
      </c>
      <c r="E300" s="13" t="s">
        <v>3163</v>
      </c>
      <c r="F300" s="13" t="s">
        <v>3157</v>
      </c>
      <c r="G300" s="93">
        <v>1</v>
      </c>
      <c r="H300" s="93">
        <v>0</v>
      </c>
      <c r="I300" s="93">
        <v>0</v>
      </c>
      <c r="J300" s="93">
        <v>0</v>
      </c>
      <c r="K300" s="93">
        <v>0</v>
      </c>
      <c r="L300" s="93">
        <v>0</v>
      </c>
      <c r="M300" s="93">
        <v>0</v>
      </c>
      <c r="N300" s="93">
        <v>0</v>
      </c>
      <c r="O300" s="93">
        <v>0</v>
      </c>
      <c r="P300" s="93">
        <v>0</v>
      </c>
      <c r="Q300" s="93">
        <v>0</v>
      </c>
      <c r="R300" s="93">
        <v>0</v>
      </c>
      <c r="S300" s="93">
        <v>0</v>
      </c>
      <c r="T300" s="93">
        <v>0</v>
      </c>
      <c r="U300" s="93">
        <v>0</v>
      </c>
      <c r="V300" s="93">
        <v>0</v>
      </c>
      <c r="W300" s="93">
        <v>0</v>
      </c>
      <c r="X300" s="93">
        <v>0</v>
      </c>
      <c r="Y300" s="93">
        <v>0</v>
      </c>
      <c r="Z300" s="93">
        <v>0</v>
      </c>
      <c r="AA300" s="93">
        <v>1</v>
      </c>
      <c r="AB300" s="93">
        <v>0</v>
      </c>
      <c r="AC300" s="93">
        <v>0</v>
      </c>
      <c r="AD300" s="9"/>
    </row>
    <row r="301" spans="1:30" ht="15.75">
      <c r="A301" s="88" t="s">
        <v>122</v>
      </c>
      <c r="B301" s="2">
        <v>10</v>
      </c>
      <c r="C301" s="57">
        <v>71093216</v>
      </c>
      <c r="D301" s="2" t="s">
        <v>2911</v>
      </c>
      <c r="E301" s="13" t="s">
        <v>3151</v>
      </c>
      <c r="F301" s="13" t="s">
        <v>3157</v>
      </c>
      <c r="G301" s="93">
        <v>1</v>
      </c>
      <c r="H301" s="93">
        <v>0</v>
      </c>
      <c r="I301" s="93">
        <v>0</v>
      </c>
      <c r="J301" s="93">
        <v>0</v>
      </c>
      <c r="K301" s="93">
        <v>0</v>
      </c>
      <c r="L301" s="93">
        <v>0</v>
      </c>
      <c r="M301" s="93">
        <v>0</v>
      </c>
      <c r="N301" s="93">
        <v>0</v>
      </c>
      <c r="O301" s="93">
        <v>0</v>
      </c>
      <c r="P301" s="93">
        <v>0</v>
      </c>
      <c r="Q301" s="93">
        <v>0</v>
      </c>
      <c r="R301" s="93">
        <v>0</v>
      </c>
      <c r="S301" s="93">
        <v>0</v>
      </c>
      <c r="T301" s="93">
        <v>0</v>
      </c>
      <c r="U301" s="93">
        <v>0</v>
      </c>
      <c r="V301" s="93">
        <v>0</v>
      </c>
      <c r="W301" s="93">
        <v>0</v>
      </c>
      <c r="X301" s="93">
        <v>0</v>
      </c>
      <c r="Y301" s="93">
        <v>0</v>
      </c>
      <c r="Z301" s="93">
        <v>0</v>
      </c>
      <c r="AA301" s="93">
        <v>1</v>
      </c>
      <c r="AB301" s="93">
        <v>0</v>
      </c>
      <c r="AC301" s="93">
        <v>0</v>
      </c>
      <c r="AD301" s="9"/>
    </row>
    <row r="302" spans="1:30" ht="15.75">
      <c r="A302" s="88" t="s">
        <v>122</v>
      </c>
      <c r="B302" s="2">
        <v>10</v>
      </c>
      <c r="C302" s="57">
        <v>71094504</v>
      </c>
      <c r="D302" s="2" t="s">
        <v>2605</v>
      </c>
      <c r="E302" s="13" t="s">
        <v>3163</v>
      </c>
      <c r="F302" s="13" t="s">
        <v>3152</v>
      </c>
      <c r="G302" s="93">
        <v>1</v>
      </c>
      <c r="H302" s="93">
        <v>1</v>
      </c>
      <c r="I302" s="93">
        <v>1</v>
      </c>
      <c r="J302" s="93">
        <v>0</v>
      </c>
      <c r="K302" s="93">
        <v>1</v>
      </c>
      <c r="L302" s="93">
        <v>1</v>
      </c>
      <c r="M302" s="93">
        <v>0</v>
      </c>
      <c r="N302" s="93">
        <v>0</v>
      </c>
      <c r="O302" s="93">
        <v>0</v>
      </c>
      <c r="P302" s="93">
        <v>0</v>
      </c>
      <c r="Q302" s="93">
        <v>1</v>
      </c>
      <c r="R302" s="93">
        <v>1</v>
      </c>
      <c r="S302" s="93">
        <v>0</v>
      </c>
      <c r="T302" s="93">
        <v>1</v>
      </c>
      <c r="U302" s="93">
        <v>1</v>
      </c>
      <c r="V302" s="93">
        <v>0</v>
      </c>
      <c r="W302" s="93">
        <v>1</v>
      </c>
      <c r="X302" s="93">
        <v>1</v>
      </c>
      <c r="Y302" s="93">
        <v>0</v>
      </c>
      <c r="Z302" s="93">
        <v>0</v>
      </c>
      <c r="AA302" s="93">
        <v>1</v>
      </c>
      <c r="AB302" s="93">
        <v>1</v>
      </c>
      <c r="AC302" s="93">
        <v>1</v>
      </c>
      <c r="AD302" s="9"/>
    </row>
    <row r="303" spans="1:30" ht="15.75">
      <c r="A303" s="88" t="s">
        <v>122</v>
      </c>
      <c r="B303" s="2">
        <v>10</v>
      </c>
      <c r="C303" s="57">
        <v>71099109</v>
      </c>
      <c r="D303" s="2" t="s">
        <v>2910</v>
      </c>
      <c r="E303" s="13" t="s">
        <v>3151</v>
      </c>
      <c r="F303" s="13" t="s">
        <v>3157</v>
      </c>
      <c r="G303" s="93">
        <v>0</v>
      </c>
      <c r="H303" s="93">
        <v>0</v>
      </c>
      <c r="I303" s="93">
        <v>0</v>
      </c>
      <c r="J303" s="93">
        <v>0</v>
      </c>
      <c r="K303" s="93">
        <v>0</v>
      </c>
      <c r="L303" s="93">
        <v>0</v>
      </c>
      <c r="M303" s="93">
        <v>0</v>
      </c>
      <c r="N303" s="93">
        <v>0</v>
      </c>
      <c r="O303" s="93">
        <v>1</v>
      </c>
      <c r="P303" s="93">
        <v>1</v>
      </c>
      <c r="Q303" s="93">
        <v>0</v>
      </c>
      <c r="R303" s="93">
        <v>0</v>
      </c>
      <c r="S303" s="93">
        <v>0</v>
      </c>
      <c r="T303" s="93">
        <v>0</v>
      </c>
      <c r="U303" s="93">
        <v>0</v>
      </c>
      <c r="V303" s="93">
        <v>0</v>
      </c>
      <c r="W303" s="93">
        <v>0</v>
      </c>
      <c r="X303" s="93">
        <v>0</v>
      </c>
      <c r="Y303" s="93">
        <v>0</v>
      </c>
      <c r="Z303" s="93">
        <v>0</v>
      </c>
      <c r="AA303" s="93">
        <v>1</v>
      </c>
      <c r="AB303" s="93">
        <v>0</v>
      </c>
      <c r="AC303" s="93">
        <v>0</v>
      </c>
      <c r="AD303" s="9"/>
    </row>
    <row r="304" spans="1:30" ht="15.75">
      <c r="A304" s="88" t="s">
        <v>122</v>
      </c>
      <c r="B304" s="2">
        <v>10</v>
      </c>
      <c r="C304" s="57">
        <v>71118821</v>
      </c>
      <c r="D304" s="2" t="s">
        <v>2909</v>
      </c>
      <c r="E304" s="13" t="s">
        <v>3151</v>
      </c>
      <c r="F304" s="13" t="s">
        <v>4421</v>
      </c>
      <c r="G304" s="93">
        <v>1</v>
      </c>
      <c r="H304" s="93">
        <v>0</v>
      </c>
      <c r="I304" s="93">
        <v>0</v>
      </c>
      <c r="J304" s="93">
        <v>0</v>
      </c>
      <c r="K304" s="93">
        <v>0</v>
      </c>
      <c r="L304" s="93">
        <v>0</v>
      </c>
      <c r="M304" s="93">
        <v>0</v>
      </c>
      <c r="N304" s="93">
        <v>0</v>
      </c>
      <c r="O304" s="93">
        <v>0</v>
      </c>
      <c r="P304" s="93">
        <v>0</v>
      </c>
      <c r="Q304" s="93">
        <v>0</v>
      </c>
      <c r="R304" s="93">
        <v>0</v>
      </c>
      <c r="S304" s="93">
        <v>0</v>
      </c>
      <c r="T304" s="93">
        <v>0</v>
      </c>
      <c r="U304" s="93">
        <v>0</v>
      </c>
      <c r="V304" s="93">
        <v>0</v>
      </c>
      <c r="W304" s="93">
        <v>0</v>
      </c>
      <c r="X304" s="93">
        <v>0</v>
      </c>
      <c r="Y304" s="93">
        <v>0</v>
      </c>
      <c r="Z304" s="93">
        <v>0</v>
      </c>
      <c r="AA304" s="93">
        <v>0</v>
      </c>
      <c r="AB304" s="93">
        <v>0</v>
      </c>
      <c r="AC304" s="93">
        <v>0</v>
      </c>
      <c r="AD304" s="9"/>
    </row>
    <row r="305" spans="1:30" ht="15.75">
      <c r="A305" s="88" t="s">
        <v>2445</v>
      </c>
      <c r="B305" s="2">
        <v>10</v>
      </c>
      <c r="C305" s="57">
        <v>89680631</v>
      </c>
      <c r="D305" s="2" t="s">
        <v>2908</v>
      </c>
      <c r="E305" s="13" t="s">
        <v>3163</v>
      </c>
      <c r="F305" s="13" t="s">
        <v>3152</v>
      </c>
      <c r="G305" s="93">
        <v>1</v>
      </c>
      <c r="H305" s="93">
        <v>1</v>
      </c>
      <c r="I305" s="93">
        <v>1</v>
      </c>
      <c r="J305" s="93">
        <v>1</v>
      </c>
      <c r="K305" s="93">
        <v>0</v>
      </c>
      <c r="L305" s="93">
        <v>0</v>
      </c>
      <c r="M305" s="93">
        <v>0</v>
      </c>
      <c r="N305" s="93">
        <v>0</v>
      </c>
      <c r="O305" s="93">
        <v>0</v>
      </c>
      <c r="P305" s="93">
        <v>0</v>
      </c>
      <c r="Q305" s="93">
        <v>0</v>
      </c>
      <c r="R305" s="93">
        <v>0</v>
      </c>
      <c r="S305" s="93">
        <v>0</v>
      </c>
      <c r="T305" s="93">
        <v>0</v>
      </c>
      <c r="U305" s="93">
        <v>0</v>
      </c>
      <c r="V305" s="93">
        <v>0</v>
      </c>
      <c r="W305" s="93">
        <v>0</v>
      </c>
      <c r="X305" s="93">
        <v>0</v>
      </c>
      <c r="Y305" s="93">
        <v>0</v>
      </c>
      <c r="Z305" s="93">
        <v>0</v>
      </c>
      <c r="AA305" s="93">
        <v>0</v>
      </c>
      <c r="AB305" s="93">
        <v>0</v>
      </c>
      <c r="AC305" s="93">
        <v>0</v>
      </c>
      <c r="AD305" s="9"/>
    </row>
    <row r="306" spans="1:30" ht="15.75">
      <c r="A306" s="88" t="s">
        <v>2445</v>
      </c>
      <c r="B306" s="2">
        <v>10</v>
      </c>
      <c r="C306" s="57">
        <v>89764490</v>
      </c>
      <c r="D306" s="2" t="s">
        <v>2604</v>
      </c>
      <c r="E306" s="13" t="s">
        <v>3163</v>
      </c>
      <c r="F306" s="13" t="s">
        <v>3157</v>
      </c>
      <c r="G306" s="93">
        <v>0</v>
      </c>
      <c r="H306" s="93">
        <v>0</v>
      </c>
      <c r="I306" s="93">
        <v>0</v>
      </c>
      <c r="J306" s="93">
        <v>0</v>
      </c>
      <c r="K306" s="93">
        <v>1</v>
      </c>
      <c r="L306" s="93">
        <v>1</v>
      </c>
      <c r="M306" s="93">
        <v>0</v>
      </c>
      <c r="N306" s="93">
        <v>1</v>
      </c>
      <c r="O306" s="93">
        <v>1</v>
      </c>
      <c r="P306" s="93">
        <v>0</v>
      </c>
      <c r="Q306" s="93">
        <v>1</v>
      </c>
      <c r="R306" s="93">
        <v>1</v>
      </c>
      <c r="S306" s="93">
        <v>0</v>
      </c>
      <c r="T306" s="93">
        <v>1</v>
      </c>
      <c r="U306" s="93">
        <v>1</v>
      </c>
      <c r="V306" s="93">
        <v>0</v>
      </c>
      <c r="W306" s="93">
        <v>0</v>
      </c>
      <c r="X306" s="93">
        <v>0</v>
      </c>
      <c r="Y306" s="93">
        <v>0</v>
      </c>
      <c r="Z306" s="93">
        <v>0</v>
      </c>
      <c r="AA306" s="93">
        <v>0</v>
      </c>
      <c r="AB306" s="93">
        <v>0</v>
      </c>
      <c r="AC306" s="93">
        <v>0</v>
      </c>
      <c r="AD306" s="9"/>
    </row>
    <row r="307" spans="1:30" ht="15.75">
      <c r="A307" s="88" t="s">
        <v>2452</v>
      </c>
      <c r="B307" s="2">
        <v>10</v>
      </c>
      <c r="C307" s="57">
        <v>95384152</v>
      </c>
      <c r="D307" s="2" t="s">
        <v>2603</v>
      </c>
      <c r="E307" s="13" t="s">
        <v>3163</v>
      </c>
      <c r="F307" s="13" t="s">
        <v>3152</v>
      </c>
      <c r="G307" s="93">
        <v>1</v>
      </c>
      <c r="H307" s="93">
        <v>1</v>
      </c>
      <c r="I307" s="93">
        <v>1</v>
      </c>
      <c r="J307" s="93">
        <v>1</v>
      </c>
      <c r="K307" s="93">
        <v>1</v>
      </c>
      <c r="L307" s="93">
        <v>1</v>
      </c>
      <c r="M307" s="93">
        <v>0</v>
      </c>
      <c r="N307" s="93">
        <v>1</v>
      </c>
      <c r="O307" s="93">
        <v>1</v>
      </c>
      <c r="P307" s="93">
        <v>0</v>
      </c>
      <c r="Q307" s="93">
        <v>1</v>
      </c>
      <c r="R307" s="93">
        <v>1</v>
      </c>
      <c r="S307" s="93">
        <v>0</v>
      </c>
      <c r="T307" s="93">
        <v>0</v>
      </c>
      <c r="U307" s="93">
        <v>1</v>
      </c>
      <c r="V307" s="93">
        <v>0</v>
      </c>
      <c r="W307" s="93">
        <v>0</v>
      </c>
      <c r="X307" s="93">
        <v>0</v>
      </c>
      <c r="Y307" s="93">
        <v>0</v>
      </c>
      <c r="Z307" s="93">
        <v>0</v>
      </c>
      <c r="AA307" s="93">
        <v>0</v>
      </c>
      <c r="AB307" s="93">
        <v>0</v>
      </c>
      <c r="AC307" s="93">
        <v>0</v>
      </c>
      <c r="AD307" s="9"/>
    </row>
    <row r="308" spans="1:30" ht="15.75">
      <c r="A308" s="88" t="s">
        <v>2445</v>
      </c>
      <c r="B308" s="2">
        <v>10</v>
      </c>
      <c r="C308" s="57">
        <v>104867686</v>
      </c>
      <c r="D308" s="2" t="s">
        <v>2602</v>
      </c>
      <c r="E308" s="13" t="s">
        <v>3163</v>
      </c>
      <c r="F308" s="13" t="s">
        <v>3152</v>
      </c>
      <c r="G308" s="93">
        <v>0</v>
      </c>
      <c r="H308" s="93">
        <v>0</v>
      </c>
      <c r="I308" s="93">
        <v>0</v>
      </c>
      <c r="J308" s="93">
        <v>0</v>
      </c>
      <c r="K308" s="93">
        <v>1</v>
      </c>
      <c r="L308" s="93">
        <v>1</v>
      </c>
      <c r="M308" s="93">
        <v>0</v>
      </c>
      <c r="N308" s="93">
        <v>1</v>
      </c>
      <c r="O308" s="93">
        <v>1</v>
      </c>
      <c r="P308" s="93">
        <v>0</v>
      </c>
      <c r="Q308" s="93">
        <v>1</v>
      </c>
      <c r="R308" s="93">
        <v>1</v>
      </c>
      <c r="S308" s="93">
        <v>0</v>
      </c>
      <c r="T308" s="93">
        <v>0</v>
      </c>
      <c r="U308" s="93">
        <v>1</v>
      </c>
      <c r="V308" s="93">
        <v>0</v>
      </c>
      <c r="W308" s="93">
        <v>1</v>
      </c>
      <c r="X308" s="93">
        <v>0</v>
      </c>
      <c r="Y308" s="93">
        <v>0</v>
      </c>
      <c r="Z308" s="93">
        <v>0</v>
      </c>
      <c r="AA308" s="93">
        <v>0</v>
      </c>
      <c r="AB308" s="93">
        <v>0</v>
      </c>
      <c r="AC308" s="93">
        <v>0</v>
      </c>
      <c r="AD308" s="9"/>
    </row>
    <row r="309" spans="1:30" ht="15.75">
      <c r="A309" s="88" t="s">
        <v>2452</v>
      </c>
      <c r="B309" s="2">
        <v>10</v>
      </c>
      <c r="C309" s="57">
        <v>113032095</v>
      </c>
      <c r="D309" s="2" t="s">
        <v>2601</v>
      </c>
      <c r="E309" s="13" t="s">
        <v>3163</v>
      </c>
      <c r="F309" s="13" t="s">
        <v>3152</v>
      </c>
      <c r="G309" s="93">
        <v>0</v>
      </c>
      <c r="H309" s="93">
        <v>0</v>
      </c>
      <c r="I309" s="93">
        <v>0</v>
      </c>
      <c r="J309" s="93">
        <v>0</v>
      </c>
      <c r="K309" s="93">
        <v>1</v>
      </c>
      <c r="L309" s="93">
        <v>1</v>
      </c>
      <c r="M309" s="93">
        <v>0</v>
      </c>
      <c r="N309" s="93">
        <v>1</v>
      </c>
      <c r="O309" s="93">
        <v>1</v>
      </c>
      <c r="P309" s="93">
        <v>0</v>
      </c>
      <c r="Q309" s="93">
        <v>0</v>
      </c>
      <c r="R309" s="93">
        <v>1</v>
      </c>
      <c r="S309" s="93">
        <v>0</v>
      </c>
      <c r="T309" s="93">
        <v>1</v>
      </c>
      <c r="U309" s="93">
        <v>1</v>
      </c>
      <c r="V309" s="93">
        <v>0</v>
      </c>
      <c r="W309" s="93">
        <v>1</v>
      </c>
      <c r="X309" s="93">
        <v>0</v>
      </c>
      <c r="Y309" s="93">
        <v>0</v>
      </c>
      <c r="Z309" s="93">
        <v>0</v>
      </c>
      <c r="AA309" s="93">
        <v>0</v>
      </c>
      <c r="AB309" s="93">
        <v>0</v>
      </c>
      <c r="AC309" s="93">
        <v>0</v>
      </c>
      <c r="AD309" s="9"/>
    </row>
    <row r="310" spans="1:30" ht="15.75">
      <c r="A310" s="88" t="s">
        <v>2452</v>
      </c>
      <c r="B310" s="2">
        <v>10</v>
      </c>
      <c r="C310" s="57">
        <v>113036354</v>
      </c>
      <c r="D310" s="2" t="s">
        <v>2907</v>
      </c>
      <c r="E310" s="13" t="s">
        <v>3151</v>
      </c>
      <c r="F310" s="13" t="s">
        <v>3157</v>
      </c>
      <c r="G310" s="93">
        <v>1</v>
      </c>
      <c r="H310" s="93">
        <v>1</v>
      </c>
      <c r="I310" s="93">
        <v>1</v>
      </c>
      <c r="J310" s="93">
        <v>0</v>
      </c>
      <c r="K310" s="93">
        <v>0</v>
      </c>
      <c r="L310" s="93">
        <v>0</v>
      </c>
      <c r="M310" s="93">
        <v>0</v>
      </c>
      <c r="N310" s="93">
        <v>0</v>
      </c>
      <c r="O310" s="93">
        <v>0</v>
      </c>
      <c r="P310" s="93">
        <v>0</v>
      </c>
      <c r="Q310" s="93">
        <v>0</v>
      </c>
      <c r="R310" s="93">
        <v>0</v>
      </c>
      <c r="S310" s="93">
        <v>0</v>
      </c>
      <c r="T310" s="93">
        <v>0</v>
      </c>
      <c r="U310" s="93">
        <v>0</v>
      </c>
      <c r="V310" s="93">
        <v>0</v>
      </c>
      <c r="W310" s="93">
        <v>0</v>
      </c>
      <c r="X310" s="93">
        <v>0</v>
      </c>
      <c r="Y310" s="93">
        <v>0</v>
      </c>
      <c r="Z310" s="93">
        <v>0</v>
      </c>
      <c r="AA310" s="93">
        <v>0</v>
      </c>
      <c r="AB310" s="93">
        <v>0</v>
      </c>
      <c r="AC310" s="93">
        <v>0</v>
      </c>
      <c r="AD310" s="9"/>
    </row>
    <row r="311" spans="1:30" ht="15.75">
      <c r="A311" s="88" t="s">
        <v>2452</v>
      </c>
      <c r="B311" s="2">
        <v>10</v>
      </c>
      <c r="C311" s="57">
        <v>113117650</v>
      </c>
      <c r="D311" s="2" t="s">
        <v>2906</v>
      </c>
      <c r="E311" s="13" t="s">
        <v>3163</v>
      </c>
      <c r="F311" s="13" t="s">
        <v>3152</v>
      </c>
      <c r="G311" s="93">
        <v>1</v>
      </c>
      <c r="H311" s="93">
        <v>1</v>
      </c>
      <c r="I311" s="93">
        <v>1</v>
      </c>
      <c r="J311" s="93">
        <v>1</v>
      </c>
      <c r="K311" s="93">
        <v>1</v>
      </c>
      <c r="L311" s="93">
        <v>0</v>
      </c>
      <c r="M311" s="93">
        <v>0</v>
      </c>
      <c r="N311" s="93">
        <v>0</v>
      </c>
      <c r="O311" s="93">
        <v>0</v>
      </c>
      <c r="P311" s="93">
        <v>0</v>
      </c>
      <c r="Q311" s="93">
        <v>0</v>
      </c>
      <c r="R311" s="93">
        <v>0</v>
      </c>
      <c r="S311" s="93">
        <v>0</v>
      </c>
      <c r="T311" s="93">
        <v>0</v>
      </c>
      <c r="U311" s="93">
        <v>0</v>
      </c>
      <c r="V311" s="93">
        <v>0</v>
      </c>
      <c r="W311" s="93">
        <v>0</v>
      </c>
      <c r="X311" s="93">
        <v>0</v>
      </c>
      <c r="Y311" s="93">
        <v>0</v>
      </c>
      <c r="Z311" s="93">
        <v>0</v>
      </c>
      <c r="AA311" s="93">
        <v>0</v>
      </c>
      <c r="AB311" s="93">
        <v>0</v>
      </c>
      <c r="AC311" s="93">
        <v>0</v>
      </c>
      <c r="AD311" s="9"/>
    </row>
    <row r="312" spans="1:30" ht="15.75">
      <c r="A312" s="88" t="s">
        <v>2452</v>
      </c>
      <c r="B312" s="2">
        <v>10</v>
      </c>
      <c r="C312" s="57">
        <v>114753259</v>
      </c>
      <c r="D312" s="2" t="s">
        <v>2905</v>
      </c>
      <c r="E312" s="13" t="s">
        <v>3163</v>
      </c>
      <c r="F312" s="13" t="s">
        <v>3152</v>
      </c>
      <c r="G312" s="93">
        <v>0</v>
      </c>
      <c r="H312" s="93">
        <v>0</v>
      </c>
      <c r="I312" s="93">
        <v>0</v>
      </c>
      <c r="J312" s="93">
        <v>0</v>
      </c>
      <c r="K312" s="93">
        <v>0</v>
      </c>
      <c r="L312" s="93">
        <v>0</v>
      </c>
      <c r="M312" s="93">
        <v>0</v>
      </c>
      <c r="N312" s="93">
        <v>0</v>
      </c>
      <c r="O312" s="93">
        <v>0</v>
      </c>
      <c r="P312" s="93">
        <v>0</v>
      </c>
      <c r="Q312" s="93">
        <v>0</v>
      </c>
      <c r="R312" s="93">
        <v>0</v>
      </c>
      <c r="S312" s="93">
        <v>0</v>
      </c>
      <c r="T312" s="93">
        <v>0</v>
      </c>
      <c r="U312" s="93">
        <v>1</v>
      </c>
      <c r="V312" s="93">
        <v>1</v>
      </c>
      <c r="W312" s="93">
        <v>0</v>
      </c>
      <c r="X312" s="93">
        <v>0</v>
      </c>
      <c r="Y312" s="93">
        <v>0</v>
      </c>
      <c r="Z312" s="93">
        <v>0</v>
      </c>
      <c r="AA312" s="93">
        <v>0</v>
      </c>
      <c r="AB312" s="93">
        <v>0</v>
      </c>
      <c r="AC312" s="93">
        <v>0</v>
      </c>
      <c r="AD312" s="9"/>
    </row>
    <row r="313" spans="1:30" ht="15.75">
      <c r="A313" s="88" t="s">
        <v>2452</v>
      </c>
      <c r="B313" s="2">
        <v>10</v>
      </c>
      <c r="C313" s="57">
        <v>114754071</v>
      </c>
      <c r="D313" s="2" t="s">
        <v>2600</v>
      </c>
      <c r="E313" s="13" t="s">
        <v>3163</v>
      </c>
      <c r="F313" s="13" t="s">
        <v>3152</v>
      </c>
      <c r="G313" s="93">
        <v>0</v>
      </c>
      <c r="H313" s="93">
        <v>0</v>
      </c>
      <c r="I313" s="93">
        <v>0</v>
      </c>
      <c r="J313" s="93">
        <v>0</v>
      </c>
      <c r="K313" s="93">
        <v>1</v>
      </c>
      <c r="L313" s="93">
        <v>1</v>
      </c>
      <c r="M313" s="93">
        <v>0</v>
      </c>
      <c r="N313" s="93">
        <v>0</v>
      </c>
      <c r="O313" s="93">
        <v>1</v>
      </c>
      <c r="P313" s="93">
        <v>0</v>
      </c>
      <c r="Q313" s="93">
        <v>1</v>
      </c>
      <c r="R313" s="93">
        <v>1</v>
      </c>
      <c r="S313" s="93">
        <v>0</v>
      </c>
      <c r="T313" s="93">
        <v>1</v>
      </c>
      <c r="U313" s="93">
        <v>0</v>
      </c>
      <c r="V313" s="93">
        <v>0</v>
      </c>
      <c r="W313" s="93">
        <v>1</v>
      </c>
      <c r="X313" s="93">
        <v>0</v>
      </c>
      <c r="Y313" s="93">
        <v>0</v>
      </c>
      <c r="Z313" s="93">
        <v>0</v>
      </c>
      <c r="AA313" s="93">
        <v>0</v>
      </c>
      <c r="AB313" s="93">
        <v>0</v>
      </c>
      <c r="AC313" s="93">
        <v>0</v>
      </c>
      <c r="AD313" s="9"/>
    </row>
    <row r="314" spans="1:30" ht="15.75">
      <c r="A314" s="88" t="s">
        <v>122</v>
      </c>
      <c r="B314" s="2">
        <v>10</v>
      </c>
      <c r="C314" s="57">
        <v>114758349</v>
      </c>
      <c r="D314" s="2" t="s">
        <v>2599</v>
      </c>
      <c r="E314" s="13" t="s">
        <v>3163</v>
      </c>
      <c r="F314" s="13" t="s">
        <v>3152</v>
      </c>
      <c r="G314" s="93">
        <v>1</v>
      </c>
      <c r="H314" s="93">
        <v>1</v>
      </c>
      <c r="I314" s="93">
        <v>1</v>
      </c>
      <c r="J314" s="93">
        <v>0</v>
      </c>
      <c r="K314" s="93">
        <v>1</v>
      </c>
      <c r="L314" s="93">
        <v>1</v>
      </c>
      <c r="M314" s="93">
        <v>0</v>
      </c>
      <c r="N314" s="93">
        <v>0</v>
      </c>
      <c r="O314" s="93">
        <v>1</v>
      </c>
      <c r="P314" s="93">
        <v>0</v>
      </c>
      <c r="Q314" s="93">
        <v>0</v>
      </c>
      <c r="R314" s="93">
        <v>1</v>
      </c>
      <c r="S314" s="93">
        <v>0</v>
      </c>
      <c r="T314" s="93">
        <v>0</v>
      </c>
      <c r="U314" s="93">
        <v>1</v>
      </c>
      <c r="V314" s="93">
        <v>0</v>
      </c>
      <c r="W314" s="93">
        <v>1</v>
      </c>
      <c r="X314" s="93">
        <v>1</v>
      </c>
      <c r="Y314" s="93">
        <v>0</v>
      </c>
      <c r="Z314" s="93">
        <v>0</v>
      </c>
      <c r="AA314" s="93">
        <v>1</v>
      </c>
      <c r="AB314" s="93">
        <v>1</v>
      </c>
      <c r="AC314" s="93">
        <v>1</v>
      </c>
      <c r="AD314" s="9"/>
    </row>
    <row r="315" spans="1:30" ht="15.75">
      <c r="A315" s="88" t="s">
        <v>2445</v>
      </c>
      <c r="B315" s="2">
        <v>10</v>
      </c>
      <c r="C315" s="57">
        <v>114758349</v>
      </c>
      <c r="D315" s="2" t="s">
        <v>2599</v>
      </c>
      <c r="E315" s="13" t="s">
        <v>3163</v>
      </c>
      <c r="F315" s="13" t="s">
        <v>3152</v>
      </c>
      <c r="G315" s="93">
        <v>1</v>
      </c>
      <c r="H315" s="93">
        <v>1</v>
      </c>
      <c r="I315" s="93">
        <v>1</v>
      </c>
      <c r="J315" s="93">
        <v>1</v>
      </c>
      <c r="K315" s="93">
        <v>1</v>
      </c>
      <c r="L315" s="93">
        <v>1</v>
      </c>
      <c r="M315" s="93">
        <v>0</v>
      </c>
      <c r="N315" s="93">
        <v>0</v>
      </c>
      <c r="O315" s="93">
        <v>1</v>
      </c>
      <c r="P315" s="93">
        <v>0</v>
      </c>
      <c r="Q315" s="93">
        <v>1</v>
      </c>
      <c r="R315" s="93">
        <v>1</v>
      </c>
      <c r="S315" s="93">
        <v>0</v>
      </c>
      <c r="T315" s="93">
        <v>1</v>
      </c>
      <c r="U315" s="93">
        <v>1</v>
      </c>
      <c r="V315" s="93">
        <v>0</v>
      </c>
      <c r="W315" s="93">
        <v>1</v>
      </c>
      <c r="X315" s="93">
        <v>0</v>
      </c>
      <c r="Y315" s="93">
        <v>0</v>
      </c>
      <c r="Z315" s="93">
        <v>0</v>
      </c>
      <c r="AA315" s="93">
        <v>0</v>
      </c>
      <c r="AB315" s="93">
        <v>0</v>
      </c>
      <c r="AC315" s="93">
        <v>0</v>
      </c>
      <c r="AD315" s="9"/>
    </row>
    <row r="316" spans="1:30" ht="15.75">
      <c r="A316" s="88" t="s">
        <v>2449</v>
      </c>
      <c r="B316" s="2">
        <v>10</v>
      </c>
      <c r="C316" s="57">
        <v>114758349</v>
      </c>
      <c r="D316" s="2" t="s">
        <v>2599</v>
      </c>
      <c r="E316" s="13" t="s">
        <v>3163</v>
      </c>
      <c r="F316" s="13" t="s">
        <v>3152</v>
      </c>
      <c r="G316" s="93">
        <v>1</v>
      </c>
      <c r="H316" s="93">
        <v>1</v>
      </c>
      <c r="I316" s="93">
        <v>1</v>
      </c>
      <c r="J316" s="93">
        <v>1</v>
      </c>
      <c r="K316" s="93">
        <v>1</v>
      </c>
      <c r="L316" s="93">
        <v>1</v>
      </c>
      <c r="M316" s="93">
        <v>0</v>
      </c>
      <c r="N316" s="93">
        <v>0</v>
      </c>
      <c r="O316" s="93">
        <v>1</v>
      </c>
      <c r="P316" s="93">
        <v>0</v>
      </c>
      <c r="Q316" s="93">
        <v>1</v>
      </c>
      <c r="R316" s="93">
        <v>1</v>
      </c>
      <c r="S316" s="93">
        <v>0</v>
      </c>
      <c r="T316" s="93">
        <v>0</v>
      </c>
      <c r="U316" s="93">
        <v>0</v>
      </c>
      <c r="V316" s="93">
        <v>0</v>
      </c>
      <c r="W316" s="93">
        <v>0</v>
      </c>
      <c r="X316" s="93">
        <v>0</v>
      </c>
      <c r="Y316" s="93">
        <v>0</v>
      </c>
      <c r="Z316" s="93">
        <v>0</v>
      </c>
      <c r="AA316" s="93">
        <v>0</v>
      </c>
      <c r="AB316" s="93">
        <v>0</v>
      </c>
      <c r="AC316" s="93">
        <v>0</v>
      </c>
      <c r="AD316" s="9"/>
    </row>
    <row r="317" spans="1:30" ht="15.75">
      <c r="A317" s="88" t="s">
        <v>2452</v>
      </c>
      <c r="B317" s="2">
        <v>10</v>
      </c>
      <c r="C317" s="57">
        <v>114758349</v>
      </c>
      <c r="D317" s="2" t="s">
        <v>2599</v>
      </c>
      <c r="E317" s="13" t="s">
        <v>3163</v>
      </c>
      <c r="F317" s="13" t="s">
        <v>3152</v>
      </c>
      <c r="G317" s="93">
        <v>1</v>
      </c>
      <c r="H317" s="93">
        <v>1</v>
      </c>
      <c r="I317" s="93">
        <v>1</v>
      </c>
      <c r="J317" s="93">
        <v>0</v>
      </c>
      <c r="K317" s="93">
        <v>0</v>
      </c>
      <c r="L317" s="93">
        <v>0</v>
      </c>
      <c r="M317" s="93">
        <v>0</v>
      </c>
      <c r="N317" s="93">
        <v>0</v>
      </c>
      <c r="O317" s="93">
        <v>0</v>
      </c>
      <c r="P317" s="93">
        <v>0</v>
      </c>
      <c r="Q317" s="93">
        <v>0</v>
      </c>
      <c r="R317" s="93">
        <v>0</v>
      </c>
      <c r="S317" s="93">
        <v>0</v>
      </c>
      <c r="T317" s="93">
        <v>0</v>
      </c>
      <c r="U317" s="93">
        <v>0</v>
      </c>
      <c r="V317" s="93">
        <v>0</v>
      </c>
      <c r="W317" s="93">
        <v>0</v>
      </c>
      <c r="X317" s="93">
        <v>0</v>
      </c>
      <c r="Y317" s="93">
        <v>0</v>
      </c>
      <c r="Z317" s="93">
        <v>0</v>
      </c>
      <c r="AA317" s="93">
        <v>0</v>
      </c>
      <c r="AB317" s="93">
        <v>0</v>
      </c>
      <c r="AC317" s="93">
        <v>0</v>
      </c>
      <c r="AD317" s="9"/>
    </row>
    <row r="318" spans="1:30" ht="15.75">
      <c r="A318" s="88" t="s">
        <v>2445</v>
      </c>
      <c r="B318" s="2">
        <v>10</v>
      </c>
      <c r="C318" s="57">
        <v>122930612</v>
      </c>
      <c r="D318" s="2" t="s">
        <v>2598</v>
      </c>
      <c r="E318" s="13" t="s">
        <v>3163</v>
      </c>
      <c r="F318" s="13" t="s">
        <v>3152</v>
      </c>
      <c r="G318" s="93">
        <v>0</v>
      </c>
      <c r="H318" s="93">
        <v>0</v>
      </c>
      <c r="I318" s="93">
        <v>0</v>
      </c>
      <c r="J318" s="93">
        <v>0</v>
      </c>
      <c r="K318" s="93">
        <v>1</v>
      </c>
      <c r="L318" s="93">
        <v>1</v>
      </c>
      <c r="M318" s="93">
        <v>0</v>
      </c>
      <c r="N318" s="93">
        <v>1</v>
      </c>
      <c r="O318" s="93">
        <v>1</v>
      </c>
      <c r="P318" s="93">
        <v>0</v>
      </c>
      <c r="Q318" s="93">
        <v>1</v>
      </c>
      <c r="R318" s="93">
        <v>1</v>
      </c>
      <c r="S318" s="93">
        <v>0</v>
      </c>
      <c r="T318" s="93">
        <v>1</v>
      </c>
      <c r="U318" s="93">
        <v>1</v>
      </c>
      <c r="V318" s="93">
        <v>0</v>
      </c>
      <c r="W318" s="93">
        <v>1</v>
      </c>
      <c r="X318" s="93">
        <v>0</v>
      </c>
      <c r="Y318" s="93">
        <v>0</v>
      </c>
      <c r="Z318" s="93">
        <v>0</v>
      </c>
      <c r="AA318" s="93">
        <v>0</v>
      </c>
      <c r="AB318" s="93">
        <v>0</v>
      </c>
      <c r="AC318" s="93">
        <v>0</v>
      </c>
      <c r="AD318" s="9"/>
    </row>
    <row r="319" spans="1:30" ht="15.75">
      <c r="A319" s="88" t="s">
        <v>122</v>
      </c>
      <c r="B319" s="2">
        <v>11</v>
      </c>
      <c r="C319" s="57">
        <v>234451</v>
      </c>
      <c r="D319" s="2" t="s">
        <v>2596</v>
      </c>
      <c r="E319" s="13" t="s">
        <v>3163</v>
      </c>
      <c r="F319" s="13" t="s">
        <v>3157</v>
      </c>
      <c r="G319" s="93">
        <v>1</v>
      </c>
      <c r="H319" s="93">
        <v>1</v>
      </c>
      <c r="I319" s="93">
        <v>1</v>
      </c>
      <c r="J319" s="93">
        <v>1</v>
      </c>
      <c r="K319" s="93">
        <v>1</v>
      </c>
      <c r="L319" s="93">
        <v>0</v>
      </c>
      <c r="M319" s="93">
        <v>0</v>
      </c>
      <c r="N319" s="93">
        <v>1</v>
      </c>
      <c r="O319" s="93">
        <v>1</v>
      </c>
      <c r="P319" s="93">
        <v>0</v>
      </c>
      <c r="Q319" s="93">
        <v>1</v>
      </c>
      <c r="R319" s="93">
        <v>1</v>
      </c>
      <c r="S319" s="93">
        <v>0</v>
      </c>
      <c r="T319" s="93">
        <v>0</v>
      </c>
      <c r="U319" s="93">
        <v>1</v>
      </c>
      <c r="V319" s="93">
        <v>0</v>
      </c>
      <c r="W319" s="93">
        <v>0</v>
      </c>
      <c r="X319" s="93">
        <v>1</v>
      </c>
      <c r="Y319" s="93">
        <v>0</v>
      </c>
      <c r="Z319" s="93">
        <v>0</v>
      </c>
      <c r="AA319" s="93">
        <v>1</v>
      </c>
      <c r="AB319" s="93">
        <v>1</v>
      </c>
      <c r="AC319" s="93">
        <v>1</v>
      </c>
      <c r="AD319" s="9"/>
    </row>
    <row r="320" spans="1:30" ht="15.75">
      <c r="A320" s="88" t="s">
        <v>122</v>
      </c>
      <c r="B320" s="2">
        <v>11</v>
      </c>
      <c r="C320" s="57">
        <v>263042</v>
      </c>
      <c r="D320" s="2" t="s">
        <v>2904</v>
      </c>
      <c r="E320" s="13" t="s">
        <v>3151</v>
      </c>
      <c r="F320" s="13" t="s">
        <v>3157</v>
      </c>
      <c r="G320" s="93">
        <v>0</v>
      </c>
      <c r="H320" s="93">
        <v>0</v>
      </c>
      <c r="I320" s="93">
        <v>0</v>
      </c>
      <c r="J320" s="93">
        <v>0</v>
      </c>
      <c r="K320" s="93">
        <v>0</v>
      </c>
      <c r="L320" s="93">
        <v>1</v>
      </c>
      <c r="M320" s="93">
        <v>1</v>
      </c>
      <c r="N320" s="93">
        <v>0</v>
      </c>
      <c r="O320" s="93">
        <v>0</v>
      </c>
      <c r="P320" s="93">
        <v>0</v>
      </c>
      <c r="Q320" s="93">
        <v>0</v>
      </c>
      <c r="R320" s="93">
        <v>0</v>
      </c>
      <c r="S320" s="93">
        <v>0</v>
      </c>
      <c r="T320" s="93">
        <v>0</v>
      </c>
      <c r="U320" s="93">
        <v>0</v>
      </c>
      <c r="V320" s="93">
        <v>0</v>
      </c>
      <c r="W320" s="93">
        <v>0</v>
      </c>
      <c r="X320" s="93">
        <v>0</v>
      </c>
      <c r="Y320" s="93">
        <v>0</v>
      </c>
      <c r="Z320" s="93">
        <v>0</v>
      </c>
      <c r="AA320" s="93">
        <v>1</v>
      </c>
      <c r="AB320" s="93">
        <v>1</v>
      </c>
      <c r="AC320" s="93">
        <v>1</v>
      </c>
      <c r="AD320" s="9"/>
    </row>
    <row r="321" spans="1:30" ht="15.75">
      <c r="A321" s="88" t="s">
        <v>122</v>
      </c>
      <c r="B321" s="2">
        <v>11</v>
      </c>
      <c r="C321" s="57">
        <v>2181060</v>
      </c>
      <c r="D321" s="2" t="s">
        <v>2903</v>
      </c>
      <c r="E321" s="13" t="s">
        <v>3163</v>
      </c>
      <c r="F321" s="13" t="s">
        <v>3157</v>
      </c>
      <c r="G321" s="93">
        <v>1</v>
      </c>
      <c r="H321" s="93">
        <v>1</v>
      </c>
      <c r="I321" s="93">
        <v>1</v>
      </c>
      <c r="J321" s="93">
        <v>1</v>
      </c>
      <c r="K321" s="93">
        <v>0</v>
      </c>
      <c r="L321" s="93">
        <v>0</v>
      </c>
      <c r="M321" s="93">
        <v>0</v>
      </c>
      <c r="N321" s="93">
        <v>0</v>
      </c>
      <c r="O321" s="93">
        <v>0</v>
      </c>
      <c r="P321" s="93">
        <v>0</v>
      </c>
      <c r="Q321" s="93">
        <v>0</v>
      </c>
      <c r="R321" s="93">
        <v>0</v>
      </c>
      <c r="S321" s="93">
        <v>0</v>
      </c>
      <c r="T321" s="93">
        <v>0</v>
      </c>
      <c r="U321" s="93">
        <v>0</v>
      </c>
      <c r="V321" s="93">
        <v>0</v>
      </c>
      <c r="W321" s="93">
        <v>0</v>
      </c>
      <c r="X321" s="93">
        <v>0</v>
      </c>
      <c r="Y321" s="93">
        <v>0</v>
      </c>
      <c r="Z321" s="93">
        <v>0</v>
      </c>
      <c r="AA321" s="93">
        <v>1</v>
      </c>
      <c r="AB321" s="93">
        <v>1</v>
      </c>
      <c r="AC321" s="93">
        <v>1</v>
      </c>
      <c r="AD321" s="9"/>
    </row>
    <row r="322" spans="1:30" ht="15.75">
      <c r="A322" s="88" t="s">
        <v>2452</v>
      </c>
      <c r="B322" s="2">
        <v>11</v>
      </c>
      <c r="C322" s="57">
        <v>2181060</v>
      </c>
      <c r="D322" s="2" t="s">
        <v>2903</v>
      </c>
      <c r="E322" s="13" t="s">
        <v>3163</v>
      </c>
      <c r="F322" s="13" t="s">
        <v>3157</v>
      </c>
      <c r="G322" s="93">
        <v>1</v>
      </c>
      <c r="H322" s="93">
        <v>1</v>
      </c>
      <c r="I322" s="93">
        <v>1</v>
      </c>
      <c r="J322" s="93">
        <v>1</v>
      </c>
      <c r="K322" s="93">
        <v>0</v>
      </c>
      <c r="L322" s="93">
        <v>0</v>
      </c>
      <c r="M322" s="93">
        <v>0</v>
      </c>
      <c r="N322" s="93">
        <v>0</v>
      </c>
      <c r="O322" s="93">
        <v>0</v>
      </c>
      <c r="P322" s="93">
        <v>0</v>
      </c>
      <c r="Q322" s="93">
        <v>0</v>
      </c>
      <c r="R322" s="93">
        <v>0</v>
      </c>
      <c r="S322" s="93">
        <v>0</v>
      </c>
      <c r="T322" s="93">
        <v>0</v>
      </c>
      <c r="U322" s="93">
        <v>0</v>
      </c>
      <c r="V322" s="93">
        <v>0</v>
      </c>
      <c r="W322" s="93">
        <v>0</v>
      </c>
      <c r="X322" s="93">
        <v>0</v>
      </c>
      <c r="Y322" s="93">
        <v>0</v>
      </c>
      <c r="Z322" s="93">
        <v>0</v>
      </c>
      <c r="AA322" s="93">
        <v>0</v>
      </c>
      <c r="AB322" s="93">
        <v>0</v>
      </c>
      <c r="AC322" s="93">
        <v>0</v>
      </c>
      <c r="AD322" s="9"/>
    </row>
    <row r="323" spans="1:30" ht="15.75">
      <c r="A323" s="88" t="s">
        <v>2452</v>
      </c>
      <c r="B323" s="2">
        <v>11</v>
      </c>
      <c r="C323" s="57">
        <v>2182224</v>
      </c>
      <c r="D323" s="2" t="s">
        <v>2595</v>
      </c>
      <c r="E323" s="13" t="s">
        <v>3151</v>
      </c>
      <c r="F323" s="13" t="s">
        <v>3163</v>
      </c>
      <c r="G323" s="93">
        <v>0</v>
      </c>
      <c r="H323" s="93">
        <v>0</v>
      </c>
      <c r="I323" s="93">
        <v>0</v>
      </c>
      <c r="J323" s="93">
        <v>0</v>
      </c>
      <c r="K323" s="93">
        <v>1</v>
      </c>
      <c r="L323" s="93">
        <v>1</v>
      </c>
      <c r="M323" s="93">
        <v>0</v>
      </c>
      <c r="N323" s="93">
        <v>0</v>
      </c>
      <c r="O323" s="93">
        <v>1</v>
      </c>
      <c r="P323" s="93">
        <v>0</v>
      </c>
      <c r="Q323" s="93">
        <v>1</v>
      </c>
      <c r="R323" s="93">
        <v>1</v>
      </c>
      <c r="S323" s="93">
        <v>0</v>
      </c>
      <c r="T323" s="93">
        <v>1</v>
      </c>
      <c r="U323" s="93">
        <v>1</v>
      </c>
      <c r="V323" s="93">
        <v>0</v>
      </c>
      <c r="W323" s="93">
        <v>1</v>
      </c>
      <c r="X323" s="93">
        <v>0</v>
      </c>
      <c r="Y323" s="93">
        <v>0</v>
      </c>
      <c r="Z323" s="93">
        <v>0</v>
      </c>
      <c r="AA323" s="93">
        <v>0</v>
      </c>
      <c r="AB323" s="93">
        <v>0</v>
      </c>
      <c r="AC323" s="93">
        <v>0</v>
      </c>
      <c r="AD323" s="9"/>
    </row>
    <row r="324" spans="1:30" ht="15.75">
      <c r="A324" s="88" t="s">
        <v>122</v>
      </c>
      <c r="B324" s="2">
        <v>11</v>
      </c>
      <c r="C324" s="57">
        <v>2184848</v>
      </c>
      <c r="D324" s="2" t="s">
        <v>2594</v>
      </c>
      <c r="E324" s="13" t="s">
        <v>3163</v>
      </c>
      <c r="F324" s="13" t="s">
        <v>3157</v>
      </c>
      <c r="G324" s="93">
        <v>0</v>
      </c>
      <c r="H324" s="93">
        <v>0</v>
      </c>
      <c r="I324" s="93">
        <v>0</v>
      </c>
      <c r="J324" s="93">
        <v>0</v>
      </c>
      <c r="K324" s="93">
        <v>1</v>
      </c>
      <c r="L324" s="93">
        <v>1</v>
      </c>
      <c r="M324" s="93">
        <v>0</v>
      </c>
      <c r="N324" s="93">
        <v>0</v>
      </c>
      <c r="O324" s="93">
        <v>1</v>
      </c>
      <c r="P324" s="93">
        <v>0</v>
      </c>
      <c r="Q324" s="93">
        <v>0</v>
      </c>
      <c r="R324" s="93">
        <v>1</v>
      </c>
      <c r="S324" s="93">
        <v>0</v>
      </c>
      <c r="T324" s="93">
        <v>0</v>
      </c>
      <c r="U324" s="93">
        <v>1</v>
      </c>
      <c r="V324" s="93">
        <v>0</v>
      </c>
      <c r="W324" s="93">
        <v>1</v>
      </c>
      <c r="X324" s="93">
        <v>1</v>
      </c>
      <c r="Y324" s="93">
        <v>0</v>
      </c>
      <c r="Z324" s="93">
        <v>1</v>
      </c>
      <c r="AA324" s="93">
        <v>1</v>
      </c>
      <c r="AB324" s="93">
        <v>0</v>
      </c>
      <c r="AC324" s="93">
        <v>0</v>
      </c>
      <c r="AD324" s="9"/>
    </row>
    <row r="325" spans="1:30" ht="15.75">
      <c r="A325" s="88" t="s">
        <v>2452</v>
      </c>
      <c r="B325" s="2">
        <v>11</v>
      </c>
      <c r="C325" s="57">
        <v>2856658</v>
      </c>
      <c r="D325" s="2" t="s">
        <v>2902</v>
      </c>
      <c r="E325" s="13" t="s">
        <v>3152</v>
      </c>
      <c r="F325" s="13" t="s">
        <v>3157</v>
      </c>
      <c r="G325" s="93">
        <v>1</v>
      </c>
      <c r="H325" s="93">
        <v>1</v>
      </c>
      <c r="I325" s="93">
        <v>1</v>
      </c>
      <c r="J325" s="93">
        <v>1</v>
      </c>
      <c r="K325" s="93">
        <v>1</v>
      </c>
      <c r="L325" s="93">
        <v>0</v>
      </c>
      <c r="M325" s="93">
        <v>0</v>
      </c>
      <c r="N325" s="93">
        <v>0</v>
      </c>
      <c r="O325" s="93">
        <v>0</v>
      </c>
      <c r="P325" s="93">
        <v>0</v>
      </c>
      <c r="Q325" s="93">
        <v>0</v>
      </c>
      <c r="R325" s="93">
        <v>0</v>
      </c>
      <c r="S325" s="93">
        <v>0</v>
      </c>
      <c r="T325" s="93">
        <v>0</v>
      </c>
      <c r="U325" s="93">
        <v>0</v>
      </c>
      <c r="V325" s="93">
        <v>0</v>
      </c>
      <c r="W325" s="93">
        <v>0</v>
      </c>
      <c r="X325" s="93">
        <v>0</v>
      </c>
      <c r="Y325" s="93">
        <v>0</v>
      </c>
      <c r="Z325" s="93">
        <v>0</v>
      </c>
      <c r="AA325" s="93">
        <v>0</v>
      </c>
      <c r="AB325" s="93">
        <v>0</v>
      </c>
      <c r="AC325" s="93">
        <v>0</v>
      </c>
      <c r="AD325" s="9"/>
    </row>
    <row r="326" spans="1:30" ht="15.75">
      <c r="A326" s="88" t="s">
        <v>122</v>
      </c>
      <c r="B326" s="2">
        <v>11</v>
      </c>
      <c r="C326" s="57">
        <v>2857297</v>
      </c>
      <c r="D326" s="2" t="s">
        <v>2901</v>
      </c>
      <c r="E326" s="13" t="s">
        <v>3151</v>
      </c>
      <c r="F326" s="13" t="s">
        <v>3157</v>
      </c>
      <c r="G326" s="93">
        <v>0</v>
      </c>
      <c r="H326" s="93">
        <v>0</v>
      </c>
      <c r="I326" s="93">
        <v>0</v>
      </c>
      <c r="J326" s="93">
        <v>0</v>
      </c>
      <c r="K326" s="93">
        <v>0</v>
      </c>
      <c r="L326" s="93">
        <v>1</v>
      </c>
      <c r="M326" s="93">
        <v>1</v>
      </c>
      <c r="N326" s="93">
        <v>0</v>
      </c>
      <c r="O326" s="93">
        <v>0</v>
      </c>
      <c r="P326" s="93">
        <v>0</v>
      </c>
      <c r="Q326" s="93">
        <v>0</v>
      </c>
      <c r="R326" s="93">
        <v>0</v>
      </c>
      <c r="S326" s="93">
        <v>0</v>
      </c>
      <c r="T326" s="93">
        <v>0</v>
      </c>
      <c r="U326" s="93">
        <v>0</v>
      </c>
      <c r="V326" s="93">
        <v>0</v>
      </c>
      <c r="W326" s="93">
        <v>0</v>
      </c>
      <c r="X326" s="93">
        <v>0</v>
      </c>
      <c r="Y326" s="93">
        <v>0</v>
      </c>
      <c r="Z326" s="93">
        <v>0</v>
      </c>
      <c r="AA326" s="93">
        <v>1</v>
      </c>
      <c r="AB326" s="93">
        <v>1</v>
      </c>
      <c r="AC326" s="93">
        <v>1</v>
      </c>
      <c r="AD326" s="9"/>
    </row>
    <row r="327" spans="1:30" ht="15.75">
      <c r="A327" s="88" t="s">
        <v>2452</v>
      </c>
      <c r="B327" s="2">
        <v>11</v>
      </c>
      <c r="C327" s="57">
        <v>2858440</v>
      </c>
      <c r="D327" s="2" t="s">
        <v>2593</v>
      </c>
      <c r="E327" s="13" t="s">
        <v>3151</v>
      </c>
      <c r="F327" s="13" t="s">
        <v>3157</v>
      </c>
      <c r="G327" s="93">
        <v>0</v>
      </c>
      <c r="H327" s="93">
        <v>0</v>
      </c>
      <c r="I327" s="93">
        <v>0</v>
      </c>
      <c r="J327" s="93">
        <v>0</v>
      </c>
      <c r="K327" s="93">
        <v>0</v>
      </c>
      <c r="L327" s="93">
        <v>1</v>
      </c>
      <c r="M327" s="93">
        <v>1</v>
      </c>
      <c r="N327" s="93">
        <v>0</v>
      </c>
      <c r="O327" s="93">
        <v>0</v>
      </c>
      <c r="P327" s="93">
        <v>0</v>
      </c>
      <c r="Q327" s="93">
        <v>0</v>
      </c>
      <c r="R327" s="93">
        <v>0</v>
      </c>
      <c r="S327" s="93">
        <v>0</v>
      </c>
      <c r="T327" s="93">
        <v>0</v>
      </c>
      <c r="U327" s="93">
        <v>0</v>
      </c>
      <c r="V327" s="93">
        <v>0</v>
      </c>
      <c r="W327" s="93">
        <v>0</v>
      </c>
      <c r="X327" s="93">
        <v>0</v>
      </c>
      <c r="Y327" s="93">
        <v>0</v>
      </c>
      <c r="Z327" s="93">
        <v>0</v>
      </c>
      <c r="AA327" s="93">
        <v>0</v>
      </c>
      <c r="AB327" s="93">
        <v>0</v>
      </c>
      <c r="AC327" s="93">
        <v>0</v>
      </c>
      <c r="AD327" s="9"/>
    </row>
    <row r="328" spans="1:30" ht="15.75">
      <c r="A328" s="88" t="s">
        <v>2449</v>
      </c>
      <c r="B328" s="2">
        <v>11</v>
      </c>
      <c r="C328" s="57">
        <v>2858440</v>
      </c>
      <c r="D328" s="2" t="s">
        <v>2593</v>
      </c>
      <c r="E328" s="13" t="s">
        <v>3151</v>
      </c>
      <c r="F328" s="13" t="s">
        <v>3157</v>
      </c>
      <c r="G328" s="93">
        <v>1</v>
      </c>
      <c r="H328" s="93">
        <v>1</v>
      </c>
      <c r="I328" s="93">
        <v>0</v>
      </c>
      <c r="J328" s="93">
        <v>0</v>
      </c>
      <c r="K328" s="93">
        <v>1</v>
      </c>
      <c r="L328" s="93">
        <v>1</v>
      </c>
      <c r="M328" s="93">
        <v>0</v>
      </c>
      <c r="N328" s="93">
        <v>1</v>
      </c>
      <c r="O328" s="93">
        <v>1</v>
      </c>
      <c r="P328" s="93">
        <v>0</v>
      </c>
      <c r="Q328" s="93">
        <v>1</v>
      </c>
      <c r="R328" s="93">
        <v>1</v>
      </c>
      <c r="S328" s="93">
        <v>0</v>
      </c>
      <c r="T328" s="93">
        <v>0</v>
      </c>
      <c r="U328" s="93">
        <v>0</v>
      </c>
      <c r="V328" s="93">
        <v>0</v>
      </c>
      <c r="W328" s="93">
        <v>0</v>
      </c>
      <c r="X328" s="93">
        <v>0</v>
      </c>
      <c r="Y328" s="93">
        <v>0</v>
      </c>
      <c r="Z328" s="93">
        <v>0</v>
      </c>
      <c r="AA328" s="93">
        <v>0</v>
      </c>
      <c r="AB328" s="93">
        <v>0</v>
      </c>
      <c r="AC328" s="93">
        <v>0</v>
      </c>
      <c r="AD328" s="9"/>
    </row>
    <row r="329" spans="1:30" ht="15.75">
      <c r="A329" s="88" t="s">
        <v>122</v>
      </c>
      <c r="B329" s="2">
        <v>11</v>
      </c>
      <c r="C329" s="57">
        <v>2858440</v>
      </c>
      <c r="D329" s="2" t="s">
        <v>2593</v>
      </c>
      <c r="E329" s="13" t="s">
        <v>3151</v>
      </c>
      <c r="F329" s="13" t="s">
        <v>3157</v>
      </c>
      <c r="G329" s="93">
        <v>1</v>
      </c>
      <c r="H329" s="93">
        <v>1</v>
      </c>
      <c r="I329" s="93">
        <v>0</v>
      </c>
      <c r="J329" s="93">
        <v>0</v>
      </c>
      <c r="K329" s="93">
        <v>1</v>
      </c>
      <c r="L329" s="93">
        <v>0</v>
      </c>
      <c r="M329" s="93">
        <v>0</v>
      </c>
      <c r="N329" s="93">
        <v>1</v>
      </c>
      <c r="O329" s="93">
        <v>1</v>
      </c>
      <c r="P329" s="93">
        <v>0</v>
      </c>
      <c r="Q329" s="93">
        <v>1</v>
      </c>
      <c r="R329" s="93">
        <v>1</v>
      </c>
      <c r="S329" s="93">
        <v>0</v>
      </c>
      <c r="T329" s="93">
        <v>0</v>
      </c>
      <c r="U329" s="93">
        <v>1</v>
      </c>
      <c r="V329" s="93">
        <v>0</v>
      </c>
      <c r="W329" s="93">
        <v>0</v>
      </c>
      <c r="X329" s="93">
        <v>0</v>
      </c>
      <c r="Y329" s="93">
        <v>0</v>
      </c>
      <c r="Z329" s="93">
        <v>0</v>
      </c>
      <c r="AA329" s="93">
        <v>1</v>
      </c>
      <c r="AB329" s="93">
        <v>1</v>
      </c>
      <c r="AC329" s="93">
        <v>1</v>
      </c>
      <c r="AD329" s="9"/>
    </row>
    <row r="330" spans="1:30" ht="15.75">
      <c r="A330" s="88" t="s">
        <v>2452</v>
      </c>
      <c r="B330" s="2">
        <v>11</v>
      </c>
      <c r="C330" s="57">
        <v>2858546</v>
      </c>
      <c r="D330" s="2" t="s">
        <v>2592</v>
      </c>
      <c r="E330" s="13" t="s">
        <v>3163</v>
      </c>
      <c r="F330" s="13" t="s">
        <v>3152</v>
      </c>
      <c r="G330" s="93">
        <v>1</v>
      </c>
      <c r="H330" s="93">
        <v>1</v>
      </c>
      <c r="I330" s="93">
        <v>0</v>
      </c>
      <c r="J330" s="93">
        <v>0</v>
      </c>
      <c r="K330" s="93">
        <v>1</v>
      </c>
      <c r="L330" s="93">
        <v>0</v>
      </c>
      <c r="M330" s="93">
        <v>0</v>
      </c>
      <c r="N330" s="93">
        <v>1</v>
      </c>
      <c r="O330" s="93">
        <v>1</v>
      </c>
      <c r="P330" s="93">
        <v>0</v>
      </c>
      <c r="Q330" s="93">
        <v>1</v>
      </c>
      <c r="R330" s="93">
        <v>1</v>
      </c>
      <c r="S330" s="93">
        <v>0</v>
      </c>
      <c r="T330" s="93">
        <v>1</v>
      </c>
      <c r="U330" s="93">
        <v>1</v>
      </c>
      <c r="V330" s="93">
        <v>0</v>
      </c>
      <c r="W330" s="93">
        <v>0</v>
      </c>
      <c r="X330" s="93">
        <v>0</v>
      </c>
      <c r="Y330" s="93">
        <v>0</v>
      </c>
      <c r="Z330" s="93">
        <v>0</v>
      </c>
      <c r="AA330" s="93">
        <v>0</v>
      </c>
      <c r="AB330" s="93">
        <v>0</v>
      </c>
      <c r="AC330" s="93">
        <v>0</v>
      </c>
      <c r="AD330" s="9"/>
    </row>
    <row r="331" spans="1:30" ht="15.75">
      <c r="A331" s="88" t="s">
        <v>122</v>
      </c>
      <c r="B331" s="2">
        <v>11</v>
      </c>
      <c r="C331" s="57">
        <v>4709222</v>
      </c>
      <c r="D331" s="2" t="s">
        <v>2591</v>
      </c>
      <c r="E331" s="13" t="s">
        <v>3163</v>
      </c>
      <c r="F331" s="13" t="s">
        <v>3152</v>
      </c>
      <c r="G331" s="93">
        <v>0</v>
      </c>
      <c r="H331" s="93">
        <v>0</v>
      </c>
      <c r="I331" s="93">
        <v>0</v>
      </c>
      <c r="J331" s="93">
        <v>0</v>
      </c>
      <c r="K331" s="93">
        <v>0</v>
      </c>
      <c r="L331" s="93">
        <v>0</v>
      </c>
      <c r="M331" s="93">
        <v>0</v>
      </c>
      <c r="N331" s="93">
        <v>0</v>
      </c>
      <c r="O331" s="93">
        <v>1</v>
      </c>
      <c r="P331" s="93">
        <v>0</v>
      </c>
      <c r="Q331" s="93">
        <v>1</v>
      </c>
      <c r="R331" s="93">
        <v>0</v>
      </c>
      <c r="S331" s="93">
        <v>0</v>
      </c>
      <c r="T331" s="93">
        <v>0</v>
      </c>
      <c r="U331" s="93">
        <v>1</v>
      </c>
      <c r="V331" s="93">
        <v>0</v>
      </c>
      <c r="W331" s="93">
        <v>0</v>
      </c>
      <c r="X331" s="93">
        <v>1</v>
      </c>
      <c r="Y331" s="93">
        <v>0</v>
      </c>
      <c r="Z331" s="93">
        <v>0</v>
      </c>
      <c r="AA331" s="93">
        <v>0</v>
      </c>
      <c r="AB331" s="93">
        <v>0</v>
      </c>
      <c r="AC331" s="93">
        <v>0</v>
      </c>
      <c r="AD331" s="9"/>
    </row>
    <row r="332" spans="1:30" ht="15.75">
      <c r="A332" s="88" t="s">
        <v>122</v>
      </c>
      <c r="B332" s="2">
        <v>11</v>
      </c>
      <c r="C332" s="57">
        <v>5248232</v>
      </c>
      <c r="D332" s="2" t="s">
        <v>2590</v>
      </c>
      <c r="E332" s="13" t="s">
        <v>3151</v>
      </c>
      <c r="F332" s="13" t="s">
        <v>3163</v>
      </c>
      <c r="G332" s="93">
        <v>0</v>
      </c>
      <c r="H332" s="93">
        <v>0</v>
      </c>
      <c r="I332" s="93">
        <v>0</v>
      </c>
      <c r="J332" s="93">
        <v>0</v>
      </c>
      <c r="K332" s="93">
        <v>0</v>
      </c>
      <c r="L332" s="93">
        <v>0</v>
      </c>
      <c r="M332" s="93">
        <v>0</v>
      </c>
      <c r="N332" s="93">
        <v>0</v>
      </c>
      <c r="O332" s="93">
        <v>1</v>
      </c>
      <c r="P332" s="93">
        <v>1</v>
      </c>
      <c r="Q332" s="93">
        <v>1</v>
      </c>
      <c r="R332" s="93">
        <v>1</v>
      </c>
      <c r="S332" s="93">
        <v>0</v>
      </c>
      <c r="T332" s="93">
        <v>1</v>
      </c>
      <c r="U332" s="93">
        <v>0</v>
      </c>
      <c r="V332" s="93">
        <v>0</v>
      </c>
      <c r="W332" s="93">
        <v>0</v>
      </c>
      <c r="X332" s="93">
        <v>1</v>
      </c>
      <c r="Y332" s="93">
        <v>0</v>
      </c>
      <c r="Z332" s="93">
        <v>0</v>
      </c>
      <c r="AA332" s="93">
        <v>0</v>
      </c>
      <c r="AB332" s="93">
        <v>0</v>
      </c>
      <c r="AC332" s="93">
        <v>0</v>
      </c>
      <c r="AD332" s="9"/>
    </row>
    <row r="333" spans="1:30" ht="15.75">
      <c r="A333" s="88" t="s">
        <v>122</v>
      </c>
      <c r="B333" s="2">
        <v>11</v>
      </c>
      <c r="C333" s="57">
        <v>5835524</v>
      </c>
      <c r="D333" s="2" t="s">
        <v>2589</v>
      </c>
      <c r="E333" s="13" t="s">
        <v>3163</v>
      </c>
      <c r="F333" s="13" t="s">
        <v>3157</v>
      </c>
      <c r="G333" s="93">
        <v>0</v>
      </c>
      <c r="H333" s="93">
        <v>0</v>
      </c>
      <c r="I333" s="93">
        <v>0</v>
      </c>
      <c r="J333" s="93">
        <v>0</v>
      </c>
      <c r="K333" s="93">
        <v>0</v>
      </c>
      <c r="L333" s="93">
        <v>0</v>
      </c>
      <c r="M333" s="93">
        <v>0</v>
      </c>
      <c r="N333" s="93">
        <v>0</v>
      </c>
      <c r="O333" s="93">
        <v>1</v>
      </c>
      <c r="P333" s="93">
        <v>0</v>
      </c>
      <c r="Q333" s="93">
        <v>1</v>
      </c>
      <c r="R333" s="93">
        <v>0</v>
      </c>
      <c r="S333" s="93">
        <v>0</v>
      </c>
      <c r="T333" s="93">
        <v>0</v>
      </c>
      <c r="U333" s="93">
        <v>0</v>
      </c>
      <c r="V333" s="93">
        <v>0</v>
      </c>
      <c r="W333" s="93">
        <v>0</v>
      </c>
      <c r="X333" s="93">
        <v>0</v>
      </c>
      <c r="Y333" s="93">
        <v>0</v>
      </c>
      <c r="Z333" s="93">
        <v>0</v>
      </c>
      <c r="AA333" s="93">
        <v>0</v>
      </c>
      <c r="AB333" s="93">
        <v>1</v>
      </c>
      <c r="AC333" s="93">
        <v>0</v>
      </c>
      <c r="AD333" s="9"/>
    </row>
    <row r="334" spans="1:30" ht="15.75">
      <c r="A334" s="88" t="s">
        <v>2452</v>
      </c>
      <c r="B334" s="2">
        <v>11</v>
      </c>
      <c r="C334" s="57">
        <v>7575745</v>
      </c>
      <c r="D334" s="2" t="s">
        <v>2588</v>
      </c>
      <c r="E334" s="13" t="s">
        <v>3152</v>
      </c>
      <c r="F334" s="13" t="s">
        <v>3157</v>
      </c>
      <c r="G334" s="93">
        <v>1</v>
      </c>
      <c r="H334" s="93">
        <v>1</v>
      </c>
      <c r="I334" s="93">
        <v>0</v>
      </c>
      <c r="J334" s="93">
        <v>0</v>
      </c>
      <c r="K334" s="93">
        <v>1</v>
      </c>
      <c r="L334" s="93">
        <v>1</v>
      </c>
      <c r="M334" s="93">
        <v>0</v>
      </c>
      <c r="N334" s="93">
        <v>1</v>
      </c>
      <c r="O334" s="93">
        <v>1</v>
      </c>
      <c r="P334" s="93">
        <v>0</v>
      </c>
      <c r="Q334" s="93">
        <v>0</v>
      </c>
      <c r="R334" s="93">
        <v>1</v>
      </c>
      <c r="S334" s="93">
        <v>0</v>
      </c>
      <c r="T334" s="93">
        <v>0</v>
      </c>
      <c r="U334" s="93">
        <v>1</v>
      </c>
      <c r="V334" s="93">
        <v>0</v>
      </c>
      <c r="W334" s="93">
        <v>0</v>
      </c>
      <c r="X334" s="93">
        <v>0</v>
      </c>
      <c r="Y334" s="93">
        <v>0</v>
      </c>
      <c r="Z334" s="93">
        <v>0</v>
      </c>
      <c r="AA334" s="93">
        <v>0</v>
      </c>
      <c r="AB334" s="93">
        <v>0</v>
      </c>
      <c r="AC334" s="93">
        <v>0</v>
      </c>
      <c r="AD334" s="9"/>
    </row>
    <row r="335" spans="1:30" ht="15.75">
      <c r="A335" s="88" t="s">
        <v>2452</v>
      </c>
      <c r="B335" s="2">
        <v>11</v>
      </c>
      <c r="C335" s="57">
        <v>8255408</v>
      </c>
      <c r="D335" s="2" t="s">
        <v>2587</v>
      </c>
      <c r="E335" s="13" t="s">
        <v>3151</v>
      </c>
      <c r="F335" s="13" t="s">
        <v>3152</v>
      </c>
      <c r="G335" s="93">
        <v>1</v>
      </c>
      <c r="H335" s="93">
        <v>1</v>
      </c>
      <c r="I335" s="93">
        <v>1</v>
      </c>
      <c r="J335" s="93">
        <v>1</v>
      </c>
      <c r="K335" s="93">
        <v>1</v>
      </c>
      <c r="L335" s="93">
        <v>1</v>
      </c>
      <c r="M335" s="93">
        <v>0</v>
      </c>
      <c r="N335" s="93">
        <v>0</v>
      </c>
      <c r="O335" s="93">
        <v>1</v>
      </c>
      <c r="P335" s="93">
        <v>0</v>
      </c>
      <c r="Q335" s="93">
        <v>1</v>
      </c>
      <c r="R335" s="93">
        <v>1</v>
      </c>
      <c r="S335" s="93">
        <v>0</v>
      </c>
      <c r="T335" s="93">
        <v>0</v>
      </c>
      <c r="U335" s="93">
        <v>1</v>
      </c>
      <c r="V335" s="93">
        <v>0</v>
      </c>
      <c r="W335" s="93">
        <v>0</v>
      </c>
      <c r="X335" s="93">
        <v>0</v>
      </c>
      <c r="Y335" s="93">
        <v>0</v>
      </c>
      <c r="Z335" s="93">
        <v>0</v>
      </c>
      <c r="AA335" s="93">
        <v>0</v>
      </c>
      <c r="AB335" s="93">
        <v>0</v>
      </c>
      <c r="AC335" s="93">
        <v>0</v>
      </c>
      <c r="AD335" s="9"/>
    </row>
    <row r="336" spans="1:30" ht="15.75">
      <c r="A336" s="88" t="s">
        <v>122</v>
      </c>
      <c r="B336" s="2">
        <v>11</v>
      </c>
      <c r="C336" s="57">
        <v>9763094</v>
      </c>
      <c r="D336" s="2" t="s">
        <v>2586</v>
      </c>
      <c r="E336" s="13" t="s">
        <v>3151</v>
      </c>
      <c r="F336" s="13" t="s">
        <v>3152</v>
      </c>
      <c r="G336" s="93">
        <v>0</v>
      </c>
      <c r="H336" s="93">
        <v>0</v>
      </c>
      <c r="I336" s="93">
        <v>0</v>
      </c>
      <c r="J336" s="93">
        <v>0</v>
      </c>
      <c r="K336" s="93">
        <v>1</v>
      </c>
      <c r="L336" s="93">
        <v>1</v>
      </c>
      <c r="M336" s="93">
        <v>0</v>
      </c>
      <c r="N336" s="93">
        <v>1</v>
      </c>
      <c r="O336" s="93">
        <v>1</v>
      </c>
      <c r="P336" s="93">
        <v>0</v>
      </c>
      <c r="Q336" s="93">
        <v>1</v>
      </c>
      <c r="R336" s="93">
        <v>1</v>
      </c>
      <c r="S336" s="93">
        <v>0</v>
      </c>
      <c r="T336" s="93">
        <v>1</v>
      </c>
      <c r="U336" s="93">
        <v>1</v>
      </c>
      <c r="V336" s="93">
        <v>0</v>
      </c>
      <c r="W336" s="93">
        <v>1</v>
      </c>
      <c r="X336" s="93">
        <v>1</v>
      </c>
      <c r="Y336" s="93">
        <v>0</v>
      </c>
      <c r="Z336" s="93">
        <v>0</v>
      </c>
      <c r="AA336" s="93">
        <v>1</v>
      </c>
      <c r="AB336" s="93">
        <v>0</v>
      </c>
      <c r="AC336" s="93">
        <v>0</v>
      </c>
      <c r="AD336" s="9"/>
    </row>
    <row r="337" spans="1:30" ht="15.75">
      <c r="A337" s="88" t="s">
        <v>122</v>
      </c>
      <c r="B337" s="2">
        <v>11</v>
      </c>
      <c r="C337" s="57">
        <v>9776567</v>
      </c>
      <c r="D337" s="2" t="s">
        <v>2900</v>
      </c>
      <c r="E337" s="13" t="s">
        <v>3151</v>
      </c>
      <c r="F337" s="13" t="s">
        <v>3152</v>
      </c>
      <c r="G337" s="93">
        <v>1</v>
      </c>
      <c r="H337" s="93">
        <v>1</v>
      </c>
      <c r="I337" s="93">
        <v>1</v>
      </c>
      <c r="J337" s="93">
        <v>1</v>
      </c>
      <c r="K337" s="93">
        <v>0</v>
      </c>
      <c r="L337" s="93">
        <v>0</v>
      </c>
      <c r="M337" s="93">
        <v>0</v>
      </c>
      <c r="N337" s="93">
        <v>0</v>
      </c>
      <c r="O337" s="93">
        <v>0</v>
      </c>
      <c r="P337" s="93">
        <v>0</v>
      </c>
      <c r="Q337" s="93">
        <v>0</v>
      </c>
      <c r="R337" s="93">
        <v>0</v>
      </c>
      <c r="S337" s="93">
        <v>0</v>
      </c>
      <c r="T337" s="93">
        <v>0</v>
      </c>
      <c r="U337" s="93">
        <v>0</v>
      </c>
      <c r="V337" s="93">
        <v>0</v>
      </c>
      <c r="W337" s="93">
        <v>0</v>
      </c>
      <c r="X337" s="93">
        <v>0</v>
      </c>
      <c r="Y337" s="93">
        <v>0</v>
      </c>
      <c r="Z337" s="93">
        <v>0</v>
      </c>
      <c r="AA337" s="93">
        <v>1</v>
      </c>
      <c r="AB337" s="93">
        <v>1</v>
      </c>
      <c r="AC337" s="93">
        <v>1</v>
      </c>
      <c r="AD337" s="9"/>
    </row>
    <row r="338" spans="1:30" ht="15.75">
      <c r="A338" s="88" t="s">
        <v>122</v>
      </c>
      <c r="B338" s="2">
        <v>11</v>
      </c>
      <c r="C338" s="57">
        <v>10508903</v>
      </c>
      <c r="D338" s="2" t="s">
        <v>2585</v>
      </c>
      <c r="E338" s="13" t="s">
        <v>3163</v>
      </c>
      <c r="F338" s="13" t="s">
        <v>3157</v>
      </c>
      <c r="G338" s="93">
        <v>1</v>
      </c>
      <c r="H338" s="93">
        <v>1</v>
      </c>
      <c r="I338" s="93">
        <v>0</v>
      </c>
      <c r="J338" s="93">
        <v>0</v>
      </c>
      <c r="K338" s="93">
        <v>1</v>
      </c>
      <c r="L338" s="93">
        <v>0</v>
      </c>
      <c r="M338" s="93">
        <v>0</v>
      </c>
      <c r="N338" s="93">
        <v>0</v>
      </c>
      <c r="O338" s="93">
        <v>1</v>
      </c>
      <c r="P338" s="93">
        <v>0</v>
      </c>
      <c r="Q338" s="93">
        <v>1</v>
      </c>
      <c r="R338" s="93">
        <v>1</v>
      </c>
      <c r="S338" s="93">
        <v>0</v>
      </c>
      <c r="T338" s="93">
        <v>0</v>
      </c>
      <c r="U338" s="93">
        <v>1</v>
      </c>
      <c r="V338" s="93">
        <v>0</v>
      </c>
      <c r="W338" s="93">
        <v>0</v>
      </c>
      <c r="X338" s="93">
        <v>0</v>
      </c>
      <c r="Y338" s="93">
        <v>0</v>
      </c>
      <c r="Z338" s="93">
        <v>0</v>
      </c>
      <c r="AA338" s="93">
        <v>1</v>
      </c>
      <c r="AB338" s="93">
        <v>1</v>
      </c>
      <c r="AC338" s="93">
        <v>1</v>
      </c>
      <c r="AD338" s="9"/>
    </row>
    <row r="339" spans="1:30" ht="15.75">
      <c r="A339" s="88" t="s">
        <v>2449</v>
      </c>
      <c r="B339" s="2">
        <v>11</v>
      </c>
      <c r="C339" s="57">
        <v>17408404</v>
      </c>
      <c r="D339" s="2" t="s">
        <v>2584</v>
      </c>
      <c r="E339" s="13" t="s">
        <v>3163</v>
      </c>
      <c r="F339" s="13" t="s">
        <v>3152</v>
      </c>
      <c r="G339" s="93">
        <v>0</v>
      </c>
      <c r="H339" s="93">
        <v>0</v>
      </c>
      <c r="I339" s="93">
        <v>0</v>
      </c>
      <c r="J339" s="93">
        <v>0</v>
      </c>
      <c r="K339" s="93">
        <v>1</v>
      </c>
      <c r="L339" s="93">
        <v>1</v>
      </c>
      <c r="M339" s="93">
        <v>0</v>
      </c>
      <c r="N339" s="93">
        <v>1</v>
      </c>
      <c r="O339" s="93">
        <v>1</v>
      </c>
      <c r="P339" s="93">
        <v>0</v>
      </c>
      <c r="Q339" s="93">
        <v>1</v>
      </c>
      <c r="R339" s="93">
        <v>1</v>
      </c>
      <c r="S339" s="93">
        <v>0</v>
      </c>
      <c r="T339" s="93">
        <v>0</v>
      </c>
      <c r="U339" s="93">
        <v>0</v>
      </c>
      <c r="V339" s="93">
        <v>0</v>
      </c>
      <c r="W339" s="93">
        <v>0</v>
      </c>
      <c r="X339" s="93">
        <v>0</v>
      </c>
      <c r="Y339" s="93">
        <v>0</v>
      </c>
      <c r="Z339" s="93">
        <v>0</v>
      </c>
      <c r="AA339" s="93">
        <v>0</v>
      </c>
      <c r="AB339" s="93">
        <v>0</v>
      </c>
      <c r="AC339" s="93">
        <v>0</v>
      </c>
      <c r="AD339" s="9"/>
    </row>
    <row r="340" spans="1:30" ht="15.75">
      <c r="A340" s="88" t="s">
        <v>2449</v>
      </c>
      <c r="B340" s="2">
        <v>11</v>
      </c>
      <c r="C340" s="57">
        <v>17415190</v>
      </c>
      <c r="D340" s="2" t="s">
        <v>2898</v>
      </c>
      <c r="E340" s="13" t="s">
        <v>3152</v>
      </c>
      <c r="F340" s="13" t="s">
        <v>3157</v>
      </c>
      <c r="G340" s="93">
        <v>1</v>
      </c>
      <c r="H340" s="93">
        <v>1</v>
      </c>
      <c r="I340" s="93">
        <v>1</v>
      </c>
      <c r="J340" s="93">
        <v>1</v>
      </c>
      <c r="K340" s="93">
        <v>0</v>
      </c>
      <c r="L340" s="93">
        <v>0</v>
      </c>
      <c r="M340" s="93">
        <v>0</v>
      </c>
      <c r="N340" s="93">
        <v>0</v>
      </c>
      <c r="O340" s="93">
        <v>0</v>
      </c>
      <c r="P340" s="93">
        <v>0</v>
      </c>
      <c r="Q340" s="93">
        <v>0</v>
      </c>
      <c r="R340" s="93">
        <v>0</v>
      </c>
      <c r="S340" s="93">
        <v>0</v>
      </c>
      <c r="T340" s="93">
        <v>0</v>
      </c>
      <c r="U340" s="93">
        <v>0</v>
      </c>
      <c r="V340" s="93">
        <v>0</v>
      </c>
      <c r="W340" s="93">
        <v>0</v>
      </c>
      <c r="X340" s="93">
        <v>0</v>
      </c>
      <c r="Y340" s="93">
        <v>0</v>
      </c>
      <c r="Z340" s="93">
        <v>0</v>
      </c>
      <c r="AA340" s="93">
        <v>0</v>
      </c>
      <c r="AB340" s="93">
        <v>0</v>
      </c>
      <c r="AC340" s="93">
        <v>0</v>
      </c>
      <c r="AD340" s="9"/>
    </row>
    <row r="341" spans="1:30" ht="15.75">
      <c r="A341" s="88" t="s">
        <v>2452</v>
      </c>
      <c r="B341" s="2">
        <v>11</v>
      </c>
      <c r="C341" s="57">
        <v>45870177</v>
      </c>
      <c r="D341" s="2" t="s">
        <v>2583</v>
      </c>
      <c r="E341" s="13" t="s">
        <v>3151</v>
      </c>
      <c r="F341" s="13" t="s">
        <v>3157</v>
      </c>
      <c r="G341" s="93">
        <v>1</v>
      </c>
      <c r="H341" s="93">
        <v>1</v>
      </c>
      <c r="I341" s="93">
        <v>1</v>
      </c>
      <c r="J341" s="93">
        <v>1</v>
      </c>
      <c r="K341" s="93">
        <v>1</v>
      </c>
      <c r="L341" s="93">
        <v>0</v>
      </c>
      <c r="M341" s="93">
        <v>0</v>
      </c>
      <c r="N341" s="93">
        <v>1</v>
      </c>
      <c r="O341" s="93">
        <v>1</v>
      </c>
      <c r="P341" s="93">
        <v>0</v>
      </c>
      <c r="Q341" s="93">
        <v>1</v>
      </c>
      <c r="R341" s="93">
        <v>1</v>
      </c>
      <c r="S341" s="93">
        <v>0</v>
      </c>
      <c r="T341" s="93">
        <v>1</v>
      </c>
      <c r="U341" s="93">
        <v>1</v>
      </c>
      <c r="V341" s="93">
        <v>0</v>
      </c>
      <c r="W341" s="93">
        <v>1</v>
      </c>
      <c r="X341" s="93">
        <v>0</v>
      </c>
      <c r="Y341" s="93">
        <v>0</v>
      </c>
      <c r="Z341" s="93">
        <v>0</v>
      </c>
      <c r="AA341" s="93">
        <v>0</v>
      </c>
      <c r="AB341" s="93">
        <v>0</v>
      </c>
      <c r="AC341" s="93">
        <v>0</v>
      </c>
      <c r="AD341" s="9"/>
    </row>
    <row r="342" spans="1:30" ht="15.75">
      <c r="A342" s="88" t="s">
        <v>2452</v>
      </c>
      <c r="B342" s="2">
        <v>11</v>
      </c>
      <c r="C342" s="57">
        <v>45912013</v>
      </c>
      <c r="D342" s="2" t="s">
        <v>2897</v>
      </c>
      <c r="E342" s="13" t="s">
        <v>3151</v>
      </c>
      <c r="F342" s="13" t="s">
        <v>3157</v>
      </c>
      <c r="G342" s="93">
        <v>0</v>
      </c>
      <c r="H342" s="93">
        <v>0</v>
      </c>
      <c r="I342" s="93">
        <v>0</v>
      </c>
      <c r="J342" s="93">
        <v>0</v>
      </c>
      <c r="K342" s="93">
        <v>0</v>
      </c>
      <c r="L342" s="93">
        <v>1</v>
      </c>
      <c r="M342" s="93">
        <v>1</v>
      </c>
      <c r="N342" s="93">
        <v>0</v>
      </c>
      <c r="O342" s="93">
        <v>0</v>
      </c>
      <c r="P342" s="93">
        <v>0</v>
      </c>
      <c r="Q342" s="93">
        <v>0</v>
      </c>
      <c r="R342" s="93">
        <v>0</v>
      </c>
      <c r="S342" s="93">
        <v>0</v>
      </c>
      <c r="T342" s="93">
        <v>0</v>
      </c>
      <c r="U342" s="93">
        <v>0</v>
      </c>
      <c r="V342" s="93">
        <v>0</v>
      </c>
      <c r="W342" s="93">
        <v>0</v>
      </c>
      <c r="X342" s="93">
        <v>0</v>
      </c>
      <c r="Y342" s="93">
        <v>0</v>
      </c>
      <c r="Z342" s="93">
        <v>0</v>
      </c>
      <c r="AA342" s="93">
        <v>0</v>
      </c>
      <c r="AB342" s="93">
        <v>0</v>
      </c>
      <c r="AC342" s="93">
        <v>0</v>
      </c>
      <c r="AD342" s="9"/>
    </row>
    <row r="343" spans="1:30" ht="15.75">
      <c r="A343" s="88" t="s">
        <v>2452</v>
      </c>
      <c r="B343" s="2">
        <v>11</v>
      </c>
      <c r="C343" s="57">
        <v>46699124</v>
      </c>
      <c r="D343" s="2" t="s">
        <v>2582</v>
      </c>
      <c r="E343" s="13" t="s">
        <v>3151</v>
      </c>
      <c r="F343" s="13" t="s">
        <v>3157</v>
      </c>
      <c r="G343" s="93">
        <v>0</v>
      </c>
      <c r="H343" s="93">
        <v>0</v>
      </c>
      <c r="I343" s="93">
        <v>0</v>
      </c>
      <c r="J343" s="93">
        <v>0</v>
      </c>
      <c r="K343" s="93">
        <v>0</v>
      </c>
      <c r="L343" s="93">
        <v>0</v>
      </c>
      <c r="M343" s="93">
        <v>0</v>
      </c>
      <c r="N343" s="93">
        <v>0</v>
      </c>
      <c r="O343" s="93">
        <v>0</v>
      </c>
      <c r="P343" s="93">
        <v>0</v>
      </c>
      <c r="Q343" s="93">
        <v>0</v>
      </c>
      <c r="R343" s="93">
        <v>0</v>
      </c>
      <c r="S343" s="93">
        <v>0</v>
      </c>
      <c r="T343" s="93">
        <v>0</v>
      </c>
      <c r="U343" s="93">
        <v>0</v>
      </c>
      <c r="V343" s="93">
        <v>0</v>
      </c>
      <c r="W343" s="93">
        <v>0</v>
      </c>
      <c r="X343" s="93">
        <v>0</v>
      </c>
      <c r="Y343" s="93">
        <v>0</v>
      </c>
      <c r="Z343" s="93">
        <v>0</v>
      </c>
      <c r="AA343" s="93">
        <v>0</v>
      </c>
      <c r="AB343" s="93">
        <v>0</v>
      </c>
      <c r="AC343" s="93">
        <v>0</v>
      </c>
      <c r="AD343" s="9"/>
    </row>
    <row r="344" spans="1:30" ht="15.75">
      <c r="A344" s="88" t="s">
        <v>122</v>
      </c>
      <c r="B344" s="2">
        <v>11</v>
      </c>
      <c r="C344" s="57">
        <v>47278502</v>
      </c>
      <c r="D344" s="2" t="s">
        <v>2581</v>
      </c>
      <c r="E344" s="13" t="s">
        <v>3163</v>
      </c>
      <c r="F344" s="13" t="s">
        <v>3152</v>
      </c>
      <c r="G344" s="93">
        <v>0</v>
      </c>
      <c r="H344" s="93">
        <v>0</v>
      </c>
      <c r="I344" s="93">
        <v>0</v>
      </c>
      <c r="J344" s="93">
        <v>0</v>
      </c>
      <c r="K344" s="93">
        <v>1</v>
      </c>
      <c r="L344" s="93">
        <v>1</v>
      </c>
      <c r="M344" s="93">
        <v>0</v>
      </c>
      <c r="N344" s="93">
        <v>0</v>
      </c>
      <c r="O344" s="93">
        <v>1</v>
      </c>
      <c r="P344" s="93">
        <v>0</v>
      </c>
      <c r="Q344" s="93">
        <v>1</v>
      </c>
      <c r="R344" s="93">
        <v>1</v>
      </c>
      <c r="S344" s="93">
        <v>0</v>
      </c>
      <c r="T344" s="93">
        <v>0</v>
      </c>
      <c r="U344" s="93">
        <v>1</v>
      </c>
      <c r="V344" s="93">
        <v>0</v>
      </c>
      <c r="W344" s="93">
        <v>1</v>
      </c>
      <c r="X344" s="93">
        <v>1</v>
      </c>
      <c r="Y344" s="93">
        <v>0</v>
      </c>
      <c r="Z344" s="93">
        <v>0</v>
      </c>
      <c r="AA344" s="93">
        <v>1</v>
      </c>
      <c r="AB344" s="93">
        <v>0</v>
      </c>
      <c r="AC344" s="93">
        <v>0</v>
      </c>
      <c r="AD344" s="9"/>
    </row>
    <row r="345" spans="1:30" ht="15.75">
      <c r="A345" s="88" t="s">
        <v>2452</v>
      </c>
      <c r="B345" s="2">
        <v>11</v>
      </c>
      <c r="C345" s="57">
        <v>47293799</v>
      </c>
      <c r="D345" s="2" t="s">
        <v>2579</v>
      </c>
      <c r="E345" s="13" t="s">
        <v>3152</v>
      </c>
      <c r="F345" s="13" t="s">
        <v>3157</v>
      </c>
      <c r="G345" s="93">
        <v>1</v>
      </c>
      <c r="H345" s="93">
        <v>1</v>
      </c>
      <c r="I345" s="93">
        <v>1</v>
      </c>
      <c r="J345" s="93">
        <v>1</v>
      </c>
      <c r="K345" s="93">
        <v>0</v>
      </c>
      <c r="L345" s="93">
        <v>1</v>
      </c>
      <c r="M345" s="93">
        <v>0</v>
      </c>
      <c r="N345" s="93">
        <v>0</v>
      </c>
      <c r="O345" s="93">
        <v>1</v>
      </c>
      <c r="P345" s="93">
        <v>0</v>
      </c>
      <c r="Q345" s="93">
        <v>1</v>
      </c>
      <c r="R345" s="93">
        <v>1</v>
      </c>
      <c r="S345" s="93">
        <v>0</v>
      </c>
      <c r="T345" s="93">
        <v>1</v>
      </c>
      <c r="U345" s="93">
        <v>1</v>
      </c>
      <c r="V345" s="93">
        <v>0</v>
      </c>
      <c r="W345" s="93">
        <v>1</v>
      </c>
      <c r="X345" s="93">
        <v>0</v>
      </c>
      <c r="Y345" s="93">
        <v>0</v>
      </c>
      <c r="Z345" s="93">
        <v>0</v>
      </c>
      <c r="AA345" s="93">
        <v>0</v>
      </c>
      <c r="AB345" s="93">
        <v>0</v>
      </c>
      <c r="AC345" s="93">
        <v>0</v>
      </c>
      <c r="AD345" s="9"/>
    </row>
    <row r="346" spans="1:30" ht="15.75">
      <c r="A346" s="88" t="s">
        <v>2452</v>
      </c>
      <c r="B346" s="2">
        <v>11</v>
      </c>
      <c r="C346" s="57">
        <v>47340680</v>
      </c>
      <c r="D346" s="2" t="s">
        <v>2896</v>
      </c>
      <c r="E346" s="13" t="s">
        <v>3151</v>
      </c>
      <c r="F346" s="13" t="s">
        <v>3224</v>
      </c>
      <c r="G346" s="93">
        <v>1</v>
      </c>
      <c r="H346" s="93">
        <v>1</v>
      </c>
      <c r="I346" s="93">
        <v>1</v>
      </c>
      <c r="J346" s="93">
        <v>0</v>
      </c>
      <c r="K346" s="93">
        <v>1</v>
      </c>
      <c r="L346" s="93">
        <v>0</v>
      </c>
      <c r="M346" s="93">
        <v>0</v>
      </c>
      <c r="N346" s="93">
        <v>0</v>
      </c>
      <c r="O346" s="93">
        <v>0</v>
      </c>
      <c r="P346" s="93">
        <v>0</v>
      </c>
      <c r="Q346" s="93">
        <v>0</v>
      </c>
      <c r="R346" s="93">
        <v>0</v>
      </c>
      <c r="S346" s="93">
        <v>0</v>
      </c>
      <c r="T346" s="93">
        <v>0</v>
      </c>
      <c r="U346" s="93">
        <v>0</v>
      </c>
      <c r="V346" s="93">
        <v>0</v>
      </c>
      <c r="W346" s="93">
        <v>0</v>
      </c>
      <c r="X346" s="93">
        <v>0</v>
      </c>
      <c r="Y346" s="93">
        <v>0</v>
      </c>
      <c r="Z346" s="93">
        <v>0</v>
      </c>
      <c r="AA346" s="93">
        <v>0</v>
      </c>
      <c r="AB346" s="93">
        <v>0</v>
      </c>
      <c r="AC346" s="93">
        <v>0</v>
      </c>
      <c r="AD346" s="9"/>
    </row>
    <row r="347" spans="1:30" ht="15.75">
      <c r="A347" s="88" t="s">
        <v>122</v>
      </c>
      <c r="B347" s="2">
        <v>11</v>
      </c>
      <c r="C347" s="57">
        <v>47363285</v>
      </c>
      <c r="D347" s="2" t="s">
        <v>2895</v>
      </c>
      <c r="E347" s="13" t="s">
        <v>3151</v>
      </c>
      <c r="F347" s="13" t="s">
        <v>3157</v>
      </c>
      <c r="G347" s="93">
        <v>1</v>
      </c>
      <c r="H347" s="93">
        <v>1</v>
      </c>
      <c r="I347" s="93">
        <v>1</v>
      </c>
      <c r="J347" s="93">
        <v>1</v>
      </c>
      <c r="K347" s="93">
        <v>0</v>
      </c>
      <c r="L347" s="93">
        <v>0</v>
      </c>
      <c r="M347" s="93">
        <v>0</v>
      </c>
      <c r="N347" s="93">
        <v>0</v>
      </c>
      <c r="O347" s="93">
        <v>0</v>
      </c>
      <c r="P347" s="93">
        <v>0</v>
      </c>
      <c r="Q347" s="93">
        <v>0</v>
      </c>
      <c r="R347" s="93">
        <v>0</v>
      </c>
      <c r="S347" s="93">
        <v>0</v>
      </c>
      <c r="T347" s="93">
        <v>0</v>
      </c>
      <c r="U347" s="93">
        <v>0</v>
      </c>
      <c r="V347" s="93">
        <v>0</v>
      </c>
      <c r="W347" s="93">
        <v>0</v>
      </c>
      <c r="X347" s="93">
        <v>0</v>
      </c>
      <c r="Y347" s="93">
        <v>0</v>
      </c>
      <c r="Z347" s="93">
        <v>0</v>
      </c>
      <c r="AA347" s="93">
        <v>1</v>
      </c>
      <c r="AB347" s="93">
        <v>1</v>
      </c>
      <c r="AC347" s="93">
        <v>1</v>
      </c>
      <c r="AD347" s="9"/>
    </row>
    <row r="348" spans="1:30" ht="15.75">
      <c r="A348" s="88" t="s">
        <v>2452</v>
      </c>
      <c r="B348" s="2">
        <v>11</v>
      </c>
      <c r="C348" s="57">
        <v>47820241</v>
      </c>
      <c r="D348" s="2" t="s">
        <v>2578</v>
      </c>
      <c r="E348" s="13" t="s">
        <v>3151</v>
      </c>
      <c r="F348" s="13" t="s">
        <v>3157</v>
      </c>
      <c r="G348" s="93">
        <v>0</v>
      </c>
      <c r="H348" s="93">
        <v>0</v>
      </c>
      <c r="I348" s="93">
        <v>0</v>
      </c>
      <c r="J348" s="93">
        <v>0</v>
      </c>
      <c r="K348" s="93">
        <v>1</v>
      </c>
      <c r="L348" s="93">
        <v>0</v>
      </c>
      <c r="M348" s="93">
        <v>0</v>
      </c>
      <c r="N348" s="93">
        <v>0</v>
      </c>
      <c r="O348" s="93">
        <v>0</v>
      </c>
      <c r="P348" s="93">
        <v>0</v>
      </c>
      <c r="Q348" s="93">
        <v>0</v>
      </c>
      <c r="R348" s="93">
        <v>0</v>
      </c>
      <c r="S348" s="93">
        <v>0</v>
      </c>
      <c r="T348" s="93">
        <v>0</v>
      </c>
      <c r="U348" s="93">
        <v>0</v>
      </c>
      <c r="V348" s="93">
        <v>0</v>
      </c>
      <c r="W348" s="93">
        <v>0</v>
      </c>
      <c r="X348" s="93">
        <v>0</v>
      </c>
      <c r="Y348" s="93">
        <v>0</v>
      </c>
      <c r="Z348" s="93">
        <v>0</v>
      </c>
      <c r="AA348" s="93">
        <v>0</v>
      </c>
      <c r="AB348" s="93">
        <v>0</v>
      </c>
      <c r="AC348" s="93">
        <v>0</v>
      </c>
      <c r="AD348" s="9"/>
    </row>
    <row r="349" spans="1:30" ht="15.75">
      <c r="A349" s="88" t="s">
        <v>2452</v>
      </c>
      <c r="B349" s="2">
        <v>11</v>
      </c>
      <c r="C349" s="57">
        <v>48333360</v>
      </c>
      <c r="D349" s="2" t="s">
        <v>2577</v>
      </c>
      <c r="E349" s="13" t="s">
        <v>3151</v>
      </c>
      <c r="F349" s="13" t="s">
        <v>3157</v>
      </c>
      <c r="G349" s="93">
        <v>0</v>
      </c>
      <c r="H349" s="93">
        <v>0</v>
      </c>
      <c r="I349" s="93">
        <v>0</v>
      </c>
      <c r="J349" s="93">
        <v>0</v>
      </c>
      <c r="K349" s="93">
        <v>0</v>
      </c>
      <c r="L349" s="93">
        <v>1</v>
      </c>
      <c r="M349" s="93">
        <v>0</v>
      </c>
      <c r="N349" s="93">
        <v>0</v>
      </c>
      <c r="O349" s="93">
        <v>0</v>
      </c>
      <c r="P349" s="93">
        <v>0</v>
      </c>
      <c r="Q349" s="93">
        <v>0</v>
      </c>
      <c r="R349" s="93">
        <v>0</v>
      </c>
      <c r="S349" s="93">
        <v>0</v>
      </c>
      <c r="T349" s="93">
        <v>0</v>
      </c>
      <c r="U349" s="93">
        <v>1</v>
      </c>
      <c r="V349" s="93">
        <v>0</v>
      </c>
      <c r="W349" s="93">
        <v>0</v>
      </c>
      <c r="X349" s="93">
        <v>0</v>
      </c>
      <c r="Y349" s="93">
        <v>0</v>
      </c>
      <c r="Z349" s="93">
        <v>0</v>
      </c>
      <c r="AA349" s="93">
        <v>0</v>
      </c>
      <c r="AB349" s="93">
        <v>0</v>
      </c>
      <c r="AC349" s="93">
        <v>0</v>
      </c>
      <c r="AD349" s="9"/>
    </row>
    <row r="350" spans="1:30" ht="15.75">
      <c r="A350" s="88" t="s">
        <v>2452</v>
      </c>
      <c r="B350" s="2">
        <v>11</v>
      </c>
      <c r="C350" s="57">
        <v>49313235</v>
      </c>
      <c r="D350" s="2" t="s">
        <v>2576</v>
      </c>
      <c r="E350" s="13" t="s">
        <v>3151</v>
      </c>
      <c r="F350" s="13" t="s">
        <v>3157</v>
      </c>
      <c r="G350" s="93">
        <v>1</v>
      </c>
      <c r="H350" s="93">
        <v>1</v>
      </c>
      <c r="I350" s="93">
        <v>0</v>
      </c>
      <c r="J350" s="93">
        <v>0</v>
      </c>
      <c r="K350" s="93">
        <v>1</v>
      </c>
      <c r="L350" s="93">
        <v>0</v>
      </c>
      <c r="M350" s="93">
        <v>0</v>
      </c>
      <c r="N350" s="93">
        <v>0</v>
      </c>
      <c r="O350" s="93">
        <v>0</v>
      </c>
      <c r="P350" s="93">
        <v>0</v>
      </c>
      <c r="Q350" s="93">
        <v>0</v>
      </c>
      <c r="R350" s="93">
        <v>1</v>
      </c>
      <c r="S350" s="93">
        <v>0</v>
      </c>
      <c r="T350" s="93">
        <v>1</v>
      </c>
      <c r="U350" s="93">
        <v>1</v>
      </c>
      <c r="V350" s="93">
        <v>0</v>
      </c>
      <c r="W350" s="93">
        <v>1</v>
      </c>
      <c r="X350" s="93">
        <v>0</v>
      </c>
      <c r="Y350" s="93">
        <v>0</v>
      </c>
      <c r="Z350" s="93">
        <v>0</v>
      </c>
      <c r="AA350" s="93">
        <v>0</v>
      </c>
      <c r="AB350" s="93">
        <v>0</v>
      </c>
      <c r="AC350" s="93">
        <v>0</v>
      </c>
      <c r="AD350" s="9"/>
    </row>
    <row r="351" spans="1:30" ht="15.75">
      <c r="A351" s="88" t="s">
        <v>2452</v>
      </c>
      <c r="B351" s="2">
        <v>11</v>
      </c>
      <c r="C351" s="57">
        <v>51331325</v>
      </c>
      <c r="D351" s="2" t="s">
        <v>2575</v>
      </c>
      <c r="E351" s="13" t="s">
        <v>3151</v>
      </c>
      <c r="F351" s="13" t="s">
        <v>3157</v>
      </c>
      <c r="G351" s="93">
        <v>0</v>
      </c>
      <c r="H351" s="93">
        <v>0</v>
      </c>
      <c r="I351" s="93">
        <v>0</v>
      </c>
      <c r="J351" s="93">
        <v>0</v>
      </c>
      <c r="K351" s="93">
        <v>0</v>
      </c>
      <c r="L351" s="93">
        <v>1</v>
      </c>
      <c r="M351" s="93">
        <v>0</v>
      </c>
      <c r="N351" s="93">
        <v>0</v>
      </c>
      <c r="O351" s="93">
        <v>1</v>
      </c>
      <c r="P351" s="93">
        <v>0</v>
      </c>
      <c r="Q351" s="93">
        <v>1</v>
      </c>
      <c r="R351" s="93">
        <v>0</v>
      </c>
      <c r="S351" s="93">
        <v>0</v>
      </c>
      <c r="T351" s="93">
        <v>0</v>
      </c>
      <c r="U351" s="93">
        <v>0</v>
      </c>
      <c r="V351" s="93">
        <v>0</v>
      </c>
      <c r="W351" s="93">
        <v>0</v>
      </c>
      <c r="X351" s="93">
        <v>0</v>
      </c>
      <c r="Y351" s="93">
        <v>0</v>
      </c>
      <c r="Z351" s="93">
        <v>0</v>
      </c>
      <c r="AA351" s="93">
        <v>0</v>
      </c>
      <c r="AB351" s="93">
        <v>0</v>
      </c>
      <c r="AC351" s="93">
        <v>0</v>
      </c>
      <c r="AD351" s="9"/>
    </row>
    <row r="352" spans="1:30" ht="15.75">
      <c r="A352" s="88" t="s">
        <v>122</v>
      </c>
      <c r="B352" s="2">
        <v>11</v>
      </c>
      <c r="C352" s="57">
        <v>61581656</v>
      </c>
      <c r="D352" s="2" t="s">
        <v>2893</v>
      </c>
      <c r="E352" s="13" t="s">
        <v>3151</v>
      </c>
      <c r="F352" s="13" t="s">
        <v>3157</v>
      </c>
      <c r="G352" s="93">
        <v>1</v>
      </c>
      <c r="H352" s="93">
        <v>1</v>
      </c>
      <c r="I352" s="93">
        <v>1</v>
      </c>
      <c r="J352" s="93">
        <v>1</v>
      </c>
      <c r="K352" s="93">
        <v>0</v>
      </c>
      <c r="L352" s="93">
        <v>0</v>
      </c>
      <c r="M352" s="93">
        <v>0</v>
      </c>
      <c r="N352" s="93">
        <v>0</v>
      </c>
      <c r="O352" s="93">
        <v>0</v>
      </c>
      <c r="P352" s="93">
        <v>0</v>
      </c>
      <c r="Q352" s="93">
        <v>0</v>
      </c>
      <c r="R352" s="93">
        <v>0</v>
      </c>
      <c r="S352" s="93">
        <v>0</v>
      </c>
      <c r="T352" s="93">
        <v>0</v>
      </c>
      <c r="U352" s="93">
        <v>0</v>
      </c>
      <c r="V352" s="93">
        <v>0</v>
      </c>
      <c r="W352" s="93">
        <v>0</v>
      </c>
      <c r="X352" s="93">
        <v>0</v>
      </c>
      <c r="Y352" s="93">
        <v>0</v>
      </c>
      <c r="Z352" s="93">
        <v>0</v>
      </c>
      <c r="AA352" s="93">
        <v>1</v>
      </c>
      <c r="AB352" s="93">
        <v>1</v>
      </c>
      <c r="AC352" s="93">
        <v>1</v>
      </c>
      <c r="AD352" s="9"/>
    </row>
    <row r="353" spans="1:30" ht="15.75">
      <c r="A353" s="88" t="s">
        <v>2452</v>
      </c>
      <c r="B353" s="2">
        <v>11</v>
      </c>
      <c r="C353" s="57">
        <v>61609750</v>
      </c>
      <c r="D353" s="2" t="s">
        <v>2574</v>
      </c>
      <c r="E353" s="13" t="s">
        <v>3163</v>
      </c>
      <c r="F353" s="13" t="s">
        <v>3152</v>
      </c>
      <c r="G353" s="93">
        <v>1</v>
      </c>
      <c r="H353" s="93">
        <v>1</v>
      </c>
      <c r="I353" s="93">
        <v>1</v>
      </c>
      <c r="J353" s="93">
        <v>1</v>
      </c>
      <c r="K353" s="93">
        <v>1</v>
      </c>
      <c r="L353" s="93">
        <v>1</v>
      </c>
      <c r="M353" s="93">
        <v>0</v>
      </c>
      <c r="N353" s="93">
        <v>1</v>
      </c>
      <c r="O353" s="93">
        <v>1</v>
      </c>
      <c r="P353" s="93">
        <v>0</v>
      </c>
      <c r="Q353" s="93">
        <v>0</v>
      </c>
      <c r="R353" s="93">
        <v>1</v>
      </c>
      <c r="S353" s="93">
        <v>0</v>
      </c>
      <c r="T353" s="93">
        <v>1</v>
      </c>
      <c r="U353" s="93">
        <v>1</v>
      </c>
      <c r="V353" s="93">
        <v>0</v>
      </c>
      <c r="W353" s="93">
        <v>1</v>
      </c>
      <c r="X353" s="93">
        <v>0</v>
      </c>
      <c r="Y353" s="93">
        <v>0</v>
      </c>
      <c r="Z353" s="93">
        <v>0</v>
      </c>
      <c r="AA353" s="93">
        <v>0</v>
      </c>
      <c r="AB353" s="93">
        <v>0</v>
      </c>
      <c r="AC353" s="93">
        <v>0</v>
      </c>
      <c r="AD353" s="9"/>
    </row>
    <row r="354" spans="1:30" ht="15.75">
      <c r="A354" s="88" t="s">
        <v>122</v>
      </c>
      <c r="B354" s="2">
        <v>11</v>
      </c>
      <c r="C354" s="57">
        <v>61610750</v>
      </c>
      <c r="D354" s="2" t="s">
        <v>2572</v>
      </c>
      <c r="E354" s="13" t="s">
        <v>3151</v>
      </c>
      <c r="F354" s="13" t="s">
        <v>3157</v>
      </c>
      <c r="G354" s="93">
        <v>0</v>
      </c>
      <c r="H354" s="93">
        <v>0</v>
      </c>
      <c r="I354" s="93">
        <v>0</v>
      </c>
      <c r="J354" s="93">
        <v>0</v>
      </c>
      <c r="K354" s="93">
        <v>1</v>
      </c>
      <c r="L354" s="93">
        <v>0</v>
      </c>
      <c r="M354" s="93">
        <v>0</v>
      </c>
      <c r="N354" s="93">
        <v>1</v>
      </c>
      <c r="O354" s="93">
        <v>1</v>
      </c>
      <c r="P354" s="93">
        <v>0</v>
      </c>
      <c r="Q354" s="93">
        <v>1</v>
      </c>
      <c r="R354" s="93">
        <v>1</v>
      </c>
      <c r="S354" s="93">
        <v>0</v>
      </c>
      <c r="T354" s="93">
        <v>0</v>
      </c>
      <c r="U354" s="93">
        <v>1</v>
      </c>
      <c r="V354" s="93">
        <v>0</v>
      </c>
      <c r="W354" s="93">
        <v>0</v>
      </c>
      <c r="X354" s="93">
        <v>1</v>
      </c>
      <c r="Y354" s="93">
        <v>0</v>
      </c>
      <c r="Z354" s="93">
        <v>0</v>
      </c>
      <c r="AA354" s="93">
        <v>1</v>
      </c>
      <c r="AB354" s="93">
        <v>0</v>
      </c>
      <c r="AC354" s="93">
        <v>0</v>
      </c>
      <c r="AD354" s="9"/>
    </row>
    <row r="355" spans="1:30" ht="15.75">
      <c r="A355" s="88" t="s">
        <v>122</v>
      </c>
      <c r="B355" s="2">
        <v>11</v>
      </c>
      <c r="C355" s="57">
        <v>61654092</v>
      </c>
      <c r="D355" s="2" t="s">
        <v>2892</v>
      </c>
      <c r="E355" s="13" t="s">
        <v>3151</v>
      </c>
      <c r="F355" s="13" t="s">
        <v>3152</v>
      </c>
      <c r="G355" s="93">
        <v>0</v>
      </c>
      <c r="H355" s="93">
        <v>0</v>
      </c>
      <c r="I355" s="93">
        <v>0</v>
      </c>
      <c r="J355" s="93">
        <v>0</v>
      </c>
      <c r="K355" s="93">
        <v>0</v>
      </c>
      <c r="L355" s="93">
        <v>1</v>
      </c>
      <c r="M355" s="93">
        <v>1</v>
      </c>
      <c r="N355" s="93">
        <v>0</v>
      </c>
      <c r="O355" s="93">
        <v>0</v>
      </c>
      <c r="P355" s="93">
        <v>0</v>
      </c>
      <c r="Q355" s="93">
        <v>0</v>
      </c>
      <c r="R355" s="93">
        <v>0</v>
      </c>
      <c r="S355" s="93">
        <v>0</v>
      </c>
      <c r="T355" s="93">
        <v>0</v>
      </c>
      <c r="U355" s="93">
        <v>0</v>
      </c>
      <c r="V355" s="93">
        <v>0</v>
      </c>
      <c r="W355" s="93">
        <v>0</v>
      </c>
      <c r="X355" s="93">
        <v>0</v>
      </c>
      <c r="Y355" s="93">
        <v>0</v>
      </c>
      <c r="Z355" s="93">
        <v>0</v>
      </c>
      <c r="AA355" s="93">
        <v>1</v>
      </c>
      <c r="AB355" s="93">
        <v>1</v>
      </c>
      <c r="AC355" s="93">
        <v>1</v>
      </c>
      <c r="AD355" s="9"/>
    </row>
    <row r="356" spans="1:30" ht="15.75">
      <c r="A356" s="88" t="s">
        <v>2445</v>
      </c>
      <c r="B356" s="2">
        <v>11</v>
      </c>
      <c r="C356" s="57">
        <v>63869062</v>
      </c>
      <c r="D356" s="2" t="s">
        <v>2819</v>
      </c>
      <c r="E356" s="13" t="s">
        <v>3163</v>
      </c>
      <c r="F356" s="13" t="s">
        <v>3152</v>
      </c>
      <c r="G356" s="93">
        <v>1</v>
      </c>
      <c r="H356" s="93">
        <v>1</v>
      </c>
      <c r="I356" s="93">
        <v>1</v>
      </c>
      <c r="J356" s="93">
        <v>0</v>
      </c>
      <c r="K356" s="93">
        <v>1</v>
      </c>
      <c r="L356" s="93">
        <v>0</v>
      </c>
      <c r="M356" s="93">
        <v>0</v>
      </c>
      <c r="N356" s="93">
        <v>0</v>
      </c>
      <c r="O356" s="93">
        <v>0</v>
      </c>
      <c r="P356" s="93">
        <v>0</v>
      </c>
      <c r="Q356" s="93">
        <v>0</v>
      </c>
      <c r="R356" s="93">
        <v>0</v>
      </c>
      <c r="S356" s="93">
        <v>0</v>
      </c>
      <c r="T356" s="93">
        <v>0</v>
      </c>
      <c r="U356" s="93">
        <v>0</v>
      </c>
      <c r="V356" s="93">
        <v>0</v>
      </c>
      <c r="W356" s="93">
        <v>0</v>
      </c>
      <c r="X356" s="93">
        <v>0</v>
      </c>
      <c r="Y356" s="93">
        <v>0</v>
      </c>
      <c r="Z356" s="93">
        <v>0</v>
      </c>
      <c r="AA356" s="93">
        <v>0</v>
      </c>
      <c r="AB356" s="93">
        <v>0</v>
      </c>
      <c r="AC356" s="93">
        <v>0</v>
      </c>
      <c r="AD356" s="9"/>
    </row>
    <row r="357" spans="1:30" ht="15.75">
      <c r="A357" s="88" t="s">
        <v>2445</v>
      </c>
      <c r="B357" s="2">
        <v>11</v>
      </c>
      <c r="C357" s="57">
        <v>72350595</v>
      </c>
      <c r="D357" s="2" t="s">
        <v>2571</v>
      </c>
      <c r="E357" s="13" t="s">
        <v>3163</v>
      </c>
      <c r="F357" s="13" t="s">
        <v>3152</v>
      </c>
      <c r="G357" s="93">
        <v>0</v>
      </c>
      <c r="H357" s="93">
        <v>0</v>
      </c>
      <c r="I357" s="93">
        <v>0</v>
      </c>
      <c r="J357" s="93">
        <v>0</v>
      </c>
      <c r="K357" s="93">
        <v>1</v>
      </c>
      <c r="L357" s="93">
        <v>1</v>
      </c>
      <c r="M357" s="93">
        <v>0</v>
      </c>
      <c r="N357" s="93">
        <v>0</v>
      </c>
      <c r="O357" s="93">
        <v>1</v>
      </c>
      <c r="P357" s="93">
        <v>0</v>
      </c>
      <c r="Q357" s="93">
        <v>1</v>
      </c>
      <c r="R357" s="93">
        <v>1</v>
      </c>
      <c r="S357" s="93">
        <v>0</v>
      </c>
      <c r="T357" s="93">
        <v>1</v>
      </c>
      <c r="U357" s="93">
        <v>1</v>
      </c>
      <c r="V357" s="93">
        <v>0</v>
      </c>
      <c r="W357" s="93">
        <v>1</v>
      </c>
      <c r="X357" s="93">
        <v>0</v>
      </c>
      <c r="Y357" s="93">
        <v>0</v>
      </c>
      <c r="Z357" s="93">
        <v>0</v>
      </c>
      <c r="AA357" s="93">
        <v>0</v>
      </c>
      <c r="AB357" s="93">
        <v>0</v>
      </c>
      <c r="AC357" s="93">
        <v>0</v>
      </c>
      <c r="AD357" s="9"/>
    </row>
    <row r="358" spans="1:30" ht="15.75">
      <c r="A358" s="88" t="s">
        <v>2452</v>
      </c>
      <c r="B358" s="2">
        <v>11</v>
      </c>
      <c r="C358" s="57">
        <v>72460398</v>
      </c>
      <c r="D358" s="2" t="s">
        <v>2569</v>
      </c>
      <c r="E358" s="13" t="s">
        <v>3151</v>
      </c>
      <c r="F358" s="13" t="s">
        <v>3152</v>
      </c>
      <c r="G358" s="93">
        <v>0</v>
      </c>
      <c r="H358" s="93">
        <v>0</v>
      </c>
      <c r="I358" s="93">
        <v>0</v>
      </c>
      <c r="J358" s="93">
        <v>0</v>
      </c>
      <c r="K358" s="93">
        <v>1</v>
      </c>
      <c r="L358" s="93">
        <v>1</v>
      </c>
      <c r="M358" s="93">
        <v>0</v>
      </c>
      <c r="N358" s="93">
        <v>1</v>
      </c>
      <c r="O358" s="93">
        <v>1</v>
      </c>
      <c r="P358" s="93">
        <v>0</v>
      </c>
      <c r="Q358" s="93">
        <v>1</v>
      </c>
      <c r="R358" s="93">
        <v>1</v>
      </c>
      <c r="S358" s="93">
        <v>0</v>
      </c>
      <c r="T358" s="93">
        <v>0</v>
      </c>
      <c r="U358" s="93">
        <v>1</v>
      </c>
      <c r="V358" s="93">
        <v>0</v>
      </c>
      <c r="W358" s="93">
        <v>1</v>
      </c>
      <c r="X358" s="93">
        <v>0</v>
      </c>
      <c r="Y358" s="93">
        <v>0</v>
      </c>
      <c r="Z358" s="93">
        <v>0</v>
      </c>
      <c r="AA358" s="93">
        <v>0</v>
      </c>
      <c r="AB358" s="93">
        <v>0</v>
      </c>
      <c r="AC358" s="93">
        <v>0</v>
      </c>
      <c r="AD358" s="9"/>
    </row>
    <row r="359" spans="1:30" ht="15.75">
      <c r="A359" s="88" t="s">
        <v>2452</v>
      </c>
      <c r="B359" s="2">
        <v>11</v>
      </c>
      <c r="C359" s="57">
        <v>72460694</v>
      </c>
      <c r="D359" s="2" t="s">
        <v>2891</v>
      </c>
      <c r="E359" s="13" t="s">
        <v>3163</v>
      </c>
      <c r="F359" s="13" t="s">
        <v>3152</v>
      </c>
      <c r="G359" s="93">
        <v>1</v>
      </c>
      <c r="H359" s="93">
        <v>1</v>
      </c>
      <c r="I359" s="93">
        <v>1</v>
      </c>
      <c r="J359" s="93">
        <v>1</v>
      </c>
      <c r="K359" s="93">
        <v>0</v>
      </c>
      <c r="L359" s="93">
        <v>0</v>
      </c>
      <c r="M359" s="93">
        <v>0</v>
      </c>
      <c r="N359" s="93">
        <v>0</v>
      </c>
      <c r="O359" s="93">
        <v>0</v>
      </c>
      <c r="P359" s="93">
        <v>0</v>
      </c>
      <c r="Q359" s="93">
        <v>0</v>
      </c>
      <c r="R359" s="93">
        <v>0</v>
      </c>
      <c r="S359" s="93">
        <v>0</v>
      </c>
      <c r="T359" s="93">
        <v>0</v>
      </c>
      <c r="U359" s="93">
        <v>0</v>
      </c>
      <c r="V359" s="93">
        <v>0</v>
      </c>
      <c r="W359" s="93">
        <v>0</v>
      </c>
      <c r="X359" s="93">
        <v>0</v>
      </c>
      <c r="Y359" s="93">
        <v>0</v>
      </c>
      <c r="Z359" s="93">
        <v>0</v>
      </c>
      <c r="AA359" s="93">
        <v>0</v>
      </c>
      <c r="AB359" s="93">
        <v>0</v>
      </c>
      <c r="AC359" s="93">
        <v>0</v>
      </c>
      <c r="AD359" s="9"/>
    </row>
    <row r="360" spans="1:30" ht="15.75">
      <c r="A360" s="88" t="s">
        <v>2452</v>
      </c>
      <c r="B360" s="2">
        <v>11</v>
      </c>
      <c r="C360" s="57">
        <v>92671744</v>
      </c>
      <c r="D360" s="2" t="s">
        <v>2890</v>
      </c>
      <c r="E360" s="13" t="s">
        <v>3163</v>
      </c>
      <c r="F360" s="13" t="s">
        <v>3152</v>
      </c>
      <c r="G360" s="93">
        <v>1</v>
      </c>
      <c r="H360" s="93">
        <v>0</v>
      </c>
      <c r="I360" s="93">
        <v>0</v>
      </c>
      <c r="J360" s="93">
        <v>0</v>
      </c>
      <c r="K360" s="93">
        <v>0</v>
      </c>
      <c r="L360" s="93">
        <v>0</v>
      </c>
      <c r="M360" s="93">
        <v>0</v>
      </c>
      <c r="N360" s="93">
        <v>0</v>
      </c>
      <c r="O360" s="93">
        <v>0</v>
      </c>
      <c r="P360" s="93">
        <v>0</v>
      </c>
      <c r="Q360" s="93">
        <v>0</v>
      </c>
      <c r="R360" s="93">
        <v>0</v>
      </c>
      <c r="S360" s="93">
        <v>0</v>
      </c>
      <c r="T360" s="93">
        <v>0</v>
      </c>
      <c r="U360" s="93">
        <v>0</v>
      </c>
      <c r="V360" s="93">
        <v>0</v>
      </c>
      <c r="W360" s="93">
        <v>0</v>
      </c>
      <c r="X360" s="93">
        <v>0</v>
      </c>
      <c r="Y360" s="93">
        <v>0</v>
      </c>
      <c r="Z360" s="93">
        <v>0</v>
      </c>
      <c r="AA360" s="93">
        <v>0</v>
      </c>
      <c r="AB360" s="93">
        <v>0</v>
      </c>
      <c r="AC360" s="93">
        <v>0</v>
      </c>
      <c r="AD360" s="9"/>
    </row>
    <row r="361" spans="1:30" ht="15.75">
      <c r="A361" s="88" t="s">
        <v>2452</v>
      </c>
      <c r="B361" s="2">
        <v>11</v>
      </c>
      <c r="C361" s="57">
        <v>92679778</v>
      </c>
      <c r="D361" s="2" t="s">
        <v>2889</v>
      </c>
      <c r="E361" s="13" t="s">
        <v>3163</v>
      </c>
      <c r="F361" s="13" t="s">
        <v>3152</v>
      </c>
      <c r="G361" s="93">
        <v>1</v>
      </c>
      <c r="H361" s="93">
        <v>0</v>
      </c>
      <c r="I361" s="93">
        <v>0</v>
      </c>
      <c r="J361" s="93">
        <v>0</v>
      </c>
      <c r="K361" s="93">
        <v>0</v>
      </c>
      <c r="L361" s="93">
        <v>0</v>
      </c>
      <c r="M361" s="93">
        <v>0</v>
      </c>
      <c r="N361" s="93">
        <v>0</v>
      </c>
      <c r="O361" s="93">
        <v>0</v>
      </c>
      <c r="P361" s="93">
        <v>0</v>
      </c>
      <c r="Q361" s="93">
        <v>0</v>
      </c>
      <c r="R361" s="93">
        <v>0</v>
      </c>
      <c r="S361" s="93">
        <v>0</v>
      </c>
      <c r="T361" s="93">
        <v>0</v>
      </c>
      <c r="U361" s="93">
        <v>0</v>
      </c>
      <c r="V361" s="93">
        <v>0</v>
      </c>
      <c r="W361" s="93">
        <v>0</v>
      </c>
      <c r="X361" s="93">
        <v>0</v>
      </c>
      <c r="Y361" s="93">
        <v>0</v>
      </c>
      <c r="Z361" s="93">
        <v>0</v>
      </c>
      <c r="AA361" s="93">
        <v>0</v>
      </c>
      <c r="AB361" s="93">
        <v>0</v>
      </c>
      <c r="AC361" s="93">
        <v>0</v>
      </c>
      <c r="AD361" s="9"/>
    </row>
    <row r="362" spans="1:30" ht="15.75">
      <c r="A362" s="88" t="s">
        <v>122</v>
      </c>
      <c r="B362" s="2">
        <v>11</v>
      </c>
      <c r="C362" s="57">
        <v>92697981</v>
      </c>
      <c r="D362" s="2" t="s">
        <v>2888</v>
      </c>
      <c r="E362" s="13" t="s">
        <v>3163</v>
      </c>
      <c r="F362" s="13" t="s">
        <v>3152</v>
      </c>
      <c r="G362" s="93">
        <v>0</v>
      </c>
      <c r="H362" s="93">
        <v>0</v>
      </c>
      <c r="I362" s="93">
        <v>0</v>
      </c>
      <c r="J362" s="93">
        <v>0</v>
      </c>
      <c r="K362" s="93">
        <v>0</v>
      </c>
      <c r="L362" s="93">
        <v>1</v>
      </c>
      <c r="M362" s="93">
        <v>1</v>
      </c>
      <c r="N362" s="93">
        <v>0</v>
      </c>
      <c r="O362" s="93">
        <v>0</v>
      </c>
      <c r="P362" s="93">
        <v>0</v>
      </c>
      <c r="Q362" s="93">
        <v>0</v>
      </c>
      <c r="R362" s="93">
        <v>0</v>
      </c>
      <c r="S362" s="93">
        <v>0</v>
      </c>
      <c r="T362" s="93">
        <v>0</v>
      </c>
      <c r="U362" s="93">
        <v>0</v>
      </c>
      <c r="V362" s="93">
        <v>0</v>
      </c>
      <c r="W362" s="93">
        <v>0</v>
      </c>
      <c r="X362" s="93">
        <v>0</v>
      </c>
      <c r="Y362" s="93">
        <v>0</v>
      </c>
      <c r="Z362" s="93">
        <v>0</v>
      </c>
      <c r="AA362" s="93">
        <v>1</v>
      </c>
      <c r="AB362" s="93">
        <v>0</v>
      </c>
      <c r="AC362" s="93">
        <v>0</v>
      </c>
      <c r="AD362" s="9"/>
    </row>
    <row r="363" spans="1:30" ht="15.75">
      <c r="A363" s="88" t="s">
        <v>2452</v>
      </c>
      <c r="B363" s="2">
        <v>11</v>
      </c>
      <c r="C363" s="57">
        <v>92697981</v>
      </c>
      <c r="D363" s="2" t="s">
        <v>2888</v>
      </c>
      <c r="E363" s="13" t="s">
        <v>3163</v>
      </c>
      <c r="F363" s="13" t="s">
        <v>3152</v>
      </c>
      <c r="G363" s="93">
        <v>1</v>
      </c>
      <c r="H363" s="93">
        <v>0</v>
      </c>
      <c r="I363" s="93">
        <v>0</v>
      </c>
      <c r="J363" s="93">
        <v>0</v>
      </c>
      <c r="K363" s="93">
        <v>0</v>
      </c>
      <c r="L363" s="93">
        <v>0</v>
      </c>
      <c r="M363" s="93">
        <v>0</v>
      </c>
      <c r="N363" s="93">
        <v>0</v>
      </c>
      <c r="O363" s="93">
        <v>0</v>
      </c>
      <c r="P363" s="93">
        <v>0</v>
      </c>
      <c r="Q363" s="93">
        <v>0</v>
      </c>
      <c r="R363" s="93">
        <v>0</v>
      </c>
      <c r="S363" s="93">
        <v>0</v>
      </c>
      <c r="T363" s="93">
        <v>0</v>
      </c>
      <c r="U363" s="93">
        <v>0</v>
      </c>
      <c r="V363" s="93">
        <v>0</v>
      </c>
      <c r="W363" s="93">
        <v>0</v>
      </c>
      <c r="X363" s="93">
        <v>0</v>
      </c>
      <c r="Y363" s="93">
        <v>0</v>
      </c>
      <c r="Z363" s="93">
        <v>0</v>
      </c>
      <c r="AA363" s="93">
        <v>0</v>
      </c>
      <c r="AB363" s="93">
        <v>0</v>
      </c>
      <c r="AC363" s="93">
        <v>0</v>
      </c>
      <c r="AD363" s="9"/>
    </row>
    <row r="364" spans="1:30" ht="15.75">
      <c r="A364" s="88" t="s">
        <v>2452</v>
      </c>
      <c r="B364" s="2">
        <v>11</v>
      </c>
      <c r="C364" s="57">
        <v>92698427</v>
      </c>
      <c r="D364" s="2" t="s">
        <v>2887</v>
      </c>
      <c r="E364" s="13" t="s">
        <v>3152</v>
      </c>
      <c r="F364" s="13" t="s">
        <v>3157</v>
      </c>
      <c r="G364" s="93">
        <v>1</v>
      </c>
      <c r="H364" s="93">
        <v>0</v>
      </c>
      <c r="I364" s="93">
        <v>0</v>
      </c>
      <c r="J364" s="93">
        <v>0</v>
      </c>
      <c r="K364" s="93">
        <v>0</v>
      </c>
      <c r="L364" s="93">
        <v>0</v>
      </c>
      <c r="M364" s="93">
        <v>0</v>
      </c>
      <c r="N364" s="93">
        <v>0</v>
      </c>
      <c r="O364" s="93">
        <v>0</v>
      </c>
      <c r="P364" s="93">
        <v>0</v>
      </c>
      <c r="Q364" s="93">
        <v>0</v>
      </c>
      <c r="R364" s="93">
        <v>0</v>
      </c>
      <c r="S364" s="93">
        <v>0</v>
      </c>
      <c r="T364" s="93">
        <v>0</v>
      </c>
      <c r="U364" s="93">
        <v>0</v>
      </c>
      <c r="V364" s="93">
        <v>0</v>
      </c>
      <c r="W364" s="93">
        <v>0</v>
      </c>
      <c r="X364" s="93">
        <v>0</v>
      </c>
      <c r="Y364" s="93">
        <v>0</v>
      </c>
      <c r="Z364" s="93">
        <v>0</v>
      </c>
      <c r="AA364" s="93">
        <v>0</v>
      </c>
      <c r="AB364" s="93">
        <v>0</v>
      </c>
      <c r="AC364" s="93">
        <v>0</v>
      </c>
      <c r="AD364" s="9"/>
    </row>
    <row r="365" spans="1:30" ht="15.75">
      <c r="A365" s="88" t="s">
        <v>2452</v>
      </c>
      <c r="B365" s="2">
        <v>11</v>
      </c>
      <c r="C365" s="57">
        <v>92708710</v>
      </c>
      <c r="D365" s="2" t="s">
        <v>2568</v>
      </c>
      <c r="E365" s="13" t="s">
        <v>3152</v>
      </c>
      <c r="F365" s="13" t="s">
        <v>3157</v>
      </c>
      <c r="G365" s="93">
        <v>1</v>
      </c>
      <c r="H365" s="93">
        <v>1</v>
      </c>
      <c r="I365" s="93">
        <v>1</v>
      </c>
      <c r="J365" s="93">
        <v>0</v>
      </c>
      <c r="K365" s="93">
        <v>1</v>
      </c>
      <c r="L365" s="93">
        <v>1</v>
      </c>
      <c r="M365" s="93">
        <v>1</v>
      </c>
      <c r="N365" s="93">
        <v>1</v>
      </c>
      <c r="O365" s="93">
        <v>1</v>
      </c>
      <c r="P365" s="93">
        <v>1</v>
      </c>
      <c r="Q365" s="93">
        <v>1</v>
      </c>
      <c r="R365" s="93">
        <v>1</v>
      </c>
      <c r="S365" s="93">
        <v>1</v>
      </c>
      <c r="T365" s="93">
        <v>1</v>
      </c>
      <c r="U365" s="93">
        <v>1</v>
      </c>
      <c r="V365" s="93">
        <v>1</v>
      </c>
      <c r="W365" s="93">
        <v>1</v>
      </c>
      <c r="X365" s="93">
        <v>0</v>
      </c>
      <c r="Y365" s="93">
        <v>0</v>
      </c>
      <c r="Z365" s="93">
        <v>0</v>
      </c>
      <c r="AA365" s="93">
        <v>0</v>
      </c>
      <c r="AB365" s="93">
        <v>0</v>
      </c>
      <c r="AC365" s="93">
        <v>0</v>
      </c>
      <c r="AD365" s="9"/>
    </row>
    <row r="366" spans="1:30" ht="15.75">
      <c r="A366" s="88" t="s">
        <v>122</v>
      </c>
      <c r="B366" s="2">
        <v>11</v>
      </c>
      <c r="C366" s="57">
        <v>92708710</v>
      </c>
      <c r="D366" s="2" t="s">
        <v>2568</v>
      </c>
      <c r="E366" s="13" t="s">
        <v>3152</v>
      </c>
      <c r="F366" s="13" t="s">
        <v>3157</v>
      </c>
      <c r="G366" s="93">
        <v>1</v>
      </c>
      <c r="H366" s="93">
        <v>1</v>
      </c>
      <c r="I366" s="93">
        <v>1</v>
      </c>
      <c r="J366" s="93">
        <v>1</v>
      </c>
      <c r="K366" s="93">
        <v>1</v>
      </c>
      <c r="L366" s="93">
        <v>0</v>
      </c>
      <c r="M366" s="93">
        <v>0</v>
      </c>
      <c r="N366" s="93">
        <v>1</v>
      </c>
      <c r="O366" s="93">
        <v>1</v>
      </c>
      <c r="P366" s="93">
        <v>0</v>
      </c>
      <c r="Q366" s="93">
        <v>1</v>
      </c>
      <c r="R366" s="93">
        <v>1</v>
      </c>
      <c r="S366" s="93">
        <v>0</v>
      </c>
      <c r="T366" s="93">
        <v>0</v>
      </c>
      <c r="U366" s="93">
        <v>1</v>
      </c>
      <c r="V366" s="93">
        <v>0</v>
      </c>
      <c r="W366" s="93">
        <v>1</v>
      </c>
      <c r="X366" s="93">
        <v>1</v>
      </c>
      <c r="Y366" s="93">
        <v>0</v>
      </c>
      <c r="Z366" s="93">
        <v>0</v>
      </c>
      <c r="AA366" s="93">
        <v>1</v>
      </c>
      <c r="AB366" s="93">
        <v>1</v>
      </c>
      <c r="AC366" s="93">
        <v>1</v>
      </c>
      <c r="AD366" s="9"/>
    </row>
    <row r="367" spans="1:30" ht="15.75">
      <c r="A367" s="88" t="s">
        <v>2452</v>
      </c>
      <c r="B367" s="2">
        <v>11</v>
      </c>
      <c r="C367" s="57">
        <v>92708961</v>
      </c>
      <c r="D367" s="2" t="s">
        <v>2886</v>
      </c>
      <c r="E367" s="13" t="s">
        <v>3163</v>
      </c>
      <c r="F367" s="13" t="s">
        <v>3152</v>
      </c>
      <c r="G367" s="93">
        <v>1</v>
      </c>
      <c r="H367" s="93">
        <v>0</v>
      </c>
      <c r="I367" s="93">
        <v>0</v>
      </c>
      <c r="J367" s="93">
        <v>0</v>
      </c>
      <c r="K367" s="93">
        <v>0</v>
      </c>
      <c r="L367" s="93">
        <v>0</v>
      </c>
      <c r="M367" s="93">
        <v>0</v>
      </c>
      <c r="N367" s="93">
        <v>0</v>
      </c>
      <c r="O367" s="93">
        <v>0</v>
      </c>
      <c r="P367" s="93">
        <v>0</v>
      </c>
      <c r="Q367" s="93">
        <v>0</v>
      </c>
      <c r="R367" s="93">
        <v>0</v>
      </c>
      <c r="S367" s="93">
        <v>0</v>
      </c>
      <c r="T367" s="93">
        <v>0</v>
      </c>
      <c r="U367" s="93">
        <v>0</v>
      </c>
      <c r="V367" s="93">
        <v>0</v>
      </c>
      <c r="W367" s="93">
        <v>0</v>
      </c>
      <c r="X367" s="93">
        <v>0</v>
      </c>
      <c r="Y367" s="93">
        <v>0</v>
      </c>
      <c r="Z367" s="93">
        <v>0</v>
      </c>
      <c r="AA367" s="93">
        <v>0</v>
      </c>
      <c r="AB367" s="93">
        <v>0</v>
      </c>
      <c r="AC367" s="93">
        <v>0</v>
      </c>
      <c r="AD367" s="9"/>
    </row>
    <row r="368" spans="1:30" ht="15.75">
      <c r="A368" s="88" t="s">
        <v>122</v>
      </c>
      <c r="B368" s="2">
        <v>11</v>
      </c>
      <c r="C368" s="57">
        <v>100456604</v>
      </c>
      <c r="D368" s="2" t="s">
        <v>2567</v>
      </c>
      <c r="E368" s="13" t="s">
        <v>3163</v>
      </c>
      <c r="F368" s="13" t="s">
        <v>3152</v>
      </c>
      <c r="G368" s="93">
        <v>1</v>
      </c>
      <c r="H368" s="93">
        <v>1</v>
      </c>
      <c r="I368" s="93">
        <v>1</v>
      </c>
      <c r="J368" s="93">
        <v>1</v>
      </c>
      <c r="K368" s="93">
        <v>1</v>
      </c>
      <c r="L368" s="93">
        <v>1</v>
      </c>
      <c r="M368" s="93">
        <v>0</v>
      </c>
      <c r="N368" s="93">
        <v>1</v>
      </c>
      <c r="O368" s="93">
        <v>1</v>
      </c>
      <c r="P368" s="93">
        <v>0</v>
      </c>
      <c r="Q368" s="93">
        <v>0</v>
      </c>
      <c r="R368" s="93">
        <v>1</v>
      </c>
      <c r="S368" s="93">
        <v>0</v>
      </c>
      <c r="T368" s="93">
        <v>1</v>
      </c>
      <c r="U368" s="93">
        <v>1</v>
      </c>
      <c r="V368" s="93">
        <v>0</v>
      </c>
      <c r="W368" s="93">
        <v>0</v>
      </c>
      <c r="X368" s="93">
        <v>0</v>
      </c>
      <c r="Y368" s="93">
        <v>0</v>
      </c>
      <c r="Z368" s="93">
        <v>0</v>
      </c>
      <c r="AA368" s="93">
        <v>1</v>
      </c>
      <c r="AB368" s="93">
        <v>1</v>
      </c>
      <c r="AC368" s="93">
        <v>1</v>
      </c>
      <c r="AD368" s="9"/>
    </row>
    <row r="369" spans="1:30" ht="15.75">
      <c r="A369" s="88" t="s">
        <v>122</v>
      </c>
      <c r="B369" s="2">
        <v>11</v>
      </c>
      <c r="C369" s="57">
        <v>118981025</v>
      </c>
      <c r="D369" s="2" t="s">
        <v>2565</v>
      </c>
      <c r="E369" s="13" t="s">
        <v>3151</v>
      </c>
      <c r="F369" s="13" t="s">
        <v>3157</v>
      </c>
      <c r="G369" s="93">
        <v>1</v>
      </c>
      <c r="H369" s="93">
        <v>1</v>
      </c>
      <c r="I369" s="93">
        <v>0</v>
      </c>
      <c r="J369" s="93">
        <v>0</v>
      </c>
      <c r="K369" s="93">
        <v>1</v>
      </c>
      <c r="L369" s="93">
        <v>1</v>
      </c>
      <c r="M369" s="93">
        <v>0</v>
      </c>
      <c r="N369" s="93">
        <v>0</v>
      </c>
      <c r="O369" s="93">
        <v>1</v>
      </c>
      <c r="P369" s="93">
        <v>0</v>
      </c>
      <c r="Q369" s="93">
        <v>1</v>
      </c>
      <c r="R369" s="93">
        <v>1</v>
      </c>
      <c r="S369" s="93">
        <v>0</v>
      </c>
      <c r="T369" s="93">
        <v>0</v>
      </c>
      <c r="U369" s="93">
        <v>1</v>
      </c>
      <c r="V369" s="93">
        <v>0</v>
      </c>
      <c r="W369" s="93">
        <v>0</v>
      </c>
      <c r="X369" s="93">
        <v>1</v>
      </c>
      <c r="Y369" s="93">
        <v>0</v>
      </c>
      <c r="Z369" s="93">
        <v>1</v>
      </c>
      <c r="AA369" s="93">
        <v>1</v>
      </c>
      <c r="AB369" s="93">
        <v>1</v>
      </c>
      <c r="AC369" s="93">
        <v>1</v>
      </c>
      <c r="AD369" s="9"/>
    </row>
    <row r="370" spans="1:30" ht="15.75">
      <c r="A370" s="88" t="s">
        <v>2452</v>
      </c>
      <c r="B370" s="2">
        <v>11</v>
      </c>
      <c r="C370" s="57">
        <v>128034794</v>
      </c>
      <c r="D370" s="2" t="s">
        <v>2818</v>
      </c>
      <c r="E370" s="13" t="s">
        <v>3151</v>
      </c>
      <c r="F370" s="13" t="s">
        <v>3152</v>
      </c>
      <c r="G370" s="93">
        <v>0</v>
      </c>
      <c r="H370" s="93">
        <v>0</v>
      </c>
      <c r="I370" s="93">
        <v>0</v>
      </c>
      <c r="J370" s="93">
        <v>0</v>
      </c>
      <c r="K370" s="93">
        <v>0</v>
      </c>
      <c r="L370" s="93">
        <v>0</v>
      </c>
      <c r="M370" s="93">
        <v>0</v>
      </c>
      <c r="N370" s="93">
        <v>0</v>
      </c>
      <c r="O370" s="93">
        <v>0</v>
      </c>
      <c r="P370" s="93">
        <v>0</v>
      </c>
      <c r="Q370" s="93">
        <v>0</v>
      </c>
      <c r="R370" s="93">
        <v>1</v>
      </c>
      <c r="S370" s="93">
        <v>1</v>
      </c>
      <c r="T370" s="93">
        <v>1</v>
      </c>
      <c r="U370" s="93">
        <v>0</v>
      </c>
      <c r="V370" s="93">
        <v>0</v>
      </c>
      <c r="W370" s="93">
        <v>0</v>
      </c>
      <c r="X370" s="93">
        <v>0</v>
      </c>
      <c r="Y370" s="93">
        <v>0</v>
      </c>
      <c r="Z370" s="93">
        <v>0</v>
      </c>
      <c r="AA370" s="93">
        <v>0</v>
      </c>
      <c r="AB370" s="93">
        <v>0</v>
      </c>
      <c r="AC370" s="93">
        <v>0</v>
      </c>
      <c r="AD370" s="9"/>
    </row>
    <row r="371" spans="1:30" ht="15.75">
      <c r="A371" s="88" t="s">
        <v>122</v>
      </c>
      <c r="B371" s="2">
        <v>12</v>
      </c>
      <c r="C371" s="57">
        <v>4328521</v>
      </c>
      <c r="D371" s="2" t="s">
        <v>2564</v>
      </c>
      <c r="E371" s="13" t="s">
        <v>3151</v>
      </c>
      <c r="F371" s="13" t="s">
        <v>3157</v>
      </c>
      <c r="G371" s="93">
        <v>1</v>
      </c>
      <c r="H371" s="93">
        <v>1</v>
      </c>
      <c r="I371" s="93">
        <v>1</v>
      </c>
      <c r="J371" s="93">
        <v>1</v>
      </c>
      <c r="K371" s="93">
        <v>1</v>
      </c>
      <c r="L371" s="93">
        <v>1</v>
      </c>
      <c r="M371" s="93">
        <v>0</v>
      </c>
      <c r="N371" s="93">
        <v>0</v>
      </c>
      <c r="O371" s="93">
        <v>1</v>
      </c>
      <c r="P371" s="93">
        <v>0</v>
      </c>
      <c r="Q371" s="93">
        <v>0</v>
      </c>
      <c r="R371" s="93">
        <v>1</v>
      </c>
      <c r="S371" s="93">
        <v>0</v>
      </c>
      <c r="T371" s="93">
        <v>0</v>
      </c>
      <c r="U371" s="93">
        <v>1</v>
      </c>
      <c r="V371" s="93">
        <v>0</v>
      </c>
      <c r="W371" s="93">
        <v>0</v>
      </c>
      <c r="X371" s="93">
        <v>0</v>
      </c>
      <c r="Y371" s="93">
        <v>0</v>
      </c>
      <c r="Z371" s="93">
        <v>0</v>
      </c>
      <c r="AA371" s="93">
        <v>1</v>
      </c>
      <c r="AB371" s="93">
        <v>1</v>
      </c>
      <c r="AC371" s="93">
        <v>1</v>
      </c>
      <c r="AD371" s="9"/>
    </row>
    <row r="372" spans="1:30" ht="15.75">
      <c r="A372" s="88" t="s">
        <v>122</v>
      </c>
      <c r="B372" s="2">
        <v>12</v>
      </c>
      <c r="C372" s="57">
        <v>7075882</v>
      </c>
      <c r="D372" s="2" t="s">
        <v>2562</v>
      </c>
      <c r="E372" s="13" t="s">
        <v>3163</v>
      </c>
      <c r="F372" s="13" t="s">
        <v>3152</v>
      </c>
      <c r="G372" s="93">
        <v>1</v>
      </c>
      <c r="H372" s="93">
        <v>1</v>
      </c>
      <c r="I372" s="93">
        <v>1</v>
      </c>
      <c r="J372" s="93">
        <v>0</v>
      </c>
      <c r="K372" s="93">
        <v>1</v>
      </c>
      <c r="L372" s="93">
        <v>1</v>
      </c>
      <c r="M372" s="93">
        <v>0</v>
      </c>
      <c r="N372" s="93">
        <v>1</v>
      </c>
      <c r="O372" s="93">
        <v>1</v>
      </c>
      <c r="P372" s="93">
        <v>0</v>
      </c>
      <c r="Q372" s="93">
        <v>1</v>
      </c>
      <c r="R372" s="93">
        <v>1</v>
      </c>
      <c r="S372" s="93">
        <v>0</v>
      </c>
      <c r="T372" s="93">
        <v>0</v>
      </c>
      <c r="U372" s="93">
        <v>1</v>
      </c>
      <c r="V372" s="93">
        <v>0</v>
      </c>
      <c r="W372" s="93">
        <v>1</v>
      </c>
      <c r="X372" s="93">
        <v>1</v>
      </c>
      <c r="Y372" s="93">
        <v>0</v>
      </c>
      <c r="Z372" s="93">
        <v>0</v>
      </c>
      <c r="AA372" s="93">
        <v>1</v>
      </c>
      <c r="AB372" s="93">
        <v>1</v>
      </c>
      <c r="AC372" s="93">
        <v>1</v>
      </c>
      <c r="AD372" s="9"/>
    </row>
    <row r="373" spans="1:30" ht="15.75">
      <c r="A373" s="88" t="s">
        <v>2452</v>
      </c>
      <c r="B373" s="2">
        <v>12</v>
      </c>
      <c r="C373" s="57">
        <v>18677238</v>
      </c>
      <c r="D373" s="2" t="s">
        <v>2817</v>
      </c>
      <c r="E373" s="13" t="s">
        <v>3163</v>
      </c>
      <c r="F373" s="13" t="s">
        <v>3152</v>
      </c>
      <c r="G373" s="93">
        <v>0</v>
      </c>
      <c r="H373" s="93">
        <v>0</v>
      </c>
      <c r="I373" s="93">
        <v>0</v>
      </c>
      <c r="J373" s="93">
        <v>0</v>
      </c>
      <c r="K373" s="93">
        <v>0</v>
      </c>
      <c r="L373" s="93">
        <v>0</v>
      </c>
      <c r="M373" s="93">
        <v>0</v>
      </c>
      <c r="N373" s="93">
        <v>0</v>
      </c>
      <c r="O373" s="93">
        <v>1</v>
      </c>
      <c r="P373" s="93">
        <v>1</v>
      </c>
      <c r="Q373" s="93">
        <v>1</v>
      </c>
      <c r="R373" s="93">
        <v>0</v>
      </c>
      <c r="S373" s="93">
        <v>0</v>
      </c>
      <c r="T373" s="93">
        <v>0</v>
      </c>
      <c r="U373" s="93">
        <v>0</v>
      </c>
      <c r="V373" s="93">
        <v>0</v>
      </c>
      <c r="W373" s="93">
        <v>0</v>
      </c>
      <c r="X373" s="93">
        <v>0</v>
      </c>
      <c r="Y373" s="93">
        <v>0</v>
      </c>
      <c r="Z373" s="93">
        <v>0</v>
      </c>
      <c r="AA373" s="93">
        <v>0</v>
      </c>
      <c r="AB373" s="93">
        <v>0</v>
      </c>
      <c r="AC373" s="93">
        <v>0</v>
      </c>
      <c r="AD373" s="9"/>
    </row>
    <row r="374" spans="1:30" ht="15.75">
      <c r="A374" s="88" t="s">
        <v>2445</v>
      </c>
      <c r="B374" s="2">
        <v>12</v>
      </c>
      <c r="C374" s="57">
        <v>20582651</v>
      </c>
      <c r="D374" s="2" t="s">
        <v>2560</v>
      </c>
      <c r="E374" s="13" t="s">
        <v>3151</v>
      </c>
      <c r="F374" s="13" t="s">
        <v>3157</v>
      </c>
      <c r="G374" s="93">
        <v>1</v>
      </c>
      <c r="H374" s="93">
        <v>1</v>
      </c>
      <c r="I374" s="93">
        <v>0</v>
      </c>
      <c r="J374" s="93">
        <v>0</v>
      </c>
      <c r="K374" s="93">
        <v>1</v>
      </c>
      <c r="L374" s="93">
        <v>1</v>
      </c>
      <c r="M374" s="93">
        <v>0</v>
      </c>
      <c r="N374" s="93">
        <v>1</v>
      </c>
      <c r="O374" s="93">
        <v>1</v>
      </c>
      <c r="P374" s="93">
        <v>0</v>
      </c>
      <c r="Q374" s="93">
        <v>1</v>
      </c>
      <c r="R374" s="93">
        <v>1</v>
      </c>
      <c r="S374" s="93">
        <v>0</v>
      </c>
      <c r="T374" s="93">
        <v>0</v>
      </c>
      <c r="U374" s="93">
        <v>1</v>
      </c>
      <c r="V374" s="93">
        <v>0</v>
      </c>
      <c r="W374" s="93">
        <v>0</v>
      </c>
      <c r="X374" s="93">
        <v>0</v>
      </c>
      <c r="Y374" s="93">
        <v>0</v>
      </c>
      <c r="Z374" s="93">
        <v>0</v>
      </c>
      <c r="AA374" s="93">
        <v>0</v>
      </c>
      <c r="AB374" s="93">
        <v>0</v>
      </c>
      <c r="AC374" s="93">
        <v>0</v>
      </c>
      <c r="AD374" s="9"/>
    </row>
    <row r="375" spans="1:30" ht="15.75">
      <c r="A375" s="88" t="s">
        <v>2445</v>
      </c>
      <c r="B375" s="2">
        <v>12</v>
      </c>
      <c r="C375" s="57">
        <v>21696684</v>
      </c>
      <c r="D375" s="2" t="s">
        <v>2558</v>
      </c>
      <c r="E375" s="13" t="s">
        <v>3151</v>
      </c>
      <c r="F375" s="13" t="s">
        <v>3157</v>
      </c>
      <c r="G375" s="93">
        <v>0</v>
      </c>
      <c r="H375" s="93">
        <v>0</v>
      </c>
      <c r="I375" s="93">
        <v>0</v>
      </c>
      <c r="J375" s="93">
        <v>0</v>
      </c>
      <c r="K375" s="93">
        <v>1</v>
      </c>
      <c r="L375" s="93">
        <v>1</v>
      </c>
      <c r="M375" s="93">
        <v>0</v>
      </c>
      <c r="N375" s="93">
        <v>0</v>
      </c>
      <c r="O375" s="93">
        <v>1</v>
      </c>
      <c r="P375" s="93">
        <v>0</v>
      </c>
      <c r="Q375" s="93">
        <v>0</v>
      </c>
      <c r="R375" s="93">
        <v>1</v>
      </c>
      <c r="S375" s="93">
        <v>0</v>
      </c>
      <c r="T375" s="93">
        <v>1</v>
      </c>
      <c r="U375" s="93">
        <v>1</v>
      </c>
      <c r="V375" s="93">
        <v>0</v>
      </c>
      <c r="W375" s="93">
        <v>0</v>
      </c>
      <c r="X375" s="93">
        <v>0</v>
      </c>
      <c r="Y375" s="93">
        <v>0</v>
      </c>
      <c r="Z375" s="93">
        <v>0</v>
      </c>
      <c r="AA375" s="93">
        <v>0</v>
      </c>
      <c r="AB375" s="93">
        <v>0</v>
      </c>
      <c r="AC375" s="93">
        <v>0</v>
      </c>
      <c r="AD375" s="9"/>
    </row>
    <row r="376" spans="1:30" ht="15.75">
      <c r="A376" s="88" t="s">
        <v>2445</v>
      </c>
      <c r="B376" s="2">
        <v>12</v>
      </c>
      <c r="C376" s="57">
        <v>21699928</v>
      </c>
      <c r="D376" s="2" t="s">
        <v>2885</v>
      </c>
      <c r="E376" s="13" t="s">
        <v>3151</v>
      </c>
      <c r="F376" s="13" t="s">
        <v>3152</v>
      </c>
      <c r="G376" s="93">
        <v>1</v>
      </c>
      <c r="H376" s="93">
        <v>1</v>
      </c>
      <c r="I376" s="93">
        <v>1</v>
      </c>
      <c r="J376" s="93">
        <v>1</v>
      </c>
      <c r="K376" s="93">
        <v>0</v>
      </c>
      <c r="L376" s="93">
        <v>0</v>
      </c>
      <c r="M376" s="93">
        <v>0</v>
      </c>
      <c r="N376" s="93">
        <v>0</v>
      </c>
      <c r="O376" s="93">
        <v>0</v>
      </c>
      <c r="P376" s="93">
        <v>0</v>
      </c>
      <c r="Q376" s="93">
        <v>0</v>
      </c>
      <c r="R376" s="93">
        <v>0</v>
      </c>
      <c r="S376" s="93">
        <v>0</v>
      </c>
      <c r="T376" s="93">
        <v>0</v>
      </c>
      <c r="U376" s="93">
        <v>0</v>
      </c>
      <c r="V376" s="93">
        <v>0</v>
      </c>
      <c r="W376" s="93">
        <v>0</v>
      </c>
      <c r="X376" s="93">
        <v>0</v>
      </c>
      <c r="Y376" s="93">
        <v>0</v>
      </c>
      <c r="Z376" s="93">
        <v>0</v>
      </c>
      <c r="AA376" s="93">
        <v>0</v>
      </c>
      <c r="AB376" s="93">
        <v>0</v>
      </c>
      <c r="AC376" s="93">
        <v>0</v>
      </c>
      <c r="AD376" s="9"/>
    </row>
    <row r="377" spans="1:30" ht="15.75">
      <c r="A377" s="88" t="s">
        <v>2445</v>
      </c>
      <c r="B377" s="2">
        <v>12</v>
      </c>
      <c r="C377" s="57">
        <v>26474867</v>
      </c>
      <c r="D377" s="2" t="s">
        <v>2557</v>
      </c>
      <c r="E377" s="13" t="s">
        <v>3151</v>
      </c>
      <c r="F377" s="13" t="s">
        <v>3157</v>
      </c>
      <c r="G377" s="93">
        <v>0</v>
      </c>
      <c r="H377" s="93">
        <v>0</v>
      </c>
      <c r="I377" s="93">
        <v>0</v>
      </c>
      <c r="J377" s="93">
        <v>0</v>
      </c>
      <c r="K377" s="93">
        <v>1</v>
      </c>
      <c r="L377" s="93">
        <v>1</v>
      </c>
      <c r="M377" s="93">
        <v>0</v>
      </c>
      <c r="N377" s="93">
        <v>1</v>
      </c>
      <c r="O377" s="93">
        <v>1</v>
      </c>
      <c r="P377" s="93">
        <v>0</v>
      </c>
      <c r="Q377" s="93">
        <v>1</v>
      </c>
      <c r="R377" s="93">
        <v>1</v>
      </c>
      <c r="S377" s="93">
        <v>0</v>
      </c>
      <c r="T377" s="93">
        <v>1</v>
      </c>
      <c r="U377" s="93">
        <v>1</v>
      </c>
      <c r="V377" s="93">
        <v>0</v>
      </c>
      <c r="W377" s="93">
        <v>0</v>
      </c>
      <c r="X377" s="93">
        <v>0</v>
      </c>
      <c r="Y377" s="93">
        <v>0</v>
      </c>
      <c r="Z377" s="93">
        <v>0</v>
      </c>
      <c r="AA377" s="93">
        <v>0</v>
      </c>
      <c r="AB377" s="93">
        <v>0</v>
      </c>
      <c r="AC377" s="93">
        <v>0</v>
      </c>
      <c r="AD377" s="9"/>
    </row>
    <row r="378" spans="1:30" ht="15.75">
      <c r="A378" s="88" t="s">
        <v>2445</v>
      </c>
      <c r="B378" s="2">
        <v>12</v>
      </c>
      <c r="C378" s="57">
        <v>48202696</v>
      </c>
      <c r="D378" s="2" t="s">
        <v>2556</v>
      </c>
      <c r="E378" s="13" t="s">
        <v>3152</v>
      </c>
      <c r="F378" s="13" t="s">
        <v>3157</v>
      </c>
      <c r="G378" s="93">
        <v>1</v>
      </c>
      <c r="H378" s="93">
        <v>1</v>
      </c>
      <c r="I378" s="93">
        <v>1</v>
      </c>
      <c r="J378" s="93">
        <v>1</v>
      </c>
      <c r="K378" s="93">
        <v>1</v>
      </c>
      <c r="L378" s="93">
        <v>0</v>
      </c>
      <c r="M378" s="93">
        <v>0</v>
      </c>
      <c r="N378" s="93">
        <v>0</v>
      </c>
      <c r="O378" s="93">
        <v>1</v>
      </c>
      <c r="P378" s="93">
        <v>0</v>
      </c>
      <c r="Q378" s="93">
        <v>0</v>
      </c>
      <c r="R378" s="93">
        <v>1</v>
      </c>
      <c r="S378" s="93">
        <v>0</v>
      </c>
      <c r="T378" s="93">
        <v>0</v>
      </c>
      <c r="U378" s="93">
        <v>1</v>
      </c>
      <c r="V378" s="93">
        <v>0</v>
      </c>
      <c r="W378" s="93">
        <v>0</v>
      </c>
      <c r="X378" s="93">
        <v>0</v>
      </c>
      <c r="Y378" s="93">
        <v>0</v>
      </c>
      <c r="Z378" s="93">
        <v>0</v>
      </c>
      <c r="AA378" s="93">
        <v>0</v>
      </c>
      <c r="AB378" s="93">
        <v>0</v>
      </c>
      <c r="AC378" s="93">
        <v>0</v>
      </c>
      <c r="AD378" s="9"/>
    </row>
    <row r="379" spans="1:30" ht="15.75">
      <c r="A379" s="88" t="s">
        <v>122</v>
      </c>
      <c r="B379" s="2">
        <v>12</v>
      </c>
      <c r="C379" s="57">
        <v>48486696</v>
      </c>
      <c r="D379" s="2" t="s">
        <v>2884</v>
      </c>
      <c r="E379" s="13" t="s">
        <v>3151</v>
      </c>
      <c r="F379" s="13" t="s">
        <v>3163</v>
      </c>
      <c r="G379" s="93">
        <v>1</v>
      </c>
      <c r="H379" s="93">
        <v>1</v>
      </c>
      <c r="I379" s="93">
        <v>1</v>
      </c>
      <c r="J379" s="93">
        <v>1</v>
      </c>
      <c r="K379" s="93">
        <v>1</v>
      </c>
      <c r="L379" s="93">
        <v>0</v>
      </c>
      <c r="M379" s="93">
        <v>0</v>
      </c>
      <c r="N379" s="93">
        <v>0</v>
      </c>
      <c r="O379" s="93">
        <v>0</v>
      </c>
      <c r="P379" s="93">
        <v>0</v>
      </c>
      <c r="Q379" s="93">
        <v>0</v>
      </c>
      <c r="R379" s="93">
        <v>0</v>
      </c>
      <c r="S379" s="93">
        <v>0</v>
      </c>
      <c r="T379" s="93">
        <v>0</v>
      </c>
      <c r="U379" s="93">
        <v>0</v>
      </c>
      <c r="V379" s="93">
        <v>0</v>
      </c>
      <c r="W379" s="93">
        <v>0</v>
      </c>
      <c r="X379" s="93">
        <v>0</v>
      </c>
      <c r="Y379" s="93">
        <v>0</v>
      </c>
      <c r="Z379" s="93">
        <v>0</v>
      </c>
      <c r="AA379" s="93">
        <v>1</v>
      </c>
      <c r="AB379" s="93">
        <v>1</v>
      </c>
      <c r="AC379" s="93">
        <v>1</v>
      </c>
      <c r="AD379" s="9"/>
    </row>
    <row r="380" spans="1:30" ht="15.75">
      <c r="A380" s="88" t="s">
        <v>122</v>
      </c>
      <c r="B380" s="2">
        <v>12</v>
      </c>
      <c r="C380" s="57">
        <v>48512285</v>
      </c>
      <c r="D380" s="2" t="s">
        <v>2555</v>
      </c>
      <c r="E380" s="13" t="s">
        <v>3151</v>
      </c>
      <c r="F380" s="13" t="s">
        <v>3152</v>
      </c>
      <c r="G380" s="93">
        <v>1</v>
      </c>
      <c r="H380" s="93">
        <v>1</v>
      </c>
      <c r="I380" s="93">
        <v>1</v>
      </c>
      <c r="J380" s="93">
        <v>1</v>
      </c>
      <c r="K380" s="93">
        <v>1</v>
      </c>
      <c r="L380" s="93">
        <v>1</v>
      </c>
      <c r="M380" s="93">
        <v>0</v>
      </c>
      <c r="N380" s="93">
        <v>0</v>
      </c>
      <c r="O380" s="93">
        <v>1</v>
      </c>
      <c r="P380" s="93">
        <v>0</v>
      </c>
      <c r="Q380" s="93">
        <v>0</v>
      </c>
      <c r="R380" s="93">
        <v>1</v>
      </c>
      <c r="S380" s="93">
        <v>0</v>
      </c>
      <c r="T380" s="93">
        <v>0</v>
      </c>
      <c r="U380" s="93">
        <v>1</v>
      </c>
      <c r="V380" s="93">
        <v>0</v>
      </c>
      <c r="W380" s="93">
        <v>1</v>
      </c>
      <c r="X380" s="93">
        <v>0</v>
      </c>
      <c r="Y380" s="93">
        <v>0</v>
      </c>
      <c r="Z380" s="93">
        <v>0</v>
      </c>
      <c r="AA380" s="93">
        <v>1</v>
      </c>
      <c r="AB380" s="93">
        <v>1</v>
      </c>
      <c r="AC380" s="93">
        <v>1</v>
      </c>
      <c r="AD380" s="9"/>
    </row>
    <row r="381" spans="1:30" ht="15.75">
      <c r="A381" s="88" t="s">
        <v>2452</v>
      </c>
      <c r="B381" s="2">
        <v>12</v>
      </c>
      <c r="C381" s="57">
        <v>56865338</v>
      </c>
      <c r="D381" s="2" t="s">
        <v>2553</v>
      </c>
      <c r="E381" s="13" t="s">
        <v>3151</v>
      </c>
      <c r="F381" s="13" t="s">
        <v>3157</v>
      </c>
      <c r="G381" s="93">
        <v>1</v>
      </c>
      <c r="H381" s="93">
        <v>1</v>
      </c>
      <c r="I381" s="93">
        <v>1</v>
      </c>
      <c r="J381" s="93">
        <v>1</v>
      </c>
      <c r="K381" s="93">
        <v>1</v>
      </c>
      <c r="L381" s="93">
        <v>1</v>
      </c>
      <c r="M381" s="93">
        <v>0</v>
      </c>
      <c r="N381" s="93">
        <v>0</v>
      </c>
      <c r="O381" s="93">
        <v>1</v>
      </c>
      <c r="P381" s="93">
        <v>0</v>
      </c>
      <c r="Q381" s="93">
        <v>0</v>
      </c>
      <c r="R381" s="93">
        <v>1</v>
      </c>
      <c r="S381" s="93">
        <v>0</v>
      </c>
      <c r="T381" s="93">
        <v>0</v>
      </c>
      <c r="U381" s="93">
        <v>1</v>
      </c>
      <c r="V381" s="93">
        <v>0</v>
      </c>
      <c r="W381" s="93">
        <v>1</v>
      </c>
      <c r="X381" s="93">
        <v>0</v>
      </c>
      <c r="Y381" s="93">
        <v>0</v>
      </c>
      <c r="Z381" s="93">
        <v>0</v>
      </c>
      <c r="AA381" s="93">
        <v>0</v>
      </c>
      <c r="AB381" s="93">
        <v>0</v>
      </c>
      <c r="AC381" s="93">
        <v>0</v>
      </c>
      <c r="AD381" s="9"/>
    </row>
    <row r="382" spans="1:30" ht="15.75">
      <c r="A382" s="88" t="s">
        <v>122</v>
      </c>
      <c r="B382" s="2">
        <v>12</v>
      </c>
      <c r="C382" s="57">
        <v>57645789</v>
      </c>
      <c r="D382" s="2" t="s">
        <v>2552</v>
      </c>
      <c r="E382" s="13" t="s">
        <v>3151</v>
      </c>
      <c r="F382" s="13" t="s">
        <v>3163</v>
      </c>
      <c r="G382" s="93">
        <v>1</v>
      </c>
      <c r="H382" s="93">
        <v>1</v>
      </c>
      <c r="I382" s="93">
        <v>0</v>
      </c>
      <c r="J382" s="93">
        <v>0</v>
      </c>
      <c r="K382" s="93">
        <v>1</v>
      </c>
      <c r="L382" s="93">
        <v>1</v>
      </c>
      <c r="M382" s="93">
        <v>0</v>
      </c>
      <c r="N382" s="93">
        <v>1</v>
      </c>
      <c r="O382" s="93">
        <v>1</v>
      </c>
      <c r="P382" s="93">
        <v>0</v>
      </c>
      <c r="Q382" s="93">
        <v>1</v>
      </c>
      <c r="R382" s="93">
        <v>1</v>
      </c>
      <c r="S382" s="93">
        <v>0</v>
      </c>
      <c r="T382" s="93">
        <v>0</v>
      </c>
      <c r="U382" s="93">
        <v>1</v>
      </c>
      <c r="V382" s="93">
        <v>0</v>
      </c>
      <c r="W382" s="93">
        <v>0</v>
      </c>
      <c r="X382" s="93">
        <v>1</v>
      </c>
      <c r="Y382" s="93">
        <v>0</v>
      </c>
      <c r="Z382" s="93">
        <v>1</v>
      </c>
      <c r="AA382" s="93">
        <v>1</v>
      </c>
      <c r="AB382" s="93">
        <v>1</v>
      </c>
      <c r="AC382" s="93">
        <v>1</v>
      </c>
      <c r="AD382" s="9"/>
    </row>
    <row r="383" spans="1:30" ht="15.75">
      <c r="A383" s="88" t="s">
        <v>2452</v>
      </c>
      <c r="B383" s="2">
        <v>12</v>
      </c>
      <c r="C383" s="57">
        <v>57780936</v>
      </c>
      <c r="D383" s="2" t="s">
        <v>2551</v>
      </c>
      <c r="E383" s="13" t="s">
        <v>3151</v>
      </c>
      <c r="F383" s="13" t="s">
        <v>3152</v>
      </c>
      <c r="G383" s="93">
        <v>1</v>
      </c>
      <c r="H383" s="93">
        <v>1</v>
      </c>
      <c r="I383" s="93">
        <v>0</v>
      </c>
      <c r="J383" s="93">
        <v>0</v>
      </c>
      <c r="K383" s="93">
        <v>1</v>
      </c>
      <c r="L383" s="93">
        <v>1</v>
      </c>
      <c r="M383" s="93">
        <v>0</v>
      </c>
      <c r="N383" s="93">
        <v>0</v>
      </c>
      <c r="O383" s="93">
        <v>1</v>
      </c>
      <c r="P383" s="93">
        <v>0</v>
      </c>
      <c r="Q383" s="93">
        <v>0</v>
      </c>
      <c r="R383" s="93">
        <v>1</v>
      </c>
      <c r="S383" s="93">
        <v>0</v>
      </c>
      <c r="T383" s="93">
        <v>0</v>
      </c>
      <c r="U383" s="93">
        <v>1</v>
      </c>
      <c r="V383" s="93">
        <v>0</v>
      </c>
      <c r="W383" s="93">
        <v>0</v>
      </c>
      <c r="X383" s="93">
        <v>0</v>
      </c>
      <c r="Y383" s="93">
        <v>0</v>
      </c>
      <c r="Z383" s="93">
        <v>0</v>
      </c>
      <c r="AA383" s="93">
        <v>0</v>
      </c>
      <c r="AB383" s="93">
        <v>0</v>
      </c>
      <c r="AC383" s="93">
        <v>0</v>
      </c>
      <c r="AD383" s="9"/>
    </row>
    <row r="384" spans="1:30" ht="15.75">
      <c r="A384" s="88" t="s">
        <v>2445</v>
      </c>
      <c r="B384" s="2">
        <v>12</v>
      </c>
      <c r="C384" s="57">
        <v>66351826</v>
      </c>
      <c r="D384" s="2" t="s">
        <v>2883</v>
      </c>
      <c r="E384" s="13" t="s">
        <v>3163</v>
      </c>
      <c r="F384" s="13" t="s">
        <v>3152</v>
      </c>
      <c r="G384" s="93">
        <v>1</v>
      </c>
      <c r="H384" s="93">
        <v>1</v>
      </c>
      <c r="I384" s="93">
        <v>1</v>
      </c>
      <c r="J384" s="93">
        <v>1</v>
      </c>
      <c r="K384" s="93">
        <v>0</v>
      </c>
      <c r="L384" s="93">
        <v>0</v>
      </c>
      <c r="M384" s="93">
        <v>0</v>
      </c>
      <c r="N384" s="93">
        <v>0</v>
      </c>
      <c r="O384" s="93">
        <v>0</v>
      </c>
      <c r="P384" s="93">
        <v>0</v>
      </c>
      <c r="Q384" s="93">
        <v>0</v>
      </c>
      <c r="R384" s="93">
        <v>0</v>
      </c>
      <c r="S384" s="93">
        <v>0</v>
      </c>
      <c r="T384" s="93">
        <v>0</v>
      </c>
      <c r="U384" s="93">
        <v>0</v>
      </c>
      <c r="V384" s="93">
        <v>0</v>
      </c>
      <c r="W384" s="93">
        <v>0</v>
      </c>
      <c r="X384" s="93">
        <v>0</v>
      </c>
      <c r="Y384" s="93">
        <v>0</v>
      </c>
      <c r="Z384" s="93">
        <v>0</v>
      </c>
      <c r="AA384" s="93">
        <v>0</v>
      </c>
      <c r="AB384" s="93">
        <v>0</v>
      </c>
      <c r="AC384" s="93">
        <v>0</v>
      </c>
      <c r="AD384" s="9"/>
    </row>
    <row r="385" spans="1:30" ht="15.75">
      <c r="A385" s="88" t="s">
        <v>2445</v>
      </c>
      <c r="B385" s="2">
        <v>12</v>
      </c>
      <c r="C385" s="57">
        <v>66371880</v>
      </c>
      <c r="D385" s="2" t="s">
        <v>2550</v>
      </c>
      <c r="E385" s="13" t="s">
        <v>3163</v>
      </c>
      <c r="F385" s="13" t="s">
        <v>3157</v>
      </c>
      <c r="G385" s="93">
        <v>0</v>
      </c>
      <c r="H385" s="93">
        <v>0</v>
      </c>
      <c r="I385" s="93">
        <v>0</v>
      </c>
      <c r="J385" s="93">
        <v>0</v>
      </c>
      <c r="K385" s="93">
        <v>1</v>
      </c>
      <c r="L385" s="93">
        <v>1</v>
      </c>
      <c r="M385" s="93">
        <v>0</v>
      </c>
      <c r="N385" s="93">
        <v>0</v>
      </c>
      <c r="O385" s="93">
        <v>1</v>
      </c>
      <c r="P385" s="93">
        <v>0</v>
      </c>
      <c r="Q385" s="93">
        <v>1</v>
      </c>
      <c r="R385" s="93">
        <v>1</v>
      </c>
      <c r="S385" s="93">
        <v>0</v>
      </c>
      <c r="T385" s="93">
        <v>0</v>
      </c>
      <c r="U385" s="93">
        <v>1</v>
      </c>
      <c r="V385" s="93">
        <v>0</v>
      </c>
      <c r="W385" s="93">
        <v>0</v>
      </c>
      <c r="X385" s="93">
        <v>0</v>
      </c>
      <c r="Y385" s="93">
        <v>0</v>
      </c>
      <c r="Z385" s="93">
        <v>0</v>
      </c>
      <c r="AA385" s="93">
        <v>0</v>
      </c>
      <c r="AB385" s="93">
        <v>0</v>
      </c>
      <c r="AC385" s="93">
        <v>0</v>
      </c>
      <c r="AD385" s="9"/>
    </row>
    <row r="386" spans="1:30" ht="15.75">
      <c r="A386" s="88" t="s">
        <v>2445</v>
      </c>
      <c r="B386" s="2">
        <v>12</v>
      </c>
      <c r="C386" s="57">
        <v>79157553</v>
      </c>
      <c r="D386" s="2" t="s">
        <v>2549</v>
      </c>
      <c r="E386" s="13" t="s">
        <v>3151</v>
      </c>
      <c r="F386" s="13" t="s">
        <v>3157</v>
      </c>
      <c r="G386" s="93">
        <v>0</v>
      </c>
      <c r="H386" s="93">
        <v>0</v>
      </c>
      <c r="I386" s="93">
        <v>0</v>
      </c>
      <c r="J386" s="93">
        <v>0</v>
      </c>
      <c r="K386" s="93">
        <v>1</v>
      </c>
      <c r="L386" s="93">
        <v>1</v>
      </c>
      <c r="M386" s="93">
        <v>0</v>
      </c>
      <c r="N386" s="93">
        <v>0</v>
      </c>
      <c r="O386" s="93">
        <v>1</v>
      </c>
      <c r="P386" s="93">
        <v>0</v>
      </c>
      <c r="Q386" s="93">
        <v>1</v>
      </c>
      <c r="R386" s="93">
        <v>1</v>
      </c>
      <c r="S386" s="93">
        <v>0</v>
      </c>
      <c r="T386" s="93">
        <v>0</v>
      </c>
      <c r="U386" s="93">
        <v>0</v>
      </c>
      <c r="V386" s="93">
        <v>0</v>
      </c>
      <c r="W386" s="93">
        <v>0</v>
      </c>
      <c r="X386" s="93">
        <v>0</v>
      </c>
      <c r="Y386" s="93">
        <v>0</v>
      </c>
      <c r="Z386" s="93">
        <v>0</v>
      </c>
      <c r="AA386" s="93">
        <v>0</v>
      </c>
      <c r="AB386" s="93">
        <v>0</v>
      </c>
      <c r="AC386" s="93">
        <v>0</v>
      </c>
      <c r="AD386" s="9"/>
    </row>
    <row r="387" spans="1:30" ht="15.75">
      <c r="A387" s="88" t="s">
        <v>2452</v>
      </c>
      <c r="B387" s="2">
        <v>12</v>
      </c>
      <c r="C387" s="57">
        <v>97848910</v>
      </c>
      <c r="D387" s="2" t="s">
        <v>2548</v>
      </c>
      <c r="E387" s="13" t="s">
        <v>3152</v>
      </c>
      <c r="F387" s="13" t="s">
        <v>3157</v>
      </c>
      <c r="G387" s="93">
        <v>1</v>
      </c>
      <c r="H387" s="93">
        <v>1</v>
      </c>
      <c r="I387" s="93">
        <v>1</v>
      </c>
      <c r="J387" s="93">
        <v>1</v>
      </c>
      <c r="K387" s="93">
        <v>1</v>
      </c>
      <c r="L387" s="93">
        <v>1</v>
      </c>
      <c r="M387" s="93">
        <v>0</v>
      </c>
      <c r="N387" s="93">
        <v>1</v>
      </c>
      <c r="O387" s="93">
        <v>1</v>
      </c>
      <c r="P387" s="93">
        <v>0</v>
      </c>
      <c r="Q387" s="93">
        <v>0</v>
      </c>
      <c r="R387" s="93">
        <v>1</v>
      </c>
      <c r="S387" s="93">
        <v>0</v>
      </c>
      <c r="T387" s="93">
        <v>0</v>
      </c>
      <c r="U387" s="93">
        <v>1</v>
      </c>
      <c r="V387" s="93">
        <v>0</v>
      </c>
      <c r="W387" s="93">
        <v>1</v>
      </c>
      <c r="X387" s="93">
        <v>0</v>
      </c>
      <c r="Y387" s="93">
        <v>0</v>
      </c>
      <c r="Z387" s="93">
        <v>0</v>
      </c>
      <c r="AA387" s="93">
        <v>0</v>
      </c>
      <c r="AB387" s="93">
        <v>0</v>
      </c>
      <c r="AC387" s="93">
        <v>0</v>
      </c>
      <c r="AD387" s="9"/>
    </row>
    <row r="388" spans="1:30" ht="15.75">
      <c r="A388" s="88" t="s">
        <v>2445</v>
      </c>
      <c r="B388" s="2">
        <v>12</v>
      </c>
      <c r="C388" s="57">
        <v>102740822</v>
      </c>
      <c r="D388" s="2" t="s">
        <v>2882</v>
      </c>
      <c r="E388" s="13" t="s">
        <v>3151</v>
      </c>
      <c r="F388" s="13" t="s">
        <v>3157</v>
      </c>
      <c r="G388" s="93">
        <v>1</v>
      </c>
      <c r="H388" s="93">
        <v>1</v>
      </c>
      <c r="I388" s="93">
        <v>1</v>
      </c>
      <c r="J388" s="93">
        <v>1</v>
      </c>
      <c r="K388" s="93">
        <v>1</v>
      </c>
      <c r="L388" s="93">
        <v>0</v>
      </c>
      <c r="M388" s="93">
        <v>0</v>
      </c>
      <c r="N388" s="93">
        <v>0</v>
      </c>
      <c r="O388" s="93">
        <v>0</v>
      </c>
      <c r="P388" s="93">
        <v>0</v>
      </c>
      <c r="Q388" s="93">
        <v>0</v>
      </c>
      <c r="R388" s="93">
        <v>0</v>
      </c>
      <c r="S388" s="93">
        <v>0</v>
      </c>
      <c r="T388" s="93">
        <v>0</v>
      </c>
      <c r="U388" s="93">
        <v>0</v>
      </c>
      <c r="V388" s="93">
        <v>0</v>
      </c>
      <c r="W388" s="93">
        <v>0</v>
      </c>
      <c r="X388" s="93">
        <v>0</v>
      </c>
      <c r="Y388" s="93">
        <v>0</v>
      </c>
      <c r="Z388" s="93">
        <v>0</v>
      </c>
      <c r="AA388" s="93">
        <v>0</v>
      </c>
      <c r="AB388" s="93">
        <v>0</v>
      </c>
      <c r="AC388" s="93">
        <v>0</v>
      </c>
      <c r="AD388" s="9"/>
    </row>
    <row r="389" spans="1:30" ht="15.75">
      <c r="A389" s="88" t="s">
        <v>2445</v>
      </c>
      <c r="B389" s="2">
        <v>12</v>
      </c>
      <c r="C389" s="57">
        <v>102898446</v>
      </c>
      <c r="D389" s="2" t="s">
        <v>2881</v>
      </c>
      <c r="E389" s="13" t="s">
        <v>3151</v>
      </c>
      <c r="F389" s="13" t="s">
        <v>3157</v>
      </c>
      <c r="G389" s="93">
        <v>1</v>
      </c>
      <c r="H389" s="93">
        <v>1</v>
      </c>
      <c r="I389" s="93">
        <v>1</v>
      </c>
      <c r="J389" s="93">
        <v>1</v>
      </c>
      <c r="K389" s="93">
        <v>0</v>
      </c>
      <c r="L389" s="93">
        <v>0</v>
      </c>
      <c r="M389" s="93">
        <v>0</v>
      </c>
      <c r="N389" s="93">
        <v>0</v>
      </c>
      <c r="O389" s="93">
        <v>0</v>
      </c>
      <c r="P389" s="93">
        <v>0</v>
      </c>
      <c r="Q389" s="93">
        <v>0</v>
      </c>
      <c r="R389" s="93">
        <v>0</v>
      </c>
      <c r="S389" s="93">
        <v>0</v>
      </c>
      <c r="T389" s="93">
        <v>0</v>
      </c>
      <c r="U389" s="93">
        <v>0</v>
      </c>
      <c r="V389" s="93">
        <v>0</v>
      </c>
      <c r="W389" s="93">
        <v>0</v>
      </c>
      <c r="X389" s="93">
        <v>0</v>
      </c>
      <c r="Y389" s="93">
        <v>0</v>
      </c>
      <c r="Z389" s="93">
        <v>0</v>
      </c>
      <c r="AA389" s="93">
        <v>0</v>
      </c>
      <c r="AB389" s="93">
        <v>0</v>
      </c>
      <c r="AC389" s="93">
        <v>0</v>
      </c>
      <c r="AD389" s="9"/>
    </row>
    <row r="390" spans="1:30" ht="15.75">
      <c r="A390" s="88" t="s">
        <v>2445</v>
      </c>
      <c r="B390" s="2">
        <v>12</v>
      </c>
      <c r="C390" s="57">
        <v>102912558</v>
      </c>
      <c r="D390" s="2" t="s">
        <v>2547</v>
      </c>
      <c r="E390" s="13" t="s">
        <v>3151</v>
      </c>
      <c r="F390" s="13" t="s">
        <v>3157</v>
      </c>
      <c r="G390" s="93">
        <v>0</v>
      </c>
      <c r="H390" s="93">
        <v>0</v>
      </c>
      <c r="I390" s="93">
        <v>0</v>
      </c>
      <c r="J390" s="93">
        <v>0</v>
      </c>
      <c r="K390" s="93">
        <v>1</v>
      </c>
      <c r="L390" s="93">
        <v>1</v>
      </c>
      <c r="M390" s="93">
        <v>0</v>
      </c>
      <c r="N390" s="93">
        <v>1</v>
      </c>
      <c r="O390" s="93">
        <v>1</v>
      </c>
      <c r="P390" s="93">
        <v>0</v>
      </c>
      <c r="Q390" s="93">
        <v>0</v>
      </c>
      <c r="R390" s="93">
        <v>1</v>
      </c>
      <c r="S390" s="93">
        <v>0</v>
      </c>
      <c r="T390" s="93">
        <v>0</v>
      </c>
      <c r="U390" s="93">
        <v>1</v>
      </c>
      <c r="V390" s="93">
        <v>0</v>
      </c>
      <c r="W390" s="93">
        <v>1</v>
      </c>
      <c r="X390" s="93">
        <v>0</v>
      </c>
      <c r="Y390" s="93">
        <v>0</v>
      </c>
      <c r="Z390" s="93">
        <v>0</v>
      </c>
      <c r="AA390" s="93">
        <v>0</v>
      </c>
      <c r="AB390" s="93">
        <v>0</v>
      </c>
      <c r="AC390" s="93">
        <v>0</v>
      </c>
      <c r="AD390" s="9"/>
    </row>
    <row r="391" spans="1:30" ht="15.75">
      <c r="A391" s="88" t="s">
        <v>122</v>
      </c>
      <c r="B391" s="2">
        <v>12</v>
      </c>
      <c r="C391" s="57">
        <v>111833788</v>
      </c>
      <c r="D391" s="2" t="s">
        <v>2546</v>
      </c>
      <c r="E391" s="13" t="s">
        <v>3151</v>
      </c>
      <c r="F391" s="13" t="s">
        <v>3157</v>
      </c>
      <c r="G391" s="93">
        <v>1</v>
      </c>
      <c r="H391" s="93">
        <v>1</v>
      </c>
      <c r="I391" s="93">
        <v>1</v>
      </c>
      <c r="J391" s="93">
        <v>0</v>
      </c>
      <c r="K391" s="93">
        <v>0</v>
      </c>
      <c r="L391" s="93">
        <v>1</v>
      </c>
      <c r="M391" s="93">
        <v>0</v>
      </c>
      <c r="N391" s="93">
        <v>1</v>
      </c>
      <c r="O391" s="93">
        <v>1</v>
      </c>
      <c r="P391" s="93">
        <v>0</v>
      </c>
      <c r="Q391" s="93">
        <v>1</v>
      </c>
      <c r="R391" s="93">
        <v>0</v>
      </c>
      <c r="S391" s="93">
        <v>0</v>
      </c>
      <c r="T391" s="93">
        <v>0</v>
      </c>
      <c r="U391" s="93">
        <v>1</v>
      </c>
      <c r="V391" s="93">
        <v>0</v>
      </c>
      <c r="W391" s="93">
        <v>1</v>
      </c>
      <c r="X391" s="93">
        <v>1</v>
      </c>
      <c r="Y391" s="93">
        <v>0</v>
      </c>
      <c r="Z391" s="93">
        <v>0</v>
      </c>
      <c r="AA391" s="93">
        <v>1</v>
      </c>
      <c r="AB391" s="93">
        <v>1</v>
      </c>
      <c r="AC391" s="93">
        <v>1</v>
      </c>
      <c r="AD391" s="9"/>
    </row>
    <row r="392" spans="1:30" ht="15.75">
      <c r="A392" s="88" t="s">
        <v>122</v>
      </c>
      <c r="B392" s="2">
        <v>12</v>
      </c>
      <c r="C392" s="57">
        <v>112486818</v>
      </c>
      <c r="D392" s="2" t="s">
        <v>2545</v>
      </c>
      <c r="E392" s="13" t="s">
        <v>3151</v>
      </c>
      <c r="F392" s="13" t="s">
        <v>3157</v>
      </c>
      <c r="G392" s="93">
        <v>0</v>
      </c>
      <c r="H392" s="93">
        <v>0</v>
      </c>
      <c r="I392" s="93">
        <v>0</v>
      </c>
      <c r="J392" s="93">
        <v>0</v>
      </c>
      <c r="K392" s="93">
        <v>1</v>
      </c>
      <c r="L392" s="93">
        <v>0</v>
      </c>
      <c r="M392" s="93">
        <v>0</v>
      </c>
      <c r="N392" s="93">
        <v>0</v>
      </c>
      <c r="O392" s="93">
        <v>0</v>
      </c>
      <c r="P392" s="93">
        <v>0</v>
      </c>
      <c r="Q392" s="93">
        <v>0</v>
      </c>
      <c r="R392" s="93">
        <v>1</v>
      </c>
      <c r="S392" s="93">
        <v>0</v>
      </c>
      <c r="T392" s="93">
        <v>0</v>
      </c>
      <c r="U392" s="93">
        <v>0</v>
      </c>
      <c r="V392" s="93">
        <v>0</v>
      </c>
      <c r="W392" s="93">
        <v>0</v>
      </c>
      <c r="X392" s="93">
        <v>0</v>
      </c>
      <c r="Y392" s="93">
        <v>0</v>
      </c>
      <c r="Z392" s="93">
        <v>0</v>
      </c>
      <c r="AA392" s="93">
        <v>1</v>
      </c>
      <c r="AB392" s="93">
        <v>0</v>
      </c>
      <c r="AC392" s="93">
        <v>0</v>
      </c>
      <c r="AD392" s="9"/>
    </row>
    <row r="393" spans="1:30" ht="15.75">
      <c r="A393" s="88" t="s">
        <v>122</v>
      </c>
      <c r="B393" s="2">
        <v>12</v>
      </c>
      <c r="C393" s="57">
        <v>113018479</v>
      </c>
      <c r="D393" s="2" t="s">
        <v>2543</v>
      </c>
      <c r="E393" s="13" t="s">
        <v>3151</v>
      </c>
      <c r="F393" s="13" t="s">
        <v>3157</v>
      </c>
      <c r="G393" s="93">
        <v>1</v>
      </c>
      <c r="H393" s="93">
        <v>1</v>
      </c>
      <c r="I393" s="93">
        <v>0</v>
      </c>
      <c r="J393" s="93">
        <v>0</v>
      </c>
      <c r="K393" s="93">
        <v>1</v>
      </c>
      <c r="L393" s="93">
        <v>1</v>
      </c>
      <c r="M393" s="93">
        <v>0</v>
      </c>
      <c r="N393" s="93">
        <v>0</v>
      </c>
      <c r="O393" s="93">
        <v>0</v>
      </c>
      <c r="P393" s="93">
        <v>0</v>
      </c>
      <c r="Q393" s="93">
        <v>0</v>
      </c>
      <c r="R393" s="93">
        <v>1</v>
      </c>
      <c r="S393" s="93">
        <v>0</v>
      </c>
      <c r="T393" s="93">
        <v>0</v>
      </c>
      <c r="U393" s="93">
        <v>1</v>
      </c>
      <c r="V393" s="93">
        <v>0</v>
      </c>
      <c r="W393" s="93">
        <v>0</v>
      </c>
      <c r="X393" s="93">
        <v>1</v>
      </c>
      <c r="Y393" s="93">
        <v>0</v>
      </c>
      <c r="Z393" s="93">
        <v>0</v>
      </c>
      <c r="AA393" s="93">
        <v>1</v>
      </c>
      <c r="AB393" s="93">
        <v>1</v>
      </c>
      <c r="AC393" s="93">
        <v>1</v>
      </c>
      <c r="AD393" s="9"/>
    </row>
    <row r="394" spans="1:30" ht="15.75">
      <c r="A394" s="88" t="s">
        <v>2449</v>
      </c>
      <c r="B394" s="2">
        <v>12</v>
      </c>
      <c r="C394" s="57">
        <v>121380544</v>
      </c>
      <c r="D394" s="2" t="s">
        <v>2542</v>
      </c>
      <c r="E394" s="13" t="s">
        <v>3163</v>
      </c>
      <c r="F394" s="13" t="s">
        <v>3152</v>
      </c>
      <c r="G394" s="93">
        <v>1</v>
      </c>
      <c r="H394" s="93">
        <v>1</v>
      </c>
      <c r="I394" s="93">
        <v>1</v>
      </c>
      <c r="J394" s="93">
        <v>1</v>
      </c>
      <c r="K394" s="93">
        <v>1</v>
      </c>
      <c r="L394" s="93">
        <v>1</v>
      </c>
      <c r="M394" s="93">
        <v>0</v>
      </c>
      <c r="N394" s="93">
        <v>0</v>
      </c>
      <c r="O394" s="93">
        <v>1</v>
      </c>
      <c r="P394" s="93">
        <v>0</v>
      </c>
      <c r="Q394" s="93">
        <v>0</v>
      </c>
      <c r="R394" s="93">
        <v>1</v>
      </c>
      <c r="S394" s="93">
        <v>0</v>
      </c>
      <c r="T394" s="93">
        <v>0</v>
      </c>
      <c r="U394" s="93">
        <v>0</v>
      </c>
      <c r="V394" s="93">
        <v>0</v>
      </c>
      <c r="W394" s="93">
        <v>0</v>
      </c>
      <c r="X394" s="93">
        <v>0</v>
      </c>
      <c r="Y394" s="93">
        <v>0</v>
      </c>
      <c r="Z394" s="93">
        <v>0</v>
      </c>
      <c r="AA394" s="93">
        <v>0</v>
      </c>
      <c r="AB394" s="93">
        <v>0</v>
      </c>
      <c r="AC394" s="93">
        <v>0</v>
      </c>
      <c r="AD394" s="9"/>
    </row>
    <row r="395" spans="1:30" ht="15.75">
      <c r="A395" s="88" t="s">
        <v>2452</v>
      </c>
      <c r="B395" s="2">
        <v>12</v>
      </c>
      <c r="C395" s="57">
        <v>121893626</v>
      </c>
      <c r="D395" s="2" t="s">
        <v>2880</v>
      </c>
      <c r="E395" s="13" t="s">
        <v>3151</v>
      </c>
      <c r="F395" s="13" t="s">
        <v>3157</v>
      </c>
      <c r="G395" s="93">
        <v>1</v>
      </c>
      <c r="H395" s="93">
        <v>1</v>
      </c>
      <c r="I395" s="93">
        <v>1</v>
      </c>
      <c r="J395" s="93">
        <v>1</v>
      </c>
      <c r="K395" s="93">
        <v>0</v>
      </c>
      <c r="L395" s="93">
        <v>0</v>
      </c>
      <c r="M395" s="93">
        <v>0</v>
      </c>
      <c r="N395" s="93">
        <v>0</v>
      </c>
      <c r="O395" s="93">
        <v>0</v>
      </c>
      <c r="P395" s="93">
        <v>0</v>
      </c>
      <c r="Q395" s="93">
        <v>0</v>
      </c>
      <c r="R395" s="93">
        <v>0</v>
      </c>
      <c r="S395" s="93">
        <v>0</v>
      </c>
      <c r="T395" s="93">
        <v>0</v>
      </c>
      <c r="U395" s="93">
        <v>0</v>
      </c>
      <c r="V395" s="93">
        <v>0</v>
      </c>
      <c r="W395" s="93">
        <v>0</v>
      </c>
      <c r="X395" s="93">
        <v>0</v>
      </c>
      <c r="Y395" s="93">
        <v>0</v>
      </c>
      <c r="Z395" s="93">
        <v>0</v>
      </c>
      <c r="AA395" s="93">
        <v>0</v>
      </c>
      <c r="AB395" s="93">
        <v>0</v>
      </c>
      <c r="AC395" s="93">
        <v>0</v>
      </c>
      <c r="AD395" s="9"/>
    </row>
    <row r="396" spans="1:30" ht="15.75">
      <c r="A396" s="88" t="s">
        <v>2452</v>
      </c>
      <c r="B396" s="2">
        <v>12</v>
      </c>
      <c r="C396" s="57">
        <v>121907336</v>
      </c>
      <c r="D396" s="2" t="s">
        <v>2541</v>
      </c>
      <c r="E396" s="13" t="s">
        <v>3151</v>
      </c>
      <c r="F396" s="13" t="s">
        <v>3157</v>
      </c>
      <c r="G396" s="93">
        <v>0</v>
      </c>
      <c r="H396" s="93">
        <v>0</v>
      </c>
      <c r="I396" s="93">
        <v>0</v>
      </c>
      <c r="J396" s="93">
        <v>0</v>
      </c>
      <c r="K396" s="93">
        <v>1</v>
      </c>
      <c r="L396" s="93">
        <v>1</v>
      </c>
      <c r="M396" s="93">
        <v>0</v>
      </c>
      <c r="N396" s="93">
        <v>1</v>
      </c>
      <c r="O396" s="93">
        <v>1</v>
      </c>
      <c r="P396" s="93">
        <v>0</v>
      </c>
      <c r="Q396" s="93">
        <v>1</v>
      </c>
      <c r="R396" s="93">
        <v>1</v>
      </c>
      <c r="S396" s="93">
        <v>0</v>
      </c>
      <c r="T396" s="93">
        <v>0</v>
      </c>
      <c r="U396" s="93">
        <v>1</v>
      </c>
      <c r="V396" s="93">
        <v>0</v>
      </c>
      <c r="W396" s="93">
        <v>1</v>
      </c>
      <c r="X396" s="93">
        <v>0</v>
      </c>
      <c r="Y396" s="93">
        <v>0</v>
      </c>
      <c r="Z396" s="93">
        <v>0</v>
      </c>
      <c r="AA396" s="93">
        <v>0</v>
      </c>
      <c r="AB396" s="93">
        <v>0</v>
      </c>
      <c r="AC396" s="93">
        <v>0</v>
      </c>
      <c r="AD396" s="9"/>
    </row>
    <row r="397" spans="1:30" ht="15.75">
      <c r="A397" s="88" t="s">
        <v>2445</v>
      </c>
      <c r="B397" s="2">
        <v>12</v>
      </c>
      <c r="C397" s="57">
        <v>124409502</v>
      </c>
      <c r="D397" s="2" t="s">
        <v>2878</v>
      </c>
      <c r="E397" s="13" t="s">
        <v>3151</v>
      </c>
      <c r="F397" s="13" t="s">
        <v>3157</v>
      </c>
      <c r="G397" s="93">
        <v>1</v>
      </c>
      <c r="H397" s="93">
        <v>1</v>
      </c>
      <c r="I397" s="93">
        <v>1</v>
      </c>
      <c r="J397" s="93">
        <v>1</v>
      </c>
      <c r="K397" s="93">
        <v>0</v>
      </c>
      <c r="L397" s="93">
        <v>0</v>
      </c>
      <c r="M397" s="93">
        <v>0</v>
      </c>
      <c r="N397" s="93">
        <v>0</v>
      </c>
      <c r="O397" s="93">
        <v>0</v>
      </c>
      <c r="P397" s="93">
        <v>0</v>
      </c>
      <c r="Q397" s="93">
        <v>0</v>
      </c>
      <c r="R397" s="93">
        <v>0</v>
      </c>
      <c r="S397" s="93">
        <v>0</v>
      </c>
      <c r="T397" s="93">
        <v>0</v>
      </c>
      <c r="U397" s="93">
        <v>0</v>
      </c>
      <c r="V397" s="93">
        <v>0</v>
      </c>
      <c r="W397" s="93">
        <v>0</v>
      </c>
      <c r="X397" s="93">
        <v>0</v>
      </c>
      <c r="Y397" s="93">
        <v>0</v>
      </c>
      <c r="Z397" s="93">
        <v>0</v>
      </c>
      <c r="AA397" s="93">
        <v>0</v>
      </c>
      <c r="AB397" s="93">
        <v>0</v>
      </c>
      <c r="AC397" s="93">
        <v>0</v>
      </c>
      <c r="AD397" s="9"/>
    </row>
    <row r="398" spans="1:30" ht="15.75">
      <c r="A398" s="88" t="s">
        <v>2445</v>
      </c>
      <c r="B398" s="2">
        <v>12</v>
      </c>
      <c r="C398" s="57">
        <v>124481690</v>
      </c>
      <c r="D398" s="2" t="s">
        <v>2540</v>
      </c>
      <c r="E398" s="13" t="s">
        <v>3151</v>
      </c>
      <c r="F398" s="13" t="s">
        <v>3157</v>
      </c>
      <c r="G398" s="93">
        <v>0</v>
      </c>
      <c r="H398" s="93">
        <v>0</v>
      </c>
      <c r="I398" s="93">
        <v>0</v>
      </c>
      <c r="J398" s="93">
        <v>0</v>
      </c>
      <c r="K398" s="93">
        <v>1</v>
      </c>
      <c r="L398" s="93">
        <v>1</v>
      </c>
      <c r="M398" s="93">
        <v>0</v>
      </c>
      <c r="N398" s="93">
        <v>0</v>
      </c>
      <c r="O398" s="93">
        <v>1</v>
      </c>
      <c r="P398" s="93">
        <v>0</v>
      </c>
      <c r="Q398" s="93">
        <v>0</v>
      </c>
      <c r="R398" s="93">
        <v>1</v>
      </c>
      <c r="S398" s="93">
        <v>0</v>
      </c>
      <c r="T398" s="93">
        <v>0</v>
      </c>
      <c r="U398" s="93">
        <v>1</v>
      </c>
      <c r="V398" s="93">
        <v>0</v>
      </c>
      <c r="W398" s="93">
        <v>0</v>
      </c>
      <c r="X398" s="93">
        <v>0</v>
      </c>
      <c r="Y398" s="93">
        <v>0</v>
      </c>
      <c r="Z398" s="93">
        <v>0</v>
      </c>
      <c r="AA398" s="93">
        <v>0</v>
      </c>
      <c r="AB398" s="93">
        <v>0</v>
      </c>
      <c r="AC398" s="93">
        <v>0</v>
      </c>
      <c r="AD398" s="9"/>
    </row>
    <row r="399" spans="1:30" ht="15.75">
      <c r="A399" s="88" t="s">
        <v>2452</v>
      </c>
      <c r="B399" s="2">
        <v>12</v>
      </c>
      <c r="C399" s="57">
        <v>133063768</v>
      </c>
      <c r="D399" s="2" t="s">
        <v>2539</v>
      </c>
      <c r="E399" s="13" t="s">
        <v>3151</v>
      </c>
      <c r="F399" s="13" t="s">
        <v>3157</v>
      </c>
      <c r="G399" s="93">
        <v>1</v>
      </c>
      <c r="H399" s="93">
        <v>1</v>
      </c>
      <c r="I399" s="93">
        <v>1</v>
      </c>
      <c r="J399" s="93">
        <v>1</v>
      </c>
      <c r="K399" s="93">
        <v>1</v>
      </c>
      <c r="L399" s="93">
        <v>1</v>
      </c>
      <c r="M399" s="93">
        <v>0</v>
      </c>
      <c r="N399" s="93">
        <v>0</v>
      </c>
      <c r="O399" s="93">
        <v>1</v>
      </c>
      <c r="P399" s="93">
        <v>0</v>
      </c>
      <c r="Q399" s="93">
        <v>1</v>
      </c>
      <c r="R399" s="93">
        <v>1</v>
      </c>
      <c r="S399" s="93">
        <v>0</v>
      </c>
      <c r="T399" s="93">
        <v>0</v>
      </c>
      <c r="U399" s="93">
        <v>1</v>
      </c>
      <c r="V399" s="93">
        <v>0</v>
      </c>
      <c r="W399" s="93">
        <v>1</v>
      </c>
      <c r="X399" s="93">
        <v>0</v>
      </c>
      <c r="Y399" s="93">
        <v>0</v>
      </c>
      <c r="Z399" s="93">
        <v>0</v>
      </c>
      <c r="AA399" s="93">
        <v>0</v>
      </c>
      <c r="AB399" s="93">
        <v>0</v>
      </c>
      <c r="AC399" s="93">
        <v>0</v>
      </c>
      <c r="AD399" s="9"/>
    </row>
    <row r="400" spans="1:30" ht="15.75">
      <c r="A400" s="88" t="s">
        <v>122</v>
      </c>
      <c r="B400" s="2">
        <v>13</v>
      </c>
      <c r="C400" s="57">
        <v>28487599</v>
      </c>
      <c r="D400" s="2" t="s">
        <v>2538</v>
      </c>
      <c r="E400" s="13" t="s">
        <v>3151</v>
      </c>
      <c r="F400" s="13" t="s">
        <v>3157</v>
      </c>
      <c r="G400" s="93">
        <v>1</v>
      </c>
      <c r="H400" s="93">
        <v>1</v>
      </c>
      <c r="I400" s="93">
        <v>0</v>
      </c>
      <c r="J400" s="93">
        <v>0</v>
      </c>
      <c r="K400" s="93">
        <v>1</v>
      </c>
      <c r="L400" s="93">
        <v>1</v>
      </c>
      <c r="M400" s="93">
        <v>0</v>
      </c>
      <c r="N400" s="93">
        <v>1</v>
      </c>
      <c r="O400" s="93">
        <v>1</v>
      </c>
      <c r="P400" s="93">
        <v>0</v>
      </c>
      <c r="Q400" s="93">
        <v>1</v>
      </c>
      <c r="R400" s="93">
        <v>1</v>
      </c>
      <c r="S400" s="93">
        <v>0</v>
      </c>
      <c r="T400" s="93">
        <v>0</v>
      </c>
      <c r="U400" s="93">
        <v>1</v>
      </c>
      <c r="V400" s="93">
        <v>0</v>
      </c>
      <c r="W400" s="93">
        <v>0</v>
      </c>
      <c r="X400" s="93">
        <v>1</v>
      </c>
      <c r="Y400" s="93">
        <v>0</v>
      </c>
      <c r="Z400" s="93">
        <v>1</v>
      </c>
      <c r="AA400" s="93">
        <v>1</v>
      </c>
      <c r="AB400" s="93">
        <v>1</v>
      </c>
      <c r="AC400" s="93">
        <v>1</v>
      </c>
      <c r="AD400" s="9"/>
    </row>
    <row r="401" spans="1:30" ht="15.75">
      <c r="A401" s="88" t="s">
        <v>2452</v>
      </c>
      <c r="B401" s="2">
        <v>13</v>
      </c>
      <c r="C401" s="57">
        <v>28487599</v>
      </c>
      <c r="D401" s="2" t="s">
        <v>2538</v>
      </c>
      <c r="E401" s="13" t="s">
        <v>3151</v>
      </c>
      <c r="F401" s="13" t="s">
        <v>3157</v>
      </c>
      <c r="G401" s="93">
        <v>1</v>
      </c>
      <c r="H401" s="93">
        <v>1</v>
      </c>
      <c r="I401" s="93">
        <v>1</v>
      </c>
      <c r="J401" s="93">
        <v>1</v>
      </c>
      <c r="K401" s="93">
        <v>1</v>
      </c>
      <c r="L401" s="93">
        <v>1</v>
      </c>
      <c r="M401" s="93">
        <v>0</v>
      </c>
      <c r="N401" s="93">
        <v>1</v>
      </c>
      <c r="O401" s="93">
        <v>1</v>
      </c>
      <c r="P401" s="93">
        <v>0</v>
      </c>
      <c r="Q401" s="93">
        <v>1</v>
      </c>
      <c r="R401" s="93">
        <v>1</v>
      </c>
      <c r="S401" s="93">
        <v>0</v>
      </c>
      <c r="T401" s="93">
        <v>1</v>
      </c>
      <c r="U401" s="93">
        <v>1</v>
      </c>
      <c r="V401" s="93">
        <v>0</v>
      </c>
      <c r="W401" s="93">
        <v>1</v>
      </c>
      <c r="X401" s="93">
        <v>0</v>
      </c>
      <c r="Y401" s="93">
        <v>0</v>
      </c>
      <c r="Z401" s="93">
        <v>0</v>
      </c>
      <c r="AA401" s="93">
        <v>0</v>
      </c>
      <c r="AB401" s="93">
        <v>0</v>
      </c>
      <c r="AC401" s="93">
        <v>0</v>
      </c>
      <c r="AD401" s="9"/>
    </row>
    <row r="402" spans="1:30" ht="15.75">
      <c r="A402" s="88" t="s">
        <v>2452</v>
      </c>
      <c r="B402" s="2">
        <v>13</v>
      </c>
      <c r="C402" s="57">
        <v>33554302</v>
      </c>
      <c r="D402" s="2" t="s">
        <v>2537</v>
      </c>
      <c r="E402" s="13" t="s">
        <v>3151</v>
      </c>
      <c r="F402" s="13" t="s">
        <v>3157</v>
      </c>
      <c r="G402" s="93">
        <v>1</v>
      </c>
      <c r="H402" s="93">
        <v>1</v>
      </c>
      <c r="I402" s="93">
        <v>1</v>
      </c>
      <c r="J402" s="93">
        <v>1</v>
      </c>
      <c r="K402" s="93">
        <v>1</v>
      </c>
      <c r="L402" s="93">
        <v>1</v>
      </c>
      <c r="M402" s="93">
        <v>0</v>
      </c>
      <c r="N402" s="93">
        <v>1</v>
      </c>
      <c r="O402" s="93">
        <v>1</v>
      </c>
      <c r="P402" s="93">
        <v>0</v>
      </c>
      <c r="Q402" s="93">
        <v>1</v>
      </c>
      <c r="R402" s="93">
        <v>1</v>
      </c>
      <c r="S402" s="93">
        <v>0</v>
      </c>
      <c r="T402" s="93">
        <v>1</v>
      </c>
      <c r="U402" s="93">
        <v>1</v>
      </c>
      <c r="V402" s="93">
        <v>0</v>
      </c>
      <c r="W402" s="93">
        <v>1</v>
      </c>
      <c r="X402" s="93">
        <v>0</v>
      </c>
      <c r="Y402" s="93">
        <v>0</v>
      </c>
      <c r="Z402" s="93">
        <v>0</v>
      </c>
      <c r="AA402" s="93">
        <v>0</v>
      </c>
      <c r="AB402" s="93">
        <v>0</v>
      </c>
      <c r="AC402" s="93">
        <v>0</v>
      </c>
      <c r="AD402" s="9"/>
    </row>
    <row r="403" spans="1:30" ht="15.75">
      <c r="A403" s="88" t="s">
        <v>122</v>
      </c>
      <c r="B403" s="2">
        <v>13</v>
      </c>
      <c r="C403" s="57">
        <v>33554302</v>
      </c>
      <c r="D403" s="2" t="s">
        <v>2537</v>
      </c>
      <c r="E403" s="13" t="s">
        <v>3151</v>
      </c>
      <c r="F403" s="13" t="s">
        <v>3157</v>
      </c>
      <c r="G403" s="93">
        <v>1</v>
      </c>
      <c r="H403" s="93">
        <v>1</v>
      </c>
      <c r="I403" s="93">
        <v>0</v>
      </c>
      <c r="J403" s="93">
        <v>0</v>
      </c>
      <c r="K403" s="93">
        <v>1</v>
      </c>
      <c r="L403" s="93">
        <v>1</v>
      </c>
      <c r="M403" s="93">
        <v>0</v>
      </c>
      <c r="N403" s="93">
        <v>1</v>
      </c>
      <c r="O403" s="93">
        <v>1</v>
      </c>
      <c r="P403" s="93">
        <v>0</v>
      </c>
      <c r="Q403" s="93">
        <v>1</v>
      </c>
      <c r="R403" s="93">
        <v>1</v>
      </c>
      <c r="S403" s="93">
        <v>0</v>
      </c>
      <c r="T403" s="93">
        <v>1</v>
      </c>
      <c r="U403" s="93">
        <v>1</v>
      </c>
      <c r="V403" s="93">
        <v>0</v>
      </c>
      <c r="W403" s="93">
        <v>1</v>
      </c>
      <c r="X403" s="93">
        <v>1</v>
      </c>
      <c r="Y403" s="93">
        <v>0</v>
      </c>
      <c r="Z403" s="93">
        <v>0</v>
      </c>
      <c r="AA403" s="93">
        <v>1</v>
      </c>
      <c r="AB403" s="93">
        <v>1</v>
      </c>
      <c r="AC403" s="93">
        <v>1</v>
      </c>
      <c r="AD403" s="9"/>
    </row>
    <row r="404" spans="1:30" ht="15.75">
      <c r="A404" s="88" t="s">
        <v>2452</v>
      </c>
      <c r="B404" s="2">
        <v>13</v>
      </c>
      <c r="C404" s="57">
        <v>57128454</v>
      </c>
      <c r="D404" s="2" t="s">
        <v>2536</v>
      </c>
      <c r="E404" s="13" t="s">
        <v>3163</v>
      </c>
      <c r="F404" s="13" t="s">
        <v>3152</v>
      </c>
      <c r="G404" s="93">
        <v>0</v>
      </c>
      <c r="H404" s="93">
        <v>0</v>
      </c>
      <c r="I404" s="93">
        <v>0</v>
      </c>
      <c r="J404" s="93">
        <v>0</v>
      </c>
      <c r="K404" s="93">
        <v>1</v>
      </c>
      <c r="L404" s="93">
        <v>1</v>
      </c>
      <c r="M404" s="93">
        <v>0</v>
      </c>
      <c r="N404" s="93">
        <v>0</v>
      </c>
      <c r="O404" s="93">
        <v>1</v>
      </c>
      <c r="P404" s="93">
        <v>0</v>
      </c>
      <c r="Q404" s="93">
        <v>1</v>
      </c>
      <c r="R404" s="93">
        <v>1</v>
      </c>
      <c r="S404" s="93">
        <v>0</v>
      </c>
      <c r="T404" s="93">
        <v>1</v>
      </c>
      <c r="U404" s="93">
        <v>1</v>
      </c>
      <c r="V404" s="93">
        <v>0</v>
      </c>
      <c r="W404" s="93">
        <v>0</v>
      </c>
      <c r="X404" s="93">
        <v>0</v>
      </c>
      <c r="Y404" s="93">
        <v>0</v>
      </c>
      <c r="Z404" s="93">
        <v>0</v>
      </c>
      <c r="AA404" s="93">
        <v>0</v>
      </c>
      <c r="AB404" s="93">
        <v>0</v>
      </c>
      <c r="AC404" s="93">
        <v>0</v>
      </c>
      <c r="AD404" s="9"/>
    </row>
    <row r="405" spans="1:30" ht="15.75">
      <c r="A405" s="88" t="s">
        <v>2445</v>
      </c>
      <c r="B405" s="2">
        <v>13</v>
      </c>
      <c r="C405" s="57">
        <v>111031180</v>
      </c>
      <c r="D405" s="2" t="s">
        <v>2535</v>
      </c>
      <c r="E405" s="13" t="s">
        <v>3151</v>
      </c>
      <c r="F405" s="13" t="s">
        <v>3157</v>
      </c>
      <c r="G405" s="93">
        <v>1</v>
      </c>
      <c r="H405" s="93">
        <v>1</v>
      </c>
      <c r="I405" s="93">
        <v>0</v>
      </c>
      <c r="J405" s="93">
        <v>0</v>
      </c>
      <c r="K405" s="93">
        <v>1</v>
      </c>
      <c r="L405" s="93">
        <v>1</v>
      </c>
      <c r="M405" s="93">
        <v>0</v>
      </c>
      <c r="N405" s="93">
        <v>1</v>
      </c>
      <c r="O405" s="93">
        <v>1</v>
      </c>
      <c r="P405" s="93">
        <v>0</v>
      </c>
      <c r="Q405" s="93">
        <v>0</v>
      </c>
      <c r="R405" s="93">
        <v>1</v>
      </c>
      <c r="S405" s="93">
        <v>0</v>
      </c>
      <c r="T405" s="93">
        <v>0</v>
      </c>
      <c r="U405" s="93">
        <v>1</v>
      </c>
      <c r="V405" s="93">
        <v>0</v>
      </c>
      <c r="W405" s="93">
        <v>1</v>
      </c>
      <c r="X405" s="93">
        <v>0</v>
      </c>
      <c r="Y405" s="93">
        <v>0</v>
      </c>
      <c r="Z405" s="93">
        <v>0</v>
      </c>
      <c r="AA405" s="93">
        <v>0</v>
      </c>
      <c r="AB405" s="93">
        <v>0</v>
      </c>
      <c r="AC405" s="93">
        <v>0</v>
      </c>
      <c r="AD405" s="9"/>
    </row>
    <row r="406" spans="1:30" ht="15.75">
      <c r="A406" s="88" t="s">
        <v>122</v>
      </c>
      <c r="B406" s="2">
        <v>13</v>
      </c>
      <c r="C406" s="57">
        <v>113352916</v>
      </c>
      <c r="D406" s="2" t="s">
        <v>2534</v>
      </c>
      <c r="E406" s="13" t="s">
        <v>3151</v>
      </c>
      <c r="F406" s="13" t="s">
        <v>3157</v>
      </c>
      <c r="G406" s="93">
        <v>1</v>
      </c>
      <c r="H406" s="93">
        <v>1</v>
      </c>
      <c r="I406" s="93">
        <v>1</v>
      </c>
      <c r="J406" s="93">
        <v>1</v>
      </c>
      <c r="K406" s="93">
        <v>1</v>
      </c>
      <c r="L406" s="93">
        <v>1</v>
      </c>
      <c r="M406" s="93">
        <v>0</v>
      </c>
      <c r="N406" s="93">
        <v>1</v>
      </c>
      <c r="O406" s="93">
        <v>1</v>
      </c>
      <c r="P406" s="93">
        <v>0</v>
      </c>
      <c r="Q406" s="93">
        <v>0</v>
      </c>
      <c r="R406" s="93">
        <v>1</v>
      </c>
      <c r="S406" s="93">
        <v>0</v>
      </c>
      <c r="T406" s="93">
        <v>1</v>
      </c>
      <c r="U406" s="93">
        <v>1</v>
      </c>
      <c r="V406" s="93">
        <v>0</v>
      </c>
      <c r="W406" s="93">
        <v>0</v>
      </c>
      <c r="X406" s="93">
        <v>1</v>
      </c>
      <c r="Y406" s="93">
        <v>0</v>
      </c>
      <c r="Z406" s="93">
        <v>0</v>
      </c>
      <c r="AA406" s="93">
        <v>1</v>
      </c>
      <c r="AB406" s="93">
        <v>1</v>
      </c>
      <c r="AC406" s="93">
        <v>1</v>
      </c>
      <c r="AD406" s="9"/>
    </row>
    <row r="407" spans="1:30" ht="15.75">
      <c r="A407" s="88" t="s">
        <v>122</v>
      </c>
      <c r="B407" s="2">
        <v>13</v>
      </c>
      <c r="C407" s="57">
        <v>113536627</v>
      </c>
      <c r="D407" s="2" t="s">
        <v>2877</v>
      </c>
      <c r="E407" s="13" t="s">
        <v>3151</v>
      </c>
      <c r="F407" s="13" t="s">
        <v>3157</v>
      </c>
      <c r="G407" s="93">
        <v>1</v>
      </c>
      <c r="H407" s="93">
        <v>1</v>
      </c>
      <c r="I407" s="93">
        <v>1</v>
      </c>
      <c r="J407" s="93">
        <v>0</v>
      </c>
      <c r="K407" s="93">
        <v>1</v>
      </c>
      <c r="L407" s="93">
        <v>0</v>
      </c>
      <c r="M407" s="93">
        <v>0</v>
      </c>
      <c r="N407" s="93">
        <v>0</v>
      </c>
      <c r="O407" s="93">
        <v>0</v>
      </c>
      <c r="P407" s="93">
        <v>0</v>
      </c>
      <c r="Q407" s="93">
        <v>0</v>
      </c>
      <c r="R407" s="93">
        <v>0</v>
      </c>
      <c r="S407" s="93">
        <v>0</v>
      </c>
      <c r="T407" s="93">
        <v>0</v>
      </c>
      <c r="U407" s="93">
        <v>0</v>
      </c>
      <c r="V407" s="93">
        <v>0</v>
      </c>
      <c r="W407" s="93">
        <v>0</v>
      </c>
      <c r="X407" s="93">
        <v>0</v>
      </c>
      <c r="Y407" s="93">
        <v>0</v>
      </c>
      <c r="Z407" s="93">
        <v>0</v>
      </c>
      <c r="AA407" s="93">
        <v>1</v>
      </c>
      <c r="AB407" s="93">
        <v>1</v>
      </c>
      <c r="AC407" s="93">
        <v>1</v>
      </c>
      <c r="AD407" s="9"/>
    </row>
    <row r="408" spans="1:30" ht="15.75">
      <c r="A408" s="88" t="s">
        <v>122</v>
      </c>
      <c r="B408" s="2">
        <v>13</v>
      </c>
      <c r="C408" s="57">
        <v>114553134</v>
      </c>
      <c r="D408" s="2" t="s">
        <v>2533</v>
      </c>
      <c r="E408" s="13" t="s">
        <v>3163</v>
      </c>
      <c r="F408" s="13" t="s">
        <v>3152</v>
      </c>
      <c r="G408" s="93">
        <v>1</v>
      </c>
      <c r="H408" s="93">
        <v>1</v>
      </c>
      <c r="I408" s="93">
        <v>1</v>
      </c>
      <c r="J408" s="93">
        <v>1</v>
      </c>
      <c r="K408" s="93">
        <v>1</v>
      </c>
      <c r="L408" s="93">
        <v>1</v>
      </c>
      <c r="M408" s="93">
        <v>0</v>
      </c>
      <c r="N408" s="93">
        <v>1</v>
      </c>
      <c r="O408" s="93">
        <v>1</v>
      </c>
      <c r="P408" s="93">
        <v>0</v>
      </c>
      <c r="Q408" s="93">
        <v>1</v>
      </c>
      <c r="R408" s="93">
        <v>1</v>
      </c>
      <c r="S408" s="93">
        <v>0</v>
      </c>
      <c r="T408" s="93">
        <v>0</v>
      </c>
      <c r="U408" s="93">
        <v>1</v>
      </c>
      <c r="V408" s="93">
        <v>0</v>
      </c>
      <c r="W408" s="93">
        <v>0</v>
      </c>
      <c r="X408" s="93">
        <v>1</v>
      </c>
      <c r="Y408" s="93">
        <v>0</v>
      </c>
      <c r="Z408" s="93">
        <v>0</v>
      </c>
      <c r="AA408" s="93">
        <v>1</v>
      </c>
      <c r="AB408" s="93">
        <v>1</v>
      </c>
      <c r="AC408" s="93">
        <v>1</v>
      </c>
      <c r="AD408" s="9"/>
    </row>
    <row r="409" spans="1:30" ht="15.75">
      <c r="A409" s="88" t="s">
        <v>2449</v>
      </c>
      <c r="B409" s="2">
        <v>14</v>
      </c>
      <c r="C409" s="57">
        <v>38842759</v>
      </c>
      <c r="D409" s="2" t="s">
        <v>2532</v>
      </c>
      <c r="E409" s="13" t="s">
        <v>3151</v>
      </c>
      <c r="F409" s="13" t="s">
        <v>3157</v>
      </c>
      <c r="G409" s="93">
        <v>1</v>
      </c>
      <c r="H409" s="93">
        <v>1</v>
      </c>
      <c r="I409" s="93">
        <v>1</v>
      </c>
      <c r="J409" s="93">
        <v>1</v>
      </c>
      <c r="K409" s="93">
        <v>1</v>
      </c>
      <c r="L409" s="93">
        <v>1</v>
      </c>
      <c r="M409" s="93">
        <v>0</v>
      </c>
      <c r="N409" s="93">
        <v>1</v>
      </c>
      <c r="O409" s="93">
        <v>1</v>
      </c>
      <c r="P409" s="93">
        <v>0</v>
      </c>
      <c r="Q409" s="93">
        <v>1</v>
      </c>
      <c r="R409" s="93">
        <v>1</v>
      </c>
      <c r="S409" s="93">
        <v>0</v>
      </c>
      <c r="T409" s="93">
        <v>0</v>
      </c>
      <c r="U409" s="93">
        <v>0</v>
      </c>
      <c r="V409" s="93">
        <v>0</v>
      </c>
      <c r="W409" s="93">
        <v>0</v>
      </c>
      <c r="X409" s="93">
        <v>0</v>
      </c>
      <c r="Y409" s="93">
        <v>0</v>
      </c>
      <c r="Z409" s="93">
        <v>0</v>
      </c>
      <c r="AA409" s="93">
        <v>0</v>
      </c>
      <c r="AB409" s="93">
        <v>0</v>
      </c>
      <c r="AC409" s="93">
        <v>0</v>
      </c>
      <c r="AD409" s="9"/>
    </row>
    <row r="410" spans="1:30" ht="15.75">
      <c r="A410" s="88" t="s">
        <v>2452</v>
      </c>
      <c r="B410" s="2">
        <v>14</v>
      </c>
      <c r="C410" s="57">
        <v>52721579</v>
      </c>
      <c r="D410" s="2" t="s">
        <v>2531</v>
      </c>
      <c r="E410" s="13" t="s">
        <v>3163</v>
      </c>
      <c r="F410" s="13" t="s">
        <v>3152</v>
      </c>
      <c r="G410" s="93">
        <v>0</v>
      </c>
      <c r="H410" s="93">
        <v>0</v>
      </c>
      <c r="I410" s="93">
        <v>0</v>
      </c>
      <c r="J410" s="93">
        <v>0</v>
      </c>
      <c r="K410" s="93">
        <v>0</v>
      </c>
      <c r="L410" s="93">
        <v>0</v>
      </c>
      <c r="M410" s="93">
        <v>0</v>
      </c>
      <c r="N410" s="93">
        <v>0</v>
      </c>
      <c r="O410" s="93">
        <v>1</v>
      </c>
      <c r="P410" s="93">
        <v>0</v>
      </c>
      <c r="Q410" s="93">
        <v>1</v>
      </c>
      <c r="R410" s="93">
        <v>1</v>
      </c>
      <c r="S410" s="93">
        <v>0</v>
      </c>
      <c r="T410" s="93">
        <v>1</v>
      </c>
      <c r="U410" s="93">
        <v>0</v>
      </c>
      <c r="V410" s="93">
        <v>0</v>
      </c>
      <c r="W410" s="93">
        <v>0</v>
      </c>
      <c r="X410" s="93">
        <v>0</v>
      </c>
      <c r="Y410" s="93">
        <v>0</v>
      </c>
      <c r="Z410" s="93">
        <v>0</v>
      </c>
      <c r="AA410" s="93">
        <v>0</v>
      </c>
      <c r="AB410" s="93">
        <v>0</v>
      </c>
      <c r="AC410" s="93">
        <v>0</v>
      </c>
      <c r="AD410" s="9"/>
    </row>
    <row r="411" spans="1:30" ht="15.75">
      <c r="A411" s="88" t="s">
        <v>122</v>
      </c>
      <c r="B411" s="2">
        <v>14</v>
      </c>
      <c r="C411" s="57">
        <v>65232989</v>
      </c>
      <c r="D411" s="2" t="s">
        <v>2529</v>
      </c>
      <c r="E411" s="13" t="s">
        <v>3151</v>
      </c>
      <c r="F411" s="13" t="s">
        <v>3163</v>
      </c>
      <c r="G411" s="93">
        <v>0</v>
      </c>
      <c r="H411" s="93">
        <v>0</v>
      </c>
      <c r="I411" s="93">
        <v>0</v>
      </c>
      <c r="J411" s="93">
        <v>0</v>
      </c>
      <c r="K411" s="93">
        <v>1</v>
      </c>
      <c r="L411" s="93">
        <v>1</v>
      </c>
      <c r="M411" s="93">
        <v>0</v>
      </c>
      <c r="N411" s="93">
        <v>1</v>
      </c>
      <c r="O411" s="93">
        <v>1</v>
      </c>
      <c r="P411" s="93">
        <v>0</v>
      </c>
      <c r="Q411" s="93">
        <v>1</v>
      </c>
      <c r="R411" s="93">
        <v>1</v>
      </c>
      <c r="S411" s="93">
        <v>0</v>
      </c>
      <c r="T411" s="93">
        <v>0</v>
      </c>
      <c r="U411" s="93">
        <v>1</v>
      </c>
      <c r="V411" s="93">
        <v>0</v>
      </c>
      <c r="W411" s="93">
        <v>0</v>
      </c>
      <c r="X411" s="93">
        <v>1</v>
      </c>
      <c r="Y411" s="93">
        <v>0</v>
      </c>
      <c r="Z411" s="93">
        <v>0</v>
      </c>
      <c r="AA411" s="93">
        <v>1</v>
      </c>
      <c r="AB411" s="93">
        <v>0</v>
      </c>
      <c r="AC411" s="93">
        <v>0</v>
      </c>
      <c r="AD411" s="9"/>
    </row>
    <row r="412" spans="1:30" ht="15.75">
      <c r="A412" s="88" t="s">
        <v>122</v>
      </c>
      <c r="B412" s="2">
        <v>14</v>
      </c>
      <c r="C412" s="57">
        <v>65268605</v>
      </c>
      <c r="D412" s="2" t="s">
        <v>2876</v>
      </c>
      <c r="E412" s="13" t="s">
        <v>3151</v>
      </c>
      <c r="F412" s="13" t="s">
        <v>3157</v>
      </c>
      <c r="G412" s="93">
        <v>1</v>
      </c>
      <c r="H412" s="93">
        <v>1</v>
      </c>
      <c r="I412" s="93">
        <v>1</v>
      </c>
      <c r="J412" s="93">
        <v>1</v>
      </c>
      <c r="K412" s="93">
        <v>0</v>
      </c>
      <c r="L412" s="93">
        <v>0</v>
      </c>
      <c r="M412" s="93">
        <v>0</v>
      </c>
      <c r="N412" s="93">
        <v>0</v>
      </c>
      <c r="O412" s="93">
        <v>0</v>
      </c>
      <c r="P412" s="93">
        <v>0</v>
      </c>
      <c r="Q412" s="93">
        <v>0</v>
      </c>
      <c r="R412" s="93">
        <v>0</v>
      </c>
      <c r="S412" s="93">
        <v>0</v>
      </c>
      <c r="T412" s="93">
        <v>0</v>
      </c>
      <c r="U412" s="93">
        <v>0</v>
      </c>
      <c r="V412" s="93">
        <v>0</v>
      </c>
      <c r="W412" s="93">
        <v>0</v>
      </c>
      <c r="X412" s="93">
        <v>0</v>
      </c>
      <c r="Y412" s="93">
        <v>0</v>
      </c>
      <c r="Z412" s="93">
        <v>0</v>
      </c>
      <c r="AA412" s="93">
        <v>1</v>
      </c>
      <c r="AB412" s="93">
        <v>1</v>
      </c>
      <c r="AC412" s="93">
        <v>1</v>
      </c>
      <c r="AD412" s="9"/>
    </row>
    <row r="413" spans="1:30" ht="15.75">
      <c r="A413" s="88" t="s">
        <v>122</v>
      </c>
      <c r="B413" s="2">
        <v>14</v>
      </c>
      <c r="C413" s="57">
        <v>73601025</v>
      </c>
      <c r="D413" s="2" t="s">
        <v>2528</v>
      </c>
      <c r="E413" s="13" t="s">
        <v>3151</v>
      </c>
      <c r="F413" s="13" t="s">
        <v>3157</v>
      </c>
      <c r="G413" s="93">
        <v>0</v>
      </c>
      <c r="H413" s="93">
        <v>0</v>
      </c>
      <c r="I413" s="93">
        <v>0</v>
      </c>
      <c r="J413" s="93">
        <v>0</v>
      </c>
      <c r="K413" s="93">
        <v>1</v>
      </c>
      <c r="L413" s="93">
        <v>1</v>
      </c>
      <c r="M413" s="93">
        <v>0</v>
      </c>
      <c r="N413" s="93">
        <v>0</v>
      </c>
      <c r="O413" s="93">
        <v>1</v>
      </c>
      <c r="P413" s="93">
        <v>0</v>
      </c>
      <c r="Q413" s="93">
        <v>0</v>
      </c>
      <c r="R413" s="93">
        <v>1</v>
      </c>
      <c r="S413" s="93">
        <v>0</v>
      </c>
      <c r="T413" s="93">
        <v>0</v>
      </c>
      <c r="U413" s="93">
        <v>1</v>
      </c>
      <c r="V413" s="93">
        <v>0</v>
      </c>
      <c r="W413" s="93">
        <v>0</v>
      </c>
      <c r="X413" s="93">
        <v>1</v>
      </c>
      <c r="Y413" s="93">
        <v>0</v>
      </c>
      <c r="Z413" s="93">
        <v>0</v>
      </c>
      <c r="AA413" s="93">
        <v>1</v>
      </c>
      <c r="AB413" s="93">
        <v>0</v>
      </c>
      <c r="AC413" s="93">
        <v>0</v>
      </c>
      <c r="AD413" s="9"/>
    </row>
    <row r="414" spans="1:30" ht="15.75">
      <c r="A414" s="88" t="s">
        <v>122</v>
      </c>
      <c r="B414" s="2">
        <v>14</v>
      </c>
      <c r="C414" s="57">
        <v>73616095</v>
      </c>
      <c r="D414" s="2" t="s">
        <v>2874</v>
      </c>
      <c r="E414" s="13" t="s">
        <v>3151</v>
      </c>
      <c r="F414" s="13" t="s">
        <v>3163</v>
      </c>
      <c r="G414" s="93">
        <v>1</v>
      </c>
      <c r="H414" s="93">
        <v>1</v>
      </c>
      <c r="I414" s="93">
        <v>1</v>
      </c>
      <c r="J414" s="93">
        <v>0</v>
      </c>
      <c r="K414" s="93">
        <v>0</v>
      </c>
      <c r="L414" s="93">
        <v>0</v>
      </c>
      <c r="M414" s="93">
        <v>0</v>
      </c>
      <c r="N414" s="93">
        <v>0</v>
      </c>
      <c r="O414" s="93">
        <v>0</v>
      </c>
      <c r="P414" s="93">
        <v>0</v>
      </c>
      <c r="Q414" s="93">
        <v>0</v>
      </c>
      <c r="R414" s="93">
        <v>0</v>
      </c>
      <c r="S414" s="93">
        <v>0</v>
      </c>
      <c r="T414" s="93">
        <v>0</v>
      </c>
      <c r="U414" s="93">
        <v>0</v>
      </c>
      <c r="V414" s="93">
        <v>0</v>
      </c>
      <c r="W414" s="93">
        <v>0</v>
      </c>
      <c r="X414" s="93">
        <v>0</v>
      </c>
      <c r="Y414" s="93">
        <v>0</v>
      </c>
      <c r="Z414" s="93">
        <v>0</v>
      </c>
      <c r="AA414" s="93">
        <v>1</v>
      </c>
      <c r="AB414" s="93">
        <v>1</v>
      </c>
      <c r="AC414" s="93">
        <v>1</v>
      </c>
      <c r="AD414" s="9"/>
    </row>
    <row r="415" spans="1:30" ht="15.75">
      <c r="A415" s="88" t="s">
        <v>2452</v>
      </c>
      <c r="B415" s="2">
        <v>14</v>
      </c>
      <c r="C415" s="57">
        <v>90038821</v>
      </c>
      <c r="D415" s="2" t="s">
        <v>2527</v>
      </c>
      <c r="E415" s="13" t="s">
        <v>3151</v>
      </c>
      <c r="F415" s="13" t="s">
        <v>3157</v>
      </c>
      <c r="G415" s="93">
        <v>0</v>
      </c>
      <c r="H415" s="93">
        <v>0</v>
      </c>
      <c r="I415" s="93">
        <v>0</v>
      </c>
      <c r="J415" s="93">
        <v>0</v>
      </c>
      <c r="K415" s="93">
        <v>1</v>
      </c>
      <c r="L415" s="93">
        <v>1</v>
      </c>
      <c r="M415" s="93">
        <v>0</v>
      </c>
      <c r="N415" s="93">
        <v>1</v>
      </c>
      <c r="O415" s="93">
        <v>1</v>
      </c>
      <c r="P415" s="93">
        <v>0</v>
      </c>
      <c r="Q415" s="93">
        <v>1</v>
      </c>
      <c r="R415" s="93">
        <v>1</v>
      </c>
      <c r="S415" s="93">
        <v>0</v>
      </c>
      <c r="T415" s="93">
        <v>0</v>
      </c>
      <c r="U415" s="93">
        <v>1</v>
      </c>
      <c r="V415" s="93">
        <v>0</v>
      </c>
      <c r="W415" s="93">
        <v>0</v>
      </c>
      <c r="X415" s="93">
        <v>0</v>
      </c>
      <c r="Y415" s="93">
        <v>0</v>
      </c>
      <c r="Z415" s="93">
        <v>0</v>
      </c>
      <c r="AA415" s="93">
        <v>0</v>
      </c>
      <c r="AB415" s="93">
        <v>0</v>
      </c>
      <c r="AC415" s="93">
        <v>0</v>
      </c>
      <c r="AD415" s="9"/>
    </row>
    <row r="416" spans="1:30" ht="15.75">
      <c r="A416" s="88" t="s">
        <v>2452</v>
      </c>
      <c r="B416" s="2">
        <v>14</v>
      </c>
      <c r="C416" s="57">
        <v>90055468</v>
      </c>
      <c r="D416" s="2" t="s">
        <v>2873</v>
      </c>
      <c r="E416" s="13" t="s">
        <v>3163</v>
      </c>
      <c r="F416" s="13" t="s">
        <v>3157</v>
      </c>
      <c r="G416" s="93">
        <v>1</v>
      </c>
      <c r="H416" s="93">
        <v>1</v>
      </c>
      <c r="I416" s="93">
        <v>1</v>
      </c>
      <c r="J416" s="93">
        <v>1</v>
      </c>
      <c r="K416" s="93">
        <v>0</v>
      </c>
      <c r="L416" s="93">
        <v>0</v>
      </c>
      <c r="M416" s="93">
        <v>0</v>
      </c>
      <c r="N416" s="93">
        <v>0</v>
      </c>
      <c r="O416" s="93">
        <v>0</v>
      </c>
      <c r="P416" s="93">
        <v>0</v>
      </c>
      <c r="Q416" s="93">
        <v>0</v>
      </c>
      <c r="R416" s="93">
        <v>0</v>
      </c>
      <c r="S416" s="93">
        <v>0</v>
      </c>
      <c r="T416" s="93">
        <v>0</v>
      </c>
      <c r="U416" s="93">
        <v>0</v>
      </c>
      <c r="V416" s="93">
        <v>0</v>
      </c>
      <c r="W416" s="93">
        <v>0</v>
      </c>
      <c r="X416" s="93">
        <v>0</v>
      </c>
      <c r="Y416" s="93">
        <v>0</v>
      </c>
      <c r="Z416" s="93">
        <v>0</v>
      </c>
      <c r="AA416" s="93">
        <v>0</v>
      </c>
      <c r="AB416" s="93">
        <v>0</v>
      </c>
      <c r="AC416" s="93">
        <v>0</v>
      </c>
      <c r="AD416" s="9"/>
    </row>
    <row r="417" spans="1:30" ht="15.75">
      <c r="A417" s="88" t="s">
        <v>122</v>
      </c>
      <c r="B417" s="2">
        <v>14</v>
      </c>
      <c r="C417" s="57">
        <v>90066451</v>
      </c>
      <c r="D417" s="2" t="s">
        <v>2526</v>
      </c>
      <c r="E417" s="13" t="s">
        <v>3151</v>
      </c>
      <c r="F417" s="13" t="s">
        <v>3152</v>
      </c>
      <c r="G417" s="93">
        <v>0</v>
      </c>
      <c r="H417" s="93">
        <v>0</v>
      </c>
      <c r="I417" s="93">
        <v>0</v>
      </c>
      <c r="J417" s="93">
        <v>0</v>
      </c>
      <c r="K417" s="93">
        <v>1</v>
      </c>
      <c r="L417" s="93">
        <v>1</v>
      </c>
      <c r="M417" s="93">
        <v>0</v>
      </c>
      <c r="N417" s="93">
        <v>1</v>
      </c>
      <c r="O417" s="93">
        <v>1</v>
      </c>
      <c r="P417" s="93">
        <v>0</v>
      </c>
      <c r="Q417" s="93">
        <v>1</v>
      </c>
      <c r="R417" s="93">
        <v>1</v>
      </c>
      <c r="S417" s="93">
        <v>0</v>
      </c>
      <c r="T417" s="93">
        <v>0</v>
      </c>
      <c r="U417" s="93">
        <v>1</v>
      </c>
      <c r="V417" s="93">
        <v>0</v>
      </c>
      <c r="W417" s="93">
        <v>0</v>
      </c>
      <c r="X417" s="93">
        <v>1</v>
      </c>
      <c r="Y417" s="93">
        <v>0</v>
      </c>
      <c r="Z417" s="93">
        <v>0</v>
      </c>
      <c r="AA417" s="93">
        <v>1</v>
      </c>
      <c r="AB417" s="93">
        <v>1</v>
      </c>
      <c r="AC417" s="93">
        <v>1</v>
      </c>
      <c r="AD417" s="9"/>
    </row>
    <row r="418" spans="1:30" ht="15.75">
      <c r="A418" s="88" t="s">
        <v>122</v>
      </c>
      <c r="B418" s="2">
        <v>14</v>
      </c>
      <c r="C418" s="57">
        <v>100793431</v>
      </c>
      <c r="D418" s="2" t="s">
        <v>2525</v>
      </c>
      <c r="E418" s="13" t="s">
        <v>3151</v>
      </c>
      <c r="F418" s="13" t="s">
        <v>3157</v>
      </c>
      <c r="G418" s="93">
        <v>0</v>
      </c>
      <c r="H418" s="93">
        <v>0</v>
      </c>
      <c r="I418" s="93">
        <v>0</v>
      </c>
      <c r="J418" s="93">
        <v>0</v>
      </c>
      <c r="K418" s="93">
        <v>1</v>
      </c>
      <c r="L418" s="93">
        <v>1</v>
      </c>
      <c r="M418" s="93">
        <v>0</v>
      </c>
      <c r="N418" s="93">
        <v>1</v>
      </c>
      <c r="O418" s="93">
        <v>1</v>
      </c>
      <c r="P418" s="93">
        <v>0</v>
      </c>
      <c r="Q418" s="93">
        <v>0</v>
      </c>
      <c r="R418" s="93">
        <v>1</v>
      </c>
      <c r="S418" s="93">
        <v>0</v>
      </c>
      <c r="T418" s="93">
        <v>0</v>
      </c>
      <c r="U418" s="93">
        <v>1</v>
      </c>
      <c r="V418" s="93">
        <v>0</v>
      </c>
      <c r="W418" s="93">
        <v>1</v>
      </c>
      <c r="X418" s="93">
        <v>1</v>
      </c>
      <c r="Y418" s="93">
        <v>0</v>
      </c>
      <c r="Z418" s="93">
        <v>0</v>
      </c>
      <c r="AA418" s="93">
        <v>1</v>
      </c>
      <c r="AB418" s="93">
        <v>0</v>
      </c>
      <c r="AC418" s="93">
        <v>0</v>
      </c>
      <c r="AD418" s="9"/>
    </row>
    <row r="419" spans="1:30" ht="15.75">
      <c r="A419" s="88" t="s">
        <v>122</v>
      </c>
      <c r="B419" s="2">
        <v>14</v>
      </c>
      <c r="C419" s="57">
        <v>100798141</v>
      </c>
      <c r="D419" s="2" t="s">
        <v>2872</v>
      </c>
      <c r="E419" s="13" t="s">
        <v>3152</v>
      </c>
      <c r="F419" s="13" t="s">
        <v>4334</v>
      </c>
      <c r="G419" s="93">
        <v>1</v>
      </c>
      <c r="H419" s="93">
        <v>1</v>
      </c>
      <c r="I419" s="93">
        <v>1</v>
      </c>
      <c r="J419" s="93">
        <v>1</v>
      </c>
      <c r="K419" s="93">
        <v>0</v>
      </c>
      <c r="L419" s="93">
        <v>0</v>
      </c>
      <c r="M419" s="93">
        <v>0</v>
      </c>
      <c r="N419" s="93">
        <v>0</v>
      </c>
      <c r="O419" s="93">
        <v>0</v>
      </c>
      <c r="P419" s="93">
        <v>0</v>
      </c>
      <c r="Q419" s="93">
        <v>0</v>
      </c>
      <c r="R419" s="93">
        <v>0</v>
      </c>
      <c r="S419" s="93">
        <v>0</v>
      </c>
      <c r="T419" s="93">
        <v>0</v>
      </c>
      <c r="U419" s="93">
        <v>0</v>
      </c>
      <c r="V419" s="93">
        <v>0</v>
      </c>
      <c r="W419" s="93">
        <v>0</v>
      </c>
      <c r="X419" s="93">
        <v>0</v>
      </c>
      <c r="Y419" s="93">
        <v>0</v>
      </c>
      <c r="Z419" s="93">
        <v>0</v>
      </c>
      <c r="AA419" s="93">
        <v>1</v>
      </c>
      <c r="AB419" s="93">
        <v>1</v>
      </c>
      <c r="AC419" s="93">
        <v>0</v>
      </c>
      <c r="AD419" s="9"/>
    </row>
    <row r="420" spans="1:30" ht="15.75">
      <c r="A420" s="88" t="s">
        <v>2452</v>
      </c>
      <c r="B420" s="2">
        <v>14</v>
      </c>
      <c r="C420" s="57">
        <v>100830818</v>
      </c>
      <c r="D420" s="2" t="s">
        <v>2523</v>
      </c>
      <c r="E420" s="13" t="s">
        <v>3151</v>
      </c>
      <c r="F420" s="13" t="s">
        <v>3152</v>
      </c>
      <c r="G420" s="93">
        <v>1</v>
      </c>
      <c r="H420" s="93">
        <v>1</v>
      </c>
      <c r="I420" s="93">
        <v>1</v>
      </c>
      <c r="J420" s="93">
        <v>0</v>
      </c>
      <c r="K420" s="93">
        <v>1</v>
      </c>
      <c r="L420" s="93">
        <v>1</v>
      </c>
      <c r="M420" s="93">
        <v>0</v>
      </c>
      <c r="N420" s="93">
        <v>1</v>
      </c>
      <c r="O420" s="93">
        <v>1</v>
      </c>
      <c r="P420" s="93">
        <v>0</v>
      </c>
      <c r="Q420" s="93">
        <v>1</v>
      </c>
      <c r="R420" s="93">
        <v>1</v>
      </c>
      <c r="S420" s="93">
        <v>0</v>
      </c>
      <c r="T420" s="93">
        <v>0</v>
      </c>
      <c r="U420" s="93">
        <v>1</v>
      </c>
      <c r="V420" s="93">
        <v>0</v>
      </c>
      <c r="W420" s="93">
        <v>0</v>
      </c>
      <c r="X420" s="93">
        <v>0</v>
      </c>
      <c r="Y420" s="93">
        <v>0</v>
      </c>
      <c r="Z420" s="93">
        <v>0</v>
      </c>
      <c r="AA420" s="93">
        <v>0</v>
      </c>
      <c r="AB420" s="93">
        <v>0</v>
      </c>
      <c r="AC420" s="93">
        <v>0</v>
      </c>
      <c r="AD420" s="9"/>
    </row>
    <row r="421" spans="1:30" ht="15.75">
      <c r="A421" s="88" t="s">
        <v>2449</v>
      </c>
      <c r="B421" s="2">
        <v>15</v>
      </c>
      <c r="C421" s="57">
        <v>62330633</v>
      </c>
      <c r="D421" s="2" t="s">
        <v>2522</v>
      </c>
      <c r="E421" s="13" t="s">
        <v>3163</v>
      </c>
      <c r="F421" s="13" t="s">
        <v>3152</v>
      </c>
      <c r="G421" s="93">
        <v>0</v>
      </c>
      <c r="H421" s="93">
        <v>0</v>
      </c>
      <c r="I421" s="93">
        <v>0</v>
      </c>
      <c r="J421" s="93">
        <v>0</v>
      </c>
      <c r="K421" s="93">
        <v>1</v>
      </c>
      <c r="L421" s="93">
        <v>1</v>
      </c>
      <c r="M421" s="93">
        <v>0</v>
      </c>
      <c r="N421" s="93">
        <v>0</v>
      </c>
      <c r="O421" s="93">
        <v>1</v>
      </c>
      <c r="P421" s="93">
        <v>0</v>
      </c>
      <c r="Q421" s="93">
        <v>1</v>
      </c>
      <c r="R421" s="93">
        <v>1</v>
      </c>
      <c r="S421" s="93">
        <v>0</v>
      </c>
      <c r="T421" s="93">
        <v>0</v>
      </c>
      <c r="U421" s="93">
        <v>0</v>
      </c>
      <c r="V421" s="93">
        <v>0</v>
      </c>
      <c r="W421" s="93">
        <v>0</v>
      </c>
      <c r="X421" s="93">
        <v>0</v>
      </c>
      <c r="Y421" s="93">
        <v>0</v>
      </c>
      <c r="Z421" s="93">
        <v>0</v>
      </c>
      <c r="AA421" s="93">
        <v>0</v>
      </c>
      <c r="AB421" s="93">
        <v>0</v>
      </c>
      <c r="AC421" s="93">
        <v>0</v>
      </c>
      <c r="AD421" s="9"/>
    </row>
    <row r="422" spans="1:30" ht="15.75">
      <c r="A422" s="88" t="s">
        <v>2449</v>
      </c>
      <c r="B422" s="2">
        <v>15</v>
      </c>
      <c r="C422" s="57">
        <v>62332980</v>
      </c>
      <c r="D422" s="2" t="s">
        <v>2871</v>
      </c>
      <c r="E422" s="13" t="s">
        <v>3151</v>
      </c>
      <c r="F422" s="13" t="s">
        <v>3157</v>
      </c>
      <c r="G422" s="93">
        <v>1</v>
      </c>
      <c r="H422" s="93">
        <v>1</v>
      </c>
      <c r="I422" s="93">
        <v>1</v>
      </c>
      <c r="J422" s="93">
        <v>1</v>
      </c>
      <c r="K422" s="93">
        <v>0</v>
      </c>
      <c r="L422" s="93">
        <v>0</v>
      </c>
      <c r="M422" s="93">
        <v>0</v>
      </c>
      <c r="N422" s="93">
        <v>0</v>
      </c>
      <c r="O422" s="93">
        <v>0</v>
      </c>
      <c r="P422" s="93">
        <v>0</v>
      </c>
      <c r="Q422" s="93">
        <v>0</v>
      </c>
      <c r="R422" s="93">
        <v>0</v>
      </c>
      <c r="S422" s="93">
        <v>0</v>
      </c>
      <c r="T422" s="93">
        <v>0</v>
      </c>
      <c r="U422" s="93">
        <v>0</v>
      </c>
      <c r="V422" s="93">
        <v>0</v>
      </c>
      <c r="W422" s="93">
        <v>0</v>
      </c>
      <c r="X422" s="93">
        <v>0</v>
      </c>
      <c r="Y422" s="93">
        <v>0</v>
      </c>
      <c r="Z422" s="93">
        <v>0</v>
      </c>
      <c r="AA422" s="93">
        <v>0</v>
      </c>
      <c r="AB422" s="93">
        <v>0</v>
      </c>
      <c r="AC422" s="93">
        <v>0</v>
      </c>
      <c r="AD422" s="9"/>
    </row>
    <row r="423" spans="1:30" ht="15.75">
      <c r="A423" s="88" t="s">
        <v>2452</v>
      </c>
      <c r="B423" s="2">
        <v>15</v>
      </c>
      <c r="C423" s="57">
        <v>62391608</v>
      </c>
      <c r="D423" s="2" t="s">
        <v>2521</v>
      </c>
      <c r="E423" s="13" t="s">
        <v>3163</v>
      </c>
      <c r="F423" s="13" t="s">
        <v>3152</v>
      </c>
      <c r="G423" s="93">
        <v>1</v>
      </c>
      <c r="H423" s="93">
        <v>1</v>
      </c>
      <c r="I423" s="93">
        <v>1</v>
      </c>
      <c r="J423" s="93">
        <v>1</v>
      </c>
      <c r="K423" s="93">
        <v>1</v>
      </c>
      <c r="L423" s="93">
        <v>1</v>
      </c>
      <c r="M423" s="93">
        <v>0</v>
      </c>
      <c r="N423" s="93">
        <v>1</v>
      </c>
      <c r="O423" s="93">
        <v>1</v>
      </c>
      <c r="P423" s="93">
        <v>0</v>
      </c>
      <c r="Q423" s="93">
        <v>1</v>
      </c>
      <c r="R423" s="93">
        <v>1</v>
      </c>
      <c r="S423" s="93">
        <v>0</v>
      </c>
      <c r="T423" s="93">
        <v>1</v>
      </c>
      <c r="U423" s="93">
        <v>1</v>
      </c>
      <c r="V423" s="93">
        <v>0</v>
      </c>
      <c r="W423" s="93">
        <v>1</v>
      </c>
      <c r="X423" s="93">
        <v>0</v>
      </c>
      <c r="Y423" s="93">
        <v>0</v>
      </c>
      <c r="Z423" s="93">
        <v>0</v>
      </c>
      <c r="AA423" s="93">
        <v>0</v>
      </c>
      <c r="AB423" s="93">
        <v>0</v>
      </c>
      <c r="AC423" s="93">
        <v>0</v>
      </c>
      <c r="AD423" s="9"/>
    </row>
    <row r="424" spans="1:30" ht="15.75">
      <c r="A424" s="88" t="s">
        <v>122</v>
      </c>
      <c r="B424" s="2">
        <v>15</v>
      </c>
      <c r="C424" s="57">
        <v>65822777</v>
      </c>
      <c r="D424" s="2" t="s">
        <v>2869</v>
      </c>
      <c r="E424" s="13" t="s">
        <v>3163</v>
      </c>
      <c r="F424" s="13" t="s">
        <v>3152</v>
      </c>
      <c r="G424" s="93">
        <v>1</v>
      </c>
      <c r="H424" s="93">
        <v>1</v>
      </c>
      <c r="I424" s="93">
        <v>1</v>
      </c>
      <c r="J424" s="93">
        <v>1</v>
      </c>
      <c r="K424" s="93">
        <v>0</v>
      </c>
      <c r="L424" s="93">
        <v>0</v>
      </c>
      <c r="M424" s="93">
        <v>0</v>
      </c>
      <c r="N424" s="93">
        <v>0</v>
      </c>
      <c r="O424" s="93">
        <v>0</v>
      </c>
      <c r="P424" s="93">
        <v>0</v>
      </c>
      <c r="Q424" s="93">
        <v>0</v>
      </c>
      <c r="R424" s="93">
        <v>0</v>
      </c>
      <c r="S424" s="93">
        <v>0</v>
      </c>
      <c r="T424" s="93">
        <v>0</v>
      </c>
      <c r="U424" s="93">
        <v>0</v>
      </c>
      <c r="V424" s="93">
        <v>0</v>
      </c>
      <c r="W424" s="93">
        <v>0</v>
      </c>
      <c r="X424" s="93">
        <v>0</v>
      </c>
      <c r="Y424" s="93">
        <v>0</v>
      </c>
      <c r="Z424" s="93">
        <v>0</v>
      </c>
      <c r="AA424" s="93">
        <v>1</v>
      </c>
      <c r="AB424" s="93">
        <v>1</v>
      </c>
      <c r="AC424" s="93">
        <v>1</v>
      </c>
      <c r="AD424" s="9"/>
    </row>
    <row r="425" spans="1:30" ht="15.75">
      <c r="A425" s="88" t="s">
        <v>122</v>
      </c>
      <c r="B425" s="2">
        <v>15</v>
      </c>
      <c r="C425" s="57">
        <v>65849552</v>
      </c>
      <c r="D425" s="2" t="s">
        <v>2520</v>
      </c>
      <c r="E425" s="13" t="s">
        <v>3151</v>
      </c>
      <c r="F425" s="13" t="s">
        <v>3157</v>
      </c>
      <c r="G425" s="93">
        <v>0</v>
      </c>
      <c r="H425" s="93">
        <v>0</v>
      </c>
      <c r="I425" s="93">
        <v>0</v>
      </c>
      <c r="J425" s="93">
        <v>0</v>
      </c>
      <c r="K425" s="93">
        <v>1</v>
      </c>
      <c r="L425" s="93">
        <v>1</v>
      </c>
      <c r="M425" s="93">
        <v>0</v>
      </c>
      <c r="N425" s="93">
        <v>1</v>
      </c>
      <c r="O425" s="93">
        <v>1</v>
      </c>
      <c r="P425" s="93">
        <v>0</v>
      </c>
      <c r="Q425" s="93">
        <v>0</v>
      </c>
      <c r="R425" s="93">
        <v>1</v>
      </c>
      <c r="S425" s="93">
        <v>0</v>
      </c>
      <c r="T425" s="93">
        <v>0</v>
      </c>
      <c r="U425" s="93">
        <v>1</v>
      </c>
      <c r="V425" s="93">
        <v>0</v>
      </c>
      <c r="W425" s="93">
        <v>0</v>
      </c>
      <c r="X425" s="93">
        <v>1</v>
      </c>
      <c r="Y425" s="93">
        <v>0</v>
      </c>
      <c r="Z425" s="93">
        <v>1</v>
      </c>
      <c r="AA425" s="93">
        <v>1</v>
      </c>
      <c r="AB425" s="93">
        <v>0</v>
      </c>
      <c r="AC425" s="93">
        <v>0</v>
      </c>
      <c r="AD425" s="9"/>
    </row>
    <row r="426" spans="1:30" ht="15.75">
      <c r="A426" s="88" t="s">
        <v>2452</v>
      </c>
      <c r="B426" s="2">
        <v>15</v>
      </c>
      <c r="C426" s="57">
        <v>75102851</v>
      </c>
      <c r="D426" s="2" t="s">
        <v>2867</v>
      </c>
      <c r="E426" s="13" t="s">
        <v>3163</v>
      </c>
      <c r="F426" s="13" t="s">
        <v>3152</v>
      </c>
      <c r="G426" s="93">
        <v>1</v>
      </c>
      <c r="H426" s="93">
        <v>1</v>
      </c>
      <c r="I426" s="93">
        <v>1</v>
      </c>
      <c r="J426" s="93">
        <v>1</v>
      </c>
      <c r="K426" s="93">
        <v>0</v>
      </c>
      <c r="L426" s="93">
        <v>0</v>
      </c>
      <c r="M426" s="93">
        <v>0</v>
      </c>
      <c r="N426" s="93">
        <v>0</v>
      </c>
      <c r="O426" s="93">
        <v>0</v>
      </c>
      <c r="P426" s="93">
        <v>0</v>
      </c>
      <c r="Q426" s="93">
        <v>0</v>
      </c>
      <c r="R426" s="93">
        <v>0</v>
      </c>
      <c r="S426" s="93">
        <v>0</v>
      </c>
      <c r="T426" s="93">
        <v>0</v>
      </c>
      <c r="U426" s="93">
        <v>0</v>
      </c>
      <c r="V426" s="93">
        <v>0</v>
      </c>
      <c r="W426" s="93">
        <v>0</v>
      </c>
      <c r="X426" s="93">
        <v>0</v>
      </c>
      <c r="Y426" s="93">
        <v>0</v>
      </c>
      <c r="Z426" s="93">
        <v>0</v>
      </c>
      <c r="AA426" s="93">
        <v>0</v>
      </c>
      <c r="AB426" s="93">
        <v>0</v>
      </c>
      <c r="AC426" s="93">
        <v>0</v>
      </c>
      <c r="AD426" s="9"/>
    </row>
    <row r="427" spans="1:30" ht="15.75">
      <c r="A427" s="88" t="s">
        <v>2452</v>
      </c>
      <c r="B427" s="2">
        <v>15</v>
      </c>
      <c r="C427" s="57">
        <v>75102923</v>
      </c>
      <c r="D427" s="2" t="s">
        <v>2519</v>
      </c>
      <c r="E427" s="13" t="s">
        <v>3163</v>
      </c>
      <c r="F427" s="13" t="s">
        <v>3157</v>
      </c>
      <c r="G427" s="93">
        <v>0</v>
      </c>
      <c r="H427" s="93">
        <v>0</v>
      </c>
      <c r="I427" s="93">
        <v>0</v>
      </c>
      <c r="J427" s="93">
        <v>0</v>
      </c>
      <c r="K427" s="93">
        <v>1</v>
      </c>
      <c r="L427" s="93">
        <v>1</v>
      </c>
      <c r="M427" s="93">
        <v>0</v>
      </c>
      <c r="N427" s="93">
        <v>0</v>
      </c>
      <c r="O427" s="93">
        <v>1</v>
      </c>
      <c r="P427" s="93">
        <v>0</v>
      </c>
      <c r="Q427" s="93">
        <v>0</v>
      </c>
      <c r="R427" s="93">
        <v>1</v>
      </c>
      <c r="S427" s="93">
        <v>0</v>
      </c>
      <c r="T427" s="93">
        <v>0</v>
      </c>
      <c r="U427" s="93">
        <v>1</v>
      </c>
      <c r="V427" s="93">
        <v>0</v>
      </c>
      <c r="W427" s="93">
        <v>0</v>
      </c>
      <c r="X427" s="93">
        <v>0</v>
      </c>
      <c r="Y427" s="93">
        <v>0</v>
      </c>
      <c r="Z427" s="93">
        <v>0</v>
      </c>
      <c r="AA427" s="93">
        <v>0</v>
      </c>
      <c r="AB427" s="93">
        <v>0</v>
      </c>
      <c r="AC427" s="93">
        <v>0</v>
      </c>
      <c r="AD427" s="9"/>
    </row>
    <row r="428" spans="1:30" ht="15.75">
      <c r="A428" s="88" t="s">
        <v>2452</v>
      </c>
      <c r="B428" s="2">
        <v>15</v>
      </c>
      <c r="C428" s="57">
        <v>77747190</v>
      </c>
      <c r="D428" s="2" t="s">
        <v>2866</v>
      </c>
      <c r="E428" s="13" t="s">
        <v>3151</v>
      </c>
      <c r="F428" s="13" t="s">
        <v>3157</v>
      </c>
      <c r="G428" s="93">
        <v>1</v>
      </c>
      <c r="H428" s="93">
        <v>1</v>
      </c>
      <c r="I428" s="93">
        <v>1</v>
      </c>
      <c r="J428" s="93">
        <v>1</v>
      </c>
      <c r="K428" s="93">
        <v>0</v>
      </c>
      <c r="L428" s="93">
        <v>0</v>
      </c>
      <c r="M428" s="93">
        <v>0</v>
      </c>
      <c r="N428" s="93">
        <v>0</v>
      </c>
      <c r="O428" s="93">
        <v>0</v>
      </c>
      <c r="P428" s="93">
        <v>0</v>
      </c>
      <c r="Q428" s="93">
        <v>0</v>
      </c>
      <c r="R428" s="93">
        <v>0</v>
      </c>
      <c r="S428" s="93">
        <v>0</v>
      </c>
      <c r="T428" s="93">
        <v>0</v>
      </c>
      <c r="U428" s="93">
        <v>0</v>
      </c>
      <c r="V428" s="93">
        <v>0</v>
      </c>
      <c r="W428" s="93">
        <v>0</v>
      </c>
      <c r="X428" s="93">
        <v>0</v>
      </c>
      <c r="Y428" s="93">
        <v>0</v>
      </c>
      <c r="Z428" s="93">
        <v>0</v>
      </c>
      <c r="AA428" s="93">
        <v>0</v>
      </c>
      <c r="AB428" s="93">
        <v>0</v>
      </c>
      <c r="AC428" s="93">
        <v>0</v>
      </c>
      <c r="AD428" s="9"/>
    </row>
    <row r="429" spans="1:30" ht="15.75">
      <c r="A429" s="88" t="s">
        <v>2452</v>
      </c>
      <c r="B429" s="2">
        <v>15</v>
      </c>
      <c r="C429" s="57">
        <v>77747276</v>
      </c>
      <c r="D429" s="2" t="s">
        <v>2518</v>
      </c>
      <c r="E429" s="13" t="s">
        <v>3151</v>
      </c>
      <c r="F429" s="13" t="s">
        <v>3157</v>
      </c>
      <c r="G429" s="93">
        <v>0</v>
      </c>
      <c r="H429" s="93">
        <v>0</v>
      </c>
      <c r="I429" s="93">
        <v>0</v>
      </c>
      <c r="J429" s="93">
        <v>0</v>
      </c>
      <c r="K429" s="93">
        <v>1</v>
      </c>
      <c r="L429" s="93">
        <v>1</v>
      </c>
      <c r="M429" s="93">
        <v>0</v>
      </c>
      <c r="N429" s="93">
        <v>1</v>
      </c>
      <c r="O429" s="93">
        <v>1</v>
      </c>
      <c r="P429" s="93">
        <v>0</v>
      </c>
      <c r="Q429" s="93">
        <v>1</v>
      </c>
      <c r="R429" s="93">
        <v>1</v>
      </c>
      <c r="S429" s="93">
        <v>0</v>
      </c>
      <c r="T429" s="93">
        <v>0</v>
      </c>
      <c r="U429" s="93">
        <v>1</v>
      </c>
      <c r="V429" s="93">
        <v>0</v>
      </c>
      <c r="W429" s="93">
        <v>1</v>
      </c>
      <c r="X429" s="93">
        <v>0</v>
      </c>
      <c r="Y429" s="93">
        <v>0</v>
      </c>
      <c r="Z429" s="93">
        <v>0</v>
      </c>
      <c r="AA429" s="93">
        <v>0</v>
      </c>
      <c r="AB429" s="93">
        <v>0</v>
      </c>
      <c r="AC429" s="93">
        <v>0</v>
      </c>
      <c r="AD429" s="9"/>
    </row>
    <row r="430" spans="1:30" ht="15.75">
      <c r="A430" s="88" t="s">
        <v>122</v>
      </c>
      <c r="B430" s="2">
        <v>15</v>
      </c>
      <c r="C430" s="57">
        <v>77832762</v>
      </c>
      <c r="D430" s="2" t="s">
        <v>2517</v>
      </c>
      <c r="E430" s="13" t="s">
        <v>3151</v>
      </c>
      <c r="F430" s="13" t="s">
        <v>3157</v>
      </c>
      <c r="G430" s="93">
        <v>1</v>
      </c>
      <c r="H430" s="93">
        <v>1</v>
      </c>
      <c r="I430" s="93">
        <v>0</v>
      </c>
      <c r="J430" s="93">
        <v>0</v>
      </c>
      <c r="K430" s="93">
        <v>1</v>
      </c>
      <c r="L430" s="93">
        <v>1</v>
      </c>
      <c r="M430" s="93">
        <v>0</v>
      </c>
      <c r="N430" s="93">
        <v>1</v>
      </c>
      <c r="O430" s="93">
        <v>1</v>
      </c>
      <c r="P430" s="93">
        <v>0</v>
      </c>
      <c r="Q430" s="93">
        <v>0</v>
      </c>
      <c r="R430" s="93">
        <v>1</v>
      </c>
      <c r="S430" s="93">
        <v>0</v>
      </c>
      <c r="T430" s="93">
        <v>0</v>
      </c>
      <c r="U430" s="93">
        <v>1</v>
      </c>
      <c r="V430" s="93">
        <v>0</v>
      </c>
      <c r="W430" s="93">
        <v>0</v>
      </c>
      <c r="X430" s="93">
        <v>1</v>
      </c>
      <c r="Y430" s="93">
        <v>0</v>
      </c>
      <c r="Z430" s="93">
        <v>0</v>
      </c>
      <c r="AA430" s="93">
        <v>1</v>
      </c>
      <c r="AB430" s="93">
        <v>1</v>
      </c>
      <c r="AC430" s="93">
        <v>1</v>
      </c>
      <c r="AD430" s="9"/>
    </row>
    <row r="431" spans="1:30" ht="15.75">
      <c r="A431" s="88" t="s">
        <v>122</v>
      </c>
      <c r="B431" s="2">
        <v>15</v>
      </c>
      <c r="C431" s="57">
        <v>79095958</v>
      </c>
      <c r="D431" s="2" t="s">
        <v>2516</v>
      </c>
      <c r="E431" s="13" t="s">
        <v>3163</v>
      </c>
      <c r="F431" s="13" t="s">
        <v>3152</v>
      </c>
      <c r="G431" s="93">
        <v>0</v>
      </c>
      <c r="H431" s="93">
        <v>0</v>
      </c>
      <c r="I431" s="93">
        <v>0</v>
      </c>
      <c r="J431" s="93">
        <v>0</v>
      </c>
      <c r="K431" s="93">
        <v>0</v>
      </c>
      <c r="L431" s="93">
        <v>0</v>
      </c>
      <c r="M431" s="93">
        <v>0</v>
      </c>
      <c r="N431" s="93">
        <v>0</v>
      </c>
      <c r="O431" s="93">
        <v>1</v>
      </c>
      <c r="P431" s="93">
        <v>0</v>
      </c>
      <c r="Q431" s="93">
        <v>0</v>
      </c>
      <c r="R431" s="93">
        <v>1</v>
      </c>
      <c r="S431" s="93">
        <v>0</v>
      </c>
      <c r="T431" s="93">
        <v>1</v>
      </c>
      <c r="U431" s="93">
        <v>1</v>
      </c>
      <c r="V431" s="93">
        <v>0</v>
      </c>
      <c r="W431" s="93">
        <v>0</v>
      </c>
      <c r="X431" s="93">
        <v>1</v>
      </c>
      <c r="Y431" s="93">
        <v>0</v>
      </c>
      <c r="Z431" s="93">
        <v>1</v>
      </c>
      <c r="AA431" s="93">
        <v>0</v>
      </c>
      <c r="AB431" s="93">
        <v>0</v>
      </c>
      <c r="AC431" s="93">
        <v>0</v>
      </c>
      <c r="AD431" s="9"/>
    </row>
    <row r="432" spans="1:30" ht="15.75">
      <c r="A432" s="88" t="s">
        <v>122</v>
      </c>
      <c r="B432" s="2">
        <v>15</v>
      </c>
      <c r="C432" s="57">
        <v>81366859</v>
      </c>
      <c r="D432" s="2" t="s">
        <v>2515</v>
      </c>
      <c r="E432" s="13" t="s">
        <v>3152</v>
      </c>
      <c r="F432" s="13" t="s">
        <v>3157</v>
      </c>
      <c r="G432" s="93">
        <v>0</v>
      </c>
      <c r="H432" s="93">
        <v>0</v>
      </c>
      <c r="I432" s="93">
        <v>0</v>
      </c>
      <c r="J432" s="93">
        <v>0</v>
      </c>
      <c r="K432" s="93">
        <v>1</v>
      </c>
      <c r="L432" s="93">
        <v>1</v>
      </c>
      <c r="M432" s="93">
        <v>0</v>
      </c>
      <c r="N432" s="93">
        <v>1</v>
      </c>
      <c r="O432" s="93">
        <v>1</v>
      </c>
      <c r="P432" s="93">
        <v>0</v>
      </c>
      <c r="Q432" s="93">
        <v>0</v>
      </c>
      <c r="R432" s="93">
        <v>1</v>
      </c>
      <c r="S432" s="93">
        <v>0</v>
      </c>
      <c r="T432" s="93">
        <v>1</v>
      </c>
      <c r="U432" s="93">
        <v>1</v>
      </c>
      <c r="V432" s="93">
        <v>0</v>
      </c>
      <c r="W432" s="93">
        <v>0</v>
      </c>
      <c r="X432" s="93">
        <v>1</v>
      </c>
      <c r="Y432" s="93">
        <v>0</v>
      </c>
      <c r="Z432" s="93">
        <v>1</v>
      </c>
      <c r="AA432" s="93">
        <v>1</v>
      </c>
      <c r="AB432" s="93">
        <v>1</v>
      </c>
      <c r="AC432" s="93">
        <v>1</v>
      </c>
      <c r="AD432" s="9"/>
    </row>
    <row r="433" spans="1:30" ht="15.75">
      <c r="A433" s="88" t="s">
        <v>2449</v>
      </c>
      <c r="B433" s="2">
        <v>15</v>
      </c>
      <c r="C433" s="57">
        <v>90230712</v>
      </c>
      <c r="D433" s="2" t="s">
        <v>2514</v>
      </c>
      <c r="E433" s="13" t="s">
        <v>3151</v>
      </c>
      <c r="F433" s="13" t="s">
        <v>3157</v>
      </c>
      <c r="G433" s="93">
        <v>0</v>
      </c>
      <c r="H433" s="93">
        <v>0</v>
      </c>
      <c r="I433" s="93">
        <v>0</v>
      </c>
      <c r="J433" s="93">
        <v>0</v>
      </c>
      <c r="K433" s="93">
        <v>0</v>
      </c>
      <c r="L433" s="93">
        <v>0</v>
      </c>
      <c r="M433" s="93">
        <v>0</v>
      </c>
      <c r="N433" s="93">
        <v>0</v>
      </c>
      <c r="O433" s="93">
        <v>1</v>
      </c>
      <c r="P433" s="93">
        <v>0</v>
      </c>
      <c r="Q433" s="93">
        <v>1</v>
      </c>
      <c r="R433" s="93">
        <v>1</v>
      </c>
      <c r="S433" s="93">
        <v>0</v>
      </c>
      <c r="T433" s="93">
        <v>1</v>
      </c>
      <c r="U433" s="93">
        <v>0</v>
      </c>
      <c r="V433" s="93">
        <v>0</v>
      </c>
      <c r="W433" s="93">
        <v>0</v>
      </c>
      <c r="X433" s="93">
        <v>0</v>
      </c>
      <c r="Y433" s="93">
        <v>0</v>
      </c>
      <c r="Z433" s="93">
        <v>0</v>
      </c>
      <c r="AA433" s="93">
        <v>0</v>
      </c>
      <c r="AB433" s="93">
        <v>0</v>
      </c>
      <c r="AC433" s="93">
        <v>0</v>
      </c>
      <c r="AD433" s="9"/>
    </row>
    <row r="434" spans="1:30" ht="15.75">
      <c r="A434" s="88" t="s">
        <v>2452</v>
      </c>
      <c r="B434" s="2">
        <v>15</v>
      </c>
      <c r="C434" s="57">
        <v>99271135</v>
      </c>
      <c r="D434" s="2" t="s">
        <v>2512</v>
      </c>
      <c r="E434" s="13" t="s">
        <v>3151</v>
      </c>
      <c r="F434" s="13" t="s">
        <v>3157</v>
      </c>
      <c r="G434" s="93">
        <v>1</v>
      </c>
      <c r="H434" s="93">
        <v>1</v>
      </c>
      <c r="I434" s="93">
        <v>1</v>
      </c>
      <c r="J434" s="93">
        <v>1</v>
      </c>
      <c r="K434" s="93">
        <v>1</v>
      </c>
      <c r="L434" s="93">
        <v>1</v>
      </c>
      <c r="M434" s="93">
        <v>0</v>
      </c>
      <c r="N434" s="93">
        <v>1</v>
      </c>
      <c r="O434" s="93">
        <v>1</v>
      </c>
      <c r="P434" s="93">
        <v>0</v>
      </c>
      <c r="Q434" s="93">
        <v>1</v>
      </c>
      <c r="R434" s="93">
        <v>1</v>
      </c>
      <c r="S434" s="93">
        <v>0</v>
      </c>
      <c r="T434" s="93">
        <v>0</v>
      </c>
      <c r="U434" s="93">
        <v>1</v>
      </c>
      <c r="V434" s="93">
        <v>0</v>
      </c>
      <c r="W434" s="93">
        <v>1</v>
      </c>
      <c r="X434" s="93">
        <v>0</v>
      </c>
      <c r="Y434" s="93">
        <v>0</v>
      </c>
      <c r="Z434" s="93">
        <v>0</v>
      </c>
      <c r="AA434" s="93">
        <v>0</v>
      </c>
      <c r="AB434" s="93">
        <v>0</v>
      </c>
      <c r="AC434" s="93">
        <v>0</v>
      </c>
      <c r="AD434" s="9"/>
    </row>
    <row r="435" spans="1:30" ht="15.75">
      <c r="A435" s="88" t="s">
        <v>122</v>
      </c>
      <c r="B435" s="2">
        <v>16</v>
      </c>
      <c r="C435" s="57">
        <v>223447</v>
      </c>
      <c r="D435" s="2" t="s">
        <v>2865</v>
      </c>
      <c r="E435" s="13" t="s">
        <v>3157</v>
      </c>
      <c r="F435" s="13" t="s">
        <v>4422</v>
      </c>
      <c r="G435" s="93">
        <v>0</v>
      </c>
      <c r="H435" s="93">
        <v>0</v>
      </c>
      <c r="I435" s="93">
        <v>0</v>
      </c>
      <c r="J435" s="93">
        <v>0</v>
      </c>
      <c r="K435" s="93">
        <v>0</v>
      </c>
      <c r="L435" s="93">
        <v>0</v>
      </c>
      <c r="M435" s="93">
        <v>0</v>
      </c>
      <c r="N435" s="93">
        <v>0</v>
      </c>
      <c r="O435" s="93">
        <v>0</v>
      </c>
      <c r="P435" s="93">
        <v>0</v>
      </c>
      <c r="Q435" s="93">
        <v>0</v>
      </c>
      <c r="R435" s="93">
        <v>0</v>
      </c>
      <c r="S435" s="93">
        <v>0</v>
      </c>
      <c r="T435" s="93">
        <v>0</v>
      </c>
      <c r="U435" s="93">
        <v>0</v>
      </c>
      <c r="V435" s="93">
        <v>0</v>
      </c>
      <c r="W435" s="93">
        <v>0</v>
      </c>
      <c r="X435" s="93">
        <v>1</v>
      </c>
      <c r="Y435" s="93">
        <v>1</v>
      </c>
      <c r="Z435" s="93">
        <v>1</v>
      </c>
      <c r="AA435" s="93">
        <v>0</v>
      </c>
      <c r="AB435" s="93">
        <v>0</v>
      </c>
      <c r="AC435" s="93">
        <v>0</v>
      </c>
      <c r="AD435" s="9"/>
    </row>
    <row r="436" spans="1:30" ht="15.75">
      <c r="A436" s="88" t="s">
        <v>122</v>
      </c>
      <c r="B436" s="2">
        <v>16</v>
      </c>
      <c r="C436" s="57">
        <v>293562</v>
      </c>
      <c r="D436" s="2" t="s">
        <v>2864</v>
      </c>
      <c r="E436" s="13" t="s">
        <v>3163</v>
      </c>
      <c r="F436" s="13" t="s">
        <v>3152</v>
      </c>
      <c r="G436" s="93">
        <v>1</v>
      </c>
      <c r="H436" s="93">
        <v>1</v>
      </c>
      <c r="I436" s="93">
        <v>1</v>
      </c>
      <c r="J436" s="93">
        <v>1</v>
      </c>
      <c r="K436" s="93">
        <v>1</v>
      </c>
      <c r="L436" s="93">
        <v>0</v>
      </c>
      <c r="M436" s="93">
        <v>0</v>
      </c>
      <c r="N436" s="93">
        <v>0</v>
      </c>
      <c r="O436" s="93">
        <v>0</v>
      </c>
      <c r="P436" s="93">
        <v>0</v>
      </c>
      <c r="Q436" s="93">
        <v>0</v>
      </c>
      <c r="R436" s="93">
        <v>0</v>
      </c>
      <c r="S436" s="93">
        <v>0</v>
      </c>
      <c r="T436" s="93">
        <v>0</v>
      </c>
      <c r="U436" s="93">
        <v>0</v>
      </c>
      <c r="V436" s="93">
        <v>0</v>
      </c>
      <c r="W436" s="93">
        <v>0</v>
      </c>
      <c r="X436" s="93">
        <v>0</v>
      </c>
      <c r="Y436" s="93">
        <v>0</v>
      </c>
      <c r="Z436" s="93">
        <v>0</v>
      </c>
      <c r="AA436" s="93">
        <v>1</v>
      </c>
      <c r="AB436" s="93">
        <v>1</v>
      </c>
      <c r="AC436" s="93">
        <v>1</v>
      </c>
      <c r="AD436" s="9"/>
    </row>
    <row r="437" spans="1:30" ht="15.75">
      <c r="A437" s="88" t="s">
        <v>2452</v>
      </c>
      <c r="B437" s="2">
        <v>16</v>
      </c>
      <c r="C437" s="57">
        <v>300641</v>
      </c>
      <c r="D437" s="2" t="s">
        <v>2511</v>
      </c>
      <c r="E437" s="13" t="s">
        <v>3151</v>
      </c>
      <c r="F437" s="13" t="s">
        <v>3157</v>
      </c>
      <c r="G437" s="93">
        <v>1</v>
      </c>
      <c r="H437" s="93">
        <v>1</v>
      </c>
      <c r="I437" s="93">
        <v>0</v>
      </c>
      <c r="J437" s="93">
        <v>0</v>
      </c>
      <c r="K437" s="93">
        <v>1</v>
      </c>
      <c r="L437" s="93">
        <v>1</v>
      </c>
      <c r="M437" s="93">
        <v>0</v>
      </c>
      <c r="N437" s="93">
        <v>1</v>
      </c>
      <c r="O437" s="93">
        <v>1</v>
      </c>
      <c r="P437" s="93">
        <v>0</v>
      </c>
      <c r="Q437" s="93">
        <v>0</v>
      </c>
      <c r="R437" s="93">
        <v>1</v>
      </c>
      <c r="S437" s="93">
        <v>0</v>
      </c>
      <c r="T437" s="93">
        <v>1</v>
      </c>
      <c r="U437" s="93">
        <v>1</v>
      </c>
      <c r="V437" s="93">
        <v>0</v>
      </c>
      <c r="W437" s="93">
        <v>1</v>
      </c>
      <c r="X437" s="93">
        <v>0</v>
      </c>
      <c r="Y437" s="93">
        <v>0</v>
      </c>
      <c r="Z437" s="93">
        <v>0</v>
      </c>
      <c r="AA437" s="93">
        <v>0</v>
      </c>
      <c r="AB437" s="93">
        <v>0</v>
      </c>
      <c r="AC437" s="93">
        <v>0</v>
      </c>
      <c r="AD437" s="9"/>
    </row>
    <row r="438" spans="1:30" ht="15.75">
      <c r="A438" s="88" t="s">
        <v>122</v>
      </c>
      <c r="B438" s="2">
        <v>16</v>
      </c>
      <c r="C438" s="57">
        <v>324479</v>
      </c>
      <c r="D438" s="2" t="s">
        <v>2510</v>
      </c>
      <c r="E438" s="13" t="s">
        <v>3152</v>
      </c>
      <c r="F438" s="13" t="s">
        <v>3157</v>
      </c>
      <c r="G438" s="93">
        <v>0</v>
      </c>
      <c r="H438" s="93">
        <v>0</v>
      </c>
      <c r="I438" s="93">
        <v>0</v>
      </c>
      <c r="J438" s="93">
        <v>0</v>
      </c>
      <c r="K438" s="93">
        <v>1</v>
      </c>
      <c r="L438" s="93">
        <v>1</v>
      </c>
      <c r="M438" s="93">
        <v>0</v>
      </c>
      <c r="N438" s="93">
        <v>0</v>
      </c>
      <c r="O438" s="93">
        <v>1</v>
      </c>
      <c r="P438" s="93">
        <v>1</v>
      </c>
      <c r="Q438" s="93">
        <v>1</v>
      </c>
      <c r="R438" s="93">
        <v>1</v>
      </c>
      <c r="S438" s="93">
        <v>0</v>
      </c>
      <c r="T438" s="93">
        <v>1</v>
      </c>
      <c r="U438" s="93">
        <v>1</v>
      </c>
      <c r="V438" s="93">
        <v>0</v>
      </c>
      <c r="W438" s="93">
        <v>0</v>
      </c>
      <c r="X438" s="93">
        <v>1</v>
      </c>
      <c r="Y438" s="93">
        <v>0</v>
      </c>
      <c r="Z438" s="93">
        <v>1</v>
      </c>
      <c r="AA438" s="93">
        <v>1</v>
      </c>
      <c r="AB438" s="93">
        <v>1</v>
      </c>
      <c r="AC438" s="93">
        <v>1</v>
      </c>
      <c r="AD438" s="9"/>
    </row>
    <row r="439" spans="1:30" ht="15.75">
      <c r="A439" s="88" t="s">
        <v>2452</v>
      </c>
      <c r="B439" s="2">
        <v>16</v>
      </c>
      <c r="C439" s="57">
        <v>4014282</v>
      </c>
      <c r="D439" s="2" t="s">
        <v>2509</v>
      </c>
      <c r="E439" s="13" t="s">
        <v>3152</v>
      </c>
      <c r="F439" s="13" t="s">
        <v>3157</v>
      </c>
      <c r="G439" s="93">
        <v>1</v>
      </c>
      <c r="H439" s="93">
        <v>1</v>
      </c>
      <c r="I439" s="93">
        <v>1</v>
      </c>
      <c r="J439" s="93">
        <v>1</v>
      </c>
      <c r="K439" s="93">
        <v>1</v>
      </c>
      <c r="L439" s="93">
        <v>1</v>
      </c>
      <c r="M439" s="93">
        <v>0</v>
      </c>
      <c r="N439" s="93">
        <v>1</v>
      </c>
      <c r="O439" s="93">
        <v>1</v>
      </c>
      <c r="P439" s="93">
        <v>0</v>
      </c>
      <c r="Q439" s="93">
        <v>0</v>
      </c>
      <c r="R439" s="93">
        <v>1</v>
      </c>
      <c r="S439" s="93">
        <v>0</v>
      </c>
      <c r="T439" s="93">
        <v>1</v>
      </c>
      <c r="U439" s="93">
        <v>1</v>
      </c>
      <c r="V439" s="93">
        <v>0</v>
      </c>
      <c r="W439" s="93">
        <v>0</v>
      </c>
      <c r="X439" s="93">
        <v>0</v>
      </c>
      <c r="Y439" s="93">
        <v>0</v>
      </c>
      <c r="Z439" s="93">
        <v>0</v>
      </c>
      <c r="AA439" s="93">
        <v>0</v>
      </c>
      <c r="AB439" s="93">
        <v>0</v>
      </c>
      <c r="AC439" s="93">
        <v>0</v>
      </c>
      <c r="AD439" s="9"/>
    </row>
    <row r="440" spans="1:30" ht="15.75">
      <c r="A440" s="88" t="s">
        <v>122</v>
      </c>
      <c r="B440" s="2">
        <v>16</v>
      </c>
      <c r="C440" s="57">
        <v>11437607</v>
      </c>
      <c r="D440" s="2" t="s">
        <v>2508</v>
      </c>
      <c r="E440" s="13" t="s">
        <v>3151</v>
      </c>
      <c r="F440" s="13" t="s">
        <v>3152</v>
      </c>
      <c r="G440" s="93">
        <v>0</v>
      </c>
      <c r="H440" s="93">
        <v>0</v>
      </c>
      <c r="I440" s="93">
        <v>0</v>
      </c>
      <c r="J440" s="93">
        <v>0</v>
      </c>
      <c r="K440" s="93">
        <v>1</v>
      </c>
      <c r="L440" s="93">
        <v>1</v>
      </c>
      <c r="M440" s="93">
        <v>0</v>
      </c>
      <c r="N440" s="93">
        <v>1</v>
      </c>
      <c r="O440" s="93">
        <v>1</v>
      </c>
      <c r="P440" s="93">
        <v>0</v>
      </c>
      <c r="Q440" s="93">
        <v>0</v>
      </c>
      <c r="R440" s="93">
        <v>1</v>
      </c>
      <c r="S440" s="93">
        <v>0</v>
      </c>
      <c r="T440" s="93">
        <v>0</v>
      </c>
      <c r="U440" s="93">
        <v>1</v>
      </c>
      <c r="V440" s="93">
        <v>0</v>
      </c>
      <c r="W440" s="93">
        <v>0</v>
      </c>
      <c r="X440" s="93">
        <v>1</v>
      </c>
      <c r="Y440" s="93">
        <v>0</v>
      </c>
      <c r="Z440" s="93">
        <v>0</v>
      </c>
      <c r="AA440" s="93">
        <v>1</v>
      </c>
      <c r="AB440" s="93">
        <v>0</v>
      </c>
      <c r="AC440" s="93">
        <v>0</v>
      </c>
      <c r="AD440" s="9"/>
    </row>
    <row r="441" spans="1:30" ht="15.75">
      <c r="A441" s="88" t="s">
        <v>122</v>
      </c>
      <c r="B441" s="2">
        <v>16</v>
      </c>
      <c r="C441" s="57">
        <v>11443183</v>
      </c>
      <c r="D441" s="2" t="s">
        <v>2862</v>
      </c>
      <c r="E441" s="13" t="s">
        <v>3151</v>
      </c>
      <c r="F441" s="13" t="s">
        <v>3157</v>
      </c>
      <c r="G441" s="93">
        <v>1</v>
      </c>
      <c r="H441" s="93">
        <v>1</v>
      </c>
      <c r="I441" s="93">
        <v>1</v>
      </c>
      <c r="J441" s="93">
        <v>1</v>
      </c>
      <c r="K441" s="93">
        <v>0</v>
      </c>
      <c r="L441" s="93">
        <v>0</v>
      </c>
      <c r="M441" s="93">
        <v>0</v>
      </c>
      <c r="N441" s="93">
        <v>0</v>
      </c>
      <c r="O441" s="93">
        <v>0</v>
      </c>
      <c r="P441" s="93">
        <v>0</v>
      </c>
      <c r="Q441" s="93">
        <v>0</v>
      </c>
      <c r="R441" s="93">
        <v>0</v>
      </c>
      <c r="S441" s="93">
        <v>0</v>
      </c>
      <c r="T441" s="93">
        <v>0</v>
      </c>
      <c r="U441" s="93">
        <v>0</v>
      </c>
      <c r="V441" s="93">
        <v>0</v>
      </c>
      <c r="W441" s="93">
        <v>0</v>
      </c>
      <c r="X441" s="93">
        <v>0</v>
      </c>
      <c r="Y441" s="93">
        <v>0</v>
      </c>
      <c r="Z441" s="93">
        <v>0</v>
      </c>
      <c r="AA441" s="93">
        <v>1</v>
      </c>
      <c r="AB441" s="93">
        <v>1</v>
      </c>
      <c r="AC441" s="93">
        <v>1</v>
      </c>
      <c r="AD441" s="9"/>
    </row>
    <row r="442" spans="1:30" ht="15.75">
      <c r="A442" s="88" t="s">
        <v>122</v>
      </c>
      <c r="B442" s="2">
        <v>16</v>
      </c>
      <c r="C442" s="57">
        <v>28531287</v>
      </c>
      <c r="D442" s="2" t="s">
        <v>2507</v>
      </c>
      <c r="E442" s="13" t="s">
        <v>3151</v>
      </c>
      <c r="F442" s="13" t="s">
        <v>3157</v>
      </c>
      <c r="G442" s="93">
        <v>0</v>
      </c>
      <c r="H442" s="93">
        <v>0</v>
      </c>
      <c r="I442" s="93">
        <v>0</v>
      </c>
      <c r="J442" s="93">
        <v>0</v>
      </c>
      <c r="K442" s="93">
        <v>1</v>
      </c>
      <c r="L442" s="93">
        <v>1</v>
      </c>
      <c r="M442" s="93">
        <v>0</v>
      </c>
      <c r="N442" s="93">
        <v>0</v>
      </c>
      <c r="O442" s="93">
        <v>1</v>
      </c>
      <c r="P442" s="93">
        <v>0</v>
      </c>
      <c r="Q442" s="93">
        <v>0</v>
      </c>
      <c r="R442" s="93">
        <v>1</v>
      </c>
      <c r="S442" s="93">
        <v>0</v>
      </c>
      <c r="T442" s="93">
        <v>0</v>
      </c>
      <c r="U442" s="93">
        <v>1</v>
      </c>
      <c r="V442" s="93">
        <v>0</v>
      </c>
      <c r="W442" s="93">
        <v>1</v>
      </c>
      <c r="X442" s="93">
        <v>0</v>
      </c>
      <c r="Y442" s="93">
        <v>0</v>
      </c>
      <c r="Z442" s="93">
        <v>0</v>
      </c>
      <c r="AA442" s="93">
        <v>1</v>
      </c>
      <c r="AB442" s="93">
        <v>0</v>
      </c>
      <c r="AC442" s="93">
        <v>0</v>
      </c>
      <c r="AD442" s="9"/>
    </row>
    <row r="443" spans="1:30" ht="15.75">
      <c r="A443" s="88" t="s">
        <v>122</v>
      </c>
      <c r="B443" s="2">
        <v>16</v>
      </c>
      <c r="C443" s="57">
        <v>28590030</v>
      </c>
      <c r="D443" s="2" t="s">
        <v>2860</v>
      </c>
      <c r="E443" s="13" t="s">
        <v>3151</v>
      </c>
      <c r="F443" s="13" t="s">
        <v>3157</v>
      </c>
      <c r="G443" s="93">
        <v>1</v>
      </c>
      <c r="H443" s="93">
        <v>1</v>
      </c>
      <c r="I443" s="93">
        <v>1</v>
      </c>
      <c r="J443" s="93">
        <v>1</v>
      </c>
      <c r="K443" s="93">
        <v>0</v>
      </c>
      <c r="L443" s="93">
        <v>0</v>
      </c>
      <c r="M443" s="93">
        <v>0</v>
      </c>
      <c r="N443" s="93">
        <v>0</v>
      </c>
      <c r="O443" s="93">
        <v>0</v>
      </c>
      <c r="P443" s="93">
        <v>0</v>
      </c>
      <c r="Q443" s="93">
        <v>0</v>
      </c>
      <c r="R443" s="93">
        <v>0</v>
      </c>
      <c r="S443" s="93">
        <v>0</v>
      </c>
      <c r="T443" s="93">
        <v>0</v>
      </c>
      <c r="U443" s="93">
        <v>0</v>
      </c>
      <c r="V443" s="93">
        <v>0</v>
      </c>
      <c r="W443" s="93">
        <v>0</v>
      </c>
      <c r="X443" s="93">
        <v>0</v>
      </c>
      <c r="Y443" s="93">
        <v>0</v>
      </c>
      <c r="Z443" s="93">
        <v>0</v>
      </c>
      <c r="AA443" s="93">
        <v>1</v>
      </c>
      <c r="AB443" s="93">
        <v>1</v>
      </c>
      <c r="AC443" s="93">
        <v>1</v>
      </c>
      <c r="AD443" s="9"/>
    </row>
    <row r="444" spans="1:30" ht="15.75">
      <c r="A444" s="88" t="s">
        <v>122</v>
      </c>
      <c r="B444" s="2">
        <v>16</v>
      </c>
      <c r="C444" s="57">
        <v>31404571</v>
      </c>
      <c r="D444" s="2" t="s">
        <v>2505</v>
      </c>
      <c r="E444" s="13" t="s">
        <v>3163</v>
      </c>
      <c r="F444" s="13" t="s">
        <v>3152</v>
      </c>
      <c r="G444" s="93">
        <v>1</v>
      </c>
      <c r="H444" s="93">
        <v>1</v>
      </c>
      <c r="I444" s="93">
        <v>0</v>
      </c>
      <c r="J444" s="93">
        <v>0</v>
      </c>
      <c r="K444" s="93">
        <v>1</v>
      </c>
      <c r="L444" s="93">
        <v>1</v>
      </c>
      <c r="M444" s="93">
        <v>0</v>
      </c>
      <c r="N444" s="93">
        <v>1</v>
      </c>
      <c r="O444" s="93">
        <v>1</v>
      </c>
      <c r="P444" s="93">
        <v>0</v>
      </c>
      <c r="Q444" s="93">
        <v>1</v>
      </c>
      <c r="R444" s="93">
        <v>1</v>
      </c>
      <c r="S444" s="93">
        <v>0</v>
      </c>
      <c r="T444" s="93">
        <v>1</v>
      </c>
      <c r="U444" s="93">
        <v>1</v>
      </c>
      <c r="V444" s="93">
        <v>0</v>
      </c>
      <c r="W444" s="93">
        <v>0</v>
      </c>
      <c r="X444" s="93">
        <v>1</v>
      </c>
      <c r="Y444" s="93">
        <v>0</v>
      </c>
      <c r="Z444" s="93">
        <v>0</v>
      </c>
      <c r="AA444" s="93">
        <v>1</v>
      </c>
      <c r="AB444" s="93">
        <v>1</v>
      </c>
      <c r="AC444" s="93">
        <v>1</v>
      </c>
      <c r="AD444" s="9"/>
    </row>
    <row r="445" spans="1:30" ht="15.75">
      <c r="A445" s="88" t="s">
        <v>2445</v>
      </c>
      <c r="B445" s="2">
        <v>16</v>
      </c>
      <c r="C445" s="57">
        <v>53494617</v>
      </c>
      <c r="D445" s="2" t="s">
        <v>2503</v>
      </c>
      <c r="E445" s="13" t="s">
        <v>3163</v>
      </c>
      <c r="F445" s="13" t="s">
        <v>3152</v>
      </c>
      <c r="G445" s="93">
        <v>1</v>
      </c>
      <c r="H445" s="93">
        <v>1</v>
      </c>
      <c r="I445" s="93">
        <v>0</v>
      </c>
      <c r="J445" s="93">
        <v>0</v>
      </c>
      <c r="K445" s="93">
        <v>1</v>
      </c>
      <c r="L445" s="93">
        <v>1</v>
      </c>
      <c r="M445" s="93">
        <v>0</v>
      </c>
      <c r="N445" s="93">
        <v>0</v>
      </c>
      <c r="O445" s="93">
        <v>1</v>
      </c>
      <c r="P445" s="93">
        <v>0</v>
      </c>
      <c r="Q445" s="93">
        <v>1</v>
      </c>
      <c r="R445" s="93">
        <v>1</v>
      </c>
      <c r="S445" s="93">
        <v>0</v>
      </c>
      <c r="T445" s="93">
        <v>0</v>
      </c>
      <c r="U445" s="93">
        <v>1</v>
      </c>
      <c r="V445" s="93">
        <v>0</v>
      </c>
      <c r="W445" s="93">
        <v>1</v>
      </c>
      <c r="X445" s="93">
        <v>0</v>
      </c>
      <c r="Y445" s="93">
        <v>0</v>
      </c>
      <c r="Z445" s="93">
        <v>0</v>
      </c>
      <c r="AA445" s="93">
        <v>0</v>
      </c>
      <c r="AB445" s="93">
        <v>0</v>
      </c>
      <c r="AC445" s="93">
        <v>0</v>
      </c>
      <c r="AD445" s="9"/>
    </row>
    <row r="446" spans="1:30" ht="15.75">
      <c r="A446" s="88" t="s">
        <v>122</v>
      </c>
      <c r="B446" s="2">
        <v>16</v>
      </c>
      <c r="C446" s="57">
        <v>53825905</v>
      </c>
      <c r="D446" s="2" t="s">
        <v>2502</v>
      </c>
      <c r="E446" s="13" t="s">
        <v>3151</v>
      </c>
      <c r="F446" s="13" t="s">
        <v>3157</v>
      </c>
      <c r="G446" s="93">
        <v>0</v>
      </c>
      <c r="H446" s="93">
        <v>0</v>
      </c>
      <c r="I446" s="93">
        <v>0</v>
      </c>
      <c r="J446" s="93">
        <v>0</v>
      </c>
      <c r="K446" s="93">
        <v>1</v>
      </c>
      <c r="L446" s="93">
        <v>1</v>
      </c>
      <c r="M446" s="93">
        <v>0</v>
      </c>
      <c r="N446" s="93">
        <v>1</v>
      </c>
      <c r="O446" s="93">
        <v>1</v>
      </c>
      <c r="P446" s="93">
        <v>0</v>
      </c>
      <c r="Q446" s="93">
        <v>1</v>
      </c>
      <c r="R446" s="93">
        <v>1</v>
      </c>
      <c r="S446" s="93">
        <v>0</v>
      </c>
      <c r="T446" s="93">
        <v>0</v>
      </c>
      <c r="U446" s="93">
        <v>1</v>
      </c>
      <c r="V446" s="93">
        <v>0</v>
      </c>
      <c r="W446" s="93">
        <v>1</v>
      </c>
      <c r="X446" s="93">
        <v>1</v>
      </c>
      <c r="Y446" s="93">
        <v>0</v>
      </c>
      <c r="Z446" s="93">
        <v>0</v>
      </c>
      <c r="AA446" s="93">
        <v>1</v>
      </c>
      <c r="AB446" s="93">
        <v>1</v>
      </c>
      <c r="AC446" s="93">
        <v>1</v>
      </c>
      <c r="AD446" s="9"/>
    </row>
    <row r="447" spans="1:30" ht="15.75">
      <c r="A447" s="88" t="s">
        <v>122</v>
      </c>
      <c r="B447" s="2">
        <v>16</v>
      </c>
      <c r="C447" s="57">
        <v>68818390</v>
      </c>
      <c r="D447" s="2" t="s">
        <v>2859</v>
      </c>
      <c r="E447" s="13" t="s">
        <v>3163</v>
      </c>
      <c r="F447" s="13" t="s">
        <v>3152</v>
      </c>
      <c r="G447" s="93">
        <v>1</v>
      </c>
      <c r="H447" s="93">
        <v>1</v>
      </c>
      <c r="I447" s="93">
        <v>1</v>
      </c>
      <c r="J447" s="93">
        <v>1</v>
      </c>
      <c r="K447" s="93">
        <v>0</v>
      </c>
      <c r="L447" s="93">
        <v>0</v>
      </c>
      <c r="M447" s="93">
        <v>0</v>
      </c>
      <c r="N447" s="93">
        <v>0</v>
      </c>
      <c r="O447" s="93">
        <v>0</v>
      </c>
      <c r="P447" s="93">
        <v>0</v>
      </c>
      <c r="Q447" s="93">
        <v>0</v>
      </c>
      <c r="R447" s="93">
        <v>0</v>
      </c>
      <c r="S447" s="93">
        <v>0</v>
      </c>
      <c r="T447" s="93">
        <v>0</v>
      </c>
      <c r="U447" s="93">
        <v>0</v>
      </c>
      <c r="V447" s="93">
        <v>0</v>
      </c>
      <c r="W447" s="93">
        <v>0</v>
      </c>
      <c r="X447" s="93">
        <v>0</v>
      </c>
      <c r="Y447" s="93">
        <v>0</v>
      </c>
      <c r="Z447" s="93">
        <v>0</v>
      </c>
      <c r="AA447" s="93">
        <v>1</v>
      </c>
      <c r="AB447" s="93">
        <v>1</v>
      </c>
      <c r="AC447" s="93">
        <v>1</v>
      </c>
      <c r="AD447" s="9"/>
    </row>
    <row r="448" spans="1:30" ht="15.75">
      <c r="A448" s="88" t="s">
        <v>122</v>
      </c>
      <c r="B448" s="2">
        <v>16</v>
      </c>
      <c r="C448" s="57">
        <v>68832943</v>
      </c>
      <c r="D448" s="2" t="s">
        <v>2500</v>
      </c>
      <c r="E448" s="13" t="s">
        <v>3163</v>
      </c>
      <c r="F448" s="13" t="s">
        <v>3152</v>
      </c>
      <c r="G448" s="93">
        <v>0</v>
      </c>
      <c r="H448" s="93">
        <v>0</v>
      </c>
      <c r="I448" s="93">
        <v>0</v>
      </c>
      <c r="J448" s="93">
        <v>0</v>
      </c>
      <c r="K448" s="93">
        <v>1</v>
      </c>
      <c r="L448" s="93">
        <v>1</v>
      </c>
      <c r="M448" s="93">
        <v>0</v>
      </c>
      <c r="N448" s="93">
        <v>1</v>
      </c>
      <c r="O448" s="93">
        <v>1</v>
      </c>
      <c r="P448" s="93">
        <v>0</v>
      </c>
      <c r="Q448" s="93">
        <v>1</v>
      </c>
      <c r="R448" s="93">
        <v>1</v>
      </c>
      <c r="S448" s="93">
        <v>0</v>
      </c>
      <c r="T448" s="93">
        <v>0</v>
      </c>
      <c r="U448" s="93">
        <v>1</v>
      </c>
      <c r="V448" s="93">
        <v>0</v>
      </c>
      <c r="W448" s="93">
        <v>0</v>
      </c>
      <c r="X448" s="93">
        <v>1</v>
      </c>
      <c r="Y448" s="93">
        <v>0</v>
      </c>
      <c r="Z448" s="93">
        <v>0</v>
      </c>
      <c r="AA448" s="93">
        <v>1</v>
      </c>
      <c r="AB448" s="93">
        <v>0</v>
      </c>
      <c r="AC448" s="93">
        <v>0</v>
      </c>
      <c r="AD448" s="9"/>
    </row>
    <row r="449" spans="1:30" ht="15.75">
      <c r="A449" s="88" t="s">
        <v>122</v>
      </c>
      <c r="B449" s="2">
        <v>16</v>
      </c>
      <c r="C449" s="57">
        <v>88775220</v>
      </c>
      <c r="D449" s="2" t="s">
        <v>2858</v>
      </c>
      <c r="E449" s="13" t="s">
        <v>3163</v>
      </c>
      <c r="F449" s="13" t="s">
        <v>3152</v>
      </c>
      <c r="G449" s="93">
        <v>1</v>
      </c>
      <c r="H449" s="93">
        <v>1</v>
      </c>
      <c r="I449" s="93">
        <v>1</v>
      </c>
      <c r="J449" s="93">
        <v>1</v>
      </c>
      <c r="K449" s="93">
        <v>1</v>
      </c>
      <c r="L449" s="93">
        <v>0</v>
      </c>
      <c r="M449" s="93">
        <v>0</v>
      </c>
      <c r="N449" s="93">
        <v>0</v>
      </c>
      <c r="O449" s="93">
        <v>0</v>
      </c>
      <c r="P449" s="93">
        <v>0</v>
      </c>
      <c r="Q449" s="93">
        <v>0</v>
      </c>
      <c r="R449" s="93">
        <v>0</v>
      </c>
      <c r="S449" s="93">
        <v>0</v>
      </c>
      <c r="T449" s="93">
        <v>0</v>
      </c>
      <c r="U449" s="93">
        <v>0</v>
      </c>
      <c r="V449" s="93">
        <v>0</v>
      </c>
      <c r="W449" s="93">
        <v>0</v>
      </c>
      <c r="X449" s="93">
        <v>0</v>
      </c>
      <c r="Y449" s="93">
        <v>0</v>
      </c>
      <c r="Z449" s="93">
        <v>0</v>
      </c>
      <c r="AA449" s="93">
        <v>1</v>
      </c>
      <c r="AB449" s="93">
        <v>1</v>
      </c>
      <c r="AC449" s="93">
        <v>1</v>
      </c>
      <c r="AD449" s="9"/>
    </row>
    <row r="450" spans="1:30" ht="15.75">
      <c r="A450" s="88" t="s">
        <v>122</v>
      </c>
      <c r="B450" s="2">
        <v>16</v>
      </c>
      <c r="C450" s="57">
        <v>88803205</v>
      </c>
      <c r="D450" s="2" t="s">
        <v>2857</v>
      </c>
      <c r="E450" s="13" t="s">
        <v>3151</v>
      </c>
      <c r="F450" s="13" t="s">
        <v>3157</v>
      </c>
      <c r="G450" s="93">
        <v>0</v>
      </c>
      <c r="H450" s="93">
        <v>0</v>
      </c>
      <c r="I450" s="93">
        <v>0</v>
      </c>
      <c r="J450" s="93">
        <v>0</v>
      </c>
      <c r="K450" s="93">
        <v>0</v>
      </c>
      <c r="L450" s="93">
        <v>0</v>
      </c>
      <c r="M450" s="93">
        <v>0</v>
      </c>
      <c r="N450" s="93">
        <v>0</v>
      </c>
      <c r="O450" s="93">
        <v>0</v>
      </c>
      <c r="P450" s="93">
        <v>0</v>
      </c>
      <c r="Q450" s="93">
        <v>0</v>
      </c>
      <c r="R450" s="93">
        <v>0</v>
      </c>
      <c r="S450" s="93">
        <v>0</v>
      </c>
      <c r="T450" s="93">
        <v>0</v>
      </c>
      <c r="U450" s="93">
        <v>1</v>
      </c>
      <c r="V450" s="93">
        <v>1</v>
      </c>
      <c r="W450" s="93">
        <v>1</v>
      </c>
      <c r="X450" s="93">
        <v>0</v>
      </c>
      <c r="Y450" s="93">
        <v>0</v>
      </c>
      <c r="Z450" s="93">
        <v>0</v>
      </c>
      <c r="AA450" s="93">
        <v>0</v>
      </c>
      <c r="AB450" s="93">
        <v>1</v>
      </c>
      <c r="AC450" s="93">
        <v>1</v>
      </c>
      <c r="AD450" s="9"/>
    </row>
    <row r="451" spans="1:30" ht="15.75">
      <c r="A451" s="88" t="s">
        <v>122</v>
      </c>
      <c r="B451" s="2">
        <v>16</v>
      </c>
      <c r="C451" s="57">
        <v>88853729</v>
      </c>
      <c r="D451" s="2" t="s">
        <v>2498</v>
      </c>
      <c r="E451" s="13" t="s">
        <v>3163</v>
      </c>
      <c r="F451" s="13" t="s">
        <v>3152</v>
      </c>
      <c r="G451" s="93">
        <v>1</v>
      </c>
      <c r="H451" s="93">
        <v>1</v>
      </c>
      <c r="I451" s="93">
        <v>1</v>
      </c>
      <c r="J451" s="93">
        <v>0</v>
      </c>
      <c r="K451" s="93">
        <v>1</v>
      </c>
      <c r="L451" s="93">
        <v>1</v>
      </c>
      <c r="M451" s="93">
        <v>0</v>
      </c>
      <c r="N451" s="93">
        <v>1</v>
      </c>
      <c r="O451" s="93">
        <v>1</v>
      </c>
      <c r="P451" s="93">
        <v>0</v>
      </c>
      <c r="Q451" s="93">
        <v>1</v>
      </c>
      <c r="R451" s="93">
        <v>1</v>
      </c>
      <c r="S451" s="93">
        <v>0</v>
      </c>
      <c r="T451" s="93">
        <v>1</v>
      </c>
      <c r="U451" s="93">
        <v>1</v>
      </c>
      <c r="V451" s="93">
        <v>0</v>
      </c>
      <c r="W451" s="93">
        <v>0</v>
      </c>
      <c r="X451" s="93">
        <v>1</v>
      </c>
      <c r="Y451" s="93">
        <v>0</v>
      </c>
      <c r="Z451" s="93">
        <v>0</v>
      </c>
      <c r="AA451" s="93">
        <v>1</v>
      </c>
      <c r="AB451" s="93">
        <v>1</v>
      </c>
      <c r="AC451" s="93">
        <v>1</v>
      </c>
      <c r="AD451" s="9"/>
    </row>
    <row r="452" spans="1:30" ht="15.75">
      <c r="A452" s="88" t="s">
        <v>2449</v>
      </c>
      <c r="B452" s="2">
        <v>17</v>
      </c>
      <c r="C452" s="57">
        <v>7129898</v>
      </c>
      <c r="D452" s="2" t="s">
        <v>2497</v>
      </c>
      <c r="E452" s="13" t="s">
        <v>3151</v>
      </c>
      <c r="F452" s="13" t="s">
        <v>3157</v>
      </c>
      <c r="G452" s="93">
        <v>0</v>
      </c>
      <c r="H452" s="93">
        <v>0</v>
      </c>
      <c r="I452" s="93">
        <v>0</v>
      </c>
      <c r="J452" s="93">
        <v>0</v>
      </c>
      <c r="K452" s="93">
        <v>1</v>
      </c>
      <c r="L452" s="93">
        <v>0</v>
      </c>
      <c r="M452" s="93">
        <v>0</v>
      </c>
      <c r="N452" s="93">
        <v>0</v>
      </c>
      <c r="O452" s="93">
        <v>1</v>
      </c>
      <c r="P452" s="93">
        <v>0</v>
      </c>
      <c r="Q452" s="93">
        <v>1</v>
      </c>
      <c r="R452" s="93">
        <v>1</v>
      </c>
      <c r="S452" s="93">
        <v>0</v>
      </c>
      <c r="T452" s="93">
        <v>0</v>
      </c>
      <c r="U452" s="93">
        <v>0</v>
      </c>
      <c r="V452" s="93">
        <v>0</v>
      </c>
      <c r="W452" s="93">
        <v>0</v>
      </c>
      <c r="X452" s="93">
        <v>0</v>
      </c>
      <c r="Y452" s="93">
        <v>0</v>
      </c>
      <c r="Z452" s="93">
        <v>0</v>
      </c>
      <c r="AA452" s="93">
        <v>0</v>
      </c>
      <c r="AB452" s="93">
        <v>0</v>
      </c>
      <c r="AC452" s="93">
        <v>0</v>
      </c>
      <c r="AD452" s="9"/>
    </row>
    <row r="453" spans="1:30" ht="15.75">
      <c r="A453" s="88" t="s">
        <v>2449</v>
      </c>
      <c r="B453" s="2">
        <v>17</v>
      </c>
      <c r="C453" s="57">
        <v>7185779</v>
      </c>
      <c r="D453" s="2" t="s">
        <v>2856</v>
      </c>
      <c r="E453" s="13" t="s">
        <v>3151</v>
      </c>
      <c r="F453" s="13" t="s">
        <v>3152</v>
      </c>
      <c r="G453" s="93">
        <v>1</v>
      </c>
      <c r="H453" s="93">
        <v>1</v>
      </c>
      <c r="I453" s="93">
        <v>1</v>
      </c>
      <c r="J453" s="93">
        <v>0</v>
      </c>
      <c r="K453" s="93">
        <v>0</v>
      </c>
      <c r="L453" s="93">
        <v>0</v>
      </c>
      <c r="M453" s="93">
        <v>0</v>
      </c>
      <c r="N453" s="93">
        <v>0</v>
      </c>
      <c r="O453" s="93">
        <v>0</v>
      </c>
      <c r="P453" s="93">
        <v>0</v>
      </c>
      <c r="Q453" s="93">
        <v>0</v>
      </c>
      <c r="R453" s="93">
        <v>0</v>
      </c>
      <c r="S453" s="93">
        <v>0</v>
      </c>
      <c r="T453" s="93">
        <v>0</v>
      </c>
      <c r="U453" s="93">
        <v>0</v>
      </c>
      <c r="V453" s="93">
        <v>0</v>
      </c>
      <c r="W453" s="93">
        <v>0</v>
      </c>
      <c r="X453" s="93">
        <v>0</v>
      </c>
      <c r="Y453" s="93">
        <v>0</v>
      </c>
      <c r="Z453" s="93">
        <v>0</v>
      </c>
      <c r="AA453" s="93">
        <v>0</v>
      </c>
      <c r="AB453" s="93">
        <v>0</v>
      </c>
      <c r="AC453" s="93">
        <v>0</v>
      </c>
      <c r="AD453" s="9"/>
    </row>
    <row r="454" spans="1:30" ht="15.75">
      <c r="A454" s="88" t="s">
        <v>122</v>
      </c>
      <c r="B454" s="2">
        <v>17</v>
      </c>
      <c r="C454" s="57">
        <v>7537098</v>
      </c>
      <c r="D454" s="2" t="s">
        <v>2494</v>
      </c>
      <c r="E454" s="13" t="s">
        <v>3163</v>
      </c>
      <c r="F454" s="13" t="s">
        <v>3152</v>
      </c>
      <c r="G454" s="93">
        <v>1</v>
      </c>
      <c r="H454" s="93">
        <v>1</v>
      </c>
      <c r="I454" s="93">
        <v>0</v>
      </c>
      <c r="J454" s="93">
        <v>0</v>
      </c>
      <c r="K454" s="93">
        <v>1</v>
      </c>
      <c r="L454" s="93">
        <v>1</v>
      </c>
      <c r="M454" s="93">
        <v>0</v>
      </c>
      <c r="N454" s="93">
        <v>1</v>
      </c>
      <c r="O454" s="93">
        <v>1</v>
      </c>
      <c r="P454" s="93">
        <v>0</v>
      </c>
      <c r="Q454" s="93">
        <v>1</v>
      </c>
      <c r="R454" s="93">
        <v>1</v>
      </c>
      <c r="S454" s="93">
        <v>0</v>
      </c>
      <c r="T454" s="93">
        <v>0</v>
      </c>
      <c r="U454" s="93">
        <v>1</v>
      </c>
      <c r="V454" s="93">
        <v>0</v>
      </c>
      <c r="W454" s="93">
        <v>0</v>
      </c>
      <c r="X454" s="93">
        <v>1</v>
      </c>
      <c r="Y454" s="93">
        <v>0</v>
      </c>
      <c r="Z454" s="93">
        <v>0</v>
      </c>
      <c r="AA454" s="93">
        <v>1</v>
      </c>
      <c r="AB454" s="93">
        <v>1</v>
      </c>
      <c r="AC454" s="93">
        <v>1</v>
      </c>
      <c r="AD454" s="9"/>
    </row>
    <row r="455" spans="1:30" ht="15.75">
      <c r="A455" s="88" t="s">
        <v>122</v>
      </c>
      <c r="B455" s="2">
        <v>17</v>
      </c>
      <c r="C455" s="57">
        <v>8158273</v>
      </c>
      <c r="D455" s="2" t="s">
        <v>2492</v>
      </c>
      <c r="E455" s="13" t="s">
        <v>3151</v>
      </c>
      <c r="F455" s="13" t="s">
        <v>3157</v>
      </c>
      <c r="G455" s="93">
        <v>1</v>
      </c>
      <c r="H455" s="93">
        <v>1</v>
      </c>
      <c r="I455" s="93">
        <v>0</v>
      </c>
      <c r="J455" s="93">
        <v>0</v>
      </c>
      <c r="K455" s="93">
        <v>1</v>
      </c>
      <c r="L455" s="93">
        <v>1</v>
      </c>
      <c r="M455" s="93">
        <v>0</v>
      </c>
      <c r="N455" s="93">
        <v>1</v>
      </c>
      <c r="O455" s="93">
        <v>1</v>
      </c>
      <c r="P455" s="93">
        <v>0</v>
      </c>
      <c r="Q455" s="93">
        <v>0</v>
      </c>
      <c r="R455" s="93">
        <v>1</v>
      </c>
      <c r="S455" s="93">
        <v>0</v>
      </c>
      <c r="T455" s="93">
        <v>0</v>
      </c>
      <c r="U455" s="93">
        <v>1</v>
      </c>
      <c r="V455" s="93">
        <v>0</v>
      </c>
      <c r="W455" s="93">
        <v>1</v>
      </c>
      <c r="X455" s="93">
        <v>1</v>
      </c>
      <c r="Y455" s="93">
        <v>0</v>
      </c>
      <c r="Z455" s="93">
        <v>0</v>
      </c>
      <c r="AA455" s="93">
        <v>1</v>
      </c>
      <c r="AB455" s="93">
        <v>1</v>
      </c>
      <c r="AC455" s="93">
        <v>1</v>
      </c>
      <c r="AD455" s="9"/>
    </row>
    <row r="456" spans="1:30" ht="15.75">
      <c r="A456" s="88" t="s">
        <v>2452</v>
      </c>
      <c r="B456" s="2">
        <v>17</v>
      </c>
      <c r="C456" s="57">
        <v>17344122</v>
      </c>
      <c r="D456" s="2" t="s">
        <v>2491</v>
      </c>
      <c r="E456" s="13" t="s">
        <v>3163</v>
      </c>
      <c r="F456" s="13" t="s">
        <v>3152</v>
      </c>
      <c r="G456" s="93">
        <v>1</v>
      </c>
      <c r="H456" s="93">
        <v>1</v>
      </c>
      <c r="I456" s="93">
        <v>0</v>
      </c>
      <c r="J456" s="93">
        <v>0</v>
      </c>
      <c r="K456" s="93">
        <v>1</v>
      </c>
      <c r="L456" s="93">
        <v>1</v>
      </c>
      <c r="M456" s="93">
        <v>0</v>
      </c>
      <c r="N456" s="93">
        <v>1</v>
      </c>
      <c r="O456" s="93">
        <v>1</v>
      </c>
      <c r="P456" s="93">
        <v>0</v>
      </c>
      <c r="Q456" s="93">
        <v>0</v>
      </c>
      <c r="R456" s="93">
        <v>1</v>
      </c>
      <c r="S456" s="93">
        <v>0</v>
      </c>
      <c r="T456" s="93">
        <v>0</v>
      </c>
      <c r="U456" s="93">
        <v>1</v>
      </c>
      <c r="V456" s="93">
        <v>0</v>
      </c>
      <c r="W456" s="93">
        <v>0</v>
      </c>
      <c r="X456" s="93">
        <v>0</v>
      </c>
      <c r="Y456" s="93">
        <v>0</v>
      </c>
      <c r="Z456" s="93">
        <v>0</v>
      </c>
      <c r="AA456" s="93">
        <v>0</v>
      </c>
      <c r="AB456" s="93">
        <v>0</v>
      </c>
      <c r="AC456" s="93">
        <v>0</v>
      </c>
      <c r="AD456" s="9"/>
    </row>
    <row r="457" spans="1:30" ht="15.75">
      <c r="A457" s="88" t="s">
        <v>2449</v>
      </c>
      <c r="B457" s="2">
        <v>17</v>
      </c>
      <c r="C457" s="57">
        <v>17391443</v>
      </c>
      <c r="D457" s="2" t="s">
        <v>2490</v>
      </c>
      <c r="E457" s="13" t="s">
        <v>3152</v>
      </c>
      <c r="F457" s="13" t="s">
        <v>3157</v>
      </c>
      <c r="G457" s="93">
        <v>1</v>
      </c>
      <c r="H457" s="93">
        <v>1</v>
      </c>
      <c r="I457" s="93">
        <v>0</v>
      </c>
      <c r="J457" s="93">
        <v>0</v>
      </c>
      <c r="K457" s="93">
        <v>1</v>
      </c>
      <c r="L457" s="93">
        <v>1</v>
      </c>
      <c r="M457" s="93">
        <v>0</v>
      </c>
      <c r="N457" s="93">
        <v>1</v>
      </c>
      <c r="O457" s="93">
        <v>1</v>
      </c>
      <c r="P457" s="93">
        <v>0</v>
      </c>
      <c r="Q457" s="93">
        <v>1</v>
      </c>
      <c r="R457" s="93">
        <v>1</v>
      </c>
      <c r="S457" s="93">
        <v>0</v>
      </c>
      <c r="T457" s="93">
        <v>0</v>
      </c>
      <c r="U457" s="93">
        <v>0</v>
      </c>
      <c r="V457" s="93">
        <v>0</v>
      </c>
      <c r="W457" s="93">
        <v>0</v>
      </c>
      <c r="X457" s="93">
        <v>0</v>
      </c>
      <c r="Y457" s="93">
        <v>0</v>
      </c>
      <c r="Z457" s="93">
        <v>0</v>
      </c>
      <c r="AA457" s="93">
        <v>0</v>
      </c>
      <c r="AB457" s="93">
        <v>0</v>
      </c>
      <c r="AC457" s="93">
        <v>0</v>
      </c>
      <c r="AD457" s="9"/>
    </row>
    <row r="458" spans="1:30" ht="15.75">
      <c r="A458" s="88" t="s">
        <v>122</v>
      </c>
      <c r="B458" s="2">
        <v>17</v>
      </c>
      <c r="C458" s="57">
        <v>17622666</v>
      </c>
      <c r="D458" s="2" t="s">
        <v>2855</v>
      </c>
      <c r="E458" s="13" t="s">
        <v>3163</v>
      </c>
      <c r="F458" s="13" t="s">
        <v>3152</v>
      </c>
      <c r="G458" s="93">
        <v>1</v>
      </c>
      <c r="H458" s="93">
        <v>1</v>
      </c>
      <c r="I458" s="93">
        <v>1</v>
      </c>
      <c r="J458" s="93">
        <v>0</v>
      </c>
      <c r="K458" s="93">
        <v>0</v>
      </c>
      <c r="L458" s="93">
        <v>0</v>
      </c>
      <c r="M458" s="93">
        <v>0</v>
      </c>
      <c r="N458" s="93">
        <v>0</v>
      </c>
      <c r="O458" s="93">
        <v>0</v>
      </c>
      <c r="P458" s="93">
        <v>0</v>
      </c>
      <c r="Q458" s="93">
        <v>0</v>
      </c>
      <c r="R458" s="93">
        <v>0</v>
      </c>
      <c r="S458" s="93">
        <v>0</v>
      </c>
      <c r="T458" s="93">
        <v>0</v>
      </c>
      <c r="U458" s="93">
        <v>0</v>
      </c>
      <c r="V458" s="93">
        <v>0</v>
      </c>
      <c r="W458" s="93">
        <v>0</v>
      </c>
      <c r="X458" s="93">
        <v>0</v>
      </c>
      <c r="Y458" s="93">
        <v>0</v>
      </c>
      <c r="Z458" s="93">
        <v>0</v>
      </c>
      <c r="AA458" s="93">
        <v>1</v>
      </c>
      <c r="AB458" s="93">
        <v>1</v>
      </c>
      <c r="AC458" s="93">
        <v>1</v>
      </c>
      <c r="AD458" s="9"/>
    </row>
    <row r="459" spans="1:30" ht="15.75">
      <c r="A459" s="88" t="s">
        <v>122</v>
      </c>
      <c r="B459" s="2">
        <v>17</v>
      </c>
      <c r="C459" s="57">
        <v>17740281</v>
      </c>
      <c r="D459" s="2" t="s">
        <v>2489</v>
      </c>
      <c r="E459" s="13" t="s">
        <v>3163</v>
      </c>
      <c r="F459" s="13" t="s">
        <v>3152</v>
      </c>
      <c r="G459" s="93">
        <v>0</v>
      </c>
      <c r="H459" s="93">
        <v>0</v>
      </c>
      <c r="I459" s="93">
        <v>0</v>
      </c>
      <c r="J459" s="93">
        <v>0</v>
      </c>
      <c r="K459" s="93">
        <v>1</v>
      </c>
      <c r="L459" s="93">
        <v>1</v>
      </c>
      <c r="M459" s="93">
        <v>0</v>
      </c>
      <c r="N459" s="93">
        <v>1</v>
      </c>
      <c r="O459" s="93">
        <v>1</v>
      </c>
      <c r="P459" s="93">
        <v>0</v>
      </c>
      <c r="Q459" s="93">
        <v>0</v>
      </c>
      <c r="R459" s="93">
        <v>1</v>
      </c>
      <c r="S459" s="93">
        <v>0</v>
      </c>
      <c r="T459" s="93">
        <v>1</v>
      </c>
      <c r="U459" s="93">
        <v>1</v>
      </c>
      <c r="V459" s="93">
        <v>0</v>
      </c>
      <c r="W459" s="93">
        <v>0</v>
      </c>
      <c r="X459" s="93">
        <v>1</v>
      </c>
      <c r="Y459" s="93">
        <v>0</v>
      </c>
      <c r="Z459" s="93">
        <v>0</v>
      </c>
      <c r="AA459" s="93">
        <v>1</v>
      </c>
      <c r="AB459" s="93">
        <v>0</v>
      </c>
      <c r="AC459" s="93">
        <v>0</v>
      </c>
      <c r="AD459" s="9"/>
    </row>
    <row r="460" spans="1:30" ht="15.75">
      <c r="A460" s="88" t="s">
        <v>122</v>
      </c>
      <c r="B460" s="2">
        <v>17</v>
      </c>
      <c r="C460" s="57">
        <v>27183104</v>
      </c>
      <c r="D460" s="2" t="s">
        <v>2487</v>
      </c>
      <c r="E460" s="13" t="s">
        <v>3151</v>
      </c>
      <c r="F460" s="13" t="s">
        <v>3157</v>
      </c>
      <c r="G460" s="93">
        <v>1</v>
      </c>
      <c r="H460" s="93">
        <v>1</v>
      </c>
      <c r="I460" s="93">
        <v>1</v>
      </c>
      <c r="J460" s="93">
        <v>0</v>
      </c>
      <c r="K460" s="93">
        <v>1</v>
      </c>
      <c r="L460" s="93">
        <v>1</v>
      </c>
      <c r="M460" s="93">
        <v>0</v>
      </c>
      <c r="N460" s="93">
        <v>1</v>
      </c>
      <c r="O460" s="93">
        <v>1</v>
      </c>
      <c r="P460" s="93">
        <v>0</v>
      </c>
      <c r="Q460" s="93">
        <v>0</v>
      </c>
      <c r="R460" s="93">
        <v>1</v>
      </c>
      <c r="S460" s="93">
        <v>0</v>
      </c>
      <c r="T460" s="93">
        <v>1</v>
      </c>
      <c r="U460" s="93">
        <v>1</v>
      </c>
      <c r="V460" s="93">
        <v>0</v>
      </c>
      <c r="W460" s="93">
        <v>0</v>
      </c>
      <c r="X460" s="93">
        <v>1</v>
      </c>
      <c r="Y460" s="93">
        <v>0</v>
      </c>
      <c r="Z460" s="93">
        <v>0</v>
      </c>
      <c r="AA460" s="93">
        <v>1</v>
      </c>
      <c r="AB460" s="93">
        <v>1</v>
      </c>
      <c r="AC460" s="93">
        <v>1</v>
      </c>
      <c r="AD460" s="9"/>
    </row>
    <row r="461" spans="1:30" ht="15.75">
      <c r="A461" s="88" t="s">
        <v>2452</v>
      </c>
      <c r="B461" s="2">
        <v>17</v>
      </c>
      <c r="C461" s="57">
        <v>27588980</v>
      </c>
      <c r="D461" s="2" t="s">
        <v>2486</v>
      </c>
      <c r="E461" s="13" t="s">
        <v>3152</v>
      </c>
      <c r="F461" s="13" t="s">
        <v>4423</v>
      </c>
      <c r="G461" s="93">
        <v>1</v>
      </c>
      <c r="H461" s="93">
        <v>1</v>
      </c>
      <c r="I461" s="93">
        <v>0</v>
      </c>
      <c r="J461" s="93">
        <v>0</v>
      </c>
      <c r="K461" s="93">
        <v>1</v>
      </c>
      <c r="L461" s="93">
        <v>1</v>
      </c>
      <c r="M461" s="93">
        <v>0</v>
      </c>
      <c r="N461" s="93">
        <v>1</v>
      </c>
      <c r="O461" s="93">
        <v>1</v>
      </c>
      <c r="P461" s="93">
        <v>0</v>
      </c>
      <c r="Q461" s="93">
        <v>1</v>
      </c>
      <c r="R461" s="93">
        <v>1</v>
      </c>
      <c r="S461" s="93">
        <v>0</v>
      </c>
      <c r="T461" s="93">
        <v>0</v>
      </c>
      <c r="U461" s="93">
        <v>1</v>
      </c>
      <c r="V461" s="93">
        <v>0</v>
      </c>
      <c r="W461" s="93">
        <v>1</v>
      </c>
      <c r="X461" s="93">
        <v>0</v>
      </c>
      <c r="Y461" s="93">
        <v>0</v>
      </c>
      <c r="Z461" s="93">
        <v>0</v>
      </c>
      <c r="AA461" s="93">
        <v>0</v>
      </c>
      <c r="AB461" s="93">
        <v>0</v>
      </c>
      <c r="AC461" s="93">
        <v>0</v>
      </c>
      <c r="AD461" s="9"/>
    </row>
    <row r="462" spans="1:30" ht="15.75">
      <c r="A462" s="88" t="s">
        <v>2452</v>
      </c>
      <c r="B462" s="2">
        <v>17</v>
      </c>
      <c r="C462" s="57">
        <v>45479446</v>
      </c>
      <c r="D462" s="2" t="s">
        <v>2484</v>
      </c>
      <c r="E462" s="13" t="s">
        <v>3151</v>
      </c>
      <c r="F462" s="13" t="s">
        <v>3152</v>
      </c>
      <c r="G462" s="93">
        <v>1</v>
      </c>
      <c r="H462" s="93">
        <v>1</v>
      </c>
      <c r="I462" s="93">
        <v>0</v>
      </c>
      <c r="J462" s="93">
        <v>0</v>
      </c>
      <c r="K462" s="93">
        <v>1</v>
      </c>
      <c r="L462" s="93">
        <v>1</v>
      </c>
      <c r="M462" s="93">
        <v>0</v>
      </c>
      <c r="N462" s="93">
        <v>0</v>
      </c>
      <c r="O462" s="93">
        <v>1</v>
      </c>
      <c r="P462" s="93">
        <v>0</v>
      </c>
      <c r="Q462" s="93">
        <v>1</v>
      </c>
      <c r="R462" s="93">
        <v>1</v>
      </c>
      <c r="S462" s="93">
        <v>0</v>
      </c>
      <c r="T462" s="93">
        <v>0</v>
      </c>
      <c r="U462" s="93">
        <v>1</v>
      </c>
      <c r="V462" s="93">
        <v>0</v>
      </c>
      <c r="W462" s="93">
        <v>1</v>
      </c>
      <c r="X462" s="93">
        <v>0</v>
      </c>
      <c r="Y462" s="93">
        <v>0</v>
      </c>
      <c r="Z462" s="93">
        <v>0</v>
      </c>
      <c r="AA462" s="93">
        <v>0</v>
      </c>
      <c r="AB462" s="93">
        <v>0</v>
      </c>
      <c r="AC462" s="93">
        <v>0</v>
      </c>
      <c r="AD462" s="9"/>
    </row>
    <row r="463" spans="1:30" ht="15.75">
      <c r="A463" s="88" t="s">
        <v>2452</v>
      </c>
      <c r="B463" s="2">
        <v>17</v>
      </c>
      <c r="C463" s="57">
        <v>46123932</v>
      </c>
      <c r="D463" s="2" t="s">
        <v>2483</v>
      </c>
      <c r="E463" s="13" t="s">
        <v>3163</v>
      </c>
      <c r="F463" s="13" t="s">
        <v>3152</v>
      </c>
      <c r="G463" s="93">
        <v>1</v>
      </c>
      <c r="H463" s="93">
        <v>1</v>
      </c>
      <c r="I463" s="93">
        <v>0</v>
      </c>
      <c r="J463" s="93">
        <v>0</v>
      </c>
      <c r="K463" s="93">
        <v>1</v>
      </c>
      <c r="L463" s="93">
        <v>1</v>
      </c>
      <c r="M463" s="93">
        <v>0</v>
      </c>
      <c r="N463" s="93">
        <v>1</v>
      </c>
      <c r="O463" s="93">
        <v>1</v>
      </c>
      <c r="P463" s="93">
        <v>0</v>
      </c>
      <c r="Q463" s="93">
        <v>0</v>
      </c>
      <c r="R463" s="93">
        <v>1</v>
      </c>
      <c r="S463" s="93">
        <v>0</v>
      </c>
      <c r="T463" s="93">
        <v>0</v>
      </c>
      <c r="U463" s="93">
        <v>1</v>
      </c>
      <c r="V463" s="93">
        <v>0</v>
      </c>
      <c r="W463" s="93">
        <v>0</v>
      </c>
      <c r="X463" s="93">
        <v>0</v>
      </c>
      <c r="Y463" s="93">
        <v>0</v>
      </c>
      <c r="Z463" s="93">
        <v>0</v>
      </c>
      <c r="AA463" s="93">
        <v>0</v>
      </c>
      <c r="AB463" s="93">
        <v>0</v>
      </c>
      <c r="AC463" s="93">
        <v>0</v>
      </c>
      <c r="AD463" s="9"/>
    </row>
    <row r="464" spans="1:30" ht="15.75">
      <c r="A464" s="88" t="s">
        <v>122</v>
      </c>
      <c r="B464" s="2">
        <v>17</v>
      </c>
      <c r="C464" s="57">
        <v>57506092</v>
      </c>
      <c r="D464" s="2" t="s">
        <v>2482</v>
      </c>
      <c r="E464" s="13" t="s">
        <v>3151</v>
      </c>
      <c r="F464" s="13" t="s">
        <v>3157</v>
      </c>
      <c r="G464" s="93">
        <v>1</v>
      </c>
      <c r="H464" s="93">
        <v>1</v>
      </c>
      <c r="I464" s="93">
        <v>0</v>
      </c>
      <c r="J464" s="93">
        <v>0</v>
      </c>
      <c r="K464" s="93">
        <v>1</v>
      </c>
      <c r="L464" s="93">
        <v>1</v>
      </c>
      <c r="M464" s="93">
        <v>0</v>
      </c>
      <c r="N464" s="93">
        <v>0</v>
      </c>
      <c r="O464" s="93">
        <v>1</v>
      </c>
      <c r="P464" s="93">
        <v>0</v>
      </c>
      <c r="Q464" s="93">
        <v>1</v>
      </c>
      <c r="R464" s="93">
        <v>1</v>
      </c>
      <c r="S464" s="93">
        <v>0</v>
      </c>
      <c r="T464" s="93">
        <v>0</v>
      </c>
      <c r="U464" s="93">
        <v>1</v>
      </c>
      <c r="V464" s="93">
        <v>0</v>
      </c>
      <c r="W464" s="93">
        <v>1</v>
      </c>
      <c r="X464" s="93">
        <v>1</v>
      </c>
      <c r="Y464" s="93">
        <v>0</v>
      </c>
      <c r="Z464" s="93">
        <v>0</v>
      </c>
      <c r="AA464" s="93">
        <v>1</v>
      </c>
      <c r="AB464" s="93">
        <v>1</v>
      </c>
      <c r="AC464" s="93">
        <v>1</v>
      </c>
      <c r="AD464" s="9"/>
    </row>
    <row r="465" spans="1:30" ht="15.75">
      <c r="A465" s="88" t="s">
        <v>122</v>
      </c>
      <c r="B465" s="2">
        <v>17</v>
      </c>
      <c r="C465" s="57">
        <v>76121864</v>
      </c>
      <c r="D465" s="2" t="s">
        <v>2481</v>
      </c>
      <c r="E465" s="13" t="s">
        <v>3151</v>
      </c>
      <c r="F465" s="13" t="s">
        <v>3157</v>
      </c>
      <c r="G465" s="93">
        <v>1</v>
      </c>
      <c r="H465" s="93">
        <v>1</v>
      </c>
      <c r="I465" s="93">
        <v>1</v>
      </c>
      <c r="J465" s="93">
        <v>0</v>
      </c>
      <c r="K465" s="93">
        <v>1</v>
      </c>
      <c r="L465" s="93">
        <v>0</v>
      </c>
      <c r="M465" s="93">
        <v>0</v>
      </c>
      <c r="N465" s="93">
        <v>1</v>
      </c>
      <c r="O465" s="93">
        <v>0</v>
      </c>
      <c r="P465" s="93">
        <v>0</v>
      </c>
      <c r="Q465" s="93">
        <v>1</v>
      </c>
      <c r="R465" s="93">
        <v>1</v>
      </c>
      <c r="S465" s="93">
        <v>0</v>
      </c>
      <c r="T465" s="93">
        <v>0</v>
      </c>
      <c r="U465" s="93">
        <v>1</v>
      </c>
      <c r="V465" s="93">
        <v>0</v>
      </c>
      <c r="W465" s="93">
        <v>1</v>
      </c>
      <c r="X465" s="93">
        <v>1</v>
      </c>
      <c r="Y465" s="93">
        <v>0</v>
      </c>
      <c r="Z465" s="93">
        <v>0</v>
      </c>
      <c r="AA465" s="93">
        <v>1</v>
      </c>
      <c r="AB465" s="93">
        <v>1</v>
      </c>
      <c r="AC465" s="93">
        <v>1</v>
      </c>
      <c r="AD465" s="9"/>
    </row>
    <row r="466" spans="1:30" ht="15.75">
      <c r="A466" s="88" t="s">
        <v>122</v>
      </c>
      <c r="B466" s="2">
        <v>17</v>
      </c>
      <c r="C466" s="57">
        <v>76124865</v>
      </c>
      <c r="D466" s="2" t="s">
        <v>2854</v>
      </c>
      <c r="E466" s="13" t="s">
        <v>3152</v>
      </c>
      <c r="F466" s="13" t="s">
        <v>3157</v>
      </c>
      <c r="G466" s="93">
        <v>0</v>
      </c>
      <c r="H466" s="93">
        <v>0</v>
      </c>
      <c r="I466" s="93">
        <v>0</v>
      </c>
      <c r="J466" s="93">
        <v>0</v>
      </c>
      <c r="K466" s="93">
        <v>0</v>
      </c>
      <c r="L466" s="93">
        <v>0</v>
      </c>
      <c r="M466" s="93">
        <v>0</v>
      </c>
      <c r="N466" s="93">
        <v>0</v>
      </c>
      <c r="O466" s="93">
        <v>1</v>
      </c>
      <c r="P466" s="93">
        <v>1</v>
      </c>
      <c r="Q466" s="93">
        <v>0</v>
      </c>
      <c r="R466" s="93">
        <v>0</v>
      </c>
      <c r="S466" s="93">
        <v>0</v>
      </c>
      <c r="T466" s="93">
        <v>0</v>
      </c>
      <c r="U466" s="93">
        <v>0</v>
      </c>
      <c r="V466" s="93">
        <v>0</v>
      </c>
      <c r="W466" s="93">
        <v>0</v>
      </c>
      <c r="X466" s="93">
        <v>0</v>
      </c>
      <c r="Y466" s="93">
        <v>0</v>
      </c>
      <c r="Z466" s="93">
        <v>0</v>
      </c>
      <c r="AA466" s="93">
        <v>1</v>
      </c>
      <c r="AB466" s="93">
        <v>0</v>
      </c>
      <c r="AC466" s="93">
        <v>0</v>
      </c>
      <c r="AD466" s="9"/>
    </row>
    <row r="467" spans="1:30" ht="15.75">
      <c r="A467" s="88" t="s">
        <v>122</v>
      </c>
      <c r="B467" s="2">
        <v>17</v>
      </c>
      <c r="C467" s="57">
        <v>76125194</v>
      </c>
      <c r="D467" s="2" t="s">
        <v>2853</v>
      </c>
      <c r="E467" s="13" t="s">
        <v>3151</v>
      </c>
      <c r="F467" s="13" t="s">
        <v>4424</v>
      </c>
      <c r="G467" s="93">
        <v>0</v>
      </c>
      <c r="H467" s="93">
        <v>0</v>
      </c>
      <c r="I467" s="93">
        <v>0</v>
      </c>
      <c r="J467" s="93">
        <v>0</v>
      </c>
      <c r="K467" s="93">
        <v>0</v>
      </c>
      <c r="L467" s="93">
        <v>1</v>
      </c>
      <c r="M467" s="93">
        <v>1</v>
      </c>
      <c r="N467" s="93">
        <v>0</v>
      </c>
      <c r="O467" s="93">
        <v>0</v>
      </c>
      <c r="P467" s="93">
        <v>0</v>
      </c>
      <c r="Q467" s="93">
        <v>0</v>
      </c>
      <c r="R467" s="93">
        <v>0</v>
      </c>
      <c r="S467" s="93">
        <v>0</v>
      </c>
      <c r="T467" s="93">
        <v>0</v>
      </c>
      <c r="U467" s="93">
        <v>0</v>
      </c>
      <c r="V467" s="93">
        <v>0</v>
      </c>
      <c r="W467" s="93">
        <v>0</v>
      </c>
      <c r="X467" s="93">
        <v>0</v>
      </c>
      <c r="Y467" s="93">
        <v>0</v>
      </c>
      <c r="Z467" s="93">
        <v>0</v>
      </c>
      <c r="AA467" s="93">
        <v>0</v>
      </c>
      <c r="AB467" s="93">
        <v>0</v>
      </c>
      <c r="AC467" s="93">
        <v>0</v>
      </c>
      <c r="AD467" s="9"/>
    </row>
    <row r="468" spans="1:30" ht="15.75">
      <c r="A468" s="88" t="s">
        <v>122</v>
      </c>
      <c r="B468" s="2">
        <v>17</v>
      </c>
      <c r="C468" s="57">
        <v>80682778</v>
      </c>
      <c r="D468" s="2" t="s">
        <v>2852</v>
      </c>
      <c r="E468" s="13" t="s">
        <v>3151</v>
      </c>
      <c r="F468" s="13" t="s">
        <v>3157</v>
      </c>
      <c r="G468" s="93">
        <v>0</v>
      </c>
      <c r="H468" s="93">
        <v>0</v>
      </c>
      <c r="I468" s="93">
        <v>0</v>
      </c>
      <c r="J468" s="93">
        <v>0</v>
      </c>
      <c r="K468" s="93">
        <v>0</v>
      </c>
      <c r="L468" s="93">
        <v>0</v>
      </c>
      <c r="M468" s="93">
        <v>0</v>
      </c>
      <c r="N468" s="93">
        <v>0</v>
      </c>
      <c r="O468" s="93">
        <v>1</v>
      </c>
      <c r="P468" s="93">
        <v>1</v>
      </c>
      <c r="Q468" s="93">
        <v>0</v>
      </c>
      <c r="R468" s="93">
        <v>0</v>
      </c>
      <c r="S468" s="93">
        <v>0</v>
      </c>
      <c r="T468" s="93">
        <v>0</v>
      </c>
      <c r="U468" s="93">
        <v>0</v>
      </c>
      <c r="V468" s="93">
        <v>0</v>
      </c>
      <c r="W468" s="93">
        <v>0</v>
      </c>
      <c r="X468" s="93">
        <v>0</v>
      </c>
      <c r="Y468" s="93">
        <v>0</v>
      </c>
      <c r="Z468" s="93">
        <v>0</v>
      </c>
      <c r="AA468" s="93">
        <v>1</v>
      </c>
      <c r="AB468" s="93">
        <v>0</v>
      </c>
      <c r="AC468" s="93">
        <v>0</v>
      </c>
      <c r="AD468" s="9"/>
    </row>
    <row r="469" spans="1:30" ht="15.75">
      <c r="A469" s="88" t="s">
        <v>122</v>
      </c>
      <c r="B469" s="2">
        <v>17</v>
      </c>
      <c r="C469" s="57">
        <v>80689036</v>
      </c>
      <c r="D469" s="2" t="s">
        <v>2479</v>
      </c>
      <c r="E469" s="13" t="s">
        <v>3163</v>
      </c>
      <c r="F469" s="13" t="s">
        <v>3152</v>
      </c>
      <c r="G469" s="93">
        <v>1</v>
      </c>
      <c r="H469" s="93">
        <v>1</v>
      </c>
      <c r="I469" s="93">
        <v>1</v>
      </c>
      <c r="J469" s="93">
        <v>0</v>
      </c>
      <c r="K469" s="93">
        <v>1</v>
      </c>
      <c r="L469" s="93">
        <v>0</v>
      </c>
      <c r="M469" s="93">
        <v>0</v>
      </c>
      <c r="N469" s="93">
        <v>1</v>
      </c>
      <c r="O469" s="93">
        <v>0</v>
      </c>
      <c r="P469" s="93">
        <v>0</v>
      </c>
      <c r="Q469" s="93">
        <v>1</v>
      </c>
      <c r="R469" s="93">
        <v>1</v>
      </c>
      <c r="S469" s="93">
        <v>0</v>
      </c>
      <c r="T469" s="93">
        <v>1</v>
      </c>
      <c r="U469" s="93">
        <v>0</v>
      </c>
      <c r="V469" s="93">
        <v>0</v>
      </c>
      <c r="W469" s="93">
        <v>1</v>
      </c>
      <c r="X469" s="93">
        <v>1</v>
      </c>
      <c r="Y469" s="93">
        <v>0</v>
      </c>
      <c r="Z469" s="93">
        <v>0</v>
      </c>
      <c r="AA469" s="93">
        <v>1</v>
      </c>
      <c r="AB469" s="93">
        <v>1</v>
      </c>
      <c r="AC469" s="93">
        <v>1</v>
      </c>
      <c r="AD469" s="9"/>
    </row>
    <row r="470" spans="1:30" ht="15.75">
      <c r="A470" s="88" t="s">
        <v>122</v>
      </c>
      <c r="B470" s="2">
        <v>17</v>
      </c>
      <c r="C470" s="57">
        <v>80695406</v>
      </c>
      <c r="D470" s="2" t="s">
        <v>2851</v>
      </c>
      <c r="E470" s="13" t="s">
        <v>3151</v>
      </c>
      <c r="F470" s="13" t="s">
        <v>3157</v>
      </c>
      <c r="G470" s="93">
        <v>1</v>
      </c>
      <c r="H470" s="93">
        <v>0</v>
      </c>
      <c r="I470" s="93">
        <v>0</v>
      </c>
      <c r="J470" s="93">
        <v>0</v>
      </c>
      <c r="K470" s="93">
        <v>0</v>
      </c>
      <c r="L470" s="93">
        <v>0</v>
      </c>
      <c r="M470" s="93">
        <v>0</v>
      </c>
      <c r="N470" s="93">
        <v>0</v>
      </c>
      <c r="O470" s="93">
        <v>0</v>
      </c>
      <c r="P470" s="93">
        <v>0</v>
      </c>
      <c r="Q470" s="93">
        <v>0</v>
      </c>
      <c r="R470" s="93">
        <v>0</v>
      </c>
      <c r="S470" s="93">
        <v>0</v>
      </c>
      <c r="T470" s="93">
        <v>0</v>
      </c>
      <c r="U470" s="93">
        <v>0</v>
      </c>
      <c r="V470" s="93">
        <v>0</v>
      </c>
      <c r="W470" s="93">
        <v>0</v>
      </c>
      <c r="X470" s="93">
        <v>0</v>
      </c>
      <c r="Y470" s="93">
        <v>0</v>
      </c>
      <c r="Z470" s="93">
        <v>0</v>
      </c>
      <c r="AA470" s="93">
        <v>1</v>
      </c>
      <c r="AB470" s="93">
        <v>0</v>
      </c>
      <c r="AC470" s="93">
        <v>0</v>
      </c>
      <c r="AD470" s="9"/>
    </row>
    <row r="471" spans="1:30" ht="15.75">
      <c r="A471" s="88" t="s">
        <v>122</v>
      </c>
      <c r="B471" s="2">
        <v>17</v>
      </c>
      <c r="C471" s="57">
        <v>80697458</v>
      </c>
      <c r="D471" s="2" t="s">
        <v>2850</v>
      </c>
      <c r="E471" s="13" t="s">
        <v>3163</v>
      </c>
      <c r="F471" s="13" t="s">
        <v>3152</v>
      </c>
      <c r="G471" s="93">
        <v>0</v>
      </c>
      <c r="H471" s="93">
        <v>0</v>
      </c>
      <c r="I471" s="93">
        <v>0</v>
      </c>
      <c r="J471" s="93">
        <v>0</v>
      </c>
      <c r="K471" s="93">
        <v>0</v>
      </c>
      <c r="L471" s="93">
        <v>1</v>
      </c>
      <c r="M471" s="93">
        <v>1</v>
      </c>
      <c r="N471" s="93">
        <v>0</v>
      </c>
      <c r="O471" s="93">
        <v>0</v>
      </c>
      <c r="P471" s="93">
        <v>0</v>
      </c>
      <c r="Q471" s="93">
        <v>0</v>
      </c>
      <c r="R471" s="93">
        <v>0</v>
      </c>
      <c r="S471" s="93">
        <v>0</v>
      </c>
      <c r="T471" s="93">
        <v>0</v>
      </c>
      <c r="U471" s="93">
        <v>0</v>
      </c>
      <c r="V471" s="93">
        <v>0</v>
      </c>
      <c r="W471" s="93">
        <v>0</v>
      </c>
      <c r="X471" s="93">
        <v>0</v>
      </c>
      <c r="Y471" s="93">
        <v>0</v>
      </c>
      <c r="Z471" s="93">
        <v>0</v>
      </c>
      <c r="AA471" s="93">
        <v>1</v>
      </c>
      <c r="AB471" s="93">
        <v>0</v>
      </c>
      <c r="AC471" s="93">
        <v>0</v>
      </c>
      <c r="AD471" s="9"/>
    </row>
    <row r="472" spans="1:30" ht="15.75">
      <c r="A472" s="88" t="s">
        <v>122</v>
      </c>
      <c r="B472" s="2">
        <v>17</v>
      </c>
      <c r="C472" s="57">
        <v>80702963</v>
      </c>
      <c r="D472" s="2" t="s">
        <v>2849</v>
      </c>
      <c r="E472" s="13" t="s">
        <v>3151</v>
      </c>
      <c r="F472" s="13" t="s">
        <v>3157</v>
      </c>
      <c r="G472" s="93">
        <v>0</v>
      </c>
      <c r="H472" s="93">
        <v>0</v>
      </c>
      <c r="I472" s="93">
        <v>0</v>
      </c>
      <c r="J472" s="93">
        <v>0</v>
      </c>
      <c r="K472" s="93">
        <v>0</v>
      </c>
      <c r="L472" s="93">
        <v>0</v>
      </c>
      <c r="M472" s="93">
        <v>0</v>
      </c>
      <c r="N472" s="93">
        <v>0</v>
      </c>
      <c r="O472" s="93">
        <v>0</v>
      </c>
      <c r="P472" s="93">
        <v>0</v>
      </c>
      <c r="Q472" s="93">
        <v>0</v>
      </c>
      <c r="R472" s="93">
        <v>0</v>
      </c>
      <c r="S472" s="93">
        <v>0</v>
      </c>
      <c r="T472" s="93">
        <v>0</v>
      </c>
      <c r="U472" s="93">
        <v>1</v>
      </c>
      <c r="V472" s="93">
        <v>1</v>
      </c>
      <c r="W472" s="93">
        <v>0</v>
      </c>
      <c r="X472" s="93">
        <v>0</v>
      </c>
      <c r="Y472" s="93">
        <v>0</v>
      </c>
      <c r="Z472" s="93">
        <v>0</v>
      </c>
      <c r="AA472" s="93">
        <v>1</v>
      </c>
      <c r="AB472" s="93">
        <v>0</v>
      </c>
      <c r="AC472" s="93">
        <v>0</v>
      </c>
      <c r="AD472" s="9"/>
    </row>
    <row r="473" spans="1:30" ht="15.75">
      <c r="A473" s="88" t="s">
        <v>122</v>
      </c>
      <c r="B473" s="2">
        <v>17</v>
      </c>
      <c r="C473" s="57">
        <v>80778724</v>
      </c>
      <c r="D473" s="2" t="s">
        <v>2848</v>
      </c>
      <c r="E473" s="13" t="s">
        <v>3151</v>
      </c>
      <c r="F473" s="13" t="s">
        <v>3157</v>
      </c>
      <c r="G473" s="93">
        <v>1</v>
      </c>
      <c r="H473" s="93">
        <v>0</v>
      </c>
      <c r="I473" s="93">
        <v>0</v>
      </c>
      <c r="J473" s="93">
        <v>0</v>
      </c>
      <c r="K473" s="93">
        <v>0</v>
      </c>
      <c r="L473" s="93">
        <v>0</v>
      </c>
      <c r="M473" s="93">
        <v>0</v>
      </c>
      <c r="N473" s="93">
        <v>0</v>
      </c>
      <c r="O473" s="93">
        <v>0</v>
      </c>
      <c r="P473" s="93">
        <v>0</v>
      </c>
      <c r="Q473" s="93">
        <v>0</v>
      </c>
      <c r="R473" s="93">
        <v>0</v>
      </c>
      <c r="S473" s="93">
        <v>0</v>
      </c>
      <c r="T473" s="93">
        <v>0</v>
      </c>
      <c r="U473" s="93">
        <v>0</v>
      </c>
      <c r="V473" s="93">
        <v>0</v>
      </c>
      <c r="W473" s="93">
        <v>0</v>
      </c>
      <c r="X473" s="93">
        <v>0</v>
      </c>
      <c r="Y473" s="93">
        <v>0</v>
      </c>
      <c r="Z473" s="93">
        <v>0</v>
      </c>
      <c r="AA473" s="93">
        <v>1</v>
      </c>
      <c r="AB473" s="93">
        <v>0</v>
      </c>
      <c r="AC473" s="93">
        <v>0</v>
      </c>
      <c r="AD473" s="9"/>
    </row>
    <row r="474" spans="1:30" ht="15.75">
      <c r="A474" s="88" t="s">
        <v>122</v>
      </c>
      <c r="B474" s="2">
        <v>17</v>
      </c>
      <c r="C474" s="57">
        <v>80950648</v>
      </c>
      <c r="D474" s="2" t="s">
        <v>2847</v>
      </c>
      <c r="E474" s="13" t="s">
        <v>3152</v>
      </c>
      <c r="F474" s="13" t="s">
        <v>4425</v>
      </c>
      <c r="G474" s="93">
        <v>1</v>
      </c>
      <c r="H474" s="93">
        <v>1</v>
      </c>
      <c r="I474" s="93">
        <v>1</v>
      </c>
      <c r="J474" s="93">
        <v>1</v>
      </c>
      <c r="K474" s="93">
        <v>1</v>
      </c>
      <c r="L474" s="93">
        <v>0</v>
      </c>
      <c r="M474" s="93">
        <v>0</v>
      </c>
      <c r="N474" s="93">
        <v>0</v>
      </c>
      <c r="O474" s="93">
        <v>0</v>
      </c>
      <c r="P474" s="93">
        <v>0</v>
      </c>
      <c r="Q474" s="93">
        <v>0</v>
      </c>
      <c r="R474" s="93">
        <v>0</v>
      </c>
      <c r="S474" s="93">
        <v>0</v>
      </c>
      <c r="T474" s="93">
        <v>0</v>
      </c>
      <c r="U474" s="93">
        <v>0</v>
      </c>
      <c r="V474" s="93">
        <v>0</v>
      </c>
      <c r="W474" s="93">
        <v>0</v>
      </c>
      <c r="X474" s="93">
        <v>0</v>
      </c>
      <c r="Y474" s="93">
        <v>0</v>
      </c>
      <c r="Z474" s="93">
        <v>0</v>
      </c>
      <c r="AA474" s="93">
        <v>0</v>
      </c>
      <c r="AB474" s="93">
        <v>0</v>
      </c>
      <c r="AC474" s="93">
        <v>0</v>
      </c>
      <c r="AD474" s="9"/>
    </row>
    <row r="475" spans="1:30" ht="15.75">
      <c r="A475" s="88" t="s">
        <v>122</v>
      </c>
      <c r="B475" s="2">
        <v>18</v>
      </c>
      <c r="C475" s="57">
        <v>43774444</v>
      </c>
      <c r="D475" s="2" t="s">
        <v>2477</v>
      </c>
      <c r="E475" s="13" t="s">
        <v>3163</v>
      </c>
      <c r="F475" s="13" t="s">
        <v>3157</v>
      </c>
      <c r="G475" s="93">
        <v>1</v>
      </c>
      <c r="H475" s="93">
        <v>1</v>
      </c>
      <c r="I475" s="93">
        <v>1</v>
      </c>
      <c r="J475" s="93">
        <v>1</v>
      </c>
      <c r="K475" s="93">
        <v>1</v>
      </c>
      <c r="L475" s="93">
        <v>1</v>
      </c>
      <c r="M475" s="93">
        <v>0</v>
      </c>
      <c r="N475" s="93">
        <v>0</v>
      </c>
      <c r="O475" s="93">
        <v>1</v>
      </c>
      <c r="P475" s="93">
        <v>0</v>
      </c>
      <c r="Q475" s="93">
        <v>1</v>
      </c>
      <c r="R475" s="93">
        <v>1</v>
      </c>
      <c r="S475" s="93">
        <v>0</v>
      </c>
      <c r="T475" s="93">
        <v>0</v>
      </c>
      <c r="U475" s="93">
        <v>1</v>
      </c>
      <c r="V475" s="93">
        <v>0</v>
      </c>
      <c r="W475" s="93">
        <v>1</v>
      </c>
      <c r="X475" s="93">
        <v>0</v>
      </c>
      <c r="Y475" s="93">
        <v>0</v>
      </c>
      <c r="Z475" s="93">
        <v>0</v>
      </c>
      <c r="AA475" s="93">
        <v>1</v>
      </c>
      <c r="AB475" s="93">
        <v>1</v>
      </c>
      <c r="AC475" s="93">
        <v>1</v>
      </c>
      <c r="AD475" s="9"/>
    </row>
    <row r="476" spans="1:30" ht="15.75">
      <c r="A476" s="88" t="s">
        <v>2449</v>
      </c>
      <c r="B476" s="2">
        <v>18</v>
      </c>
      <c r="C476" s="57">
        <v>60845884</v>
      </c>
      <c r="D476" s="2" t="s">
        <v>2476</v>
      </c>
      <c r="E476" s="13" t="s">
        <v>3163</v>
      </c>
      <c r="F476" s="13" t="s">
        <v>3152</v>
      </c>
      <c r="G476" s="93">
        <v>1</v>
      </c>
      <c r="H476" s="93">
        <v>1</v>
      </c>
      <c r="I476" s="93">
        <v>0</v>
      </c>
      <c r="J476" s="93">
        <v>0</v>
      </c>
      <c r="K476" s="93">
        <v>1</v>
      </c>
      <c r="L476" s="93">
        <v>1</v>
      </c>
      <c r="M476" s="93">
        <v>0</v>
      </c>
      <c r="N476" s="93">
        <v>0</v>
      </c>
      <c r="O476" s="93">
        <v>1</v>
      </c>
      <c r="P476" s="93">
        <v>0</v>
      </c>
      <c r="Q476" s="93">
        <v>1</v>
      </c>
      <c r="R476" s="93">
        <v>1</v>
      </c>
      <c r="S476" s="93">
        <v>0</v>
      </c>
      <c r="T476" s="93">
        <v>0</v>
      </c>
      <c r="U476" s="93">
        <v>0</v>
      </c>
      <c r="V476" s="93">
        <v>0</v>
      </c>
      <c r="W476" s="93">
        <v>0</v>
      </c>
      <c r="X476" s="93">
        <v>0</v>
      </c>
      <c r="Y476" s="93">
        <v>0</v>
      </c>
      <c r="Z476" s="93">
        <v>0</v>
      </c>
      <c r="AA476" s="93">
        <v>0</v>
      </c>
      <c r="AB476" s="93">
        <v>0</v>
      </c>
      <c r="AC476" s="93">
        <v>0</v>
      </c>
      <c r="AD476" s="9"/>
    </row>
    <row r="477" spans="1:30" ht="15.75">
      <c r="A477" s="88" t="s">
        <v>2445</v>
      </c>
      <c r="B477" s="2">
        <v>18</v>
      </c>
      <c r="C477" s="57">
        <v>60845884</v>
      </c>
      <c r="D477" s="2" t="s">
        <v>2476</v>
      </c>
      <c r="E477" s="13" t="s">
        <v>3163</v>
      </c>
      <c r="F477" s="13" t="s">
        <v>3152</v>
      </c>
      <c r="G477" s="93">
        <v>1</v>
      </c>
      <c r="H477" s="93">
        <v>1</v>
      </c>
      <c r="I477" s="93">
        <v>1</v>
      </c>
      <c r="J477" s="93">
        <v>1</v>
      </c>
      <c r="K477" s="93">
        <v>1</v>
      </c>
      <c r="L477" s="93">
        <v>1</v>
      </c>
      <c r="M477" s="93">
        <v>0</v>
      </c>
      <c r="N477" s="93">
        <v>1</v>
      </c>
      <c r="O477" s="93">
        <v>1</v>
      </c>
      <c r="P477" s="93">
        <v>0</v>
      </c>
      <c r="Q477" s="93">
        <v>1</v>
      </c>
      <c r="R477" s="93">
        <v>1</v>
      </c>
      <c r="S477" s="93">
        <v>0</v>
      </c>
      <c r="T477" s="93">
        <v>1</v>
      </c>
      <c r="U477" s="93">
        <v>1</v>
      </c>
      <c r="V477" s="93">
        <v>0</v>
      </c>
      <c r="W477" s="93">
        <v>1</v>
      </c>
      <c r="X477" s="93">
        <v>0</v>
      </c>
      <c r="Y477" s="93">
        <v>0</v>
      </c>
      <c r="Z477" s="93">
        <v>0</v>
      </c>
      <c r="AA477" s="93">
        <v>0</v>
      </c>
      <c r="AB477" s="93">
        <v>0</v>
      </c>
      <c r="AC477" s="93">
        <v>0</v>
      </c>
      <c r="AD477" s="9"/>
    </row>
    <row r="478" spans="1:30" ht="15.75">
      <c r="A478" s="88" t="s">
        <v>2445</v>
      </c>
      <c r="B478" s="2">
        <v>19</v>
      </c>
      <c r="C478" s="57">
        <v>7125519</v>
      </c>
      <c r="D478" s="2" t="s">
        <v>2474</v>
      </c>
      <c r="E478" s="13" t="s">
        <v>3151</v>
      </c>
      <c r="F478" s="13" t="s">
        <v>3157</v>
      </c>
      <c r="G478" s="93">
        <v>1</v>
      </c>
      <c r="H478" s="93">
        <v>1</v>
      </c>
      <c r="I478" s="93">
        <v>0</v>
      </c>
      <c r="J478" s="93">
        <v>0</v>
      </c>
      <c r="K478" s="93">
        <v>1</v>
      </c>
      <c r="L478" s="93">
        <v>1</v>
      </c>
      <c r="M478" s="93">
        <v>0</v>
      </c>
      <c r="N478" s="93">
        <v>0</v>
      </c>
      <c r="O478" s="93">
        <v>1</v>
      </c>
      <c r="P478" s="93">
        <v>0</v>
      </c>
      <c r="Q478" s="93">
        <v>0</v>
      </c>
      <c r="R478" s="93">
        <v>1</v>
      </c>
      <c r="S478" s="93">
        <v>0</v>
      </c>
      <c r="T478" s="93">
        <v>0</v>
      </c>
      <c r="U478" s="93">
        <v>1</v>
      </c>
      <c r="V478" s="93">
        <v>0</v>
      </c>
      <c r="W478" s="93">
        <v>0</v>
      </c>
      <c r="X478" s="93">
        <v>0</v>
      </c>
      <c r="Y478" s="93">
        <v>0</v>
      </c>
      <c r="Z478" s="93">
        <v>0</v>
      </c>
      <c r="AA478" s="93">
        <v>0</v>
      </c>
      <c r="AB478" s="93">
        <v>0</v>
      </c>
      <c r="AC478" s="93">
        <v>0</v>
      </c>
      <c r="AD478" s="9"/>
    </row>
    <row r="479" spans="1:30" ht="15.75">
      <c r="A479" s="88" t="s">
        <v>2445</v>
      </c>
      <c r="B479" s="2">
        <v>19</v>
      </c>
      <c r="C479" s="57">
        <v>7970635</v>
      </c>
      <c r="D479" s="2" t="s">
        <v>2473</v>
      </c>
      <c r="E479" s="13" t="s">
        <v>3151</v>
      </c>
      <c r="F479" s="13" t="s">
        <v>3157</v>
      </c>
      <c r="G479" s="93">
        <v>1</v>
      </c>
      <c r="H479" s="93">
        <v>1</v>
      </c>
      <c r="I479" s="93">
        <v>0</v>
      </c>
      <c r="J479" s="93">
        <v>0</v>
      </c>
      <c r="K479" s="93">
        <v>1</v>
      </c>
      <c r="L479" s="93">
        <v>1</v>
      </c>
      <c r="M479" s="93">
        <v>0</v>
      </c>
      <c r="N479" s="93">
        <v>1</v>
      </c>
      <c r="O479" s="93">
        <v>1</v>
      </c>
      <c r="P479" s="93">
        <v>0</v>
      </c>
      <c r="Q479" s="93">
        <v>1</v>
      </c>
      <c r="R479" s="93">
        <v>1</v>
      </c>
      <c r="S479" s="93">
        <v>0</v>
      </c>
      <c r="T479" s="93">
        <v>0</v>
      </c>
      <c r="U479" s="93">
        <v>1</v>
      </c>
      <c r="V479" s="93">
        <v>0</v>
      </c>
      <c r="W479" s="93">
        <v>0</v>
      </c>
      <c r="X479" s="93">
        <v>0</v>
      </c>
      <c r="Y479" s="93">
        <v>0</v>
      </c>
      <c r="Z479" s="93">
        <v>0</v>
      </c>
      <c r="AA479" s="93">
        <v>0</v>
      </c>
      <c r="AB479" s="93">
        <v>0</v>
      </c>
      <c r="AC479" s="93">
        <v>0</v>
      </c>
      <c r="AD479" s="9"/>
    </row>
    <row r="480" spans="1:30" ht="15.75">
      <c r="A480" s="88" t="s">
        <v>122</v>
      </c>
      <c r="B480" s="2">
        <v>19</v>
      </c>
      <c r="C480" s="57">
        <v>17238413</v>
      </c>
      <c r="D480" s="2" t="s">
        <v>2846</v>
      </c>
      <c r="E480" s="13" t="s">
        <v>3151</v>
      </c>
      <c r="F480" s="13" t="s">
        <v>3157</v>
      </c>
      <c r="G480" s="93">
        <v>0</v>
      </c>
      <c r="H480" s="93">
        <v>0</v>
      </c>
      <c r="I480" s="93">
        <v>0</v>
      </c>
      <c r="J480" s="93">
        <v>0</v>
      </c>
      <c r="K480" s="93">
        <v>0</v>
      </c>
      <c r="L480" s="93">
        <v>1</v>
      </c>
      <c r="M480" s="93">
        <v>1</v>
      </c>
      <c r="N480" s="93">
        <v>0</v>
      </c>
      <c r="O480" s="93">
        <v>0</v>
      </c>
      <c r="P480" s="93">
        <v>0</v>
      </c>
      <c r="Q480" s="93">
        <v>0</v>
      </c>
      <c r="R480" s="93">
        <v>0</v>
      </c>
      <c r="S480" s="93">
        <v>0</v>
      </c>
      <c r="T480" s="93">
        <v>0</v>
      </c>
      <c r="U480" s="93">
        <v>0</v>
      </c>
      <c r="V480" s="93">
        <v>0</v>
      </c>
      <c r="W480" s="93">
        <v>0</v>
      </c>
      <c r="X480" s="93">
        <v>0</v>
      </c>
      <c r="Y480" s="93">
        <v>0</v>
      </c>
      <c r="Z480" s="93">
        <v>0</v>
      </c>
      <c r="AA480" s="93">
        <v>1</v>
      </c>
      <c r="AB480" s="93">
        <v>0</v>
      </c>
      <c r="AC480" s="93">
        <v>0</v>
      </c>
      <c r="AD480" s="9"/>
    </row>
    <row r="481" spans="1:30" ht="15.75">
      <c r="A481" s="88" t="s">
        <v>122</v>
      </c>
      <c r="B481" s="2">
        <v>19</v>
      </c>
      <c r="C481" s="57">
        <v>17257802</v>
      </c>
      <c r="D481" s="2" t="s">
        <v>2472</v>
      </c>
      <c r="E481" s="13" t="s">
        <v>3163</v>
      </c>
      <c r="F481" s="13" t="s">
        <v>3152</v>
      </c>
      <c r="G481" s="93">
        <v>1</v>
      </c>
      <c r="H481" s="93">
        <v>1</v>
      </c>
      <c r="I481" s="93">
        <v>1</v>
      </c>
      <c r="J481" s="93">
        <v>1</v>
      </c>
      <c r="K481" s="93">
        <v>1</v>
      </c>
      <c r="L481" s="93">
        <v>0</v>
      </c>
      <c r="M481" s="93">
        <v>0</v>
      </c>
      <c r="N481" s="93">
        <v>1</v>
      </c>
      <c r="O481" s="93">
        <v>1</v>
      </c>
      <c r="P481" s="93">
        <v>0</v>
      </c>
      <c r="Q481" s="93">
        <v>1</v>
      </c>
      <c r="R481" s="93">
        <v>1</v>
      </c>
      <c r="S481" s="93">
        <v>0</v>
      </c>
      <c r="T481" s="93">
        <v>0</v>
      </c>
      <c r="U481" s="93">
        <v>1</v>
      </c>
      <c r="V481" s="93">
        <v>0</v>
      </c>
      <c r="W481" s="93">
        <v>1</v>
      </c>
      <c r="X481" s="93">
        <v>1</v>
      </c>
      <c r="Y481" s="93">
        <v>0</v>
      </c>
      <c r="Z481" s="93">
        <v>1</v>
      </c>
      <c r="AA481" s="93">
        <v>1</v>
      </c>
      <c r="AB481" s="93">
        <v>1</v>
      </c>
      <c r="AC481" s="93">
        <v>1</v>
      </c>
      <c r="AD481" s="9"/>
    </row>
    <row r="482" spans="1:30" ht="15.75">
      <c r="A482" s="88" t="s">
        <v>122</v>
      </c>
      <c r="B482" s="2">
        <v>19</v>
      </c>
      <c r="C482" s="57">
        <v>33037212</v>
      </c>
      <c r="D482" s="2" t="s">
        <v>2845</v>
      </c>
      <c r="E482" s="13" t="s">
        <v>3152</v>
      </c>
      <c r="F482" s="13" t="s">
        <v>3157</v>
      </c>
      <c r="G482" s="93">
        <v>1</v>
      </c>
      <c r="H482" s="93">
        <v>1</v>
      </c>
      <c r="I482" s="93">
        <v>1</v>
      </c>
      <c r="J482" s="93">
        <v>1</v>
      </c>
      <c r="K482" s="93">
        <v>1</v>
      </c>
      <c r="L482" s="93">
        <v>0</v>
      </c>
      <c r="M482" s="93">
        <v>0</v>
      </c>
      <c r="N482" s="93">
        <v>0</v>
      </c>
      <c r="O482" s="93">
        <v>0</v>
      </c>
      <c r="P482" s="93">
        <v>0</v>
      </c>
      <c r="Q482" s="93">
        <v>0</v>
      </c>
      <c r="R482" s="93">
        <v>0</v>
      </c>
      <c r="S482" s="93">
        <v>0</v>
      </c>
      <c r="T482" s="93">
        <v>0</v>
      </c>
      <c r="U482" s="93">
        <v>0</v>
      </c>
      <c r="V482" s="93">
        <v>0</v>
      </c>
      <c r="W482" s="93">
        <v>0</v>
      </c>
      <c r="X482" s="93">
        <v>0</v>
      </c>
      <c r="Y482" s="93">
        <v>0</v>
      </c>
      <c r="Z482" s="93">
        <v>0</v>
      </c>
      <c r="AA482" s="93">
        <v>1</v>
      </c>
      <c r="AB482" s="93">
        <v>1</v>
      </c>
      <c r="AC482" s="93">
        <v>1</v>
      </c>
      <c r="AD482" s="9"/>
    </row>
    <row r="483" spans="1:30" ht="15.75">
      <c r="A483" s="88" t="s">
        <v>122</v>
      </c>
      <c r="B483" s="2">
        <v>19</v>
      </c>
      <c r="C483" s="57">
        <v>33072085</v>
      </c>
      <c r="D483" s="2" t="s">
        <v>2843</v>
      </c>
      <c r="E483" s="13" t="s">
        <v>3151</v>
      </c>
      <c r="F483" s="13" t="s">
        <v>3157</v>
      </c>
      <c r="G483" s="93">
        <v>1</v>
      </c>
      <c r="H483" s="93">
        <v>1</v>
      </c>
      <c r="I483" s="93">
        <v>1</v>
      </c>
      <c r="J483" s="93">
        <v>1</v>
      </c>
      <c r="K483" s="93">
        <v>0</v>
      </c>
      <c r="L483" s="93">
        <v>0</v>
      </c>
      <c r="M483" s="93">
        <v>0</v>
      </c>
      <c r="N483" s="93">
        <v>0</v>
      </c>
      <c r="O483" s="93">
        <v>0</v>
      </c>
      <c r="P483" s="93">
        <v>0</v>
      </c>
      <c r="Q483" s="93">
        <v>0</v>
      </c>
      <c r="R483" s="93">
        <v>0</v>
      </c>
      <c r="S483" s="93">
        <v>0</v>
      </c>
      <c r="T483" s="93">
        <v>0</v>
      </c>
      <c r="U483" s="93">
        <v>0</v>
      </c>
      <c r="V483" s="93">
        <v>0</v>
      </c>
      <c r="W483" s="93">
        <v>0</v>
      </c>
      <c r="X483" s="93">
        <v>0</v>
      </c>
      <c r="Y483" s="93">
        <v>0</v>
      </c>
      <c r="Z483" s="93">
        <v>0</v>
      </c>
      <c r="AA483" s="93">
        <v>1</v>
      </c>
      <c r="AB483" s="93">
        <v>1</v>
      </c>
      <c r="AC483" s="93">
        <v>1</v>
      </c>
      <c r="AD483" s="9"/>
    </row>
    <row r="484" spans="1:30" ht="15.75">
      <c r="A484" s="88" t="s">
        <v>122</v>
      </c>
      <c r="B484" s="2">
        <v>19</v>
      </c>
      <c r="C484" s="57">
        <v>33073431</v>
      </c>
      <c r="D484" s="2" t="s">
        <v>2471</v>
      </c>
      <c r="E484" s="13" t="s">
        <v>3151</v>
      </c>
      <c r="F484" s="13" t="s">
        <v>3157</v>
      </c>
      <c r="G484" s="93">
        <v>0</v>
      </c>
      <c r="H484" s="93">
        <v>0</v>
      </c>
      <c r="I484" s="93">
        <v>0</v>
      </c>
      <c r="J484" s="93">
        <v>0</v>
      </c>
      <c r="K484" s="93">
        <v>1</v>
      </c>
      <c r="L484" s="93">
        <v>1</v>
      </c>
      <c r="M484" s="93">
        <v>0</v>
      </c>
      <c r="N484" s="93">
        <v>1</v>
      </c>
      <c r="O484" s="93">
        <v>1</v>
      </c>
      <c r="P484" s="93">
        <v>0</v>
      </c>
      <c r="Q484" s="93">
        <v>1</v>
      </c>
      <c r="R484" s="93">
        <v>1</v>
      </c>
      <c r="S484" s="93">
        <v>0</v>
      </c>
      <c r="T484" s="93">
        <v>0</v>
      </c>
      <c r="U484" s="93">
        <v>1</v>
      </c>
      <c r="V484" s="93">
        <v>0</v>
      </c>
      <c r="W484" s="93">
        <v>1</v>
      </c>
      <c r="X484" s="93">
        <v>1</v>
      </c>
      <c r="Y484" s="93">
        <v>0</v>
      </c>
      <c r="Z484" s="93">
        <v>0</v>
      </c>
      <c r="AA484" s="93">
        <v>1</v>
      </c>
      <c r="AB484" s="93">
        <v>0</v>
      </c>
      <c r="AC484" s="93">
        <v>0</v>
      </c>
      <c r="AD484" s="9"/>
    </row>
    <row r="485" spans="1:30" ht="15.75">
      <c r="A485" s="88" t="s">
        <v>2445</v>
      </c>
      <c r="B485" s="2">
        <v>19</v>
      </c>
      <c r="C485" s="57">
        <v>33894846</v>
      </c>
      <c r="D485" s="2" t="s">
        <v>2470</v>
      </c>
      <c r="E485" s="13" t="s">
        <v>3163</v>
      </c>
      <c r="F485" s="13" t="s">
        <v>3152</v>
      </c>
      <c r="G485" s="93">
        <v>0</v>
      </c>
      <c r="H485" s="93">
        <v>0</v>
      </c>
      <c r="I485" s="93">
        <v>0</v>
      </c>
      <c r="J485" s="93">
        <v>0</v>
      </c>
      <c r="K485" s="93">
        <v>1</v>
      </c>
      <c r="L485" s="93">
        <v>1</v>
      </c>
      <c r="M485" s="93">
        <v>0</v>
      </c>
      <c r="N485" s="93">
        <v>1</v>
      </c>
      <c r="O485" s="93">
        <v>1</v>
      </c>
      <c r="P485" s="93">
        <v>0</v>
      </c>
      <c r="Q485" s="93">
        <v>1</v>
      </c>
      <c r="R485" s="93">
        <v>1</v>
      </c>
      <c r="S485" s="93">
        <v>0</v>
      </c>
      <c r="T485" s="93">
        <v>0</v>
      </c>
      <c r="U485" s="93">
        <v>1</v>
      </c>
      <c r="V485" s="93">
        <v>0</v>
      </c>
      <c r="W485" s="93">
        <v>0</v>
      </c>
      <c r="X485" s="93">
        <v>0</v>
      </c>
      <c r="Y485" s="93">
        <v>0</v>
      </c>
      <c r="Z485" s="93">
        <v>0</v>
      </c>
      <c r="AA485" s="93">
        <v>0</v>
      </c>
      <c r="AB485" s="93">
        <v>0</v>
      </c>
      <c r="AC485" s="93">
        <v>0</v>
      </c>
      <c r="AD485" s="9"/>
    </row>
    <row r="486" spans="1:30" ht="15.75">
      <c r="A486" s="88" t="s">
        <v>2445</v>
      </c>
      <c r="B486" s="2">
        <v>19</v>
      </c>
      <c r="C486" s="57">
        <v>33899065</v>
      </c>
      <c r="D486" s="2" t="s">
        <v>2842</v>
      </c>
      <c r="E486" s="13" t="s">
        <v>3151</v>
      </c>
      <c r="F486" s="13" t="s">
        <v>3157</v>
      </c>
      <c r="G486" s="93">
        <v>1</v>
      </c>
      <c r="H486" s="93">
        <v>1</v>
      </c>
      <c r="I486" s="93">
        <v>1</v>
      </c>
      <c r="J486" s="93">
        <v>1</v>
      </c>
      <c r="K486" s="93">
        <v>0</v>
      </c>
      <c r="L486" s="93">
        <v>0</v>
      </c>
      <c r="M486" s="93">
        <v>0</v>
      </c>
      <c r="N486" s="93">
        <v>0</v>
      </c>
      <c r="O486" s="93">
        <v>0</v>
      </c>
      <c r="P486" s="93">
        <v>0</v>
      </c>
      <c r="Q486" s="93">
        <v>0</v>
      </c>
      <c r="R486" s="93">
        <v>0</v>
      </c>
      <c r="S486" s="93">
        <v>0</v>
      </c>
      <c r="T486" s="93">
        <v>0</v>
      </c>
      <c r="U486" s="93">
        <v>0</v>
      </c>
      <c r="V486" s="93">
        <v>0</v>
      </c>
      <c r="W486" s="93">
        <v>0</v>
      </c>
      <c r="X486" s="93">
        <v>0</v>
      </c>
      <c r="Y486" s="93">
        <v>0</v>
      </c>
      <c r="Z486" s="93">
        <v>0</v>
      </c>
      <c r="AA486" s="93">
        <v>0</v>
      </c>
      <c r="AB486" s="93">
        <v>0</v>
      </c>
      <c r="AC486" s="93">
        <v>0</v>
      </c>
      <c r="AD486" s="9"/>
    </row>
    <row r="487" spans="1:30" ht="15.75">
      <c r="A487" s="88" t="s">
        <v>2445</v>
      </c>
      <c r="B487" s="2">
        <v>19</v>
      </c>
      <c r="C487" s="57">
        <v>40696513</v>
      </c>
      <c r="D487" s="2" t="s">
        <v>2469</v>
      </c>
      <c r="E487" s="13" t="s">
        <v>3163</v>
      </c>
      <c r="F487" s="13" t="s">
        <v>3157</v>
      </c>
      <c r="G487" s="93">
        <v>0</v>
      </c>
      <c r="H487" s="93">
        <v>0</v>
      </c>
      <c r="I487" s="93">
        <v>0</v>
      </c>
      <c r="J487" s="93">
        <v>0</v>
      </c>
      <c r="K487" s="93">
        <v>1</v>
      </c>
      <c r="L487" s="93">
        <v>1</v>
      </c>
      <c r="M487" s="93">
        <v>0</v>
      </c>
      <c r="N487" s="93">
        <v>1</v>
      </c>
      <c r="O487" s="93">
        <v>1</v>
      </c>
      <c r="P487" s="93">
        <v>0</v>
      </c>
      <c r="Q487" s="93">
        <v>1</v>
      </c>
      <c r="R487" s="93">
        <v>1</v>
      </c>
      <c r="S487" s="93">
        <v>0</v>
      </c>
      <c r="T487" s="93">
        <v>0</v>
      </c>
      <c r="U487" s="93">
        <v>1</v>
      </c>
      <c r="V487" s="93">
        <v>0</v>
      </c>
      <c r="W487" s="93">
        <v>1</v>
      </c>
      <c r="X487" s="93">
        <v>0</v>
      </c>
      <c r="Y487" s="93">
        <v>0</v>
      </c>
      <c r="Z487" s="93">
        <v>0</v>
      </c>
      <c r="AA487" s="93">
        <v>0</v>
      </c>
      <c r="AB487" s="93">
        <v>0</v>
      </c>
      <c r="AC487" s="93">
        <v>0</v>
      </c>
      <c r="AD487" s="9"/>
    </row>
    <row r="488" spans="1:30" ht="15.75">
      <c r="A488" s="88" t="s">
        <v>122</v>
      </c>
      <c r="B488" s="2">
        <v>19</v>
      </c>
      <c r="C488" s="57">
        <v>46160323</v>
      </c>
      <c r="D488" s="2" t="s">
        <v>2468</v>
      </c>
      <c r="E488" s="13" t="s">
        <v>3151</v>
      </c>
      <c r="F488" s="13" t="s">
        <v>3157</v>
      </c>
      <c r="G488" s="93">
        <v>1</v>
      </c>
      <c r="H488" s="93">
        <v>1</v>
      </c>
      <c r="I488" s="93">
        <v>0</v>
      </c>
      <c r="J488" s="93">
        <v>0</v>
      </c>
      <c r="K488" s="93">
        <v>1</v>
      </c>
      <c r="L488" s="93">
        <v>1</v>
      </c>
      <c r="M488" s="93">
        <v>0</v>
      </c>
      <c r="N488" s="93">
        <v>1</v>
      </c>
      <c r="O488" s="93">
        <v>1</v>
      </c>
      <c r="P488" s="93">
        <v>0</v>
      </c>
      <c r="Q488" s="93">
        <v>1</v>
      </c>
      <c r="R488" s="93">
        <v>1</v>
      </c>
      <c r="S488" s="93">
        <v>0</v>
      </c>
      <c r="T488" s="93">
        <v>0</v>
      </c>
      <c r="U488" s="93">
        <v>1</v>
      </c>
      <c r="V488" s="93">
        <v>0</v>
      </c>
      <c r="W488" s="93">
        <v>0</v>
      </c>
      <c r="X488" s="93">
        <v>1</v>
      </c>
      <c r="Y488" s="93">
        <v>0</v>
      </c>
      <c r="Z488" s="93">
        <v>0</v>
      </c>
      <c r="AA488" s="93">
        <v>1</v>
      </c>
      <c r="AB488" s="93">
        <v>1</v>
      </c>
      <c r="AC488" s="93">
        <v>1</v>
      </c>
      <c r="AD488" s="9"/>
    </row>
    <row r="489" spans="1:30" ht="15.75">
      <c r="A489" s="88" t="s">
        <v>2449</v>
      </c>
      <c r="B489" s="2">
        <v>19</v>
      </c>
      <c r="C489" s="57">
        <v>46181392</v>
      </c>
      <c r="D489" s="2" t="s">
        <v>2841</v>
      </c>
      <c r="E489" s="13" t="s">
        <v>3152</v>
      </c>
      <c r="F489" s="13" t="s">
        <v>3157</v>
      </c>
      <c r="G489" s="93">
        <v>1</v>
      </c>
      <c r="H489" s="93">
        <v>1</v>
      </c>
      <c r="I489" s="93">
        <v>1</v>
      </c>
      <c r="J489" s="93">
        <v>1</v>
      </c>
      <c r="K489" s="93">
        <v>0</v>
      </c>
      <c r="L489" s="93">
        <v>0</v>
      </c>
      <c r="M489" s="93">
        <v>0</v>
      </c>
      <c r="N489" s="93">
        <v>0</v>
      </c>
      <c r="O489" s="93">
        <v>0</v>
      </c>
      <c r="P489" s="93">
        <v>0</v>
      </c>
      <c r="Q489" s="93">
        <v>0</v>
      </c>
      <c r="R489" s="93">
        <v>0</v>
      </c>
      <c r="S489" s="93">
        <v>0</v>
      </c>
      <c r="T489" s="93">
        <v>0</v>
      </c>
      <c r="U489" s="93">
        <v>0</v>
      </c>
      <c r="V489" s="93">
        <v>0</v>
      </c>
      <c r="W489" s="93">
        <v>0</v>
      </c>
      <c r="X489" s="93">
        <v>0</v>
      </c>
      <c r="Y489" s="93">
        <v>0</v>
      </c>
      <c r="Z489" s="93">
        <v>0</v>
      </c>
      <c r="AA489" s="93">
        <v>0</v>
      </c>
      <c r="AB489" s="93">
        <v>0</v>
      </c>
      <c r="AC489" s="93">
        <v>0</v>
      </c>
      <c r="AD489" s="9"/>
    </row>
    <row r="490" spans="1:30" ht="15.75">
      <c r="A490" s="88" t="s">
        <v>2449</v>
      </c>
      <c r="B490" s="2">
        <v>19</v>
      </c>
      <c r="C490" s="57">
        <v>46182304</v>
      </c>
      <c r="D490" s="2" t="s">
        <v>2467</v>
      </c>
      <c r="E490" s="13" t="s">
        <v>3151</v>
      </c>
      <c r="F490" s="13" t="s">
        <v>3163</v>
      </c>
      <c r="G490" s="93">
        <v>0</v>
      </c>
      <c r="H490" s="93">
        <v>0</v>
      </c>
      <c r="I490" s="93">
        <v>0</v>
      </c>
      <c r="J490" s="93">
        <v>0</v>
      </c>
      <c r="K490" s="93">
        <v>1</v>
      </c>
      <c r="L490" s="93">
        <v>1</v>
      </c>
      <c r="M490" s="93">
        <v>0</v>
      </c>
      <c r="N490" s="93">
        <v>1</v>
      </c>
      <c r="O490" s="93">
        <v>1</v>
      </c>
      <c r="P490" s="93">
        <v>0</v>
      </c>
      <c r="Q490" s="93">
        <v>1</v>
      </c>
      <c r="R490" s="93">
        <v>1</v>
      </c>
      <c r="S490" s="93">
        <v>0</v>
      </c>
      <c r="T490" s="93">
        <v>0</v>
      </c>
      <c r="U490" s="93">
        <v>0</v>
      </c>
      <c r="V490" s="93">
        <v>0</v>
      </c>
      <c r="W490" s="93">
        <v>0</v>
      </c>
      <c r="X490" s="93">
        <v>0</v>
      </c>
      <c r="Y490" s="93">
        <v>0</v>
      </c>
      <c r="Z490" s="93">
        <v>0</v>
      </c>
      <c r="AA490" s="93">
        <v>0</v>
      </c>
      <c r="AB490" s="93">
        <v>0</v>
      </c>
      <c r="AC490" s="93">
        <v>0</v>
      </c>
      <c r="AD490" s="9"/>
    </row>
    <row r="491" spans="1:30" ht="15.75">
      <c r="A491" s="88" t="s">
        <v>2452</v>
      </c>
      <c r="B491" s="2">
        <v>19</v>
      </c>
      <c r="C491" s="57">
        <v>46196634</v>
      </c>
      <c r="D491" s="2" t="s">
        <v>2466</v>
      </c>
      <c r="E491" s="13" t="s">
        <v>3152</v>
      </c>
      <c r="F491" s="13" t="s">
        <v>3157</v>
      </c>
      <c r="G491" s="93">
        <v>1</v>
      </c>
      <c r="H491" s="93">
        <v>1</v>
      </c>
      <c r="I491" s="93">
        <v>1</v>
      </c>
      <c r="J491" s="93">
        <v>0</v>
      </c>
      <c r="K491" s="93">
        <v>1</v>
      </c>
      <c r="L491" s="93">
        <v>1</v>
      </c>
      <c r="M491" s="93">
        <v>0</v>
      </c>
      <c r="N491" s="93">
        <v>0</v>
      </c>
      <c r="O491" s="93">
        <v>1</v>
      </c>
      <c r="P491" s="93">
        <v>0</v>
      </c>
      <c r="Q491" s="93">
        <v>1</v>
      </c>
      <c r="R491" s="93">
        <v>1</v>
      </c>
      <c r="S491" s="93">
        <v>0</v>
      </c>
      <c r="T491" s="93">
        <v>0</v>
      </c>
      <c r="U491" s="93">
        <v>1</v>
      </c>
      <c r="V491" s="93">
        <v>0</v>
      </c>
      <c r="W491" s="93">
        <v>0</v>
      </c>
      <c r="X491" s="93">
        <v>0</v>
      </c>
      <c r="Y491" s="93">
        <v>0</v>
      </c>
      <c r="Z491" s="93">
        <v>0</v>
      </c>
      <c r="AA491" s="93">
        <v>0</v>
      </c>
      <c r="AB491" s="93">
        <v>0</v>
      </c>
      <c r="AC491" s="93">
        <v>0</v>
      </c>
      <c r="AD491" s="9"/>
    </row>
    <row r="492" spans="1:30" ht="15.75">
      <c r="A492" s="88" t="s">
        <v>2445</v>
      </c>
      <c r="B492" s="2">
        <v>19</v>
      </c>
      <c r="C492" s="57">
        <v>47592967</v>
      </c>
      <c r="D492" s="2" t="s">
        <v>2465</v>
      </c>
      <c r="E492" s="13" t="s">
        <v>3152</v>
      </c>
      <c r="F492" s="13" t="s">
        <v>4426</v>
      </c>
      <c r="G492" s="93">
        <v>0</v>
      </c>
      <c r="H492" s="93">
        <v>0</v>
      </c>
      <c r="I492" s="93">
        <v>0</v>
      </c>
      <c r="J492" s="93">
        <v>0</v>
      </c>
      <c r="K492" s="93">
        <v>1</v>
      </c>
      <c r="L492" s="93">
        <v>1</v>
      </c>
      <c r="M492" s="93">
        <v>0</v>
      </c>
      <c r="N492" s="93">
        <v>1</v>
      </c>
      <c r="O492" s="93">
        <v>1</v>
      </c>
      <c r="P492" s="93">
        <v>0</v>
      </c>
      <c r="Q492" s="93">
        <v>1</v>
      </c>
      <c r="R492" s="93">
        <v>1</v>
      </c>
      <c r="S492" s="93">
        <v>0</v>
      </c>
      <c r="T492" s="93">
        <v>0</v>
      </c>
      <c r="U492" s="93">
        <v>1</v>
      </c>
      <c r="V492" s="93">
        <v>0</v>
      </c>
      <c r="W492" s="93">
        <v>1</v>
      </c>
      <c r="X492" s="93">
        <v>0</v>
      </c>
      <c r="Y492" s="93">
        <v>0</v>
      </c>
      <c r="Z492" s="93">
        <v>0</v>
      </c>
      <c r="AA492" s="93">
        <v>0</v>
      </c>
      <c r="AB492" s="93">
        <v>0</v>
      </c>
      <c r="AC492" s="93">
        <v>0</v>
      </c>
      <c r="AD492" s="9"/>
    </row>
    <row r="493" spans="1:30" ht="15.75">
      <c r="A493" s="88" t="s">
        <v>2445</v>
      </c>
      <c r="B493" s="2">
        <v>20</v>
      </c>
      <c r="C493" s="57">
        <v>6623374</v>
      </c>
      <c r="D493" s="2" t="s">
        <v>2463</v>
      </c>
      <c r="E493" s="13" t="s">
        <v>3163</v>
      </c>
      <c r="F493" s="13" t="s">
        <v>3152</v>
      </c>
      <c r="G493" s="93">
        <v>1</v>
      </c>
      <c r="H493" s="93">
        <v>1</v>
      </c>
      <c r="I493" s="93">
        <v>0</v>
      </c>
      <c r="J493" s="93">
        <v>0</v>
      </c>
      <c r="K493" s="93">
        <v>1</v>
      </c>
      <c r="L493" s="93">
        <v>1</v>
      </c>
      <c r="M493" s="93">
        <v>0</v>
      </c>
      <c r="N493" s="93">
        <v>1</v>
      </c>
      <c r="O493" s="93">
        <v>1</v>
      </c>
      <c r="P493" s="93">
        <v>0</v>
      </c>
      <c r="Q493" s="93">
        <v>0</v>
      </c>
      <c r="R493" s="93">
        <v>1</v>
      </c>
      <c r="S493" s="93">
        <v>0</v>
      </c>
      <c r="T493" s="93">
        <v>0</v>
      </c>
      <c r="U493" s="93">
        <v>1</v>
      </c>
      <c r="V493" s="93">
        <v>0</v>
      </c>
      <c r="W493" s="93">
        <v>0</v>
      </c>
      <c r="X493" s="93">
        <v>0</v>
      </c>
      <c r="Y493" s="93">
        <v>0</v>
      </c>
      <c r="Z493" s="93">
        <v>0</v>
      </c>
      <c r="AA493" s="93">
        <v>0</v>
      </c>
      <c r="AB493" s="93">
        <v>0</v>
      </c>
      <c r="AC493" s="93">
        <v>0</v>
      </c>
      <c r="AD493" s="9"/>
    </row>
    <row r="494" spans="1:30" ht="15.75">
      <c r="A494" s="88" t="s">
        <v>2452</v>
      </c>
      <c r="B494" s="2">
        <v>20</v>
      </c>
      <c r="C494" s="57">
        <v>22557099</v>
      </c>
      <c r="D494" s="2" t="s">
        <v>2462</v>
      </c>
      <c r="E494" s="13" t="s">
        <v>3151</v>
      </c>
      <c r="F494" s="13" t="s">
        <v>3157</v>
      </c>
      <c r="G494" s="93">
        <v>1</v>
      </c>
      <c r="H494" s="93">
        <v>1</v>
      </c>
      <c r="I494" s="93">
        <v>1</v>
      </c>
      <c r="J494" s="93">
        <v>1</v>
      </c>
      <c r="K494" s="93">
        <v>0</v>
      </c>
      <c r="L494" s="93">
        <v>0</v>
      </c>
      <c r="M494" s="93">
        <v>0</v>
      </c>
      <c r="N494" s="93">
        <v>0</v>
      </c>
      <c r="O494" s="93">
        <v>0</v>
      </c>
      <c r="P494" s="93">
        <v>0</v>
      </c>
      <c r="Q494" s="93">
        <v>0</v>
      </c>
      <c r="R494" s="93">
        <v>0</v>
      </c>
      <c r="S494" s="93">
        <v>0</v>
      </c>
      <c r="T494" s="93">
        <v>0</v>
      </c>
      <c r="U494" s="93">
        <v>0</v>
      </c>
      <c r="V494" s="93">
        <v>0</v>
      </c>
      <c r="W494" s="93">
        <v>0</v>
      </c>
      <c r="X494" s="93">
        <v>0</v>
      </c>
      <c r="Y494" s="93">
        <v>0</v>
      </c>
      <c r="Z494" s="93">
        <v>0</v>
      </c>
      <c r="AA494" s="93">
        <v>0</v>
      </c>
      <c r="AB494" s="93">
        <v>0</v>
      </c>
      <c r="AC494" s="93">
        <v>0</v>
      </c>
      <c r="AD494" s="9"/>
    </row>
    <row r="495" spans="1:30" ht="15.75">
      <c r="A495" s="88" t="s">
        <v>122</v>
      </c>
      <c r="B495" s="2">
        <v>20</v>
      </c>
      <c r="C495" s="57">
        <v>22557099</v>
      </c>
      <c r="D495" s="2" t="s">
        <v>2462</v>
      </c>
      <c r="E495" s="13" t="s">
        <v>3151</v>
      </c>
      <c r="F495" s="13" t="s">
        <v>3157</v>
      </c>
      <c r="G495" s="93">
        <v>0</v>
      </c>
      <c r="H495" s="93">
        <v>0</v>
      </c>
      <c r="I495" s="93">
        <v>0</v>
      </c>
      <c r="J495" s="93">
        <v>0</v>
      </c>
      <c r="K495" s="93">
        <v>1</v>
      </c>
      <c r="L495" s="93">
        <v>1</v>
      </c>
      <c r="M495" s="93">
        <v>0</v>
      </c>
      <c r="N495" s="93">
        <v>1</v>
      </c>
      <c r="O495" s="93">
        <v>1</v>
      </c>
      <c r="P495" s="93">
        <v>0</v>
      </c>
      <c r="Q495" s="93">
        <v>0</v>
      </c>
      <c r="R495" s="93">
        <v>1</v>
      </c>
      <c r="S495" s="93">
        <v>0</v>
      </c>
      <c r="T495" s="93">
        <v>1</v>
      </c>
      <c r="U495" s="93">
        <v>1</v>
      </c>
      <c r="V495" s="93">
        <v>0</v>
      </c>
      <c r="W495" s="93">
        <v>0</v>
      </c>
      <c r="X495" s="93">
        <v>1</v>
      </c>
      <c r="Y495" s="93">
        <v>0</v>
      </c>
      <c r="Z495" s="93">
        <v>0</v>
      </c>
      <c r="AA495" s="93">
        <v>1</v>
      </c>
      <c r="AB495" s="93">
        <v>1</v>
      </c>
      <c r="AC495" s="93">
        <v>1</v>
      </c>
      <c r="AD495" s="9"/>
    </row>
    <row r="496" spans="1:30" ht="15.75">
      <c r="A496" s="88" t="s">
        <v>2452</v>
      </c>
      <c r="B496" s="2">
        <v>20</v>
      </c>
      <c r="C496" s="57">
        <v>22562326</v>
      </c>
      <c r="D496" s="2" t="s">
        <v>2461</v>
      </c>
      <c r="E496" s="13" t="s">
        <v>3151</v>
      </c>
      <c r="F496" s="13" t="s">
        <v>4417</v>
      </c>
      <c r="G496" s="93">
        <v>0</v>
      </c>
      <c r="H496" s="93">
        <v>0</v>
      </c>
      <c r="I496" s="93">
        <v>0</v>
      </c>
      <c r="J496" s="93">
        <v>0</v>
      </c>
      <c r="K496" s="93">
        <v>1</v>
      </c>
      <c r="L496" s="93">
        <v>0</v>
      </c>
      <c r="M496" s="93">
        <v>0</v>
      </c>
      <c r="N496" s="93">
        <v>1</v>
      </c>
      <c r="O496" s="93">
        <v>1</v>
      </c>
      <c r="P496" s="93">
        <v>0</v>
      </c>
      <c r="Q496" s="93">
        <v>1</v>
      </c>
      <c r="R496" s="93">
        <v>1</v>
      </c>
      <c r="S496" s="93">
        <v>0</v>
      </c>
      <c r="T496" s="93">
        <v>1</v>
      </c>
      <c r="U496" s="93">
        <v>1</v>
      </c>
      <c r="V496" s="93">
        <v>0</v>
      </c>
      <c r="W496" s="93">
        <v>0</v>
      </c>
      <c r="X496" s="93">
        <v>0</v>
      </c>
      <c r="Y496" s="93">
        <v>0</v>
      </c>
      <c r="Z496" s="93">
        <v>0</v>
      </c>
      <c r="AA496" s="93">
        <v>0</v>
      </c>
      <c r="AB496" s="93">
        <v>0</v>
      </c>
      <c r="AC496" s="93">
        <v>0</v>
      </c>
      <c r="AD496" s="9"/>
    </row>
    <row r="497" spans="1:30" ht="15.75">
      <c r="A497" s="88" t="s">
        <v>2452</v>
      </c>
      <c r="B497" s="2">
        <v>20</v>
      </c>
      <c r="C497" s="57">
        <v>22567608</v>
      </c>
      <c r="D497" s="2" t="s">
        <v>2840</v>
      </c>
      <c r="E497" s="13" t="s">
        <v>3151</v>
      </c>
      <c r="F497" s="13" t="s">
        <v>3152</v>
      </c>
      <c r="G497" s="93">
        <v>0</v>
      </c>
      <c r="H497" s="93">
        <v>0</v>
      </c>
      <c r="I497" s="93">
        <v>0</v>
      </c>
      <c r="J497" s="93">
        <v>0</v>
      </c>
      <c r="K497" s="93">
        <v>0</v>
      </c>
      <c r="L497" s="93">
        <v>1</v>
      </c>
      <c r="M497" s="93">
        <v>1</v>
      </c>
      <c r="N497" s="93">
        <v>0</v>
      </c>
      <c r="O497" s="93">
        <v>0</v>
      </c>
      <c r="P497" s="93">
        <v>0</v>
      </c>
      <c r="Q497" s="93">
        <v>0</v>
      </c>
      <c r="R497" s="93">
        <v>0</v>
      </c>
      <c r="S497" s="93">
        <v>0</v>
      </c>
      <c r="T497" s="93">
        <v>0</v>
      </c>
      <c r="U497" s="93">
        <v>0</v>
      </c>
      <c r="V497" s="93">
        <v>0</v>
      </c>
      <c r="W497" s="93">
        <v>0</v>
      </c>
      <c r="X497" s="93">
        <v>0</v>
      </c>
      <c r="Y497" s="93">
        <v>0</v>
      </c>
      <c r="Z497" s="93">
        <v>0</v>
      </c>
      <c r="AA497" s="93">
        <v>0</v>
      </c>
      <c r="AB497" s="93">
        <v>0</v>
      </c>
      <c r="AC497" s="93">
        <v>0</v>
      </c>
      <c r="AD497" s="9"/>
    </row>
    <row r="498" spans="1:30" ht="15.75">
      <c r="A498" s="88" t="s">
        <v>122</v>
      </c>
      <c r="B498" s="2">
        <v>20</v>
      </c>
      <c r="C498" s="57">
        <v>25054083</v>
      </c>
      <c r="D498" s="2" t="s">
        <v>2459</v>
      </c>
      <c r="E498" s="13" t="s">
        <v>3151</v>
      </c>
      <c r="F498" s="13" t="s">
        <v>3157</v>
      </c>
      <c r="G498" s="93">
        <v>1</v>
      </c>
      <c r="H498" s="93">
        <v>1</v>
      </c>
      <c r="I498" s="93">
        <v>0</v>
      </c>
      <c r="J498" s="93">
        <v>0</v>
      </c>
      <c r="K498" s="93">
        <v>1</v>
      </c>
      <c r="L498" s="93">
        <v>1</v>
      </c>
      <c r="M498" s="93">
        <v>0</v>
      </c>
      <c r="N498" s="93">
        <v>0</v>
      </c>
      <c r="O498" s="93">
        <v>1</v>
      </c>
      <c r="P498" s="93">
        <v>0</v>
      </c>
      <c r="Q498" s="93">
        <v>1</v>
      </c>
      <c r="R498" s="93">
        <v>1</v>
      </c>
      <c r="S498" s="93">
        <v>0</v>
      </c>
      <c r="T498" s="93">
        <v>0</v>
      </c>
      <c r="U498" s="93">
        <v>1</v>
      </c>
      <c r="V498" s="93">
        <v>0</v>
      </c>
      <c r="W498" s="93">
        <v>1</v>
      </c>
      <c r="X498" s="93">
        <v>1</v>
      </c>
      <c r="Y498" s="93">
        <v>0</v>
      </c>
      <c r="Z498" s="93">
        <v>0</v>
      </c>
      <c r="AA498" s="93">
        <v>1</v>
      </c>
      <c r="AB498" s="93">
        <v>1</v>
      </c>
      <c r="AC498" s="93">
        <v>1</v>
      </c>
      <c r="AD498" s="9"/>
    </row>
    <row r="499" spans="1:30" ht="15.75">
      <c r="A499" s="88" t="s">
        <v>2452</v>
      </c>
      <c r="B499" s="2">
        <v>20</v>
      </c>
      <c r="C499" s="57">
        <v>39832628</v>
      </c>
      <c r="D499" s="2" t="s">
        <v>2458</v>
      </c>
      <c r="E499" s="13" t="s">
        <v>3163</v>
      </c>
      <c r="F499" s="13" t="s">
        <v>3152</v>
      </c>
      <c r="G499" s="93">
        <v>1</v>
      </c>
      <c r="H499" s="93">
        <v>1</v>
      </c>
      <c r="I499" s="93">
        <v>1</v>
      </c>
      <c r="J499" s="93">
        <v>1</v>
      </c>
      <c r="K499" s="93">
        <v>1</v>
      </c>
      <c r="L499" s="93">
        <v>1</v>
      </c>
      <c r="M499" s="93">
        <v>0</v>
      </c>
      <c r="N499" s="93">
        <v>0</v>
      </c>
      <c r="O499" s="93">
        <v>1</v>
      </c>
      <c r="P499" s="93">
        <v>0</v>
      </c>
      <c r="Q499" s="93">
        <v>0</v>
      </c>
      <c r="R499" s="93">
        <v>1</v>
      </c>
      <c r="S499" s="93">
        <v>0</v>
      </c>
      <c r="T499" s="93">
        <v>0</v>
      </c>
      <c r="U499" s="93">
        <v>1</v>
      </c>
      <c r="V499" s="93">
        <v>0</v>
      </c>
      <c r="W499" s="93">
        <v>0</v>
      </c>
      <c r="X499" s="93">
        <v>0</v>
      </c>
      <c r="Y499" s="93">
        <v>0</v>
      </c>
      <c r="Z499" s="93">
        <v>0</v>
      </c>
      <c r="AA499" s="93">
        <v>0</v>
      </c>
      <c r="AB499" s="93">
        <v>0</v>
      </c>
      <c r="AC499" s="93">
        <v>0</v>
      </c>
      <c r="AD499" s="9"/>
    </row>
    <row r="500" spans="1:30" ht="15.75">
      <c r="A500" s="88" t="s">
        <v>2445</v>
      </c>
      <c r="B500" s="2">
        <v>20</v>
      </c>
      <c r="C500" s="57">
        <v>42337875</v>
      </c>
      <c r="D500" s="2" t="s">
        <v>2456</v>
      </c>
      <c r="E500" s="13" t="s">
        <v>3152</v>
      </c>
      <c r="F500" s="13" t="s">
        <v>3157</v>
      </c>
      <c r="G500" s="93">
        <v>1</v>
      </c>
      <c r="H500" s="93">
        <v>1</v>
      </c>
      <c r="I500" s="93">
        <v>0</v>
      </c>
      <c r="J500" s="93">
        <v>0</v>
      </c>
      <c r="K500" s="93">
        <v>1</v>
      </c>
      <c r="L500" s="93">
        <v>1</v>
      </c>
      <c r="M500" s="93">
        <v>0</v>
      </c>
      <c r="N500" s="93">
        <v>1</v>
      </c>
      <c r="O500" s="93">
        <v>1</v>
      </c>
      <c r="P500" s="93">
        <v>0</v>
      </c>
      <c r="Q500" s="93">
        <v>1</v>
      </c>
      <c r="R500" s="93">
        <v>1</v>
      </c>
      <c r="S500" s="93">
        <v>0</v>
      </c>
      <c r="T500" s="93">
        <v>0</v>
      </c>
      <c r="U500" s="93">
        <v>1</v>
      </c>
      <c r="V500" s="93">
        <v>0</v>
      </c>
      <c r="W500" s="93">
        <v>0</v>
      </c>
      <c r="X500" s="93">
        <v>0</v>
      </c>
      <c r="Y500" s="93">
        <v>0</v>
      </c>
      <c r="Z500" s="93">
        <v>0</v>
      </c>
      <c r="AA500" s="93">
        <v>0</v>
      </c>
      <c r="AB500" s="93">
        <v>0</v>
      </c>
      <c r="AC500" s="93">
        <v>0</v>
      </c>
      <c r="AD500" s="9"/>
    </row>
    <row r="501" spans="1:30" ht="15.75">
      <c r="A501" s="88" t="s">
        <v>2445</v>
      </c>
      <c r="B501" s="2">
        <v>20</v>
      </c>
      <c r="C501" s="57">
        <v>45581777</v>
      </c>
      <c r="D501" s="2" t="s">
        <v>2455</v>
      </c>
      <c r="E501" s="13" t="s">
        <v>3152</v>
      </c>
      <c r="F501" s="13" t="s">
        <v>3157</v>
      </c>
      <c r="G501" s="93">
        <v>0</v>
      </c>
      <c r="H501" s="93">
        <v>0</v>
      </c>
      <c r="I501" s="93">
        <v>0</v>
      </c>
      <c r="J501" s="93">
        <v>0</v>
      </c>
      <c r="K501" s="93">
        <v>1</v>
      </c>
      <c r="L501" s="93">
        <v>1</v>
      </c>
      <c r="M501" s="93">
        <v>0</v>
      </c>
      <c r="N501" s="93">
        <v>0</v>
      </c>
      <c r="O501" s="93">
        <v>1</v>
      </c>
      <c r="P501" s="93">
        <v>0</v>
      </c>
      <c r="Q501" s="93">
        <v>1</v>
      </c>
      <c r="R501" s="93">
        <v>1</v>
      </c>
      <c r="S501" s="93">
        <v>0</v>
      </c>
      <c r="T501" s="93">
        <v>0</v>
      </c>
      <c r="U501" s="93">
        <v>1</v>
      </c>
      <c r="V501" s="93">
        <v>0</v>
      </c>
      <c r="W501" s="93">
        <v>1</v>
      </c>
      <c r="X501" s="93">
        <v>0</v>
      </c>
      <c r="Y501" s="93">
        <v>0</v>
      </c>
      <c r="Z501" s="93">
        <v>0</v>
      </c>
      <c r="AA501" s="93">
        <v>0</v>
      </c>
      <c r="AB501" s="93">
        <v>0</v>
      </c>
      <c r="AC501" s="93">
        <v>0</v>
      </c>
      <c r="AD501" s="9"/>
    </row>
    <row r="502" spans="1:30" ht="15.75">
      <c r="A502" s="88" t="s">
        <v>2445</v>
      </c>
      <c r="B502" s="2">
        <v>20</v>
      </c>
      <c r="C502" s="57">
        <v>45582472</v>
      </c>
      <c r="D502" s="2" t="s">
        <v>2839</v>
      </c>
      <c r="E502" s="13" t="s">
        <v>3151</v>
      </c>
      <c r="F502" s="13" t="s">
        <v>3157</v>
      </c>
      <c r="G502" s="93">
        <v>1</v>
      </c>
      <c r="H502" s="93">
        <v>1</v>
      </c>
      <c r="I502" s="93">
        <v>1</v>
      </c>
      <c r="J502" s="93">
        <v>1</v>
      </c>
      <c r="K502" s="93">
        <v>0</v>
      </c>
      <c r="L502" s="93">
        <v>0</v>
      </c>
      <c r="M502" s="93">
        <v>0</v>
      </c>
      <c r="N502" s="93">
        <v>0</v>
      </c>
      <c r="O502" s="93">
        <v>0</v>
      </c>
      <c r="P502" s="93">
        <v>0</v>
      </c>
      <c r="Q502" s="93">
        <v>0</v>
      </c>
      <c r="R502" s="93">
        <v>0</v>
      </c>
      <c r="S502" s="93">
        <v>0</v>
      </c>
      <c r="T502" s="93">
        <v>0</v>
      </c>
      <c r="U502" s="93">
        <v>0</v>
      </c>
      <c r="V502" s="93">
        <v>0</v>
      </c>
      <c r="W502" s="93">
        <v>0</v>
      </c>
      <c r="X502" s="93">
        <v>0</v>
      </c>
      <c r="Y502" s="93">
        <v>0</v>
      </c>
      <c r="Z502" s="93">
        <v>0</v>
      </c>
      <c r="AA502" s="93">
        <v>0</v>
      </c>
      <c r="AB502" s="93">
        <v>0</v>
      </c>
      <c r="AC502" s="93">
        <v>0</v>
      </c>
      <c r="AD502" s="9"/>
    </row>
    <row r="503" spans="1:30" ht="15.75">
      <c r="A503" s="88" t="s">
        <v>122</v>
      </c>
      <c r="B503" s="2">
        <v>20</v>
      </c>
      <c r="C503" s="57">
        <v>55990405</v>
      </c>
      <c r="D503" s="2" t="s">
        <v>2453</v>
      </c>
      <c r="E503" s="13" t="s">
        <v>3163</v>
      </c>
      <c r="F503" s="13" t="s">
        <v>3152</v>
      </c>
      <c r="G503" s="93">
        <v>1</v>
      </c>
      <c r="H503" s="93">
        <v>1</v>
      </c>
      <c r="I503" s="93">
        <v>1</v>
      </c>
      <c r="J503" s="93">
        <v>1</v>
      </c>
      <c r="K503" s="93">
        <v>1</v>
      </c>
      <c r="L503" s="93">
        <v>1</v>
      </c>
      <c r="M503" s="93">
        <v>0</v>
      </c>
      <c r="N503" s="93">
        <v>1</v>
      </c>
      <c r="O503" s="93">
        <v>1</v>
      </c>
      <c r="P503" s="93">
        <v>0</v>
      </c>
      <c r="Q503" s="93">
        <v>0</v>
      </c>
      <c r="R503" s="93">
        <v>1</v>
      </c>
      <c r="S503" s="93">
        <v>0</v>
      </c>
      <c r="T503" s="93">
        <v>0</v>
      </c>
      <c r="U503" s="93">
        <v>1</v>
      </c>
      <c r="V503" s="93">
        <v>0</v>
      </c>
      <c r="W503" s="93">
        <v>1</v>
      </c>
      <c r="X503" s="93">
        <v>1</v>
      </c>
      <c r="Y503" s="93">
        <v>0</v>
      </c>
      <c r="Z503" s="93">
        <v>0</v>
      </c>
      <c r="AA503" s="93">
        <v>1</v>
      </c>
      <c r="AB503" s="93">
        <v>1</v>
      </c>
      <c r="AC503" s="93">
        <v>1</v>
      </c>
      <c r="AD503" s="9"/>
    </row>
    <row r="504" spans="1:30" ht="15.75">
      <c r="A504" s="88" t="s">
        <v>2445</v>
      </c>
      <c r="B504" s="2">
        <v>21</v>
      </c>
      <c r="C504" s="57">
        <v>24493294</v>
      </c>
      <c r="D504" s="2" t="s">
        <v>2816</v>
      </c>
      <c r="E504" s="13" t="s">
        <v>3163</v>
      </c>
      <c r="F504" s="13" t="s">
        <v>4427</v>
      </c>
      <c r="G504" s="93">
        <v>1</v>
      </c>
      <c r="H504" s="93">
        <v>1</v>
      </c>
      <c r="I504" s="93">
        <v>1</v>
      </c>
      <c r="J504" s="93">
        <v>1</v>
      </c>
      <c r="K504" s="93">
        <v>1</v>
      </c>
      <c r="L504" s="93">
        <v>0</v>
      </c>
      <c r="M504" s="93">
        <v>0</v>
      </c>
      <c r="N504" s="93">
        <v>0</v>
      </c>
      <c r="O504" s="93">
        <v>0</v>
      </c>
      <c r="P504" s="93">
        <v>0</v>
      </c>
      <c r="Q504" s="93">
        <v>0</v>
      </c>
      <c r="R504" s="93">
        <v>0</v>
      </c>
      <c r="S504" s="93">
        <v>0</v>
      </c>
      <c r="T504" s="93">
        <v>0</v>
      </c>
      <c r="U504" s="93">
        <v>0</v>
      </c>
      <c r="V504" s="93">
        <v>0</v>
      </c>
      <c r="W504" s="93">
        <v>0</v>
      </c>
      <c r="X504" s="93">
        <v>0</v>
      </c>
      <c r="Y504" s="93">
        <v>0</v>
      </c>
      <c r="Z504" s="93">
        <v>0</v>
      </c>
      <c r="AA504" s="93">
        <v>0</v>
      </c>
      <c r="AB504" s="93">
        <v>0</v>
      </c>
      <c r="AC504" s="93">
        <v>0</v>
      </c>
      <c r="AD504" s="9"/>
    </row>
    <row r="505" spans="1:30" ht="15.75">
      <c r="A505" s="88" t="s">
        <v>2452</v>
      </c>
      <c r="B505" s="2">
        <v>22</v>
      </c>
      <c r="C505" s="57">
        <v>30343186</v>
      </c>
      <c r="D505" s="2" t="s">
        <v>2451</v>
      </c>
      <c r="E505" s="13" t="s">
        <v>3163</v>
      </c>
      <c r="F505" s="13" t="s">
        <v>3152</v>
      </c>
      <c r="G505" s="93">
        <v>1</v>
      </c>
      <c r="H505" s="93">
        <v>1</v>
      </c>
      <c r="I505" s="93">
        <v>1</v>
      </c>
      <c r="J505" s="93">
        <v>1</v>
      </c>
      <c r="K505" s="93">
        <v>1</v>
      </c>
      <c r="L505" s="93">
        <v>1</v>
      </c>
      <c r="M505" s="93">
        <v>0</v>
      </c>
      <c r="N505" s="93">
        <v>0</v>
      </c>
      <c r="O505" s="93">
        <v>1</v>
      </c>
      <c r="P505" s="93">
        <v>0</v>
      </c>
      <c r="Q505" s="93">
        <v>1</v>
      </c>
      <c r="R505" s="93">
        <v>1</v>
      </c>
      <c r="S505" s="93">
        <v>0</v>
      </c>
      <c r="T505" s="93">
        <v>0</v>
      </c>
      <c r="U505" s="93">
        <v>1</v>
      </c>
      <c r="V505" s="93">
        <v>0</v>
      </c>
      <c r="W505" s="93">
        <v>0</v>
      </c>
      <c r="X505" s="93">
        <v>0</v>
      </c>
      <c r="Y505" s="93">
        <v>0</v>
      </c>
      <c r="Z505" s="93">
        <v>0</v>
      </c>
      <c r="AA505" s="93">
        <v>0</v>
      </c>
      <c r="AB505" s="93">
        <v>0</v>
      </c>
      <c r="AC505" s="93">
        <v>0</v>
      </c>
      <c r="AD505" s="9"/>
    </row>
    <row r="506" spans="1:30" ht="15.75">
      <c r="A506" s="88" t="s">
        <v>122</v>
      </c>
      <c r="B506" s="2">
        <v>22</v>
      </c>
      <c r="C506" s="57">
        <v>37462936</v>
      </c>
      <c r="D506" s="2" t="s">
        <v>2450</v>
      </c>
      <c r="E506" s="13" t="s">
        <v>3151</v>
      </c>
      <c r="F506" s="13" t="s">
        <v>3157</v>
      </c>
      <c r="G506" s="93">
        <v>1</v>
      </c>
      <c r="H506" s="93">
        <v>1</v>
      </c>
      <c r="I506" s="93">
        <v>1</v>
      </c>
      <c r="J506" s="93">
        <v>1</v>
      </c>
      <c r="K506" s="93">
        <v>1</v>
      </c>
      <c r="L506" s="93">
        <v>1</v>
      </c>
      <c r="M506" s="93">
        <v>1</v>
      </c>
      <c r="N506" s="93">
        <v>1</v>
      </c>
      <c r="O506" s="93">
        <v>1</v>
      </c>
      <c r="P506" s="93">
        <v>1</v>
      </c>
      <c r="Q506" s="93">
        <v>1</v>
      </c>
      <c r="R506" s="93">
        <v>1</v>
      </c>
      <c r="S506" s="93">
        <v>0</v>
      </c>
      <c r="T506" s="93">
        <v>0</v>
      </c>
      <c r="U506" s="93">
        <v>1</v>
      </c>
      <c r="V506" s="93">
        <v>0</v>
      </c>
      <c r="W506" s="93">
        <v>1</v>
      </c>
      <c r="X506" s="93">
        <v>1</v>
      </c>
      <c r="Y506" s="93">
        <v>0</v>
      </c>
      <c r="Z506" s="93">
        <v>0</v>
      </c>
      <c r="AA506" s="93">
        <v>1</v>
      </c>
      <c r="AB506" s="93">
        <v>1</v>
      </c>
      <c r="AC506" s="93">
        <v>1</v>
      </c>
      <c r="AD506" s="9"/>
    </row>
    <row r="507" spans="1:30" ht="15.75">
      <c r="A507" s="88" t="s">
        <v>2449</v>
      </c>
      <c r="B507" s="2">
        <v>22</v>
      </c>
      <c r="C507" s="57">
        <v>42908066</v>
      </c>
      <c r="D507" s="2" t="s">
        <v>2448</v>
      </c>
      <c r="E507" s="13" t="s">
        <v>3151</v>
      </c>
      <c r="F507" s="13" t="s">
        <v>3163</v>
      </c>
      <c r="G507" s="93">
        <v>0</v>
      </c>
      <c r="H507" s="93">
        <v>0</v>
      </c>
      <c r="I507" s="93">
        <v>0</v>
      </c>
      <c r="J507" s="93">
        <v>0</v>
      </c>
      <c r="K507" s="93">
        <v>1</v>
      </c>
      <c r="L507" s="93">
        <v>0</v>
      </c>
      <c r="M507" s="93">
        <v>0</v>
      </c>
      <c r="N507" s="93">
        <v>0</v>
      </c>
      <c r="O507" s="93">
        <v>1</v>
      </c>
      <c r="P507" s="93">
        <v>0</v>
      </c>
      <c r="Q507" s="93">
        <v>1</v>
      </c>
      <c r="R507" s="93">
        <v>1</v>
      </c>
      <c r="S507" s="93">
        <v>0</v>
      </c>
      <c r="T507" s="93">
        <v>0</v>
      </c>
      <c r="U507" s="93">
        <v>0</v>
      </c>
      <c r="V507" s="93">
        <v>0</v>
      </c>
      <c r="W507" s="93">
        <v>0</v>
      </c>
      <c r="X507" s="93">
        <v>0</v>
      </c>
      <c r="Y507" s="93">
        <v>0</v>
      </c>
      <c r="Z507" s="93">
        <v>0</v>
      </c>
      <c r="AA507" s="93">
        <v>0</v>
      </c>
      <c r="AB507" s="93">
        <v>0</v>
      </c>
      <c r="AC507" s="93">
        <v>0</v>
      </c>
      <c r="AD507" s="9"/>
    </row>
    <row r="508" spans="1:30" ht="15.75">
      <c r="A508" s="88" t="s">
        <v>122</v>
      </c>
      <c r="B508" s="2">
        <v>22</v>
      </c>
      <c r="C508" s="57">
        <v>43141907</v>
      </c>
      <c r="D508" s="2" t="s">
        <v>2447</v>
      </c>
      <c r="E508" s="13" t="s">
        <v>3151</v>
      </c>
      <c r="F508" s="13" t="s">
        <v>3157</v>
      </c>
      <c r="G508" s="93">
        <v>1</v>
      </c>
      <c r="H508" s="93">
        <v>1</v>
      </c>
      <c r="I508" s="93">
        <v>0</v>
      </c>
      <c r="J508" s="93">
        <v>0</v>
      </c>
      <c r="K508" s="93">
        <v>1</v>
      </c>
      <c r="L508" s="93">
        <v>1</v>
      </c>
      <c r="M508" s="93">
        <v>0</v>
      </c>
      <c r="N508" s="93">
        <v>1</v>
      </c>
      <c r="O508" s="93">
        <v>1</v>
      </c>
      <c r="P508" s="93">
        <v>0</v>
      </c>
      <c r="Q508" s="93">
        <v>0</v>
      </c>
      <c r="R508" s="93">
        <v>1</v>
      </c>
      <c r="S508" s="93">
        <v>0</v>
      </c>
      <c r="T508" s="93">
        <v>0</v>
      </c>
      <c r="U508" s="93">
        <v>1</v>
      </c>
      <c r="V508" s="93">
        <v>0</v>
      </c>
      <c r="W508" s="93">
        <v>1</v>
      </c>
      <c r="X508" s="93">
        <v>1</v>
      </c>
      <c r="Y508" s="93">
        <v>0</v>
      </c>
      <c r="Z508" s="93">
        <v>0</v>
      </c>
      <c r="AA508" s="93">
        <v>1</v>
      </c>
      <c r="AB508" s="93">
        <v>1</v>
      </c>
      <c r="AC508" s="93">
        <v>1</v>
      </c>
      <c r="AD508" s="9"/>
    </row>
    <row r="509" spans="1:30" ht="15.75">
      <c r="A509" s="88" t="s">
        <v>2445</v>
      </c>
      <c r="B509" s="2" t="s">
        <v>2438</v>
      </c>
      <c r="C509" s="57">
        <v>66565671</v>
      </c>
      <c r="D509" s="2" t="s">
        <v>2446</v>
      </c>
      <c r="E509" s="13" t="s">
        <v>3152</v>
      </c>
      <c r="F509" s="13" t="s">
        <v>3157</v>
      </c>
      <c r="G509" s="93">
        <v>1</v>
      </c>
      <c r="H509" s="93">
        <v>1</v>
      </c>
      <c r="I509" s="93">
        <v>0</v>
      </c>
      <c r="J509" s="93">
        <v>0</v>
      </c>
      <c r="K509" s="93">
        <v>1</v>
      </c>
      <c r="L509" s="93">
        <v>1</v>
      </c>
      <c r="M509" s="93">
        <v>0</v>
      </c>
      <c r="N509" s="93">
        <v>0</v>
      </c>
      <c r="O509" s="93">
        <v>1</v>
      </c>
      <c r="P509" s="93">
        <v>0</v>
      </c>
      <c r="Q509" s="93">
        <v>1</v>
      </c>
      <c r="R509" s="93">
        <v>1</v>
      </c>
      <c r="S509" s="93">
        <v>0</v>
      </c>
      <c r="T509" s="93">
        <v>1</v>
      </c>
      <c r="U509" s="93">
        <v>0</v>
      </c>
      <c r="V509" s="93">
        <v>0</v>
      </c>
      <c r="W509" s="93">
        <v>0</v>
      </c>
      <c r="X509" s="93">
        <v>0</v>
      </c>
      <c r="Y509" s="93">
        <v>0</v>
      </c>
      <c r="Z509" s="93">
        <v>0</v>
      </c>
      <c r="AA509" s="93">
        <v>0</v>
      </c>
      <c r="AB509" s="93">
        <v>0</v>
      </c>
      <c r="AC509" s="93">
        <v>0</v>
      </c>
      <c r="AD509" s="9"/>
    </row>
    <row r="510" spans="1:30" ht="15.75">
      <c r="A510" s="88" t="s">
        <v>2445</v>
      </c>
      <c r="B510" s="2" t="s">
        <v>2438</v>
      </c>
      <c r="C510" s="57">
        <v>109902012</v>
      </c>
      <c r="D510" s="2" t="s">
        <v>2444</v>
      </c>
      <c r="E510" s="13" t="s">
        <v>3163</v>
      </c>
      <c r="F510" s="13" t="s">
        <v>3157</v>
      </c>
      <c r="G510" s="93">
        <v>1</v>
      </c>
      <c r="H510" s="93">
        <v>1</v>
      </c>
      <c r="I510" s="93">
        <v>0</v>
      </c>
      <c r="J510" s="93">
        <v>0</v>
      </c>
      <c r="K510" s="93">
        <v>1</v>
      </c>
      <c r="L510" s="93">
        <v>1</v>
      </c>
      <c r="M510" s="93">
        <v>0</v>
      </c>
      <c r="N510" s="93">
        <v>0</v>
      </c>
      <c r="O510" s="93">
        <v>1</v>
      </c>
      <c r="P510" s="93">
        <v>0</v>
      </c>
      <c r="Q510" s="93">
        <v>1</v>
      </c>
      <c r="R510" s="93">
        <v>1</v>
      </c>
      <c r="S510" s="93">
        <v>0</v>
      </c>
      <c r="T510" s="93">
        <v>0</v>
      </c>
      <c r="U510" s="93">
        <v>0</v>
      </c>
      <c r="V510" s="93">
        <v>0</v>
      </c>
      <c r="W510" s="93">
        <v>0</v>
      </c>
      <c r="X510" s="93">
        <v>0</v>
      </c>
      <c r="Y510" s="93">
        <v>0</v>
      </c>
      <c r="Z510" s="93">
        <v>0</v>
      </c>
      <c r="AA510" s="93">
        <v>0</v>
      </c>
      <c r="AB510" s="93">
        <v>0</v>
      </c>
      <c r="AC510" s="93">
        <v>0</v>
      </c>
      <c r="AD510" s="9"/>
    </row>
    <row r="511" spans="1:30" ht="15.75">
      <c r="A511" s="88" t="s">
        <v>122</v>
      </c>
      <c r="B511" s="2" t="s">
        <v>2438</v>
      </c>
      <c r="C511" s="57">
        <v>150104927</v>
      </c>
      <c r="D511" s="2" t="s">
        <v>2815</v>
      </c>
      <c r="E511" s="13" t="s">
        <v>3163</v>
      </c>
      <c r="F511" s="13" t="s">
        <v>3152</v>
      </c>
      <c r="G511" s="93">
        <v>1</v>
      </c>
      <c r="H511" s="93">
        <v>1</v>
      </c>
      <c r="I511" s="93">
        <v>1</v>
      </c>
      <c r="J511" s="93">
        <v>1</v>
      </c>
      <c r="K511" s="93">
        <v>1</v>
      </c>
      <c r="L511" s="93">
        <v>0</v>
      </c>
      <c r="M511" s="93">
        <v>0</v>
      </c>
      <c r="N511" s="93">
        <v>0</v>
      </c>
      <c r="O511" s="93">
        <v>0</v>
      </c>
      <c r="P511" s="93">
        <v>0</v>
      </c>
      <c r="Q511" s="93">
        <v>0</v>
      </c>
      <c r="R511" s="93">
        <v>0</v>
      </c>
      <c r="S511" s="93">
        <v>0</v>
      </c>
      <c r="T511" s="93">
        <v>0</v>
      </c>
      <c r="U511" s="93">
        <v>0</v>
      </c>
      <c r="V511" s="93">
        <v>0</v>
      </c>
      <c r="W511" s="93">
        <v>0</v>
      </c>
      <c r="X511" s="93">
        <v>0</v>
      </c>
      <c r="Y511" s="93">
        <v>0</v>
      </c>
      <c r="Z511" s="93">
        <v>0</v>
      </c>
      <c r="AA511" s="93">
        <v>0</v>
      </c>
      <c r="AB511" s="93">
        <v>0</v>
      </c>
      <c r="AC511" s="93">
        <v>0</v>
      </c>
      <c r="AD511" s="9"/>
    </row>
    <row r="512" spans="1:30" ht="15.75">
      <c r="A512" s="88" t="s">
        <v>122</v>
      </c>
      <c r="B512" s="2" t="s">
        <v>2438</v>
      </c>
      <c r="C512" s="57">
        <v>152051223</v>
      </c>
      <c r="D512" s="2" t="s">
        <v>2443</v>
      </c>
      <c r="E512" s="13" t="s">
        <v>3163</v>
      </c>
      <c r="F512" s="13" t="s">
        <v>3152</v>
      </c>
      <c r="G512" s="93">
        <v>1</v>
      </c>
      <c r="H512" s="93">
        <v>1</v>
      </c>
      <c r="I512" s="93">
        <v>1</v>
      </c>
      <c r="J512" s="93">
        <v>0</v>
      </c>
      <c r="K512" s="93">
        <v>1</v>
      </c>
      <c r="L512" s="93">
        <v>1</v>
      </c>
      <c r="M512" s="93">
        <v>0</v>
      </c>
      <c r="N512" s="93">
        <v>0</v>
      </c>
      <c r="O512" s="93">
        <v>1</v>
      </c>
      <c r="P512" s="93">
        <v>0</v>
      </c>
      <c r="Q512" s="93">
        <v>0</v>
      </c>
      <c r="R512" s="93">
        <v>0</v>
      </c>
      <c r="S512" s="93">
        <v>0</v>
      </c>
      <c r="T512" s="93">
        <v>0</v>
      </c>
      <c r="U512" s="93">
        <v>0</v>
      </c>
      <c r="V512" s="93">
        <v>0</v>
      </c>
      <c r="W512" s="93">
        <v>0</v>
      </c>
      <c r="X512" s="93">
        <v>0</v>
      </c>
      <c r="Y512" s="93">
        <v>0</v>
      </c>
      <c r="Z512" s="93">
        <v>0</v>
      </c>
      <c r="AA512" s="93">
        <v>0</v>
      </c>
      <c r="AB512" s="93">
        <v>0</v>
      </c>
      <c r="AC512" s="93">
        <v>0</v>
      </c>
      <c r="AD512" s="9"/>
    </row>
    <row r="513" spans="1:30" ht="15.75">
      <c r="A513" s="88" t="s">
        <v>122</v>
      </c>
      <c r="B513" s="2" t="s">
        <v>2438</v>
      </c>
      <c r="C513" s="57">
        <v>152862433</v>
      </c>
      <c r="D513" s="2" t="s">
        <v>2442</v>
      </c>
      <c r="E513" s="13" t="s">
        <v>3151</v>
      </c>
      <c r="F513" s="13" t="s">
        <v>3157</v>
      </c>
      <c r="G513" s="93">
        <v>0</v>
      </c>
      <c r="H513" s="93">
        <v>0</v>
      </c>
      <c r="I513" s="93">
        <v>0</v>
      </c>
      <c r="J513" s="93">
        <v>0</v>
      </c>
      <c r="K513" s="93">
        <v>0</v>
      </c>
      <c r="L513" s="93">
        <v>0</v>
      </c>
      <c r="M513" s="93">
        <v>0</v>
      </c>
      <c r="N513" s="93">
        <v>0</v>
      </c>
      <c r="O513" s="93">
        <v>0</v>
      </c>
      <c r="P513" s="93">
        <v>0</v>
      </c>
      <c r="Q513" s="93">
        <v>1</v>
      </c>
      <c r="R513" s="93">
        <v>1</v>
      </c>
      <c r="S513" s="93">
        <v>0</v>
      </c>
      <c r="T513" s="93">
        <v>1</v>
      </c>
      <c r="U513" s="93">
        <v>0</v>
      </c>
      <c r="V513" s="93">
        <v>0</v>
      </c>
      <c r="W513" s="93">
        <v>0</v>
      </c>
      <c r="X513" s="93">
        <v>1</v>
      </c>
      <c r="Y513" s="93">
        <v>0</v>
      </c>
      <c r="Z513" s="93">
        <v>1</v>
      </c>
      <c r="AA513" s="93">
        <v>0</v>
      </c>
      <c r="AB513" s="93">
        <v>0</v>
      </c>
      <c r="AC513" s="93">
        <v>0</v>
      </c>
      <c r="AD513" s="9"/>
    </row>
    <row r="514" spans="1:30" ht="15.75">
      <c r="A514" s="88" t="s">
        <v>122</v>
      </c>
      <c r="B514" s="2" t="s">
        <v>2438</v>
      </c>
      <c r="C514" s="57">
        <v>153018275</v>
      </c>
      <c r="D514" s="2" t="s">
        <v>2838</v>
      </c>
      <c r="E514" s="13" t="s">
        <v>3163</v>
      </c>
      <c r="F514" s="13" t="s">
        <v>3152</v>
      </c>
      <c r="G514" s="93">
        <v>1</v>
      </c>
      <c r="H514" s="93">
        <v>1</v>
      </c>
      <c r="I514" s="93">
        <v>1</v>
      </c>
      <c r="J514" s="93">
        <v>0</v>
      </c>
      <c r="K514" s="93">
        <v>1</v>
      </c>
      <c r="L514" s="93">
        <v>0</v>
      </c>
      <c r="M514" s="93">
        <v>0</v>
      </c>
      <c r="N514" s="93">
        <v>0</v>
      </c>
      <c r="O514" s="93">
        <v>0</v>
      </c>
      <c r="P514" s="93">
        <v>0</v>
      </c>
      <c r="Q514" s="93">
        <v>0</v>
      </c>
      <c r="R514" s="93">
        <v>0</v>
      </c>
      <c r="S514" s="93">
        <v>0</v>
      </c>
      <c r="T514" s="93">
        <v>0</v>
      </c>
      <c r="U514" s="93">
        <v>0</v>
      </c>
      <c r="V514" s="93">
        <v>0</v>
      </c>
      <c r="W514" s="93">
        <v>0</v>
      </c>
      <c r="X514" s="93">
        <v>0</v>
      </c>
      <c r="Y514" s="93">
        <v>0</v>
      </c>
      <c r="Z514" s="93">
        <v>0</v>
      </c>
      <c r="AA514" s="93">
        <v>0</v>
      </c>
      <c r="AB514" s="93">
        <v>0</v>
      </c>
      <c r="AC514" s="93">
        <v>0</v>
      </c>
      <c r="AD514" s="9"/>
    </row>
    <row r="515" spans="1:30" ht="15.75">
      <c r="A515" s="88" t="s">
        <v>122</v>
      </c>
      <c r="B515" s="2" t="s">
        <v>2438</v>
      </c>
      <c r="C515" s="57">
        <v>153122965</v>
      </c>
      <c r="D515" s="2" t="s">
        <v>2837</v>
      </c>
      <c r="E515" s="13" t="s">
        <v>3157</v>
      </c>
      <c r="F515" s="13" t="s">
        <v>4428</v>
      </c>
      <c r="G515" s="93">
        <v>0</v>
      </c>
      <c r="H515" s="93">
        <v>0</v>
      </c>
      <c r="I515" s="93">
        <v>0</v>
      </c>
      <c r="J515" s="93">
        <v>0</v>
      </c>
      <c r="K515" s="93">
        <v>0</v>
      </c>
      <c r="L515" s="93">
        <v>0</v>
      </c>
      <c r="M515" s="93">
        <v>0</v>
      </c>
      <c r="N515" s="93">
        <v>0</v>
      </c>
      <c r="O515" s="93">
        <v>0</v>
      </c>
      <c r="P515" s="93">
        <v>0</v>
      </c>
      <c r="Q515" s="93">
        <v>0</v>
      </c>
      <c r="R515" s="93">
        <v>1</v>
      </c>
      <c r="S515" s="93">
        <v>1</v>
      </c>
      <c r="T515" s="93">
        <v>1</v>
      </c>
      <c r="U515" s="93">
        <v>0</v>
      </c>
      <c r="V515" s="93">
        <v>0</v>
      </c>
      <c r="W515" s="93">
        <v>0</v>
      </c>
      <c r="X515" s="93">
        <v>0</v>
      </c>
      <c r="Y515" s="93">
        <v>0</v>
      </c>
      <c r="Z515" s="93">
        <v>0</v>
      </c>
      <c r="AA515" s="93">
        <v>0</v>
      </c>
      <c r="AB515" s="93">
        <v>0</v>
      </c>
      <c r="AC515" s="93">
        <v>0</v>
      </c>
      <c r="AD515" s="9"/>
    </row>
    <row r="516" spans="1:30" ht="15.75">
      <c r="A516" s="88" t="s">
        <v>122</v>
      </c>
      <c r="B516" s="2" t="s">
        <v>2438</v>
      </c>
      <c r="C516" s="57">
        <v>153370048</v>
      </c>
      <c r="D516" s="2" t="s">
        <v>2441</v>
      </c>
      <c r="E516" s="13" t="s">
        <v>3151</v>
      </c>
      <c r="F516" s="13" t="s">
        <v>4429</v>
      </c>
      <c r="G516" s="93">
        <v>0</v>
      </c>
      <c r="H516" s="93">
        <v>0</v>
      </c>
      <c r="I516" s="93">
        <v>0</v>
      </c>
      <c r="J516" s="93">
        <v>0</v>
      </c>
      <c r="K516" s="93">
        <v>1</v>
      </c>
      <c r="L516" s="93">
        <v>1</v>
      </c>
      <c r="M516" s="93">
        <v>0</v>
      </c>
      <c r="N516" s="93">
        <v>0</v>
      </c>
      <c r="O516" s="93">
        <v>0</v>
      </c>
      <c r="P516" s="93">
        <v>0</v>
      </c>
      <c r="Q516" s="93">
        <v>0</v>
      </c>
      <c r="R516" s="93">
        <v>0</v>
      </c>
      <c r="S516" s="93">
        <v>0</v>
      </c>
      <c r="T516" s="93">
        <v>0</v>
      </c>
      <c r="U516" s="93">
        <v>0</v>
      </c>
      <c r="V516" s="93">
        <v>0</v>
      </c>
      <c r="W516" s="93">
        <v>0</v>
      </c>
      <c r="X516" s="93">
        <v>0</v>
      </c>
      <c r="Y516" s="93">
        <v>0</v>
      </c>
      <c r="Z516" s="93">
        <v>0</v>
      </c>
      <c r="AA516" s="93">
        <v>0</v>
      </c>
      <c r="AB516" s="93">
        <v>0</v>
      </c>
      <c r="AC516" s="93">
        <v>0</v>
      </c>
      <c r="AD516" s="9"/>
    </row>
    <row r="517" spans="1:30" ht="15.75">
      <c r="A517" s="88" t="s">
        <v>122</v>
      </c>
      <c r="B517" s="2" t="s">
        <v>2438</v>
      </c>
      <c r="C517" s="57">
        <v>153380684</v>
      </c>
      <c r="D517" s="2" t="s">
        <v>2836</v>
      </c>
      <c r="E517" s="13" t="s">
        <v>3163</v>
      </c>
      <c r="F517" s="13" t="s">
        <v>3152</v>
      </c>
      <c r="G517" s="93">
        <v>0</v>
      </c>
      <c r="H517" s="93">
        <v>0</v>
      </c>
      <c r="I517" s="93">
        <v>0</v>
      </c>
      <c r="J517" s="93">
        <v>0</v>
      </c>
      <c r="K517" s="93">
        <v>0</v>
      </c>
      <c r="L517" s="93">
        <v>0</v>
      </c>
      <c r="M517" s="93">
        <v>0</v>
      </c>
      <c r="N517" s="93">
        <v>0</v>
      </c>
      <c r="O517" s="93">
        <v>0</v>
      </c>
      <c r="P517" s="93">
        <v>0</v>
      </c>
      <c r="Q517" s="93">
        <v>0</v>
      </c>
      <c r="R517" s="93">
        <v>0</v>
      </c>
      <c r="S517" s="93">
        <v>0</v>
      </c>
      <c r="T517" s="93">
        <v>0</v>
      </c>
      <c r="U517" s="93">
        <v>0</v>
      </c>
      <c r="V517" s="93">
        <v>0</v>
      </c>
      <c r="W517" s="93">
        <v>0</v>
      </c>
      <c r="X517" s="93">
        <v>0</v>
      </c>
      <c r="Y517" s="93">
        <v>0</v>
      </c>
      <c r="Z517" s="93">
        <v>0</v>
      </c>
      <c r="AA517" s="93">
        <v>0</v>
      </c>
      <c r="AB517" s="93">
        <v>0</v>
      </c>
      <c r="AC517" s="93">
        <v>0</v>
      </c>
      <c r="AD517" s="9"/>
    </row>
    <row r="518" spans="1:30" ht="15.75">
      <c r="A518" s="88" t="s">
        <v>122</v>
      </c>
      <c r="B518" s="2" t="s">
        <v>2438</v>
      </c>
      <c r="C518" s="57">
        <v>153542572</v>
      </c>
      <c r="D518" s="2" t="s">
        <v>2835</v>
      </c>
      <c r="E518" s="13" t="s">
        <v>3151</v>
      </c>
      <c r="F518" s="13" t="s">
        <v>3157</v>
      </c>
      <c r="G518" s="93">
        <v>1</v>
      </c>
      <c r="H518" s="93">
        <v>1</v>
      </c>
      <c r="I518" s="93">
        <v>1</v>
      </c>
      <c r="J518" s="93">
        <v>0</v>
      </c>
      <c r="K518" s="93">
        <v>1</v>
      </c>
      <c r="L518" s="93">
        <v>0</v>
      </c>
      <c r="M518" s="93">
        <v>0</v>
      </c>
      <c r="N518" s="93">
        <v>0</v>
      </c>
      <c r="O518" s="93">
        <v>0</v>
      </c>
      <c r="P518" s="93">
        <v>0</v>
      </c>
      <c r="Q518" s="93">
        <v>0</v>
      </c>
      <c r="R518" s="93">
        <v>0</v>
      </c>
      <c r="S518" s="93">
        <v>0</v>
      </c>
      <c r="T518" s="93">
        <v>0</v>
      </c>
      <c r="U518" s="93">
        <v>0</v>
      </c>
      <c r="V518" s="93">
        <v>0</v>
      </c>
      <c r="W518" s="93">
        <v>0</v>
      </c>
      <c r="X518" s="93">
        <v>0</v>
      </c>
      <c r="Y518" s="93">
        <v>0</v>
      </c>
      <c r="Z518" s="93">
        <v>0</v>
      </c>
      <c r="AA518" s="93">
        <v>0</v>
      </c>
      <c r="AB518" s="93">
        <v>0</v>
      </c>
      <c r="AC518" s="93">
        <v>0</v>
      </c>
      <c r="AD518" s="9"/>
    </row>
    <row r="519" spans="1:30" ht="15.75">
      <c r="A519" s="88" t="s">
        <v>122</v>
      </c>
      <c r="B519" s="2" t="s">
        <v>2438</v>
      </c>
      <c r="C519" s="57">
        <v>153764217</v>
      </c>
      <c r="D519" s="2" t="s">
        <v>2834</v>
      </c>
      <c r="E519" s="13" t="s">
        <v>3163</v>
      </c>
      <c r="F519" s="13" t="s">
        <v>3152</v>
      </c>
      <c r="G519" s="93">
        <v>0</v>
      </c>
      <c r="H519" s="93">
        <v>0</v>
      </c>
      <c r="I519" s="93">
        <v>0</v>
      </c>
      <c r="J519" s="93">
        <v>0</v>
      </c>
      <c r="K519" s="93">
        <v>0</v>
      </c>
      <c r="L519" s="93">
        <v>0</v>
      </c>
      <c r="M519" s="93">
        <v>0</v>
      </c>
      <c r="N519" s="93">
        <v>0</v>
      </c>
      <c r="O519" s="93">
        <v>0</v>
      </c>
      <c r="P519" s="93">
        <v>0</v>
      </c>
      <c r="Q519" s="93">
        <v>0</v>
      </c>
      <c r="R519" s="93">
        <v>1</v>
      </c>
      <c r="S519" s="93">
        <v>1</v>
      </c>
      <c r="T519" s="93">
        <v>0</v>
      </c>
      <c r="U519" s="93">
        <v>0</v>
      </c>
      <c r="V519" s="93">
        <v>0</v>
      </c>
      <c r="W519" s="93">
        <v>0</v>
      </c>
      <c r="X519" s="93">
        <v>1</v>
      </c>
      <c r="Y519" s="93">
        <v>1</v>
      </c>
      <c r="Z519" s="93">
        <v>0</v>
      </c>
      <c r="AA519" s="93">
        <v>0</v>
      </c>
      <c r="AB519" s="93">
        <v>0</v>
      </c>
      <c r="AC519" s="93">
        <v>0</v>
      </c>
      <c r="AD519" s="9"/>
    </row>
    <row r="520" spans="1:30" ht="15.75">
      <c r="A520" s="88" t="s">
        <v>122</v>
      </c>
      <c r="B520" s="2" t="s">
        <v>2438</v>
      </c>
      <c r="C520" s="57">
        <v>153891601</v>
      </c>
      <c r="D520" s="2" t="s">
        <v>2439</v>
      </c>
      <c r="E520" s="13" t="s">
        <v>3163</v>
      </c>
      <c r="F520" s="13" t="s">
        <v>3152</v>
      </c>
      <c r="G520" s="93">
        <v>0</v>
      </c>
      <c r="H520" s="93">
        <v>0</v>
      </c>
      <c r="I520" s="93">
        <v>0</v>
      </c>
      <c r="J520" s="93">
        <v>0</v>
      </c>
      <c r="K520" s="93">
        <v>0</v>
      </c>
      <c r="L520" s="93">
        <v>0</v>
      </c>
      <c r="M520" s="93">
        <v>0</v>
      </c>
      <c r="N520" s="93">
        <v>0</v>
      </c>
      <c r="O520" s="93">
        <v>1</v>
      </c>
      <c r="P520" s="93">
        <v>1</v>
      </c>
      <c r="Q520" s="93">
        <v>0</v>
      </c>
      <c r="R520" s="93">
        <v>0</v>
      </c>
      <c r="S520" s="93">
        <v>0</v>
      </c>
      <c r="T520" s="93">
        <v>1</v>
      </c>
      <c r="U520" s="93">
        <v>0</v>
      </c>
      <c r="V520" s="93">
        <v>0</v>
      </c>
      <c r="W520" s="93">
        <v>0</v>
      </c>
      <c r="X520" s="93">
        <v>0</v>
      </c>
      <c r="Y520" s="93">
        <v>0</v>
      </c>
      <c r="Z520" s="93">
        <v>1</v>
      </c>
      <c r="AA520" s="93">
        <v>0</v>
      </c>
      <c r="AB520" s="93">
        <v>0</v>
      </c>
      <c r="AC520" s="93">
        <v>0</v>
      </c>
      <c r="AD520" s="9"/>
    </row>
    <row r="521" spans="1:30" ht="15.75">
      <c r="A521" s="88" t="s">
        <v>122</v>
      </c>
      <c r="B521" s="2" t="s">
        <v>2438</v>
      </c>
      <c r="C521" s="57">
        <v>153893403</v>
      </c>
      <c r="D521" s="2" t="s">
        <v>2833</v>
      </c>
      <c r="E521" s="13" t="s">
        <v>3151</v>
      </c>
      <c r="F521" s="13" t="s">
        <v>3157</v>
      </c>
      <c r="G521" s="93">
        <v>0</v>
      </c>
      <c r="H521" s="93">
        <v>0</v>
      </c>
      <c r="I521" s="93">
        <v>0</v>
      </c>
      <c r="J521" s="93">
        <v>0</v>
      </c>
      <c r="K521" s="93">
        <v>0</v>
      </c>
      <c r="L521" s="93">
        <v>0</v>
      </c>
      <c r="M521" s="93">
        <v>0</v>
      </c>
      <c r="N521" s="93">
        <v>0</v>
      </c>
      <c r="O521" s="93">
        <v>0</v>
      </c>
      <c r="P521" s="93">
        <v>0</v>
      </c>
      <c r="Q521" s="93">
        <v>0</v>
      </c>
      <c r="R521" s="93">
        <v>0</v>
      </c>
      <c r="S521" s="93">
        <v>0</v>
      </c>
      <c r="T521" s="93">
        <v>0</v>
      </c>
      <c r="U521" s="93">
        <v>0</v>
      </c>
      <c r="V521" s="93">
        <v>0</v>
      </c>
      <c r="W521" s="93">
        <v>0</v>
      </c>
      <c r="X521" s="93">
        <v>0</v>
      </c>
      <c r="Y521" s="93">
        <v>0</v>
      </c>
      <c r="Z521" s="93">
        <v>0</v>
      </c>
      <c r="AA521" s="93">
        <v>0</v>
      </c>
      <c r="AB521" s="93">
        <v>0</v>
      </c>
      <c r="AC521" s="93">
        <v>0</v>
      </c>
      <c r="AD521" s="9"/>
    </row>
    <row r="522" spans="1:30" ht="15.75">
      <c r="A522" s="88" t="s">
        <v>122</v>
      </c>
      <c r="B522" s="2" t="s">
        <v>2438</v>
      </c>
      <c r="C522" s="57">
        <v>154212603</v>
      </c>
      <c r="D522" s="2" t="s">
        <v>2831</v>
      </c>
      <c r="E522" s="13" t="s">
        <v>3163</v>
      </c>
      <c r="F522" s="13" t="s">
        <v>3157</v>
      </c>
      <c r="G522" s="93">
        <v>1</v>
      </c>
      <c r="H522" s="93">
        <v>1</v>
      </c>
      <c r="I522" s="93">
        <v>1</v>
      </c>
      <c r="J522" s="93">
        <v>0</v>
      </c>
      <c r="K522" s="93">
        <v>1</v>
      </c>
      <c r="L522" s="93">
        <v>0</v>
      </c>
      <c r="M522" s="93">
        <v>0</v>
      </c>
      <c r="N522" s="93">
        <v>0</v>
      </c>
      <c r="O522" s="93">
        <v>0</v>
      </c>
      <c r="P522" s="93">
        <v>0</v>
      </c>
      <c r="Q522" s="93">
        <v>0</v>
      </c>
      <c r="R522" s="93">
        <v>0</v>
      </c>
      <c r="S522" s="93">
        <v>0</v>
      </c>
      <c r="T522" s="93">
        <v>0</v>
      </c>
      <c r="U522" s="93">
        <v>0</v>
      </c>
      <c r="V522" s="93">
        <v>0</v>
      </c>
      <c r="W522" s="93">
        <v>0</v>
      </c>
      <c r="X522" s="93">
        <v>0</v>
      </c>
      <c r="Y522" s="93">
        <v>0</v>
      </c>
      <c r="Z522" s="93">
        <v>0</v>
      </c>
      <c r="AA522" s="93">
        <v>0</v>
      </c>
      <c r="AB522" s="93">
        <v>0</v>
      </c>
      <c r="AC522" s="93">
        <v>0</v>
      </c>
      <c r="AD522" s="9"/>
    </row>
    <row r="523" spans="1:30" ht="15.75">
      <c r="A523" s="88" t="s">
        <v>122</v>
      </c>
      <c r="B523" s="2" t="s">
        <v>2438</v>
      </c>
      <c r="C523" s="57">
        <v>154366476</v>
      </c>
      <c r="D523" s="2" t="s">
        <v>2830</v>
      </c>
      <c r="E523" s="13" t="s">
        <v>3151</v>
      </c>
      <c r="F523" s="13" t="s">
        <v>4430</v>
      </c>
      <c r="G523" s="93">
        <v>0</v>
      </c>
      <c r="H523" s="93">
        <v>0</v>
      </c>
      <c r="I523" s="93">
        <v>0</v>
      </c>
      <c r="J523" s="93">
        <v>0</v>
      </c>
      <c r="K523" s="93">
        <v>0</v>
      </c>
      <c r="L523" s="93">
        <v>0</v>
      </c>
      <c r="M523" s="93">
        <v>0</v>
      </c>
      <c r="N523" s="93">
        <v>0</v>
      </c>
      <c r="O523" s="93">
        <v>0</v>
      </c>
      <c r="P523" s="93">
        <v>0</v>
      </c>
      <c r="Q523" s="93">
        <v>0</v>
      </c>
      <c r="R523" s="93">
        <v>0</v>
      </c>
      <c r="S523" s="93">
        <v>0</v>
      </c>
      <c r="T523" s="93">
        <v>0</v>
      </c>
      <c r="U523" s="93">
        <v>0</v>
      </c>
      <c r="V523" s="93">
        <v>0</v>
      </c>
      <c r="W523" s="93">
        <v>0</v>
      </c>
      <c r="X523" s="93">
        <v>0</v>
      </c>
      <c r="Y523" s="93">
        <v>0</v>
      </c>
      <c r="Z523" s="93">
        <v>0</v>
      </c>
      <c r="AA523" s="93">
        <v>0</v>
      </c>
      <c r="AB523" s="93">
        <v>0</v>
      </c>
      <c r="AC523" s="93">
        <v>0</v>
      </c>
      <c r="AD523" s="9"/>
    </row>
    <row r="524" spans="1:30" ht="15.75">
      <c r="A524" s="88" t="s">
        <v>122</v>
      </c>
      <c r="B524" s="2" t="s">
        <v>2438</v>
      </c>
      <c r="C524" s="57">
        <v>154488275</v>
      </c>
      <c r="D524" s="2" t="s">
        <v>2437</v>
      </c>
      <c r="E524" s="13" t="s">
        <v>3163</v>
      </c>
      <c r="F524" s="13" t="s">
        <v>3157</v>
      </c>
      <c r="G524" s="93">
        <v>0</v>
      </c>
      <c r="H524" s="93">
        <v>0</v>
      </c>
      <c r="I524" s="93">
        <v>0</v>
      </c>
      <c r="J524" s="93">
        <v>0</v>
      </c>
      <c r="K524" s="93">
        <v>0</v>
      </c>
      <c r="L524" s="93">
        <v>0</v>
      </c>
      <c r="M524" s="93">
        <v>0</v>
      </c>
      <c r="N524" s="93">
        <v>0</v>
      </c>
      <c r="O524" s="93">
        <v>0</v>
      </c>
      <c r="P524" s="93">
        <v>0</v>
      </c>
      <c r="Q524" s="93">
        <v>1</v>
      </c>
      <c r="R524" s="93">
        <v>0</v>
      </c>
      <c r="S524" s="93">
        <v>0</v>
      </c>
      <c r="T524" s="93">
        <v>0</v>
      </c>
      <c r="U524" s="93">
        <v>0</v>
      </c>
      <c r="V524" s="93">
        <v>0</v>
      </c>
      <c r="W524" s="93">
        <v>0</v>
      </c>
      <c r="X524" s="93">
        <v>0</v>
      </c>
      <c r="Y524" s="93">
        <v>0</v>
      </c>
      <c r="Z524" s="93">
        <v>0</v>
      </c>
      <c r="AA524" s="93">
        <v>0</v>
      </c>
      <c r="AB524" s="93">
        <v>0</v>
      </c>
      <c r="AC524" s="93">
        <v>0</v>
      </c>
      <c r="AD524" s="9"/>
    </row>
    <row r="525" spans="1:30" ht="15.75">
      <c r="A525" s="88" t="s">
        <v>122</v>
      </c>
      <c r="B525" s="2" t="s">
        <v>2438</v>
      </c>
      <c r="C525" s="57">
        <v>154676485</v>
      </c>
      <c r="D525" s="2" t="s">
        <v>2829</v>
      </c>
      <c r="E525" s="13" t="s">
        <v>3163</v>
      </c>
      <c r="F525" s="13" t="s">
        <v>3152</v>
      </c>
      <c r="G525" s="93">
        <v>0</v>
      </c>
      <c r="H525" s="93">
        <v>0</v>
      </c>
      <c r="I525" s="93">
        <v>0</v>
      </c>
      <c r="J525" s="93">
        <v>0</v>
      </c>
      <c r="K525" s="93">
        <v>0</v>
      </c>
      <c r="L525" s="93">
        <v>0</v>
      </c>
      <c r="M525" s="93">
        <v>0</v>
      </c>
      <c r="N525" s="93">
        <v>0</v>
      </c>
      <c r="O525" s="93">
        <v>0</v>
      </c>
      <c r="P525" s="93">
        <v>0</v>
      </c>
      <c r="Q525" s="93">
        <v>0</v>
      </c>
      <c r="R525" s="93">
        <v>0</v>
      </c>
      <c r="S525" s="93">
        <v>0</v>
      </c>
      <c r="T525" s="93">
        <v>0</v>
      </c>
      <c r="U525" s="93">
        <v>0</v>
      </c>
      <c r="V525" s="93">
        <v>0</v>
      </c>
      <c r="W525" s="93">
        <v>0</v>
      </c>
      <c r="X525" s="93">
        <v>0</v>
      </c>
      <c r="Y525" s="93">
        <v>0</v>
      </c>
      <c r="Z525" s="93">
        <v>0</v>
      </c>
      <c r="AA525" s="93">
        <v>0</v>
      </c>
      <c r="AB525" s="93">
        <v>0</v>
      </c>
      <c r="AC525" s="93">
        <v>0</v>
      </c>
      <c r="AD525" s="9"/>
    </row>
    <row r="526" spans="1:30" ht="15.75">
      <c r="A526" s="89" t="s">
        <v>122</v>
      </c>
      <c r="B526" s="85" t="s">
        <v>2438</v>
      </c>
      <c r="C526" s="58">
        <v>154905080</v>
      </c>
      <c r="D526" s="85" t="s">
        <v>2828</v>
      </c>
      <c r="E526" s="55" t="s">
        <v>3163</v>
      </c>
      <c r="F526" s="55" t="s">
        <v>3152</v>
      </c>
      <c r="G526" s="94">
        <v>0</v>
      </c>
      <c r="H526" s="94">
        <v>0</v>
      </c>
      <c r="I526" s="94">
        <v>0</v>
      </c>
      <c r="J526" s="94">
        <v>0</v>
      </c>
      <c r="K526" s="94">
        <v>0</v>
      </c>
      <c r="L526" s="94">
        <v>0</v>
      </c>
      <c r="M526" s="94">
        <v>0</v>
      </c>
      <c r="N526" s="94">
        <v>0</v>
      </c>
      <c r="O526" s="94">
        <v>0</v>
      </c>
      <c r="P526" s="94">
        <v>0</v>
      </c>
      <c r="Q526" s="94">
        <v>0</v>
      </c>
      <c r="R526" s="94">
        <v>0</v>
      </c>
      <c r="S526" s="94">
        <v>0</v>
      </c>
      <c r="T526" s="94">
        <v>0</v>
      </c>
      <c r="U526" s="94">
        <v>0</v>
      </c>
      <c r="V526" s="94">
        <v>0</v>
      </c>
      <c r="W526" s="94">
        <v>0</v>
      </c>
      <c r="X526" s="94">
        <v>0</v>
      </c>
      <c r="Y526" s="94">
        <v>0</v>
      </c>
      <c r="Z526" s="94">
        <v>0</v>
      </c>
      <c r="AA526" s="94">
        <v>0</v>
      </c>
      <c r="AB526" s="93">
        <v>0</v>
      </c>
      <c r="AC526" s="93">
        <v>0</v>
      </c>
      <c r="AD526" s="9"/>
    </row>
    <row r="527" spans="1:30">
      <c r="A527" s="569" t="s">
        <v>4637</v>
      </c>
      <c r="B527" s="569"/>
      <c r="C527" s="569"/>
      <c r="D527" s="569"/>
      <c r="E527" s="569"/>
      <c r="F527" s="569"/>
      <c r="G527" s="569"/>
      <c r="H527" s="569"/>
      <c r="I527" s="569"/>
      <c r="J527" s="569"/>
      <c r="K527" s="569"/>
      <c r="L527" s="569"/>
      <c r="M527" s="569"/>
      <c r="N527" s="569"/>
      <c r="O527" s="569"/>
      <c r="P527" s="569"/>
      <c r="Q527" s="569"/>
      <c r="R527" s="569"/>
      <c r="S527" s="569"/>
      <c r="T527" s="569"/>
      <c r="U527" s="569"/>
      <c r="V527" s="569"/>
      <c r="W527" s="569"/>
      <c r="X527" s="569"/>
      <c r="Y527" s="569"/>
      <c r="Z527" s="569"/>
      <c r="AA527" s="569"/>
      <c r="AB527" s="569"/>
      <c r="AC527" s="569"/>
    </row>
    <row r="528" spans="1:30" ht="16.5" thickBot="1">
      <c r="A528" s="567" t="s">
        <v>6687</v>
      </c>
      <c r="B528" s="568"/>
      <c r="C528" s="568"/>
      <c r="D528" s="568"/>
      <c r="E528" s="568"/>
      <c r="F528" s="568"/>
      <c r="G528" s="568"/>
      <c r="H528" s="568"/>
      <c r="I528" s="568"/>
      <c r="J528" s="568"/>
      <c r="K528" s="568"/>
      <c r="L528" s="568"/>
      <c r="M528" s="568"/>
      <c r="N528" s="568"/>
      <c r="O528" s="568"/>
      <c r="P528" s="568"/>
      <c r="Q528" s="568"/>
      <c r="R528" s="568"/>
      <c r="S528" s="568"/>
      <c r="T528" s="568"/>
      <c r="U528" s="568"/>
      <c r="V528" s="568"/>
      <c r="W528" s="568"/>
      <c r="X528" s="568"/>
      <c r="Y528" s="568"/>
      <c r="Z528" s="568"/>
      <c r="AA528" s="568"/>
      <c r="AB528" s="568"/>
      <c r="AC528" s="568"/>
    </row>
    <row r="532" spans="1:1">
      <c r="A532" s="1"/>
    </row>
    <row r="533" spans="1:1">
      <c r="A533" s="1"/>
    </row>
  </sheetData>
  <mergeCells count="3">
    <mergeCell ref="A528:AC528"/>
    <mergeCell ref="A527:AC527"/>
    <mergeCell ref="A2:AC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zoomScale="80" zoomScaleNormal="80" zoomScalePageLayoutView="80" workbookViewId="0">
      <selection activeCell="A2" sqref="A2:K2"/>
    </sheetView>
  </sheetViews>
  <sheetFormatPr defaultColWidth="11.42578125" defaultRowHeight="15"/>
  <cols>
    <col min="1" max="1" width="8.42578125" style="90" customWidth="1"/>
    <col min="2" max="2" width="18.7109375" style="90" customWidth="1"/>
    <col min="3" max="3" width="13.7109375" style="90" customWidth="1"/>
    <col min="4" max="4" width="11.42578125" style="90"/>
    <col min="5" max="5" width="15.42578125" style="90" customWidth="1"/>
    <col min="6" max="6" width="12.28515625" style="90" customWidth="1"/>
    <col min="7" max="7" width="11.42578125" style="90"/>
    <col min="8" max="8" width="12.28515625" style="90" customWidth="1"/>
    <col min="9" max="9" width="11.42578125" style="90"/>
    <col min="10" max="10" width="12.28515625" style="90" customWidth="1"/>
    <col min="11" max="16384" width="11.42578125" style="90"/>
  </cols>
  <sheetData>
    <row r="1" spans="1:13" ht="3" customHeight="1">
      <c r="A1" s="87"/>
      <c r="B1" s="87"/>
      <c r="C1" s="87"/>
      <c r="D1" s="87"/>
      <c r="E1" s="87"/>
      <c r="F1" s="87"/>
      <c r="G1" s="87"/>
      <c r="H1" s="87"/>
      <c r="I1" s="87"/>
      <c r="J1" s="87"/>
      <c r="K1" s="87"/>
    </row>
    <row r="2" spans="1:13">
      <c r="A2" s="560" t="s">
        <v>7360</v>
      </c>
      <c r="B2" s="560"/>
      <c r="C2" s="560"/>
      <c r="D2" s="560"/>
      <c r="E2" s="560"/>
      <c r="F2" s="560"/>
      <c r="G2" s="560"/>
      <c r="H2" s="560"/>
      <c r="I2" s="560"/>
      <c r="J2" s="560"/>
      <c r="K2" s="560"/>
    </row>
    <row r="3" spans="1:13" s="186" customFormat="1" ht="30" customHeight="1">
      <c r="A3" s="571" t="s">
        <v>0</v>
      </c>
      <c r="B3" s="571" t="s">
        <v>3594</v>
      </c>
      <c r="C3" s="556" t="s">
        <v>4871</v>
      </c>
      <c r="D3" s="556" t="s">
        <v>4872</v>
      </c>
      <c r="E3" s="556" t="s">
        <v>4873</v>
      </c>
      <c r="F3" s="575" t="s">
        <v>4874</v>
      </c>
      <c r="G3" s="575"/>
      <c r="H3" s="575" t="s">
        <v>4875</v>
      </c>
      <c r="I3" s="575"/>
      <c r="J3" s="575" t="s">
        <v>4876</v>
      </c>
      <c r="K3" s="575"/>
    </row>
    <row r="4" spans="1:13" ht="30" customHeight="1">
      <c r="A4" s="572"/>
      <c r="B4" s="572"/>
      <c r="C4" s="557"/>
      <c r="D4" s="557"/>
      <c r="E4" s="557"/>
      <c r="F4" s="193" t="s">
        <v>6688</v>
      </c>
      <c r="G4" s="72" t="s">
        <v>4877</v>
      </c>
      <c r="H4" s="193" t="s">
        <v>6688</v>
      </c>
      <c r="I4" s="72" t="s">
        <v>4877</v>
      </c>
      <c r="J4" s="193" t="s">
        <v>6688</v>
      </c>
      <c r="K4" s="72" t="s">
        <v>4877</v>
      </c>
    </row>
    <row r="5" spans="1:13" ht="15" customHeight="1">
      <c r="A5" s="125" t="s">
        <v>58</v>
      </c>
      <c r="B5" s="86"/>
      <c r="C5" s="188"/>
      <c r="D5" s="188"/>
      <c r="E5" s="188"/>
      <c r="F5" s="187"/>
      <c r="G5" s="188"/>
      <c r="H5" s="187"/>
      <c r="I5" s="188"/>
      <c r="J5" s="187"/>
      <c r="K5" s="188"/>
      <c r="M5" s="6"/>
    </row>
    <row r="6" spans="1:13">
      <c r="A6" s="189"/>
      <c r="B6" s="189" t="s">
        <v>2</v>
      </c>
      <c r="C6" s="192" t="s">
        <v>523</v>
      </c>
      <c r="D6" s="205">
        <v>1644</v>
      </c>
      <c r="E6" s="206">
        <f>(D6/16579)</f>
        <v>9.9161589963206467E-2</v>
      </c>
      <c r="F6" s="215" t="s">
        <v>3595</v>
      </c>
      <c r="G6" s="216">
        <v>-4.5681241961848001E-4</v>
      </c>
      <c r="H6" s="215" t="s">
        <v>3596</v>
      </c>
      <c r="I6" s="216">
        <v>-1.9203225564323699E-4</v>
      </c>
      <c r="J6" s="215" t="s">
        <v>3597</v>
      </c>
      <c r="K6" s="216">
        <v>6.3302893821282096E-5</v>
      </c>
    </row>
    <row r="7" spans="1:13">
      <c r="A7" s="189"/>
      <c r="B7" s="189" t="s">
        <v>12</v>
      </c>
      <c r="C7" s="192" t="s">
        <v>523</v>
      </c>
      <c r="D7" s="207">
        <v>1476</v>
      </c>
      <c r="E7" s="206">
        <f t="shared" ref="E7:E8" si="0">(D7/16579)</f>
        <v>8.9028288799083172E-2</v>
      </c>
      <c r="F7" s="217" t="s">
        <v>3595</v>
      </c>
      <c r="G7" s="218">
        <v>3.5349999999999999E-3</v>
      </c>
      <c r="H7" s="217" t="s">
        <v>3598</v>
      </c>
      <c r="I7" s="218">
        <v>1.021E-2</v>
      </c>
      <c r="J7" s="192" t="s">
        <v>3599</v>
      </c>
      <c r="K7" s="218">
        <v>2.2110000000000001E-2</v>
      </c>
    </row>
    <row r="8" spans="1:13">
      <c r="A8" s="190"/>
      <c r="B8" s="190" t="s">
        <v>32</v>
      </c>
      <c r="C8" s="204" t="s">
        <v>523</v>
      </c>
      <c r="D8" s="475">
        <v>2075</v>
      </c>
      <c r="E8" s="476">
        <f t="shared" si="0"/>
        <v>0.12515833283068942</v>
      </c>
      <c r="F8" s="479" t="s">
        <v>3595</v>
      </c>
      <c r="G8" s="480">
        <v>1.5100000000000001E-2</v>
      </c>
      <c r="H8" s="479" t="s">
        <v>3596</v>
      </c>
      <c r="I8" s="480">
        <v>1.372E-2</v>
      </c>
      <c r="J8" s="479" t="s">
        <v>3597</v>
      </c>
      <c r="K8" s="480">
        <v>2.2880000000000001E-2</v>
      </c>
    </row>
    <row r="9" spans="1:13">
      <c r="A9" s="194"/>
      <c r="B9" s="194"/>
      <c r="C9" s="203"/>
      <c r="D9" s="201"/>
      <c r="E9" s="202"/>
      <c r="F9" s="215" t="s">
        <v>3600</v>
      </c>
      <c r="G9" s="221">
        <f>AVERAGE(G6:G8)</f>
        <v>6.059395860127173E-3</v>
      </c>
      <c r="H9" s="215"/>
      <c r="I9" s="221">
        <f>AVERAGE(I6:I8)</f>
        <v>7.9126559147855869E-3</v>
      </c>
      <c r="J9" s="204"/>
      <c r="K9" s="221">
        <f>AVERAGE(K6:K8)</f>
        <v>1.5017767631273762E-2</v>
      </c>
    </row>
    <row r="10" spans="1:13">
      <c r="A10" s="195" t="s">
        <v>50</v>
      </c>
      <c r="B10" s="194"/>
      <c r="C10" s="203"/>
      <c r="D10" s="201"/>
      <c r="E10" s="202"/>
      <c r="F10" s="215"/>
      <c r="G10" s="221"/>
      <c r="H10" s="215"/>
      <c r="I10" s="221"/>
      <c r="J10" s="204"/>
      <c r="K10" s="221"/>
    </row>
    <row r="11" spans="1:13">
      <c r="A11" s="190"/>
      <c r="B11" s="190" t="s">
        <v>24</v>
      </c>
      <c r="C11" s="204" t="s">
        <v>523</v>
      </c>
      <c r="D11" s="208">
        <v>2870</v>
      </c>
      <c r="E11" s="476">
        <f>(D11/200626)</f>
        <v>1.4305224646855342E-2</v>
      </c>
      <c r="F11" s="215" t="s">
        <v>3601</v>
      </c>
      <c r="G11" s="221">
        <v>1.77E-2</v>
      </c>
      <c r="H11" s="215" t="s">
        <v>3602</v>
      </c>
      <c r="I11" s="221">
        <v>1.6809999999999999E-2</v>
      </c>
      <c r="J11" s="204" t="s">
        <v>3603</v>
      </c>
      <c r="K11" s="221">
        <v>3.003E-3</v>
      </c>
    </row>
    <row r="12" spans="1:13">
      <c r="A12" s="190"/>
      <c r="B12" s="190" t="s">
        <v>2</v>
      </c>
      <c r="C12" s="204" t="s">
        <v>523</v>
      </c>
      <c r="D12" s="208">
        <v>2679</v>
      </c>
      <c r="E12" s="476">
        <f t="shared" ref="E12:E24" si="1">(D12/200626)</f>
        <v>1.3353204470008873E-2</v>
      </c>
      <c r="F12" s="215" t="s">
        <v>3604</v>
      </c>
      <c r="G12" s="216">
        <v>1.4485579650072701E-2</v>
      </c>
      <c r="H12" s="215" t="s">
        <v>3605</v>
      </c>
      <c r="I12" s="216">
        <v>1.45963189014093E-2</v>
      </c>
      <c r="J12" s="204" t="s">
        <v>3606</v>
      </c>
      <c r="K12" s="216">
        <v>1.35686635721032E-2</v>
      </c>
    </row>
    <row r="13" spans="1:13">
      <c r="A13" s="190"/>
      <c r="B13" s="190" t="s">
        <v>3607</v>
      </c>
      <c r="C13" s="204" t="s">
        <v>523</v>
      </c>
      <c r="D13" s="208">
        <v>6419</v>
      </c>
      <c r="E13" s="476">
        <f t="shared" si="1"/>
        <v>3.1994856100405727E-2</v>
      </c>
      <c r="F13" s="215" t="s">
        <v>3608</v>
      </c>
      <c r="G13" s="216">
        <v>2.7113331016828099E-2</v>
      </c>
      <c r="H13" s="215" t="s">
        <v>3602</v>
      </c>
      <c r="I13" s="216">
        <v>2.83692287411326E-2</v>
      </c>
      <c r="J13" s="215" t="s">
        <v>3603</v>
      </c>
      <c r="K13" s="216">
        <v>1.6970220785542001E-2</v>
      </c>
    </row>
    <row r="14" spans="1:13">
      <c r="A14" s="190"/>
      <c r="B14" s="190" t="s">
        <v>12</v>
      </c>
      <c r="C14" s="204" t="s">
        <v>523</v>
      </c>
      <c r="D14" s="208">
        <v>805</v>
      </c>
      <c r="E14" s="476">
        <f t="shared" si="1"/>
        <v>4.0124410594838157E-3</v>
      </c>
      <c r="F14" s="215" t="s">
        <v>3601</v>
      </c>
      <c r="G14" s="221">
        <v>1.4590000000000001E-2</v>
      </c>
      <c r="H14" s="215" t="s">
        <v>3605</v>
      </c>
      <c r="I14" s="221">
        <v>1.5610000000000001E-2</v>
      </c>
      <c r="J14" s="204" t="s">
        <v>3609</v>
      </c>
      <c r="K14" s="221">
        <v>1.7340000000000001E-2</v>
      </c>
    </row>
    <row r="15" spans="1:13">
      <c r="A15" s="190"/>
      <c r="B15" s="190" t="s">
        <v>2429</v>
      </c>
      <c r="C15" s="204" t="s">
        <v>523</v>
      </c>
      <c r="D15" s="208">
        <v>1825</v>
      </c>
      <c r="E15" s="476">
        <f t="shared" si="1"/>
        <v>9.0965278677738685E-3</v>
      </c>
      <c r="F15" s="215" t="s">
        <v>3608</v>
      </c>
      <c r="G15" s="221">
        <v>3.1480000000000001E-2</v>
      </c>
      <c r="H15" s="216" t="s">
        <v>3602</v>
      </c>
      <c r="I15" s="221">
        <v>3.7560000000000003E-2</v>
      </c>
      <c r="J15" s="204" t="s">
        <v>3603</v>
      </c>
      <c r="K15" s="216">
        <v>2.9319999999999999E-2</v>
      </c>
    </row>
    <row r="16" spans="1:13">
      <c r="A16" s="190"/>
      <c r="B16" s="190" t="s">
        <v>4431</v>
      </c>
      <c r="C16" s="204" t="s">
        <v>523</v>
      </c>
      <c r="D16" s="208">
        <v>889</v>
      </c>
      <c r="E16" s="476">
        <f t="shared" si="1"/>
        <v>4.4311305613429965E-3</v>
      </c>
      <c r="F16" s="204" t="s">
        <v>3610</v>
      </c>
      <c r="G16" s="221">
        <v>3.0210000000000001E-2</v>
      </c>
      <c r="H16" s="204" t="s">
        <v>3611</v>
      </c>
      <c r="I16" s="221">
        <v>3.2800000000000003E-2</v>
      </c>
      <c r="J16" s="204" t="s">
        <v>3612</v>
      </c>
      <c r="K16" s="221">
        <v>3.9E-2</v>
      </c>
    </row>
    <row r="17" spans="1:11">
      <c r="A17" s="190"/>
      <c r="B17" s="190" t="s">
        <v>3613</v>
      </c>
      <c r="C17" s="204" t="s">
        <v>2132</v>
      </c>
      <c r="D17" s="208">
        <v>2846</v>
      </c>
      <c r="E17" s="476" t="s">
        <v>176</v>
      </c>
      <c r="F17" s="222" t="s">
        <v>3614</v>
      </c>
      <c r="G17" s="477">
        <v>3.4189999999999998E-2</v>
      </c>
      <c r="H17" s="222" t="s">
        <v>3615</v>
      </c>
      <c r="I17" s="221">
        <v>3.8789999999999998E-2</v>
      </c>
      <c r="J17" s="204" t="s">
        <v>3616</v>
      </c>
      <c r="K17" s="221">
        <v>3.925E-2</v>
      </c>
    </row>
    <row r="18" spans="1:11">
      <c r="A18" s="190"/>
      <c r="B18" s="190" t="s">
        <v>25</v>
      </c>
      <c r="C18" s="204" t="s">
        <v>523</v>
      </c>
      <c r="D18" s="208">
        <v>4919</v>
      </c>
      <c r="E18" s="476">
        <f t="shared" si="1"/>
        <v>2.4518257852920361E-2</v>
      </c>
      <c r="F18" s="215" t="s">
        <v>3608</v>
      </c>
      <c r="G18" s="221">
        <v>4.7890000000000002E-2</v>
      </c>
      <c r="H18" s="215" t="s">
        <v>3602</v>
      </c>
      <c r="I18" s="221">
        <v>4.7809999999999998E-2</v>
      </c>
      <c r="J18" s="204" t="s">
        <v>3603</v>
      </c>
      <c r="K18" s="477">
        <v>4.4499999999999998E-2</v>
      </c>
    </row>
    <row r="19" spans="1:11">
      <c r="A19" s="190"/>
      <c r="B19" s="190" t="s">
        <v>3617</v>
      </c>
      <c r="C19" s="204" t="s">
        <v>2132</v>
      </c>
      <c r="D19" s="208">
        <v>6961</v>
      </c>
      <c r="E19" s="476" t="s">
        <v>176</v>
      </c>
      <c r="F19" s="222" t="s">
        <v>3601</v>
      </c>
      <c r="G19" s="221">
        <v>4.1000000000000002E-2</v>
      </c>
      <c r="H19" s="222" t="s">
        <v>3618</v>
      </c>
      <c r="I19" s="221">
        <v>4.3720000000000002E-2</v>
      </c>
      <c r="J19" s="204" t="s">
        <v>3606</v>
      </c>
      <c r="K19" s="221">
        <v>4.5100000000000001E-2</v>
      </c>
    </row>
    <row r="20" spans="1:11">
      <c r="A20" s="190"/>
      <c r="B20" s="190" t="s">
        <v>3</v>
      </c>
      <c r="C20" s="204" t="s">
        <v>523</v>
      </c>
      <c r="D20" s="208">
        <v>1671</v>
      </c>
      <c r="E20" s="476">
        <f t="shared" si="1"/>
        <v>8.3289304476987028E-3</v>
      </c>
      <c r="F20" s="215" t="s">
        <v>3619</v>
      </c>
      <c r="G20" s="216">
        <v>3.1141221990002601E-2</v>
      </c>
      <c r="H20" s="215" t="s">
        <v>3620</v>
      </c>
      <c r="I20" s="216">
        <v>3.7158707786696298E-2</v>
      </c>
      <c r="J20" s="204" t="s">
        <v>3621</v>
      </c>
      <c r="K20" s="216">
        <v>4.5875619083440997E-2</v>
      </c>
    </row>
    <row r="21" spans="1:11">
      <c r="A21" s="190"/>
      <c r="B21" s="190" t="s">
        <v>27</v>
      </c>
      <c r="C21" s="204" t="s">
        <v>523</v>
      </c>
      <c r="D21" s="208">
        <v>2732</v>
      </c>
      <c r="E21" s="476">
        <f t="shared" si="1"/>
        <v>1.3617377608086689E-2</v>
      </c>
      <c r="F21" s="215" t="s">
        <v>3608</v>
      </c>
      <c r="G21" s="221">
        <v>4.9730000000000003E-2</v>
      </c>
      <c r="H21" s="215" t="s">
        <v>3602</v>
      </c>
      <c r="I21" s="221">
        <v>5.203E-2</v>
      </c>
      <c r="J21" s="204" t="s">
        <v>3622</v>
      </c>
      <c r="K21" s="216">
        <v>5.2639999999999999E-2</v>
      </c>
    </row>
    <row r="22" spans="1:11">
      <c r="A22" s="190"/>
      <c r="B22" s="190" t="s">
        <v>3623</v>
      </c>
      <c r="C22" s="204" t="s">
        <v>2132</v>
      </c>
      <c r="D22" s="208">
        <v>2047</v>
      </c>
      <c r="E22" s="476" t="s">
        <v>176</v>
      </c>
      <c r="F22" s="215" t="s">
        <v>3619</v>
      </c>
      <c r="G22" s="216">
        <v>5.7592676765501498E-2</v>
      </c>
      <c r="H22" s="215" t="s">
        <v>3620</v>
      </c>
      <c r="I22" s="216">
        <v>5.8116733399182198E-2</v>
      </c>
      <c r="J22" s="204" t="s">
        <v>3621</v>
      </c>
      <c r="K22" s="216">
        <v>5.8367951020497098E-2</v>
      </c>
    </row>
    <row r="23" spans="1:11">
      <c r="A23" s="190"/>
      <c r="B23" s="190" t="s">
        <v>3624</v>
      </c>
      <c r="C23" s="204" t="s">
        <v>523</v>
      </c>
      <c r="D23" s="208">
        <v>1232</v>
      </c>
      <c r="E23" s="476">
        <f t="shared" si="1"/>
        <v>6.1407793606013178E-3</v>
      </c>
      <c r="F23" s="204" t="s">
        <v>3604</v>
      </c>
      <c r="G23" s="224">
        <v>5.5300000000000002E-2</v>
      </c>
      <c r="H23" s="204" t="s">
        <v>3625</v>
      </c>
      <c r="I23" s="224">
        <v>5.3999999999999999E-2</v>
      </c>
      <c r="J23" s="204" t="s">
        <v>3626</v>
      </c>
      <c r="K23" s="224">
        <v>5.885E-2</v>
      </c>
    </row>
    <row r="24" spans="1:11">
      <c r="A24" s="190"/>
      <c r="B24" s="190" t="s">
        <v>3627</v>
      </c>
      <c r="C24" s="204" t="s">
        <v>523</v>
      </c>
      <c r="D24" s="208">
        <v>8718</v>
      </c>
      <c r="E24" s="476">
        <f t="shared" si="1"/>
        <v>4.3453989014384978E-2</v>
      </c>
      <c r="F24" s="227" t="s">
        <v>3628</v>
      </c>
      <c r="G24" s="225">
        <v>5.7689999999999998E-2</v>
      </c>
      <c r="H24" s="227" t="s">
        <v>3615</v>
      </c>
      <c r="I24" s="225">
        <v>6.0940000000000001E-2</v>
      </c>
      <c r="J24" s="227" t="s">
        <v>3626</v>
      </c>
      <c r="K24" s="225">
        <v>6.2E-2</v>
      </c>
    </row>
    <row r="25" spans="1:11">
      <c r="A25" s="194"/>
      <c r="B25" s="194"/>
      <c r="C25" s="203"/>
      <c r="D25" s="201"/>
      <c r="E25" s="202"/>
      <c r="F25" s="215" t="s">
        <v>3600</v>
      </c>
      <c r="G25" s="216">
        <f>AVERAGE(G11:G24)</f>
        <v>3.6436629244457494E-2</v>
      </c>
      <c r="H25" s="215"/>
      <c r="I25" s="216">
        <f>AVERAGE(I11:I24)</f>
        <v>3.8450784916315747E-2</v>
      </c>
      <c r="J25" s="204"/>
      <c r="K25" s="216">
        <f>AVERAGE(K11:K24)</f>
        <v>3.7556103890113095E-2</v>
      </c>
    </row>
    <row r="26" spans="1:11">
      <c r="A26" s="195" t="s">
        <v>65</v>
      </c>
      <c r="B26" s="194"/>
      <c r="C26" s="203"/>
      <c r="D26" s="201"/>
      <c r="E26" s="202"/>
      <c r="F26" s="215"/>
      <c r="G26" s="216"/>
      <c r="H26" s="215"/>
      <c r="I26" s="216"/>
      <c r="J26" s="204"/>
      <c r="K26" s="216"/>
    </row>
    <row r="27" spans="1:11">
      <c r="A27" s="190"/>
      <c r="B27" s="190" t="s">
        <v>3629</v>
      </c>
      <c r="C27" s="204" t="s">
        <v>523</v>
      </c>
      <c r="D27" s="208">
        <v>4470</v>
      </c>
      <c r="E27" s="476">
        <f>(D27/35619)</f>
        <v>0.12549482018024088</v>
      </c>
      <c r="F27" s="215" t="s">
        <v>3630</v>
      </c>
      <c r="G27" s="216">
        <v>1.823E-2</v>
      </c>
      <c r="H27" s="215" t="s">
        <v>3631</v>
      </c>
      <c r="I27" s="216">
        <v>1.8509999999999999E-2</v>
      </c>
      <c r="J27" s="204" t="s">
        <v>3632</v>
      </c>
      <c r="K27" s="216">
        <v>2.265E-2</v>
      </c>
    </row>
    <row r="28" spans="1:11">
      <c r="A28" s="190"/>
      <c r="B28" s="190" t="s">
        <v>2</v>
      </c>
      <c r="C28" s="204" t="s">
        <v>523</v>
      </c>
      <c r="D28" s="208">
        <v>773</v>
      </c>
      <c r="E28" s="476">
        <f t="shared" ref="E28:E29" si="2">(D28/35619)</f>
        <v>2.1701900670990201E-2</v>
      </c>
      <c r="F28" s="215" t="s">
        <v>3633</v>
      </c>
      <c r="G28" s="216">
        <v>1.9177782384887099E-2</v>
      </c>
      <c r="H28" s="215" t="s">
        <v>3634</v>
      </c>
      <c r="I28" s="216">
        <v>2.0977355506047301E-2</v>
      </c>
      <c r="J28" s="204" t="s">
        <v>3635</v>
      </c>
      <c r="K28" s="216">
        <v>2.3446005452327199E-2</v>
      </c>
    </row>
    <row r="29" spans="1:11">
      <c r="A29" s="190"/>
      <c r="B29" s="190" t="s">
        <v>36</v>
      </c>
      <c r="C29" s="204" t="s">
        <v>523</v>
      </c>
      <c r="D29" s="208">
        <v>8074</v>
      </c>
      <c r="E29" s="476">
        <f t="shared" si="2"/>
        <v>0.2266767736320503</v>
      </c>
      <c r="F29" s="479" t="s">
        <v>3630</v>
      </c>
      <c r="G29" s="225">
        <v>1.9189999999999999E-2</v>
      </c>
      <c r="H29" s="479" t="s">
        <v>3631</v>
      </c>
      <c r="I29" s="225">
        <v>2.3769999999999999E-2</v>
      </c>
      <c r="J29" s="227" t="s">
        <v>3636</v>
      </c>
      <c r="K29" s="225">
        <v>3.2960000000000003E-2</v>
      </c>
    </row>
    <row r="30" spans="1:11">
      <c r="A30" s="194"/>
      <c r="B30" s="194"/>
      <c r="C30" s="203"/>
      <c r="D30" s="201"/>
      <c r="E30" s="202"/>
      <c r="F30" s="215" t="s">
        <v>3600</v>
      </c>
      <c r="G30" s="221">
        <f>AVERAGE(G27:G29)</f>
        <v>1.8865927461629031E-2</v>
      </c>
      <c r="H30" s="215"/>
      <c r="I30" s="221">
        <f>AVERAGE(I27:I29)</f>
        <v>2.1085785168682435E-2</v>
      </c>
      <c r="J30" s="204"/>
      <c r="K30" s="221">
        <f>AVERAGE(K27:K29)</f>
        <v>2.6352001817442402E-2</v>
      </c>
    </row>
    <row r="31" spans="1:11">
      <c r="A31" s="195" t="s">
        <v>62</v>
      </c>
      <c r="B31" s="194"/>
      <c r="C31" s="203"/>
      <c r="D31" s="201"/>
      <c r="E31" s="202"/>
      <c r="F31" s="215"/>
      <c r="G31" s="221"/>
      <c r="H31" s="215"/>
      <c r="I31" s="221"/>
      <c r="J31" s="204"/>
      <c r="K31" s="221"/>
    </row>
    <row r="32" spans="1:11">
      <c r="A32" s="190"/>
      <c r="B32" s="190" t="s">
        <v>2</v>
      </c>
      <c r="C32" s="204" t="s">
        <v>523</v>
      </c>
      <c r="D32" s="208">
        <v>1495</v>
      </c>
      <c r="E32" s="476">
        <f>(D32/19248)</f>
        <v>7.7670407315045722E-2</v>
      </c>
      <c r="F32" s="215" t="s">
        <v>3637</v>
      </c>
      <c r="G32" s="216">
        <v>3.8937266019500898E-4</v>
      </c>
      <c r="H32" s="215" t="s">
        <v>3638</v>
      </c>
      <c r="I32" s="216">
        <v>1.4408149518818599E-3</v>
      </c>
      <c r="J32" s="204" t="s">
        <v>3636</v>
      </c>
      <c r="K32" s="216">
        <v>5.2130151792042501E-3</v>
      </c>
    </row>
    <row r="33" spans="1:11">
      <c r="A33" s="190"/>
      <c r="B33" s="190" t="s">
        <v>12</v>
      </c>
      <c r="C33" s="204" t="s">
        <v>523</v>
      </c>
      <c r="D33" s="208">
        <v>1778</v>
      </c>
      <c r="E33" s="476">
        <f t="shared" ref="E33:E35" si="3">(D33/19248)</f>
        <v>9.2373233582709893E-2</v>
      </c>
      <c r="F33" s="215" t="s">
        <v>3639</v>
      </c>
      <c r="G33" s="221">
        <v>9.835E-3</v>
      </c>
      <c r="H33" s="215" t="s">
        <v>3640</v>
      </c>
      <c r="I33" s="221">
        <v>1.17E-2</v>
      </c>
      <c r="J33" s="204" t="s">
        <v>3635</v>
      </c>
      <c r="K33" s="221">
        <v>1.489E-2</v>
      </c>
    </row>
    <row r="34" spans="1:11">
      <c r="A34" s="190"/>
      <c r="B34" s="190" t="s">
        <v>33</v>
      </c>
      <c r="C34" s="204" t="s">
        <v>523</v>
      </c>
      <c r="D34" s="208">
        <v>2214</v>
      </c>
      <c r="E34" s="476">
        <f t="shared" si="3"/>
        <v>0.11502493765586035</v>
      </c>
      <c r="F34" s="215" t="s">
        <v>3639</v>
      </c>
      <c r="G34" s="221">
        <v>1.306E-2</v>
      </c>
      <c r="H34" s="215" t="s">
        <v>3640</v>
      </c>
      <c r="I34" s="221">
        <v>1.9449999999999999E-2</v>
      </c>
      <c r="J34" s="215" t="s">
        <v>3636</v>
      </c>
      <c r="K34" s="221">
        <v>3.9710000000000002E-2</v>
      </c>
    </row>
    <row r="35" spans="1:11">
      <c r="A35" s="190"/>
      <c r="B35" s="190" t="s">
        <v>2430</v>
      </c>
      <c r="C35" s="204" t="s">
        <v>523</v>
      </c>
      <c r="D35" s="208">
        <v>9758</v>
      </c>
      <c r="E35" s="476">
        <f t="shared" si="3"/>
        <v>0.50696176226101408</v>
      </c>
      <c r="F35" s="479" t="s">
        <v>3637</v>
      </c>
      <c r="G35" s="480">
        <v>1.321E-2</v>
      </c>
      <c r="H35" s="479" t="s">
        <v>3641</v>
      </c>
      <c r="I35" s="480">
        <v>1.542E-2</v>
      </c>
      <c r="J35" s="227" t="s">
        <v>3636</v>
      </c>
      <c r="K35" s="480">
        <v>4.0750000000000001E-2</v>
      </c>
    </row>
    <row r="36" spans="1:11">
      <c r="A36" s="194"/>
      <c r="B36" s="194"/>
      <c r="C36" s="203"/>
      <c r="D36" s="201"/>
      <c r="E36" s="202"/>
      <c r="F36" s="215" t="s">
        <v>3600</v>
      </c>
      <c r="G36" s="221">
        <f>AVERAGE(G32:G35)</f>
        <v>9.1235931650487517E-3</v>
      </c>
      <c r="H36" s="215"/>
      <c r="I36" s="221">
        <f>AVERAGE(I32:I35)</f>
        <v>1.2002703737970466E-2</v>
      </c>
      <c r="J36" s="204"/>
      <c r="K36" s="221">
        <f>AVERAGE(K32:K35)</f>
        <v>2.5140753794801064E-2</v>
      </c>
    </row>
    <row r="37" spans="1:11">
      <c r="A37" s="195" t="s">
        <v>4870</v>
      </c>
      <c r="B37" s="194"/>
      <c r="C37" s="203"/>
      <c r="D37" s="201"/>
      <c r="E37" s="202"/>
      <c r="F37" s="215"/>
      <c r="G37" s="221"/>
      <c r="H37" s="215"/>
      <c r="I37" s="221"/>
      <c r="J37" s="204"/>
      <c r="K37" s="221"/>
    </row>
    <row r="38" spans="1:11">
      <c r="A38" s="190"/>
      <c r="B38" s="190" t="s">
        <v>3642</v>
      </c>
      <c r="C38" s="204" t="s">
        <v>523</v>
      </c>
      <c r="D38" s="208">
        <v>2121</v>
      </c>
      <c r="E38" s="476">
        <f>(D38/9344)</f>
        <v>0.22699058219178081</v>
      </c>
      <c r="F38" s="215" t="s">
        <v>3643</v>
      </c>
      <c r="G38" s="221">
        <v>1.146E-2</v>
      </c>
      <c r="H38" s="215" t="s">
        <v>3644</v>
      </c>
      <c r="I38" s="221">
        <v>1.065E-2</v>
      </c>
      <c r="J38" s="215" t="s">
        <v>3645</v>
      </c>
      <c r="K38" s="221">
        <v>2.436E-2</v>
      </c>
    </row>
    <row r="39" spans="1:11">
      <c r="A39" s="190"/>
      <c r="B39" s="190" t="s">
        <v>3646</v>
      </c>
      <c r="C39" s="204" t="s">
        <v>523</v>
      </c>
      <c r="D39" s="208">
        <v>4529</v>
      </c>
      <c r="E39" s="476">
        <f>(D39/9344)</f>
        <v>0.48469606164383561</v>
      </c>
      <c r="F39" s="215" t="s">
        <v>3643</v>
      </c>
      <c r="G39" s="221">
        <v>1.304E-2</v>
      </c>
      <c r="H39" s="215" t="s">
        <v>3644</v>
      </c>
      <c r="I39" s="221">
        <v>1.8419999999999999E-2</v>
      </c>
      <c r="J39" s="215" t="s">
        <v>3645</v>
      </c>
      <c r="K39" s="221">
        <v>4.1730000000000003E-2</v>
      </c>
    </row>
    <row r="40" spans="1:11">
      <c r="A40" s="190"/>
      <c r="B40" s="190" t="s">
        <v>3647</v>
      </c>
      <c r="C40" s="204" t="s">
        <v>523</v>
      </c>
      <c r="D40" s="208">
        <v>1849</v>
      </c>
      <c r="E40" s="476">
        <f>(D40/9344)</f>
        <v>0.19788099315068494</v>
      </c>
      <c r="F40" s="479" t="s">
        <v>3643</v>
      </c>
      <c r="G40" s="225">
        <v>2.0830000000000001E-2</v>
      </c>
      <c r="H40" s="479" t="s">
        <v>3644</v>
      </c>
      <c r="I40" s="225">
        <v>3.3250000000000002E-2</v>
      </c>
      <c r="J40" s="479" t="s">
        <v>3648</v>
      </c>
      <c r="K40" s="225">
        <v>6.3320000000000001E-2</v>
      </c>
    </row>
    <row r="41" spans="1:11">
      <c r="A41" s="194"/>
      <c r="B41" s="194"/>
      <c r="C41" s="203"/>
      <c r="D41" s="194"/>
      <c r="E41" s="478"/>
      <c r="F41" s="204" t="s">
        <v>3600</v>
      </c>
      <c r="G41" s="216">
        <f>AVERAGE(G38:G40)</f>
        <v>1.511E-2</v>
      </c>
      <c r="H41" s="204"/>
      <c r="I41" s="216">
        <f>AVERAGE(I38:I40)</f>
        <v>2.0773333333333335E-2</v>
      </c>
      <c r="J41" s="204"/>
      <c r="K41" s="216">
        <f>AVERAGE(K38:K40)</f>
        <v>4.3136666666666677E-2</v>
      </c>
    </row>
    <row r="43" spans="1:11">
      <c r="A43" s="56" t="s">
        <v>6689</v>
      </c>
      <c r="B43" s="6"/>
    </row>
    <row r="44" spans="1:11">
      <c r="B44" s="189" t="s">
        <v>27</v>
      </c>
      <c r="C44" s="192" t="s">
        <v>523</v>
      </c>
      <c r="D44" s="209">
        <v>2732</v>
      </c>
      <c r="E44" s="206">
        <f>(D44/200626)</f>
        <v>1.3617377608086689E-2</v>
      </c>
      <c r="F44" s="217" t="s">
        <v>3608</v>
      </c>
      <c r="G44" s="218">
        <v>5.6640000000000003E-2</v>
      </c>
      <c r="H44" s="217" t="s">
        <v>3602</v>
      </c>
      <c r="I44" s="218">
        <v>5.9049999999999998E-2</v>
      </c>
      <c r="J44" s="192" t="s">
        <v>3622</v>
      </c>
      <c r="K44" s="220">
        <v>5.7070000000000003E-2</v>
      </c>
    </row>
    <row r="45" spans="1:11">
      <c r="B45" s="189" t="s">
        <v>3627</v>
      </c>
      <c r="C45" s="192" t="s">
        <v>523</v>
      </c>
      <c r="D45" s="209">
        <v>8718</v>
      </c>
      <c r="E45" s="206">
        <f t="shared" ref="E45:E49" si="4">(D45/200626)</f>
        <v>4.3453989014384978E-2</v>
      </c>
      <c r="F45" s="192" t="s">
        <v>3628</v>
      </c>
      <c r="G45" s="224">
        <v>5.8880000000000002E-2</v>
      </c>
      <c r="H45" s="226" t="s">
        <v>3615</v>
      </c>
      <c r="I45" s="224">
        <v>6.2549999999999994E-2</v>
      </c>
      <c r="J45" s="226" t="s">
        <v>3626</v>
      </c>
      <c r="K45" s="224">
        <v>6.5189999999999998E-2</v>
      </c>
    </row>
    <row r="46" spans="1:11">
      <c r="A46" s="189"/>
      <c r="B46" s="189"/>
      <c r="C46" s="192"/>
      <c r="D46" s="189"/>
      <c r="E46" s="206"/>
      <c r="F46" s="192"/>
      <c r="G46" s="224"/>
      <c r="H46" s="226"/>
      <c r="I46" s="224"/>
      <c r="J46" s="226"/>
      <c r="K46" s="224"/>
    </row>
    <row r="47" spans="1:11">
      <c r="A47" s="56" t="s">
        <v>6690</v>
      </c>
      <c r="B47" s="6"/>
      <c r="C47" s="192"/>
      <c r="E47" s="206"/>
      <c r="F47" s="192"/>
      <c r="G47" s="220"/>
      <c r="H47" s="192"/>
      <c r="I47" s="220"/>
      <c r="J47" s="192"/>
      <c r="K47" s="220"/>
    </row>
    <row r="48" spans="1:11">
      <c r="B48" s="189" t="s">
        <v>27</v>
      </c>
      <c r="C48" s="192" t="s">
        <v>523</v>
      </c>
      <c r="D48" s="209">
        <v>2732</v>
      </c>
      <c r="E48" s="206">
        <f t="shared" si="4"/>
        <v>1.3617377608086689E-2</v>
      </c>
      <c r="F48" s="217" t="s">
        <v>3608</v>
      </c>
      <c r="G48" s="220">
        <v>8.4620000000000001E-2</v>
      </c>
      <c r="H48" s="217" t="s">
        <v>3602</v>
      </c>
      <c r="I48" s="220">
        <v>9.5219999999999999E-2</v>
      </c>
      <c r="J48" s="192" t="s">
        <v>3622</v>
      </c>
      <c r="K48" s="220">
        <v>9.4710000000000003E-2</v>
      </c>
    </row>
    <row r="49" spans="1:11">
      <c r="A49" s="210"/>
      <c r="B49" s="211" t="s">
        <v>3627</v>
      </c>
      <c r="C49" s="214" t="s">
        <v>523</v>
      </c>
      <c r="D49" s="212">
        <v>8718</v>
      </c>
      <c r="E49" s="213">
        <f t="shared" si="4"/>
        <v>4.3453989014384978E-2</v>
      </c>
      <c r="F49" s="214" t="s">
        <v>3628</v>
      </c>
      <c r="G49" s="225">
        <v>6.7199999999999996E-2</v>
      </c>
      <c r="H49" s="227" t="s">
        <v>3615</v>
      </c>
      <c r="I49" s="225">
        <v>7.3190000000000005E-2</v>
      </c>
      <c r="J49" s="227" t="s">
        <v>3626</v>
      </c>
      <c r="K49" s="225">
        <v>7.6350000000000001E-2</v>
      </c>
    </row>
    <row r="50" spans="1:11" ht="111" customHeight="1">
      <c r="A50" s="574" t="s">
        <v>7331</v>
      </c>
      <c r="B50" s="574"/>
      <c r="C50" s="574"/>
      <c r="D50" s="574"/>
      <c r="E50" s="574"/>
      <c r="F50" s="574"/>
      <c r="G50" s="574"/>
      <c r="H50" s="574"/>
      <c r="I50" s="574"/>
      <c r="J50" s="574"/>
      <c r="K50" s="574"/>
    </row>
    <row r="51" spans="1:11" ht="15.75" thickBot="1">
      <c r="A51" s="573" t="s">
        <v>6691</v>
      </c>
      <c r="B51" s="573"/>
      <c r="C51" s="573"/>
      <c r="D51" s="573"/>
      <c r="E51" s="573"/>
      <c r="F51" s="573"/>
      <c r="G51" s="573"/>
      <c r="H51" s="573"/>
      <c r="I51" s="573"/>
      <c r="J51" s="573"/>
      <c r="K51" s="573"/>
    </row>
    <row r="60" spans="1:11">
      <c r="D60" s="6"/>
    </row>
  </sheetData>
  <mergeCells count="11">
    <mergeCell ref="A2:K2"/>
    <mergeCell ref="B3:B4"/>
    <mergeCell ref="A51:K51"/>
    <mergeCell ref="A50:K50"/>
    <mergeCell ref="F3:G3"/>
    <mergeCell ref="H3:I3"/>
    <mergeCell ref="J3:K3"/>
    <mergeCell ref="A3:A4"/>
    <mergeCell ref="C3:C4"/>
    <mergeCell ref="D3:D4"/>
    <mergeCell ref="E3:E4"/>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zoomScale="80" zoomScaleNormal="80" zoomScalePageLayoutView="80" workbookViewId="0">
      <selection activeCell="A2" sqref="A2:K2"/>
    </sheetView>
  </sheetViews>
  <sheetFormatPr defaultColWidth="11.42578125" defaultRowHeight="15"/>
  <cols>
    <col min="1" max="1" width="8.42578125" style="90" customWidth="1"/>
    <col min="2" max="2" width="18.7109375" style="90" customWidth="1"/>
    <col min="3" max="3" width="13.7109375" style="90" customWidth="1"/>
    <col min="4" max="4" width="11.42578125" style="90"/>
    <col min="5" max="5" width="15.42578125" style="90" customWidth="1"/>
    <col min="6" max="6" width="12.28515625" style="90" customWidth="1"/>
    <col min="7" max="7" width="11.42578125" style="90"/>
    <col min="8" max="8" width="12.28515625" style="90" customWidth="1"/>
    <col min="9" max="9" width="11.42578125" style="90"/>
    <col min="10" max="10" width="12.28515625" style="90" customWidth="1"/>
    <col min="11" max="16384" width="11.42578125" style="90"/>
  </cols>
  <sheetData>
    <row r="1" spans="1:13" ht="3" customHeight="1">
      <c r="A1" s="87"/>
      <c r="B1" s="87"/>
      <c r="C1" s="87"/>
      <c r="D1" s="87"/>
      <c r="E1" s="87"/>
      <c r="F1" s="87"/>
      <c r="G1" s="87"/>
      <c r="H1" s="87"/>
      <c r="I1" s="87"/>
      <c r="J1" s="87"/>
      <c r="K1" s="87"/>
    </row>
    <row r="2" spans="1:13">
      <c r="A2" s="560" t="s">
        <v>7361</v>
      </c>
      <c r="B2" s="560"/>
      <c r="C2" s="560"/>
      <c r="D2" s="560"/>
      <c r="E2" s="560"/>
      <c r="F2" s="560"/>
      <c r="G2" s="560"/>
      <c r="H2" s="560"/>
      <c r="I2" s="560"/>
      <c r="J2" s="560"/>
      <c r="K2" s="560"/>
    </row>
    <row r="3" spans="1:13" s="186" customFormat="1" ht="30" customHeight="1">
      <c r="A3" s="571" t="s">
        <v>0</v>
      </c>
      <c r="B3" s="571" t="s">
        <v>3594</v>
      </c>
      <c r="C3" s="556" t="s">
        <v>4871</v>
      </c>
      <c r="D3" s="556" t="s">
        <v>4872</v>
      </c>
      <c r="E3" s="556" t="s">
        <v>4873</v>
      </c>
      <c r="F3" s="575" t="s">
        <v>4874</v>
      </c>
      <c r="G3" s="575"/>
      <c r="H3" s="575" t="s">
        <v>4875</v>
      </c>
      <c r="I3" s="575"/>
      <c r="J3" s="575" t="s">
        <v>4876</v>
      </c>
      <c r="K3" s="575"/>
    </row>
    <row r="4" spans="1:13" ht="30" customHeight="1">
      <c r="A4" s="572"/>
      <c r="B4" s="572"/>
      <c r="C4" s="557"/>
      <c r="D4" s="557"/>
      <c r="E4" s="557"/>
      <c r="F4" s="193" t="s">
        <v>6688</v>
      </c>
      <c r="G4" s="72" t="s">
        <v>4877</v>
      </c>
      <c r="H4" s="193" t="s">
        <v>6688</v>
      </c>
      <c r="I4" s="72" t="s">
        <v>4877</v>
      </c>
      <c r="J4" s="193" t="s">
        <v>6688</v>
      </c>
      <c r="K4" s="72" t="s">
        <v>4877</v>
      </c>
    </row>
    <row r="5" spans="1:13" ht="15" customHeight="1">
      <c r="A5" s="189" t="s">
        <v>58</v>
      </c>
      <c r="B5" s="86"/>
      <c r="C5" s="188"/>
      <c r="D5" s="188"/>
      <c r="E5" s="188"/>
      <c r="F5" s="187"/>
      <c r="G5" s="188"/>
      <c r="H5" s="187"/>
      <c r="I5" s="188"/>
      <c r="J5" s="187"/>
      <c r="K5" s="188"/>
      <c r="M5" s="6"/>
    </row>
    <row r="6" spans="1:13">
      <c r="A6" s="189"/>
      <c r="B6" s="189" t="s">
        <v>2</v>
      </c>
      <c r="C6" s="192" t="s">
        <v>523</v>
      </c>
      <c r="D6" s="209">
        <v>1600</v>
      </c>
      <c r="E6" s="230">
        <f>(D6/8101)</f>
        <v>0.19750648068139737</v>
      </c>
      <c r="F6" s="217" t="s">
        <v>3649</v>
      </c>
      <c r="G6" s="220">
        <v>-3.1668887625890802E-4</v>
      </c>
      <c r="H6" s="217" t="s">
        <v>3650</v>
      </c>
      <c r="I6" s="220">
        <v>9.21466322361564E-4</v>
      </c>
      <c r="J6" s="217" t="s">
        <v>3651</v>
      </c>
      <c r="K6" s="220">
        <v>1.6975478706158301E-2</v>
      </c>
    </row>
    <row r="7" spans="1:13">
      <c r="A7" s="189"/>
      <c r="B7" s="189" t="s">
        <v>32</v>
      </c>
      <c r="C7" s="192" t="s">
        <v>523</v>
      </c>
      <c r="D7" s="231">
        <v>2075</v>
      </c>
      <c r="E7" s="230">
        <f t="shared" ref="E7" si="0">(D7/8101)</f>
        <v>0.2561412171336872</v>
      </c>
      <c r="F7" s="483" t="s">
        <v>3649</v>
      </c>
      <c r="G7" s="214">
        <v>6.2100000000000002E-3</v>
      </c>
      <c r="H7" s="483" t="s">
        <v>3650</v>
      </c>
      <c r="I7" s="214">
        <v>6.5199999999999998E-3</v>
      </c>
      <c r="J7" s="483" t="s">
        <v>3652</v>
      </c>
      <c r="K7" s="484">
        <v>1.7319999999999999E-2</v>
      </c>
    </row>
    <row r="8" spans="1:13">
      <c r="A8" s="194"/>
      <c r="B8" s="194"/>
      <c r="C8" s="203"/>
      <c r="D8" s="201"/>
      <c r="E8" s="202"/>
      <c r="F8" s="215" t="s">
        <v>3600</v>
      </c>
      <c r="G8" s="216">
        <f>AVERAGE(G6:G7)</f>
        <v>2.946655561870546E-3</v>
      </c>
      <c r="H8" s="215"/>
      <c r="I8" s="216">
        <f>AVERAGE(I6:I7)</f>
        <v>3.7207331611807818E-3</v>
      </c>
      <c r="J8" s="215"/>
      <c r="K8" s="216">
        <f>AVERAGE(K6:K7)</f>
        <v>1.7147739353079151E-2</v>
      </c>
    </row>
    <row r="9" spans="1:13">
      <c r="A9" s="190" t="s">
        <v>50</v>
      </c>
      <c r="B9" s="194"/>
      <c r="C9" s="203"/>
      <c r="D9" s="201"/>
      <c r="E9" s="202"/>
      <c r="F9" s="215"/>
      <c r="G9" s="221"/>
      <c r="H9" s="215"/>
      <c r="I9" s="221"/>
      <c r="J9" s="204"/>
      <c r="K9" s="221"/>
    </row>
    <row r="10" spans="1:13">
      <c r="A10" s="190"/>
      <c r="B10" s="190" t="s">
        <v>3613</v>
      </c>
      <c r="C10" s="204" t="s">
        <v>2132</v>
      </c>
      <c r="D10" s="232">
        <v>2649</v>
      </c>
      <c r="E10" s="481" t="s">
        <v>176</v>
      </c>
      <c r="F10" s="222" t="s">
        <v>3653</v>
      </c>
      <c r="G10" s="477">
        <v>2.4229999999999998E-3</v>
      </c>
      <c r="H10" s="222" t="s">
        <v>3654</v>
      </c>
      <c r="I10" s="477">
        <v>2.5349999999999999E-3</v>
      </c>
      <c r="J10" s="204" t="s">
        <v>3655</v>
      </c>
      <c r="K10" s="221">
        <v>1.9380000000000001E-3</v>
      </c>
    </row>
    <row r="11" spans="1:13">
      <c r="A11" s="190"/>
      <c r="B11" s="190" t="s">
        <v>24</v>
      </c>
      <c r="C11" s="204" t="s">
        <v>523</v>
      </c>
      <c r="D11" s="232">
        <v>2870</v>
      </c>
      <c r="E11" s="481">
        <f>(D11/151017)</f>
        <v>1.9004482939006868E-2</v>
      </c>
      <c r="F11" s="215" t="s">
        <v>3656</v>
      </c>
      <c r="G11" s="221">
        <v>7.9239999999999996E-4</v>
      </c>
      <c r="H11" s="215" t="s">
        <v>3657</v>
      </c>
      <c r="I11" s="221">
        <v>8.3500000000000002E-4</v>
      </c>
      <c r="J11" s="204" t="s">
        <v>3658</v>
      </c>
      <c r="K11" s="221">
        <v>2.6059999999999998E-3</v>
      </c>
    </row>
    <row r="12" spans="1:13">
      <c r="A12" s="190"/>
      <c r="B12" s="190" t="s">
        <v>3617</v>
      </c>
      <c r="C12" s="204" t="s">
        <v>2132</v>
      </c>
      <c r="D12" s="232">
        <v>6954</v>
      </c>
      <c r="E12" s="481" t="s">
        <v>176</v>
      </c>
      <c r="F12" s="222" t="s">
        <v>3659</v>
      </c>
      <c r="G12" s="221">
        <v>4.4000000000000003E-3</v>
      </c>
      <c r="H12" s="222" t="s">
        <v>3660</v>
      </c>
      <c r="I12" s="221">
        <v>4.4289999999999998E-3</v>
      </c>
      <c r="J12" s="204" t="s">
        <v>3661</v>
      </c>
      <c r="K12" s="221">
        <v>5.0600000000000003E-3</v>
      </c>
    </row>
    <row r="13" spans="1:13">
      <c r="A13" s="190"/>
      <c r="B13" s="190" t="s">
        <v>3607</v>
      </c>
      <c r="C13" s="204" t="s">
        <v>523</v>
      </c>
      <c r="D13" s="232">
        <v>5980</v>
      </c>
      <c r="E13" s="481">
        <f t="shared" ref="E13:E22" si="1">(D13/151017)</f>
        <v>3.9598190932146712E-2</v>
      </c>
      <c r="F13" s="215" t="s">
        <v>3656</v>
      </c>
      <c r="G13" s="216">
        <v>5.7564020367995E-3</v>
      </c>
      <c r="H13" s="215" t="s">
        <v>3657</v>
      </c>
      <c r="I13" s="216">
        <v>6.60122847261702E-3</v>
      </c>
      <c r="J13" s="215" t="s">
        <v>3658</v>
      </c>
      <c r="K13" s="216">
        <v>6.0990373276472703E-3</v>
      </c>
    </row>
    <row r="14" spans="1:13">
      <c r="A14" s="190"/>
      <c r="B14" s="190" t="s">
        <v>3623</v>
      </c>
      <c r="C14" s="204" t="s">
        <v>2132</v>
      </c>
      <c r="D14" s="232">
        <v>2073</v>
      </c>
      <c r="E14" s="481" t="s">
        <v>176</v>
      </c>
      <c r="F14" s="215" t="s">
        <v>3662</v>
      </c>
      <c r="G14" s="216">
        <v>5.9099610179309502E-3</v>
      </c>
      <c r="H14" s="215" t="s">
        <v>3663</v>
      </c>
      <c r="I14" s="216">
        <v>7.2459888548630502E-3</v>
      </c>
      <c r="J14" s="204" t="s">
        <v>3664</v>
      </c>
      <c r="K14" s="216">
        <v>7.1342958603772804E-3</v>
      </c>
    </row>
    <row r="15" spans="1:13">
      <c r="A15" s="190"/>
      <c r="B15" s="190" t="s">
        <v>3624</v>
      </c>
      <c r="C15" s="204" t="s">
        <v>523</v>
      </c>
      <c r="D15" s="232">
        <v>1325</v>
      </c>
      <c r="E15" s="481">
        <f t="shared" si="1"/>
        <v>8.7738466530258175E-3</v>
      </c>
      <c r="F15" s="215" t="s">
        <v>3659</v>
      </c>
      <c r="G15" s="224">
        <v>5.2700000000000004E-3</v>
      </c>
      <c r="H15" s="215" t="s">
        <v>3665</v>
      </c>
      <c r="I15" s="224">
        <v>6.1370000000000001E-3</v>
      </c>
      <c r="J15" s="204" t="s">
        <v>3666</v>
      </c>
      <c r="K15" s="224">
        <v>7.6319999999999999E-3</v>
      </c>
    </row>
    <row r="16" spans="1:13">
      <c r="A16" s="190"/>
      <c r="B16" s="190" t="s">
        <v>4431</v>
      </c>
      <c r="C16" s="204" t="s">
        <v>523</v>
      </c>
      <c r="D16" s="232">
        <v>889</v>
      </c>
      <c r="E16" s="481">
        <f t="shared" si="1"/>
        <v>5.8867544713509072E-3</v>
      </c>
      <c r="F16" s="204" t="s">
        <v>3667</v>
      </c>
      <c r="G16" s="221">
        <v>5.7000000000000002E-3</v>
      </c>
      <c r="H16" s="204" t="s">
        <v>3668</v>
      </c>
      <c r="I16" s="221">
        <v>1.0749999999999999E-2</v>
      </c>
      <c r="J16" s="204" t="s">
        <v>3669</v>
      </c>
      <c r="K16" s="221">
        <v>7.8969999999999995E-3</v>
      </c>
    </row>
    <row r="17" spans="1:11">
      <c r="A17" s="190"/>
      <c r="B17" s="190" t="s">
        <v>2429</v>
      </c>
      <c r="C17" s="204" t="s">
        <v>523</v>
      </c>
      <c r="D17" s="232">
        <v>1781</v>
      </c>
      <c r="E17" s="481">
        <f t="shared" si="1"/>
        <v>1.1793374255878477E-2</v>
      </c>
      <c r="F17" s="215" t="s">
        <v>3656</v>
      </c>
      <c r="G17" s="221">
        <v>3.3180000000000002E-3</v>
      </c>
      <c r="H17" s="216" t="s">
        <v>3657</v>
      </c>
      <c r="I17" s="221">
        <v>6.3039999999999997E-3</v>
      </c>
      <c r="J17" s="204" t="s">
        <v>3658</v>
      </c>
      <c r="K17" s="216">
        <v>8.0599999999999995E-3</v>
      </c>
    </row>
    <row r="18" spans="1:11">
      <c r="A18" s="190"/>
      <c r="B18" s="190" t="s">
        <v>25</v>
      </c>
      <c r="C18" s="204" t="s">
        <v>523</v>
      </c>
      <c r="D18" s="232">
        <v>4896</v>
      </c>
      <c r="E18" s="481">
        <f t="shared" si="1"/>
        <v>3.2420191104312761E-2</v>
      </c>
      <c r="F18" s="215" t="s">
        <v>3656</v>
      </c>
      <c r="G18" s="221">
        <v>5.8919999999999997E-3</v>
      </c>
      <c r="H18" s="215" t="s">
        <v>3657</v>
      </c>
      <c r="I18" s="221">
        <v>7.6829999999999997E-3</v>
      </c>
      <c r="J18" s="204" t="s">
        <v>3658</v>
      </c>
      <c r="K18" s="221">
        <v>8.4209999999999997E-3</v>
      </c>
    </row>
    <row r="19" spans="1:11">
      <c r="A19" s="190"/>
      <c r="B19" s="190" t="s">
        <v>27</v>
      </c>
      <c r="C19" s="204" t="s">
        <v>523</v>
      </c>
      <c r="D19" s="232">
        <v>2721</v>
      </c>
      <c r="E19" s="481">
        <f t="shared" si="1"/>
        <v>1.8017839051232644E-2</v>
      </c>
      <c r="F19" s="215" t="s">
        <v>3656</v>
      </c>
      <c r="G19" s="221">
        <v>1.35E-2</v>
      </c>
      <c r="H19" s="215" t="s">
        <v>3657</v>
      </c>
      <c r="I19" s="221">
        <v>1.363E-2</v>
      </c>
      <c r="J19" s="204" t="s">
        <v>3670</v>
      </c>
      <c r="K19" s="221">
        <v>1.124E-2</v>
      </c>
    </row>
    <row r="20" spans="1:11">
      <c r="A20" s="190"/>
      <c r="B20" s="190" t="s">
        <v>3</v>
      </c>
      <c r="C20" s="204" t="s">
        <v>523</v>
      </c>
      <c r="D20" s="232">
        <v>1666</v>
      </c>
      <c r="E20" s="481">
        <f t="shared" si="1"/>
        <v>1.1031870584106426E-2</v>
      </c>
      <c r="F20" s="215" t="s">
        <v>3662</v>
      </c>
      <c r="G20" s="216">
        <v>9.5393049749927794E-3</v>
      </c>
      <c r="H20" s="215" t="s">
        <v>3663</v>
      </c>
      <c r="I20" s="216">
        <v>1.00186490867731E-2</v>
      </c>
      <c r="J20" s="204" t="s">
        <v>3664</v>
      </c>
      <c r="K20" s="216">
        <v>1.1642365594766099E-2</v>
      </c>
    </row>
    <row r="21" spans="1:11">
      <c r="A21" s="190"/>
      <c r="B21" s="190" t="s">
        <v>3627</v>
      </c>
      <c r="C21" s="204" t="s">
        <v>523</v>
      </c>
      <c r="D21" s="232">
        <v>7426</v>
      </c>
      <c r="E21" s="481">
        <f t="shared" si="1"/>
        <v>4.9173271883297905E-2</v>
      </c>
      <c r="F21" s="215" t="s">
        <v>3671</v>
      </c>
      <c r="G21" s="224">
        <v>9.1529999999999997E-3</v>
      </c>
      <c r="H21" s="215" t="s">
        <v>3660</v>
      </c>
      <c r="I21" s="224">
        <v>1.223E-2</v>
      </c>
      <c r="J21" s="204" t="s">
        <v>3672</v>
      </c>
      <c r="K21" s="224">
        <v>1.175E-2</v>
      </c>
    </row>
    <row r="22" spans="1:11">
      <c r="A22" s="190"/>
      <c r="B22" s="190" t="s">
        <v>2</v>
      </c>
      <c r="C22" s="204" t="s">
        <v>523</v>
      </c>
      <c r="D22" s="232">
        <v>2520</v>
      </c>
      <c r="E22" s="481">
        <f t="shared" si="1"/>
        <v>1.6686863068396274E-2</v>
      </c>
      <c r="F22" s="479" t="s">
        <v>3659</v>
      </c>
      <c r="G22" s="480">
        <v>8.5548848729451992E-3</v>
      </c>
      <c r="H22" s="479" t="s">
        <v>3673</v>
      </c>
      <c r="I22" s="480">
        <v>9.5830222263820798E-3</v>
      </c>
      <c r="J22" s="479" t="s">
        <v>3674</v>
      </c>
      <c r="K22" s="480">
        <v>1.2234031705626799E-2</v>
      </c>
    </row>
    <row r="23" spans="1:11">
      <c r="A23" s="194"/>
      <c r="B23" s="194"/>
      <c r="C23" s="203"/>
      <c r="D23" s="201"/>
      <c r="E23" s="202"/>
      <c r="F23" s="215" t="s">
        <v>3600</v>
      </c>
      <c r="G23" s="216">
        <f>AVERAGE(G10:G22)</f>
        <v>6.1699194540514174E-3</v>
      </c>
      <c r="H23" s="215"/>
      <c r="I23" s="216">
        <f>AVERAGE(I10:I22)</f>
        <v>7.5370683569719417E-3</v>
      </c>
      <c r="J23" s="204"/>
      <c r="K23" s="216">
        <f>AVERAGE(K10:K22)</f>
        <v>7.8241331144936494E-3</v>
      </c>
    </row>
    <row r="24" spans="1:11">
      <c r="A24" s="190" t="s">
        <v>65</v>
      </c>
      <c r="B24" s="194"/>
      <c r="C24" s="203"/>
      <c r="D24" s="201"/>
      <c r="E24" s="202"/>
      <c r="F24" s="215"/>
      <c r="G24" s="216"/>
      <c r="H24" s="215"/>
      <c r="I24" s="216"/>
      <c r="J24" s="204"/>
      <c r="K24" s="216"/>
    </row>
    <row r="25" spans="1:11">
      <c r="A25" s="190"/>
      <c r="B25" s="190" t="s">
        <v>3629</v>
      </c>
      <c r="C25" s="204" t="s">
        <v>523</v>
      </c>
      <c r="D25" s="232">
        <v>4394</v>
      </c>
      <c r="E25" s="481">
        <f>(D25/29792)</f>
        <v>0.14748925886143932</v>
      </c>
      <c r="F25" s="215" t="s">
        <v>176</v>
      </c>
      <c r="G25" s="216" t="s">
        <v>176</v>
      </c>
      <c r="H25" s="215" t="s">
        <v>3649</v>
      </c>
      <c r="I25" s="216">
        <v>1.0510000000000001E-3</v>
      </c>
      <c r="J25" s="204" t="s">
        <v>3675</v>
      </c>
      <c r="K25" s="216">
        <v>2.7339999999999999E-3</v>
      </c>
    </row>
    <row r="26" spans="1:11">
      <c r="A26" s="190"/>
      <c r="B26" s="190" t="s">
        <v>36</v>
      </c>
      <c r="C26" s="204" t="s">
        <v>523</v>
      </c>
      <c r="D26" s="232">
        <v>8074</v>
      </c>
      <c r="E26" s="481">
        <f t="shared" ref="E26:E27" si="2">(D26/29792)</f>
        <v>0.27101235230934478</v>
      </c>
      <c r="F26" s="215" t="s">
        <v>176</v>
      </c>
      <c r="G26" s="216" t="s">
        <v>176</v>
      </c>
      <c r="H26" s="215" t="s">
        <v>3649</v>
      </c>
      <c r="I26" s="221">
        <v>2.3230000000000001E-4</v>
      </c>
      <c r="J26" s="204" t="s">
        <v>3675</v>
      </c>
      <c r="K26" s="221">
        <v>4.104E-3</v>
      </c>
    </row>
    <row r="27" spans="1:11">
      <c r="A27" s="190"/>
      <c r="B27" s="190" t="s">
        <v>2</v>
      </c>
      <c r="C27" s="204" t="s">
        <v>523</v>
      </c>
      <c r="D27" s="232">
        <v>772</v>
      </c>
      <c r="E27" s="481">
        <f t="shared" si="2"/>
        <v>2.5912996777658431E-2</v>
      </c>
      <c r="F27" s="479" t="s">
        <v>176</v>
      </c>
      <c r="G27" s="480" t="s">
        <v>176</v>
      </c>
      <c r="H27" s="479" t="s">
        <v>3649</v>
      </c>
      <c r="I27" s="480">
        <v>-1.0995570430238899E-3</v>
      </c>
      <c r="J27" s="227" t="s">
        <v>3676</v>
      </c>
      <c r="K27" s="480">
        <v>1.7350095132993001E-2</v>
      </c>
    </row>
    <row r="28" spans="1:11">
      <c r="A28" s="194"/>
      <c r="B28" s="194"/>
      <c r="C28" s="203"/>
      <c r="D28" s="198"/>
      <c r="E28" s="198"/>
      <c r="F28" s="215" t="s">
        <v>3600</v>
      </c>
      <c r="G28" s="216" t="s">
        <v>176</v>
      </c>
      <c r="H28" s="215"/>
      <c r="I28" s="221">
        <f>AVERAGE(I25:I27)</f>
        <v>6.1247652325370036E-5</v>
      </c>
      <c r="J28" s="204"/>
      <c r="K28" s="221">
        <f>AVERAGE(K25:K27)</f>
        <v>8.0626983776643339E-3</v>
      </c>
    </row>
    <row r="29" spans="1:11">
      <c r="A29" s="190" t="s">
        <v>62</v>
      </c>
      <c r="B29" s="194"/>
      <c r="C29" s="203"/>
      <c r="D29" s="201"/>
      <c r="E29" s="202"/>
      <c r="F29" s="215"/>
      <c r="G29" s="221"/>
      <c r="H29" s="215"/>
      <c r="I29" s="221"/>
      <c r="J29" s="204"/>
      <c r="K29" s="221"/>
    </row>
    <row r="30" spans="1:11">
      <c r="A30" s="190"/>
      <c r="B30" s="241" t="s">
        <v>33</v>
      </c>
      <c r="C30" s="204" t="s">
        <v>523</v>
      </c>
      <c r="D30" s="232">
        <v>1514</v>
      </c>
      <c r="E30" s="481">
        <f>(D30/16386)</f>
        <v>9.2395947760283162E-2</v>
      </c>
      <c r="F30" s="215" t="s">
        <v>3677</v>
      </c>
      <c r="G30" s="221">
        <v>1.9449999999999999E-3</v>
      </c>
      <c r="H30" s="215" t="s">
        <v>3678</v>
      </c>
      <c r="I30" s="221">
        <v>5.8399999999999997E-3</v>
      </c>
      <c r="J30" s="215" t="s">
        <v>3679</v>
      </c>
      <c r="K30" s="221">
        <v>1.661E-2</v>
      </c>
    </row>
    <row r="31" spans="1:11">
      <c r="A31" s="190"/>
      <c r="B31" s="190" t="s">
        <v>2430</v>
      </c>
      <c r="C31" s="204" t="s">
        <v>523</v>
      </c>
      <c r="D31" s="232">
        <v>9748</v>
      </c>
      <c r="E31" s="481">
        <f t="shared" ref="E31:E32" si="3">(D31/16386)</f>
        <v>0.59489808373001341</v>
      </c>
      <c r="F31" s="215" t="s">
        <v>3677</v>
      </c>
      <c r="G31" s="216">
        <v>1.572E-4</v>
      </c>
      <c r="H31" s="204" t="s">
        <v>3678</v>
      </c>
      <c r="I31" s="216">
        <v>1.297E-3</v>
      </c>
      <c r="J31" s="204" t="s">
        <v>3680</v>
      </c>
      <c r="K31" s="216">
        <v>1.67E-2</v>
      </c>
    </row>
    <row r="32" spans="1:11">
      <c r="A32" s="190"/>
      <c r="B32" s="190" t="s">
        <v>2</v>
      </c>
      <c r="C32" s="204" t="s">
        <v>523</v>
      </c>
      <c r="D32" s="232">
        <v>1444</v>
      </c>
      <c r="E32" s="481">
        <f t="shared" si="3"/>
        <v>8.8124008299768089E-2</v>
      </c>
      <c r="F32" s="479" t="s">
        <v>3677</v>
      </c>
      <c r="G32" s="480">
        <v>3.3600618718343501E-4</v>
      </c>
      <c r="H32" s="479" t="s">
        <v>3681</v>
      </c>
      <c r="I32" s="480">
        <v>9.5453234487177206E-3</v>
      </c>
      <c r="J32" s="227" t="s">
        <v>3679</v>
      </c>
      <c r="K32" s="480">
        <v>2.93169642899208E-2</v>
      </c>
    </row>
    <row r="33" spans="1:11">
      <c r="A33" s="194"/>
      <c r="B33" s="194"/>
      <c r="C33" s="203"/>
      <c r="D33" s="198"/>
      <c r="E33" s="198"/>
      <c r="F33" s="215" t="s">
        <v>3600</v>
      </c>
      <c r="G33" s="216">
        <f>AVERAGE(G30:G32)</f>
        <v>8.127353957278115E-4</v>
      </c>
      <c r="H33" s="215"/>
      <c r="I33" s="216">
        <f>AVERAGE(I30:I32)</f>
        <v>5.5607744829059072E-3</v>
      </c>
      <c r="J33" s="204"/>
      <c r="K33" s="216">
        <f>AVERAGE(K30:K32)</f>
        <v>2.0875654763306935E-2</v>
      </c>
    </row>
    <row r="34" spans="1:11">
      <c r="A34" s="190" t="s">
        <v>4870</v>
      </c>
      <c r="B34" s="194"/>
      <c r="C34" s="203"/>
      <c r="D34" s="201"/>
      <c r="E34" s="202"/>
      <c r="F34" s="215"/>
      <c r="G34" s="221"/>
      <c r="H34" s="215"/>
      <c r="I34" s="221"/>
      <c r="J34" s="204"/>
      <c r="K34" s="221"/>
    </row>
    <row r="35" spans="1:11">
      <c r="A35" s="190"/>
      <c r="B35" s="190" t="s">
        <v>3642</v>
      </c>
      <c r="C35" s="204" t="s">
        <v>523</v>
      </c>
      <c r="D35" s="232">
        <v>1650</v>
      </c>
      <c r="E35" s="481">
        <f>(D35/8354)</f>
        <v>0.19751017476657889</v>
      </c>
      <c r="F35" s="204" t="s">
        <v>176</v>
      </c>
      <c r="G35" s="216" t="s">
        <v>176</v>
      </c>
      <c r="H35" s="215" t="s">
        <v>176</v>
      </c>
      <c r="I35" s="216" t="s">
        <v>176</v>
      </c>
      <c r="J35" s="204" t="s">
        <v>3682</v>
      </c>
      <c r="K35" s="221">
        <v>5.2119999999999996E-3</v>
      </c>
    </row>
    <row r="36" spans="1:11">
      <c r="A36" s="190"/>
      <c r="B36" s="190" t="s">
        <v>3646</v>
      </c>
      <c r="C36" s="204" t="s">
        <v>523</v>
      </c>
      <c r="D36" s="232">
        <v>4182</v>
      </c>
      <c r="E36" s="481">
        <f>(D36/8354)</f>
        <v>0.5005985156811108</v>
      </c>
      <c r="F36" s="227" t="s">
        <v>176</v>
      </c>
      <c r="G36" s="480" t="s">
        <v>176</v>
      </c>
      <c r="H36" s="479" t="s">
        <v>176</v>
      </c>
      <c r="I36" s="480" t="s">
        <v>176</v>
      </c>
      <c r="J36" s="227" t="s">
        <v>3682</v>
      </c>
      <c r="K36" s="225">
        <v>1.3469999999999999E-2</v>
      </c>
    </row>
    <row r="37" spans="1:11">
      <c r="A37" s="194"/>
      <c r="B37" s="194"/>
      <c r="C37" s="203"/>
      <c r="D37" s="194"/>
      <c r="E37" s="478"/>
      <c r="F37" s="215" t="s">
        <v>3600</v>
      </c>
      <c r="G37" s="216" t="s">
        <v>176</v>
      </c>
      <c r="H37" s="215"/>
      <c r="I37" s="216" t="s">
        <v>176</v>
      </c>
      <c r="J37" s="204"/>
      <c r="K37" s="221">
        <f>AVERAGE(K35:K36)</f>
        <v>9.3409999999999986E-3</v>
      </c>
    </row>
    <row r="38" spans="1:11">
      <c r="A38" s="241"/>
      <c r="B38" s="241"/>
      <c r="C38" s="241"/>
      <c r="D38" s="241"/>
      <c r="E38" s="241"/>
      <c r="F38" s="241"/>
      <c r="G38" s="241"/>
      <c r="H38" s="241"/>
      <c r="I38" s="241"/>
      <c r="J38" s="241"/>
      <c r="K38" s="241"/>
    </row>
    <row r="39" spans="1:11">
      <c r="A39" s="241" t="s">
        <v>6689</v>
      </c>
      <c r="B39" s="482"/>
      <c r="C39" s="241"/>
      <c r="D39" s="241"/>
      <c r="E39" s="241"/>
      <c r="F39" s="241"/>
      <c r="G39" s="241"/>
      <c r="H39" s="241"/>
      <c r="I39" s="241"/>
      <c r="J39" s="241"/>
      <c r="K39" s="241"/>
    </row>
    <row r="40" spans="1:11">
      <c r="B40" s="189" t="s">
        <v>27</v>
      </c>
      <c r="C40" s="192" t="s">
        <v>523</v>
      </c>
      <c r="D40" s="209">
        <v>2721</v>
      </c>
      <c r="E40" s="206">
        <f>(D40/151017)</f>
        <v>1.8017839051232644E-2</v>
      </c>
      <c r="F40" s="217" t="s">
        <v>3656</v>
      </c>
      <c r="G40" s="220">
        <v>9.8139999999999998E-3</v>
      </c>
      <c r="H40" s="217" t="s">
        <v>3657</v>
      </c>
      <c r="I40" s="220">
        <v>1.201E-2</v>
      </c>
      <c r="J40" s="192" t="s">
        <v>3670</v>
      </c>
      <c r="K40" s="220">
        <v>7.8329999999999997E-3</v>
      </c>
    </row>
    <row r="41" spans="1:11">
      <c r="B41" s="191" t="s">
        <v>3627</v>
      </c>
      <c r="C41" s="226" t="s">
        <v>523</v>
      </c>
      <c r="D41" s="233">
        <v>7426</v>
      </c>
      <c r="E41" s="206">
        <f t="shared" ref="E41:E45" si="4">(D41/151017)</f>
        <v>4.9173271883297905E-2</v>
      </c>
      <c r="F41" s="222" t="s">
        <v>3671</v>
      </c>
      <c r="G41" s="224">
        <v>1.027E-2</v>
      </c>
      <c r="H41" s="222" t="s">
        <v>3660</v>
      </c>
      <c r="I41" s="224">
        <v>1.4109999999999999E-2</v>
      </c>
      <c r="J41" s="226" t="s">
        <v>3672</v>
      </c>
      <c r="K41" s="224">
        <v>1.337E-2</v>
      </c>
    </row>
    <row r="42" spans="1:11">
      <c r="A42" s="189"/>
      <c r="B42" s="189"/>
      <c r="C42" s="192"/>
      <c r="D42" s="209"/>
      <c r="E42" s="206"/>
      <c r="F42" s="192"/>
      <c r="G42" s="224"/>
      <c r="H42" s="226"/>
      <c r="I42" s="224"/>
      <c r="J42" s="226"/>
      <c r="K42" s="224"/>
    </row>
    <row r="43" spans="1:11">
      <c r="A43" s="90" t="s">
        <v>6690</v>
      </c>
      <c r="B43" s="6"/>
      <c r="C43" s="192"/>
      <c r="D43" s="234"/>
      <c r="E43" s="206"/>
      <c r="F43" s="192"/>
      <c r="G43" s="220"/>
      <c r="H43" s="192"/>
      <c r="I43" s="220"/>
      <c r="J43" s="192"/>
      <c r="K43" s="220"/>
    </row>
    <row r="44" spans="1:11">
      <c r="B44" s="189" t="s">
        <v>27</v>
      </c>
      <c r="C44" s="192" t="s">
        <v>523</v>
      </c>
      <c r="D44" s="209">
        <v>2721</v>
      </c>
      <c r="E44" s="206">
        <f t="shared" si="4"/>
        <v>1.8017839051232644E-2</v>
      </c>
      <c r="F44" s="217" t="s">
        <v>3656</v>
      </c>
      <c r="G44" s="220">
        <v>2.547E-2</v>
      </c>
      <c r="H44" s="217" t="s">
        <v>3657</v>
      </c>
      <c r="I44" s="220">
        <v>3.4169999999999999E-2</v>
      </c>
      <c r="J44" s="192" t="s">
        <v>3670</v>
      </c>
      <c r="K44" s="220">
        <v>3.3730000000000003E-2</v>
      </c>
    </row>
    <row r="45" spans="1:11">
      <c r="A45" s="210"/>
      <c r="B45" s="191" t="s">
        <v>3627</v>
      </c>
      <c r="C45" s="226" t="s">
        <v>523</v>
      </c>
      <c r="D45" s="233">
        <v>7426</v>
      </c>
      <c r="E45" s="206">
        <f t="shared" si="4"/>
        <v>4.9173271883297905E-2</v>
      </c>
      <c r="F45" s="222" t="s">
        <v>3671</v>
      </c>
      <c r="G45" s="224">
        <v>1.5740000000000001E-2</v>
      </c>
      <c r="H45" s="222" t="s">
        <v>3660</v>
      </c>
      <c r="I45" s="224">
        <v>2.1819999999999999E-2</v>
      </c>
      <c r="J45" s="226" t="s">
        <v>3672</v>
      </c>
      <c r="K45" s="224">
        <v>2.214E-2</v>
      </c>
    </row>
    <row r="46" spans="1:11" ht="111" customHeight="1">
      <c r="A46" s="574" t="s">
        <v>7331</v>
      </c>
      <c r="B46" s="574"/>
      <c r="C46" s="574"/>
      <c r="D46" s="574"/>
      <c r="E46" s="574"/>
      <c r="F46" s="574"/>
      <c r="G46" s="574"/>
      <c r="H46" s="574"/>
      <c r="I46" s="574"/>
      <c r="J46" s="574"/>
      <c r="K46" s="574"/>
    </row>
    <row r="47" spans="1:11" ht="15.75" thickBot="1">
      <c r="A47" s="573" t="s">
        <v>6691</v>
      </c>
      <c r="B47" s="573"/>
      <c r="C47" s="573"/>
      <c r="D47" s="573"/>
      <c r="E47" s="573"/>
      <c r="F47" s="573"/>
      <c r="G47" s="573"/>
      <c r="H47" s="573"/>
      <c r="I47" s="573"/>
      <c r="J47" s="573"/>
      <c r="K47" s="573"/>
    </row>
    <row r="56" spans="4:4">
      <c r="D56" s="6"/>
    </row>
  </sheetData>
  <mergeCells count="11">
    <mergeCell ref="A46:K46"/>
    <mergeCell ref="A47:K47"/>
    <mergeCell ref="A2:K2"/>
    <mergeCell ref="A3:A4"/>
    <mergeCell ref="B3:B4"/>
    <mergeCell ref="C3:C4"/>
    <mergeCell ref="D3:D4"/>
    <mergeCell ref="E3:E4"/>
    <mergeCell ref="F3:G3"/>
    <mergeCell ref="H3:I3"/>
    <mergeCell ref="J3:K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S1-Cohort Table</vt:lpstr>
      <vt:lpstr>S2-Table Full results</vt:lpstr>
      <vt:lpstr>S3-novel</vt:lpstr>
      <vt:lpstr>S4-Lookups in T2D</vt:lpstr>
      <vt:lpstr>S5-Single-ancestry locus check</vt:lpstr>
      <vt:lpstr>S6-KnownSignalCheck_July2018</vt:lpstr>
      <vt:lpstr>S7-Variant Lists</vt:lpstr>
      <vt:lpstr>S8-varexp - FG</vt:lpstr>
      <vt:lpstr>S9-varexp - FI</vt:lpstr>
      <vt:lpstr>S10 varexp - 2hrGlu</vt:lpstr>
      <vt:lpstr>S11-varexp - HbA1c</vt:lpstr>
      <vt:lpstr> S12-PGS transf</vt:lpstr>
      <vt:lpstr>S13-99%CSfewer50</vt:lpstr>
      <vt:lpstr>S14-88signalsPPAg0.9</vt:lpstr>
      <vt:lpstr>S15-Epigen Enrich - fGWAS</vt:lpstr>
      <vt:lpstr>S16-Epigen Enrich - GREGOR</vt:lpstr>
      <vt:lpstr>S17-HbA1c-partitions</vt:lpstr>
      <vt:lpstr>S18-Epigen Enrich-GARFIELD</vt:lpstr>
      <vt:lpstr>S19-eQTL Colocalizations</vt:lpstr>
      <vt:lpstr>S20-HbA1c Signal Class</vt:lpstr>
      <vt:lpstr>S21-DEPICTFDRSIG</vt:lpstr>
    </vt:vector>
  </TitlesOfParts>
  <Company>GRL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Ines Barroso</dc:creator>
  <cp:lastModifiedBy>Barroso, Ines</cp:lastModifiedBy>
  <cp:revision/>
  <dcterms:created xsi:type="dcterms:W3CDTF">2018-07-30T09:09:12Z</dcterms:created>
  <dcterms:modified xsi:type="dcterms:W3CDTF">2021-02-23T14:43:37Z</dcterms:modified>
</cp:coreProperties>
</file>