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DoneDays">#REF!</definedName>
    <definedName name="TrendOffset">#REF!</definedName>
    <definedName name="SprintCount">#REF!</definedName>
    <definedName name="Sprint">'Backlog del Producto'!$N$7:$N$36</definedName>
    <definedName name="TrendDays">#REF!</definedName>
    <definedName name="SprintTasks">#REF!</definedName>
    <definedName name="Status">'Backlog del Producto'!$O$7:$O$36</definedName>
    <definedName name="SprintsInTrend">#REF!</definedName>
    <definedName name="TrendSprintCount">#REF!</definedName>
    <definedName name="TaskRows">#REF!</definedName>
    <definedName name="ImplementationDays">#REF!</definedName>
    <definedName name="ProductBacklog">'Backlog del Producto'!$B$5:$P$36</definedName>
    <definedName name="TaskStatus">#REF!</definedName>
    <definedName name="TaskStoryID">#REF!</definedName>
    <definedName name="TotalEffort">#REF!</definedName>
  </definedNames>
  <calcPr/>
  <extLst>
    <ext uri="GoogleSheetsCustomDataVersion2">
      <go:sheetsCustomData xmlns:go="http://customooxmlschemas.google.com/" r:id="rId6" roundtripDataChecksum="hmwSx//1YgEdgYAJDIWPFMOv6RweOm3/wX1sJ1upfJ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6">
      <text>
        <t xml:space="preserve">======
ID#AAAA4O6QB-Q
Hector Bravo    (2023-09-14 17:20:08)
Indicar el ID de la Epica o el ID de la Historia que debe ser completada antes</t>
      </text>
    </comment>
    <comment authorId="0" ref="O6">
      <text>
        <t xml:space="preserve">======
ID#AAAA4O6QB-M
Use los siguientes estados    (2023-09-14 17:20:08)
Por Hacer
En Progreso
Terminado
Eliminado
Esta hoja usa los estados anteriores en el formato y cálculos de fórmulas.</t>
      </text>
    </comment>
    <comment authorId="0" ref="K6">
      <text>
        <t xml:space="preserve">======
ID#AAAA4O6QB-I
Petri Heiramo    (2023-09-14 17:20:08)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ID#AAAA4O6QB-E
Petri Heiramo    (2023-09-14 17:20:08)
El ID único asignado a la Historia de Usuario.  Este numero no debe cambiar una vez asignado.</t>
      </text>
    </comment>
    <comment authorId="0" ref="N6">
      <text>
        <t xml:space="preserve">======
ID#AAAA4O6QB-A
Petri Heiramo    (2023-09-14 17:20:08)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L6">
      <text>
        <t xml:space="preserve">======
ID#AAAA4O6QB98
Petri Heiramo    (2023-09-14 17:20:08)
Representa el esfuerzo que conlleva realizar la Historia de Usuario.
En la metodología tradicional Scrum se deben utilizar Story Points.
Sin embargo, siempre deberás traducir el esfuerzo a hrs, dias, etc.</t>
      </text>
    </comment>
    <comment authorId="0" ref="B6">
      <text>
        <t xml:space="preserve">======
ID#AAAA4O6QB94
Hector Bravo Consultor GE    (2023-09-14 17:20:08)
ID único de la Epica (historia de usuario grande que debe ser descompuesta en historias de usuario mas pequeñas</t>
      </text>
    </comment>
  </commentList>
  <extLst>
    <ext uri="GoogleSheetsCustomDataVersion2">
      <go:sheetsCustomData xmlns:go="http://customooxmlschemas.google.com/" r:id="rId1" roundtripDataSignature="AMtx7miwQ/K92r5s/SsEwgVy0+kB0B4BGw=="/>
    </ext>
  </extLst>
</comments>
</file>

<file path=xl/sharedStrings.xml><?xml version="1.0" encoding="utf-8"?>
<sst xmlns="http://schemas.openxmlformats.org/spreadsheetml/2006/main" count="139" uniqueCount="101">
  <si>
    <t>Backlog del Producto</t>
  </si>
  <si>
    <t>Por Hacer</t>
  </si>
  <si>
    <t>Nombre del Proyecto:</t>
  </si>
  <si>
    <t>Muelitas Felices</t>
  </si>
  <si>
    <t>En Progreso</t>
  </si>
  <si>
    <t>Dueño del Producto</t>
  </si>
  <si>
    <t>Armando Carrillo Fernandez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</si>
  <si>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</si>
  <si>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</si>
  <si>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</si>
  <si>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</si>
  <si>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</si>
  <si>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</si>
  <si>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</si>
  <si>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</si>
  <si>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</si>
  <si>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HU003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</si>
  <si>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</si>
  <si>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</si>
  <si>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</si>
  <si>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</si>
  <si>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</si>
  <si>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</si>
  <si>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</si>
  <si>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</si>
  <si>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</si>
  <si>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</si>
  <si>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</si>
  <si>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Estudiante</t>
  </si>
  <si>
    <t xml:space="preserve">Registrar, actualizar y complementar </t>
  </si>
  <si>
    <t>la información de los casos clínicos.</t>
  </si>
  <si>
    <t>HU001</t>
  </si>
  <si>
    <t>Quiero poder agregar nuevas historias clínicas</t>
  </si>
  <si>
    <t xml:space="preserve">para registrar nuevos casos.
</t>
  </si>
  <si>
    <t>-Debe poder exportarse a pdf.
-Debe poderse filtrar por código del paciente</t>
  </si>
  <si>
    <t>HU002</t>
  </si>
  <si>
    <t>Quiero buscar y visualizar mis historias clínicas</t>
  </si>
  <si>
    <t xml:space="preserve">para estudiar casos específicos.
</t>
  </si>
  <si>
    <t>-Debe poder exportarse a pdf y xlsx
-Debe poderse filtrar por período fiscal</t>
  </si>
  <si>
    <t>HU01</t>
  </si>
  <si>
    <t>Administrador, Docente o Estudiante</t>
  </si>
  <si>
    <t>Quiero editar historias clínicas</t>
  </si>
  <si>
    <t xml:space="preserve">para actualizar la información de un paciente.
</t>
  </si>
  <si>
    <t xml:space="preserve">-Las fotos y radiografías se cargan y visualizan correctamente. 
-Se puede clasificar cada imagen según su tipo. 
-Las imágenes se almacenan de forma segura. 
</t>
  </si>
  <si>
    <t>EPIC02</t>
  </si>
  <si>
    <t>Deso poder vizualizar bien las historias</t>
  </si>
  <si>
    <t>Para un mejor trabajo colaborativo</t>
  </si>
  <si>
    <t>HU004</t>
  </si>
  <si>
    <t>Quiero ver historias clínicas de otros estudiantes</t>
  </si>
  <si>
    <t xml:space="preserve">para aprender de otros casos.
</t>
  </si>
  <si>
    <t>- Debe poder</t>
  </si>
  <si>
    <t>HU005</t>
  </si>
  <si>
    <t>Quiero adjuntar la foto del paciente, la foto intraoral del paciente, la radiografía periapical y la radiografía a las historias clínicas</t>
  </si>
  <si>
    <t xml:space="preserve">para complementar la información del paciente.
</t>
  </si>
  <si>
    <t>El motor de búsqueda debe permitir buscar historias clínicas por al menos uno de los siguientes criterios: nombre del paciente, fecha de ingreso, diagnóstico, médico tratante, o cualquier otro criterio relevante.
La búsqueda debe ser rápida y eficiente, mostrando resultados relevantes en un tiempo razonable.</t>
  </si>
  <si>
    <t>EPIC03</t>
  </si>
  <si>
    <t>Docente</t>
  </si>
  <si>
    <t>Deseo tener acceso a la informacion del Estudiante</t>
  </si>
  <si>
    <t>Para poder evaluar y supervisar los pacientes del estudiante</t>
  </si>
  <si>
    <t>HU006</t>
  </si>
  <si>
    <t>Quiero evaluar y asignar una calificación a cada estudiante basándome en sus tratamientos dentales</t>
  </si>
  <si>
    <t>Para realizar en comparación con las metas establecidas.</t>
  </si>
  <si>
    <t>HU007</t>
  </si>
  <si>
    <t>Quiero acceder al historial clínico completo de un paciente</t>
  </si>
  <si>
    <t>para supervisar y gestionar los tratamientos realizados por el estudiante.</t>
  </si>
  <si>
    <t>HU008</t>
  </si>
  <si>
    <t>Quiero visualizar el historial clínico</t>
  </si>
  <si>
    <t>para la revisión/calificación del paciente atendido por el estudiante.</t>
  </si>
  <si>
    <t>- Mostrar historias clínicas de otros estudiantes (según permisos)
- Permitir filtrar y buscar casos</t>
  </si>
  <si>
    <t>EPIC04</t>
  </si>
  <si>
    <t>Docente y Estudiante</t>
  </si>
  <si>
    <t>Deseo tener una aprovacion por parte del paciente</t>
  </si>
  <si>
    <t>Para tener el consentimiento de su tratamiento</t>
  </si>
  <si>
    <t>HU009</t>
  </si>
  <si>
    <t>Quiero evaluar y decidir si apruebo o rechazo las actividades que va a realizar el estudiante</t>
  </si>
  <si>
    <t>Para garantizar la calidad de su trabajo antes de atender al paciente.</t>
  </si>
  <si>
    <t>- El sistema debe permitir al usuario ingresar los signos vitales del paciente, como la presión arterial, la frecuencia cardíaca, la temperatura, la saturación de oxígeno, entre otros, en un formulario dedicado. - El sistema debe validar los datos ingresados para asegurarse de que sean válidos y estén dentro de rangos aceptables - Los signos vitales registrados deben mostrarse de manera clara y ordenada en el historial médico del paciente dentro del sistema</t>
  </si>
  <si>
    <t>1</t>
  </si>
  <si>
    <t>HU010</t>
  </si>
  <si>
    <t>Quiero subir al sistema la firma del paciente</t>
  </si>
  <si>
    <t>para tener en documento el consentimiento informado.</t>
  </si>
  <si>
    <t>-Debe poder exportarse a pdf.</t>
  </si>
  <si>
    <t>EPIC005</t>
  </si>
  <si>
    <t>Registrar en formatos de historias clinicas</t>
  </si>
  <si>
    <t>Para tener datos adicionales del paciente</t>
  </si>
  <si>
    <t>HU011</t>
  </si>
  <si>
    <t>Quiero poder ingresar los signos vitales del paciente</t>
  </si>
  <si>
    <t>para así llevar un registro de evolución.</t>
  </si>
  <si>
    <t>- Acceso con permisos de revisión y aprobación al sistema de gestión de historias clínicas. 
- Funcionalidad para revisar cada historia clínica en detalle, incluyendo todos los datos ingresados. 
- Almacenamiento seguro y accesible de historias clínicas aprobadas.</t>
  </si>
  <si>
    <t>4</t>
  </si>
  <si>
    <t>HU012</t>
  </si>
  <si>
    <t>Deseo poder rellenar la historia clínica digitalmente</t>
  </si>
  <si>
    <t>Para ingresar la informacion del paciente</t>
  </si>
  <si>
    <t>-El sistema debe permitir al docente acceder facilmente a las historias clinicas creadas por los estudiantes-
-El docente debe poder revisar cada historia clinica de manera detallada y asignar una calificacion o puntuacion basada en criterios de evaluacion establecidos.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</si>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</sst>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sz val="11.0"/>
      <color theme="1"/>
      <name val="Arial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shrinkToFit="0" vertical="top" wrapText="1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6" fillId="6" fontId="6" numFmtId="0" xfId="0" applyAlignment="1" applyBorder="1" applyFont="1">
      <alignment horizontal="center" shrinkToFit="0" vertical="top" wrapText="1"/>
    </xf>
    <xf borderId="7" fillId="7" fontId="6" numFmtId="0" xfId="0" applyAlignment="1" applyBorder="1" applyFont="1">
      <alignment horizontal="center" readingOrder="0" shrinkToFit="0" vertical="top" wrapText="1"/>
    </xf>
    <xf borderId="7" fillId="7" fontId="6" numFmtId="0" xfId="0" applyAlignment="1" applyBorder="1" applyFont="1">
      <alignment horizontal="center" shrinkToFit="0" vertical="top" wrapText="1"/>
    </xf>
    <xf borderId="7" fillId="8" fontId="6" numFmtId="0" xfId="0" applyAlignment="1" applyBorder="1" applyFont="1">
      <alignment horizontal="center" shrinkToFit="0" vertical="top" wrapText="1"/>
    </xf>
    <xf borderId="6" fillId="8" fontId="6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9" fontId="7" numFmtId="0" xfId="0" applyAlignment="1" applyBorder="1" applyFill="1" applyFont="1">
      <alignment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shrinkToFit="0" vertical="center" wrapText="1"/>
    </xf>
    <xf borderId="1" fillId="9" fontId="9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right" shrinkToFit="0" vertical="center" wrapText="1"/>
    </xf>
    <xf borderId="1" fillId="0" fontId="9" numFmtId="0" xfId="0" applyAlignment="1" applyBorder="1" applyFont="1">
      <alignment readingOrder="0"/>
    </xf>
    <xf borderId="1" fillId="9" fontId="7" numFmtId="0" xfId="0" applyAlignment="1" applyBorder="1" applyFont="1">
      <alignment horizontal="right" shrinkToFit="0" vertical="center" wrapText="1"/>
    </xf>
    <xf borderId="1" fillId="0" fontId="9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readingOrder="0" vertical="center"/>
    </xf>
    <xf borderId="0" fillId="0" fontId="1" numFmtId="0" xfId="0" applyAlignment="1" applyFont="1">
      <alignment horizontal="left" shrinkToFit="0" vertical="top" wrapText="1"/>
    </xf>
    <xf borderId="0" fillId="0" fontId="7" numFmtId="0" xfId="0" applyFont="1"/>
    <xf borderId="0" fillId="0" fontId="4" numFmtId="0" xfId="0" applyFont="1"/>
    <xf borderId="1" fillId="0" fontId="6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10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8" fillId="6" fontId="1" numFmtId="164" xfId="0" applyAlignment="1" applyBorder="1" applyFont="1" applyNumberFormat="1">
      <alignment horizontal="center"/>
    </xf>
    <xf borderId="1" fillId="6" fontId="7" numFmtId="0" xfId="0" applyAlignment="1" applyBorder="1" applyFont="1">
      <alignment horizontal="center" shrinkToFit="0" wrapText="1"/>
    </xf>
    <xf borderId="3" fillId="0" fontId="1" numFmtId="0" xfId="0" applyBorder="1" applyFont="1"/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9" fillId="6" fontId="1" numFmtId="0" xfId="0" applyAlignment="1" applyBorder="1" applyFont="1">
      <alignment horizontal="center"/>
    </xf>
  </cellXfs>
  <cellStyles count="1">
    <cellStyle xfId="0" name="Normal" builtinId="0"/>
  </cellStyles>
  <dxfs count="6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32.0"/>
    <col customWidth="1" min="5" max="5" width="39.63"/>
    <col customWidth="1" min="6" max="6" width="11.25"/>
    <col customWidth="1" min="7" max="7" width="13.38"/>
    <col customWidth="1" min="8" max="8" width="52.5"/>
    <col customWidth="1" min="9" max="9" width="27.88"/>
    <col customWidth="1" min="10" max="10" width="32.0"/>
    <col customWidth="1" min="11" max="11" width="10.25"/>
    <col customWidth="1" min="12" max="12" width="9.88"/>
    <col customWidth="1" min="13" max="13" width="12.25"/>
    <col customWidth="1" min="14" max="14" width="5.88"/>
    <col customWidth="1" min="15" max="15" width="11.0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3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5"/>
      <c r="J4" s="15"/>
      <c r="K4" s="16"/>
      <c r="L4" s="16"/>
      <c r="M4" s="16"/>
      <c r="N4" s="11"/>
      <c r="O4" s="14"/>
      <c r="P4" s="11"/>
      <c r="Q4" s="11"/>
      <c r="R4" s="17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19"/>
      <c r="H5" s="19"/>
      <c r="I5" s="8"/>
      <c r="J5" s="21" t="s">
        <v>11</v>
      </c>
      <c r="K5" s="19"/>
      <c r="L5" s="19"/>
      <c r="M5" s="19"/>
      <c r="N5" s="19"/>
      <c r="O5" s="19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12</v>
      </c>
      <c r="C6" s="22" t="s">
        <v>13</v>
      </c>
      <c r="D6" s="22" t="s">
        <v>14</v>
      </c>
      <c r="E6" s="22" t="s">
        <v>15</v>
      </c>
      <c r="F6" s="23" t="s">
        <v>16</v>
      </c>
      <c r="G6" s="24" t="s">
        <v>17</v>
      </c>
      <c r="H6" s="24" t="s">
        <v>18</v>
      </c>
      <c r="I6" s="24" t="s">
        <v>19</v>
      </c>
      <c r="J6" s="25" t="s">
        <v>20</v>
      </c>
      <c r="K6" s="25" t="s">
        <v>21</v>
      </c>
      <c r="L6" s="25" t="s">
        <v>22</v>
      </c>
      <c r="M6" s="25" t="s">
        <v>23</v>
      </c>
      <c r="N6" s="25" t="s">
        <v>24</v>
      </c>
      <c r="O6" s="25" t="s">
        <v>25</v>
      </c>
      <c r="P6" s="26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7" t="s">
        <v>27</v>
      </c>
      <c r="C7" s="28" t="s">
        <v>28</v>
      </c>
      <c r="D7" s="29" t="s">
        <v>29</v>
      </c>
      <c r="E7" s="30" t="s">
        <v>30</v>
      </c>
      <c r="F7" s="27"/>
      <c r="G7" s="27"/>
      <c r="H7" s="31"/>
      <c r="I7" s="27"/>
      <c r="J7" s="32"/>
      <c r="K7" s="33"/>
      <c r="L7" s="33"/>
      <c r="M7" s="33"/>
      <c r="N7" s="33"/>
      <c r="O7" s="33"/>
      <c r="P7" s="34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7"/>
      <c r="C8" s="27"/>
      <c r="D8" s="27"/>
      <c r="E8" s="27"/>
      <c r="F8" s="27" t="s">
        <v>31</v>
      </c>
      <c r="G8" s="30" t="s">
        <v>28</v>
      </c>
      <c r="H8" s="30" t="s">
        <v>32</v>
      </c>
      <c r="I8" s="30" t="s">
        <v>33</v>
      </c>
      <c r="J8" s="35" t="s">
        <v>34</v>
      </c>
      <c r="K8" s="35">
        <v>1.0</v>
      </c>
      <c r="L8" s="35">
        <v>25.0</v>
      </c>
      <c r="M8" s="35"/>
      <c r="N8" s="28">
        <v>1.0</v>
      </c>
      <c r="O8" s="36" t="s">
        <v>1</v>
      </c>
      <c r="P8" s="37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7"/>
      <c r="C9" s="27"/>
      <c r="D9" s="27"/>
      <c r="E9" s="27"/>
      <c r="F9" s="27" t="s">
        <v>35</v>
      </c>
      <c r="G9" s="38" t="s">
        <v>28</v>
      </c>
      <c r="H9" s="30" t="s">
        <v>36</v>
      </c>
      <c r="I9" s="30" t="s">
        <v>37</v>
      </c>
      <c r="J9" s="35" t="s">
        <v>38</v>
      </c>
      <c r="K9" s="35">
        <v>1.0</v>
      </c>
      <c r="L9" s="35">
        <v>25.0</v>
      </c>
      <c r="M9" s="35" t="s">
        <v>39</v>
      </c>
      <c r="N9" s="28">
        <v>1.0</v>
      </c>
      <c r="O9" s="36" t="s">
        <v>1</v>
      </c>
      <c r="P9" s="37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7"/>
      <c r="C10" s="27"/>
      <c r="D10" s="27"/>
      <c r="E10" s="27"/>
      <c r="F10" s="30" t="s">
        <v>16</v>
      </c>
      <c r="G10" s="27" t="s">
        <v>40</v>
      </c>
      <c r="H10" s="30" t="s">
        <v>41</v>
      </c>
      <c r="I10" s="30" t="s">
        <v>42</v>
      </c>
      <c r="J10" s="35" t="s">
        <v>43</v>
      </c>
      <c r="K10" s="35">
        <v>1.0</v>
      </c>
      <c r="L10" s="35">
        <v>35.0</v>
      </c>
      <c r="M10" s="35" t="s">
        <v>16</v>
      </c>
      <c r="N10" s="28">
        <v>2.0</v>
      </c>
      <c r="O10" s="36" t="s">
        <v>1</v>
      </c>
      <c r="P10" s="37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 t="s">
        <v>44</v>
      </c>
      <c r="C11" s="28" t="s">
        <v>28</v>
      </c>
      <c r="D11" s="29" t="s">
        <v>45</v>
      </c>
      <c r="E11" s="29" t="s">
        <v>46</v>
      </c>
      <c r="F11" s="27"/>
      <c r="G11" s="27"/>
      <c r="H11" s="27"/>
      <c r="I11" s="27"/>
      <c r="J11" s="34"/>
      <c r="K11" s="33"/>
      <c r="L11" s="33"/>
      <c r="M11" s="33"/>
      <c r="N11" s="33"/>
      <c r="O11" s="33"/>
      <c r="P11" s="3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7"/>
      <c r="C12" s="27"/>
      <c r="D12" s="27"/>
      <c r="E12" s="27"/>
      <c r="F12" s="29" t="s">
        <v>47</v>
      </c>
      <c r="G12" s="27" t="s">
        <v>28</v>
      </c>
      <c r="H12" s="29" t="s">
        <v>48</v>
      </c>
      <c r="I12" s="30" t="s">
        <v>49</v>
      </c>
      <c r="J12" s="35" t="s">
        <v>50</v>
      </c>
      <c r="K12" s="35">
        <v>2.0</v>
      </c>
      <c r="L12" s="35">
        <v>25.0</v>
      </c>
      <c r="M12" s="35" t="s">
        <v>39</v>
      </c>
      <c r="N12" s="28">
        <v>2.0</v>
      </c>
      <c r="O12" s="36" t="s">
        <v>1</v>
      </c>
      <c r="P12" s="37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7"/>
      <c r="C13" s="27"/>
      <c r="D13" s="27"/>
      <c r="E13" s="27"/>
      <c r="F13" s="29" t="s">
        <v>51</v>
      </c>
      <c r="G13" s="27" t="s">
        <v>28</v>
      </c>
      <c r="H13" s="30" t="s">
        <v>52</v>
      </c>
      <c r="I13" s="30" t="s">
        <v>53</v>
      </c>
      <c r="J13" s="35" t="s">
        <v>54</v>
      </c>
      <c r="K13" s="35">
        <v>1.0</v>
      </c>
      <c r="L13" s="35">
        <v>25.0</v>
      </c>
      <c r="M13" s="35" t="s">
        <v>31</v>
      </c>
      <c r="N13" s="28">
        <v>1.0</v>
      </c>
      <c r="O13" s="36" t="s">
        <v>1</v>
      </c>
      <c r="P13" s="37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7" t="s">
        <v>55</v>
      </c>
      <c r="C14" s="29" t="s">
        <v>56</v>
      </c>
      <c r="D14" s="30" t="s">
        <v>57</v>
      </c>
      <c r="E14" s="30" t="s">
        <v>58</v>
      </c>
      <c r="F14" s="29"/>
      <c r="G14" s="39"/>
      <c r="H14" s="27"/>
      <c r="I14" s="27"/>
      <c r="J14" s="34"/>
      <c r="K14" s="40"/>
      <c r="L14" s="33"/>
      <c r="M14" s="33"/>
      <c r="N14" s="33"/>
      <c r="O14" s="33"/>
      <c r="P14" s="34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7"/>
      <c r="C15" s="27"/>
      <c r="D15" s="27"/>
      <c r="E15" s="27"/>
      <c r="F15" s="29" t="s">
        <v>59</v>
      </c>
      <c r="G15" s="29" t="s">
        <v>56</v>
      </c>
      <c r="H15" s="41" t="s">
        <v>60</v>
      </c>
      <c r="I15" s="30" t="s">
        <v>61</v>
      </c>
      <c r="J15" s="35"/>
      <c r="K15" s="35"/>
      <c r="L15" s="35"/>
      <c r="M15" s="35"/>
      <c r="N15" s="28"/>
      <c r="O15" s="36"/>
      <c r="P15" s="37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7"/>
      <c r="C16" s="27"/>
      <c r="D16" s="27"/>
      <c r="E16" s="27"/>
      <c r="F16" s="29" t="s">
        <v>62</v>
      </c>
      <c r="G16" s="29" t="s">
        <v>56</v>
      </c>
      <c r="H16" s="41" t="s">
        <v>63</v>
      </c>
      <c r="I16" s="41" t="s">
        <v>64</v>
      </c>
      <c r="J16" s="35"/>
      <c r="K16" s="35"/>
      <c r="L16" s="35"/>
      <c r="M16" s="35"/>
      <c r="N16" s="28"/>
      <c r="O16" s="36"/>
      <c r="P16" s="37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7"/>
      <c r="C17" s="27"/>
      <c r="D17" s="27"/>
      <c r="E17" s="27"/>
      <c r="F17" s="29" t="s">
        <v>65</v>
      </c>
      <c r="G17" s="29" t="s">
        <v>56</v>
      </c>
      <c r="H17" s="41" t="s">
        <v>66</v>
      </c>
      <c r="I17" s="41" t="s">
        <v>67</v>
      </c>
      <c r="J17" s="35" t="s">
        <v>68</v>
      </c>
      <c r="K17" s="35">
        <v>4.0</v>
      </c>
      <c r="L17" s="35">
        <v>15.0</v>
      </c>
      <c r="M17" s="35" t="s">
        <v>16</v>
      </c>
      <c r="N17" s="28">
        <v>1.0</v>
      </c>
      <c r="O17" s="36" t="s">
        <v>1</v>
      </c>
      <c r="P17" s="37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7" t="s">
        <v>69</v>
      </c>
      <c r="C18" s="29" t="s">
        <v>70</v>
      </c>
      <c r="D18" s="29" t="s">
        <v>71</v>
      </c>
      <c r="E18" s="29" t="s">
        <v>72</v>
      </c>
      <c r="F18" s="34"/>
      <c r="G18" s="27"/>
      <c r="H18" s="27"/>
      <c r="I18" s="27"/>
      <c r="J18" s="34"/>
      <c r="K18" s="33"/>
      <c r="L18" s="33"/>
      <c r="M18" s="33"/>
      <c r="N18" s="33"/>
      <c r="O18" s="33"/>
      <c r="P18" s="34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7"/>
      <c r="C19" s="27"/>
      <c r="D19" s="27"/>
      <c r="E19" s="27"/>
      <c r="F19" s="29" t="s">
        <v>73</v>
      </c>
      <c r="G19" s="29" t="s">
        <v>56</v>
      </c>
      <c r="H19" s="41" t="s">
        <v>74</v>
      </c>
      <c r="I19" s="41" t="s">
        <v>75</v>
      </c>
      <c r="J19" s="35" t="s">
        <v>76</v>
      </c>
      <c r="K19" s="42" t="s">
        <v>77</v>
      </c>
      <c r="L19" s="35">
        <v>25.0</v>
      </c>
      <c r="M19" s="35" t="s">
        <v>31</v>
      </c>
      <c r="N19" s="28">
        <v>2.0</v>
      </c>
      <c r="O19" s="36" t="s">
        <v>1</v>
      </c>
      <c r="P19" s="37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7"/>
      <c r="C20" s="27"/>
      <c r="D20" s="27"/>
      <c r="E20" s="27"/>
      <c r="F20" s="29" t="s">
        <v>78</v>
      </c>
      <c r="G20" s="29" t="s">
        <v>28</v>
      </c>
      <c r="H20" s="41" t="s">
        <v>79</v>
      </c>
      <c r="I20" s="41" t="s">
        <v>80</v>
      </c>
      <c r="J20" s="35" t="s">
        <v>81</v>
      </c>
      <c r="K20" s="35">
        <v>4.0</v>
      </c>
      <c r="L20" s="35">
        <v>20.0</v>
      </c>
      <c r="M20" s="35"/>
      <c r="N20" s="28">
        <v>5.0</v>
      </c>
      <c r="O20" s="36" t="s">
        <v>1</v>
      </c>
      <c r="P20" s="37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9" t="s">
        <v>82</v>
      </c>
      <c r="C21" s="29" t="s">
        <v>28</v>
      </c>
      <c r="D21" s="29" t="s">
        <v>83</v>
      </c>
      <c r="E21" s="29" t="s">
        <v>84</v>
      </c>
      <c r="F21" s="34"/>
      <c r="G21" s="27"/>
      <c r="H21" s="27"/>
      <c r="I21" s="43"/>
      <c r="J21" s="34"/>
      <c r="K21" s="33"/>
      <c r="L21" s="33"/>
      <c r="M21" s="33"/>
      <c r="N21" s="33"/>
      <c r="O21" s="33"/>
      <c r="P21" s="34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7"/>
      <c r="C22" s="27"/>
      <c r="D22" s="27"/>
      <c r="E22" s="27"/>
      <c r="F22" s="44" t="s">
        <v>85</v>
      </c>
      <c r="G22" s="45" t="s">
        <v>28</v>
      </c>
      <c r="H22" s="41" t="s">
        <v>86</v>
      </c>
      <c r="I22" s="41" t="s">
        <v>87</v>
      </c>
      <c r="J22" s="35" t="s">
        <v>88</v>
      </c>
      <c r="K22" s="42" t="s">
        <v>89</v>
      </c>
      <c r="L22" s="35">
        <v>25.0</v>
      </c>
      <c r="M22" s="35" t="s">
        <v>31</v>
      </c>
      <c r="N22" s="28">
        <v>5.0</v>
      </c>
      <c r="O22" s="36" t="s">
        <v>1</v>
      </c>
      <c r="P22" s="37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7"/>
      <c r="C23" s="27"/>
      <c r="D23" s="27"/>
      <c r="E23" s="27"/>
      <c r="F23" s="44" t="s">
        <v>90</v>
      </c>
      <c r="G23" s="45" t="s">
        <v>28</v>
      </c>
      <c r="H23" s="41" t="s">
        <v>91</v>
      </c>
      <c r="I23" s="41" t="s">
        <v>92</v>
      </c>
      <c r="J23" s="35" t="s">
        <v>93</v>
      </c>
      <c r="K23" s="35">
        <v>5.0</v>
      </c>
      <c r="L23" s="35">
        <v>20.0</v>
      </c>
      <c r="M23" s="35" t="s">
        <v>31</v>
      </c>
      <c r="N23" s="28">
        <v>5.0</v>
      </c>
      <c r="O23" s="36" t="s">
        <v>1</v>
      </c>
      <c r="P23" s="37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4"/>
      <c r="G24" s="4"/>
      <c r="H24" s="4"/>
      <c r="I24" s="4"/>
      <c r="J24" s="4"/>
      <c r="K24" s="3"/>
      <c r="L24" s="3"/>
      <c r="M24" s="1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46"/>
      <c r="C25" s="46"/>
      <c r="D25" s="46"/>
      <c r="E25" s="46"/>
      <c r="F25" s="4"/>
      <c r="G25" s="46"/>
      <c r="H25" s="46"/>
      <c r="I25" s="46"/>
      <c r="J25" s="4"/>
      <c r="K25" s="3"/>
      <c r="L25" s="3"/>
      <c r="M25" s="3"/>
      <c r="N25" s="3"/>
      <c r="O25" s="3"/>
      <c r="P25" s="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47"/>
      <c r="C26" s="47"/>
      <c r="D26" s="47"/>
      <c r="E26" s="47"/>
      <c r="F26" s="46"/>
      <c r="G26" s="46"/>
      <c r="H26" s="46"/>
      <c r="I26" s="46"/>
      <c r="J26" s="4"/>
      <c r="K26" s="3"/>
      <c r="L26" s="3"/>
      <c r="M26" s="3"/>
      <c r="N26" s="3"/>
      <c r="O26" s="3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46"/>
      <c r="C27" s="46"/>
      <c r="D27" s="46"/>
      <c r="E27" s="46"/>
      <c r="F27" s="46"/>
      <c r="G27" s="46"/>
      <c r="H27" s="46"/>
      <c r="I27" s="46"/>
      <c r="J27" s="4"/>
      <c r="K27" s="3"/>
      <c r="L27" s="3"/>
      <c r="M27" s="3"/>
      <c r="N27" s="3"/>
      <c r="O27" s="3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46"/>
      <c r="C28" s="46"/>
      <c r="D28" s="46"/>
      <c r="E28" s="46"/>
      <c r="F28" s="46"/>
      <c r="G28" s="46"/>
      <c r="H28" s="46"/>
      <c r="I28" s="46"/>
      <c r="J28" s="4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46"/>
      <c r="C29" s="46"/>
      <c r="D29" s="46"/>
      <c r="E29" s="46"/>
      <c r="F29" s="46"/>
      <c r="G29" s="46"/>
      <c r="H29" s="46"/>
      <c r="I29" s="46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46"/>
      <c r="C30" s="46"/>
      <c r="D30" s="46"/>
      <c r="E30" s="46"/>
      <c r="F30" s="46"/>
      <c r="G30" s="46"/>
      <c r="H30" s="46"/>
      <c r="I30" s="46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46"/>
      <c r="C31" s="46"/>
      <c r="D31" s="46"/>
      <c r="E31" s="46"/>
      <c r="F31" s="46"/>
      <c r="G31" s="46"/>
      <c r="H31" s="46"/>
      <c r="I31" s="46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47"/>
      <c r="C32" s="47"/>
      <c r="D32" s="47"/>
      <c r="E32" s="47"/>
      <c r="F32" s="46"/>
      <c r="G32" s="46"/>
      <c r="H32" s="46"/>
      <c r="I32" s="46"/>
      <c r="J32" s="4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46"/>
      <c r="C33" s="46"/>
      <c r="D33" s="46"/>
      <c r="E33" s="46"/>
      <c r="F33" s="46"/>
      <c r="G33" s="46"/>
      <c r="H33" s="46"/>
      <c r="I33" s="46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46"/>
      <c r="C34" s="46"/>
      <c r="D34" s="46"/>
      <c r="E34" s="46"/>
      <c r="F34" s="46"/>
      <c r="G34" s="46"/>
      <c r="H34" s="46"/>
      <c r="I34" s="46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46"/>
      <c r="C35" s="46"/>
      <c r="D35" s="46"/>
      <c r="E35" s="46"/>
      <c r="F35" s="46"/>
      <c r="G35" s="46"/>
      <c r="H35" s="46"/>
      <c r="I35" s="46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7"/>
      <c r="C36" s="47"/>
      <c r="D36" s="47"/>
      <c r="E36" s="47"/>
      <c r="F36" s="46"/>
      <c r="G36" s="46"/>
      <c r="H36" s="46"/>
      <c r="I36" s="46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</sheetData>
  <mergeCells count="7">
    <mergeCell ref="B2:C2"/>
    <mergeCell ref="D2:E2"/>
    <mergeCell ref="B3:C3"/>
    <mergeCell ref="D3:E3"/>
    <mergeCell ref="B5:E5"/>
    <mergeCell ref="F5:I5"/>
    <mergeCell ref="J5:P5"/>
  </mergeCells>
  <conditionalFormatting sqref="B7:B13 E7:E13 F7:F11 G7:G14 I7:I18 K7:O7 P7:P845 C8:D13 H8:H11 J11:O11 H13:H18 J14:O14 B15:E25 F18:G18 J18:O18 I20:I845 F21:F845 G21 H21:H845 J21:O21 G24:G845 J24:O845 B27:E31 B33:E35 B37:E845">
    <cfRule type="expression" dxfId="0" priority="1" stopIfTrue="1">
      <formula>$O7="En Progreso"</formula>
    </cfRule>
  </conditionalFormatting>
  <conditionalFormatting sqref="B7:B13 E7:E13 F7:F11 G7:G14 I7:I18 K7:O7 P7:P845 C8:D13 H8:H11 J11:O11 H13:H18 J14:O14 B15:E25 F18:G18 J18:O18 I20:I845 F21:F845 G21 H21:H845 J21:O21 G24:G845 J24:O845 B27:E31 B33:E35 B37:E845">
    <cfRule type="expression" dxfId="1" priority="2" stopIfTrue="1">
      <formula>$O7="Eliminado"</formula>
    </cfRule>
  </conditionalFormatting>
  <conditionalFormatting sqref="B7:B13 E7:E13 F7:F11 G7:G14 I7:I18 K7:O7 P7:P845 C8:D13 H8:H11 J11:O11 H13:H18 J14:O14 B15:E25 F18:G18 J18:O18 I20:I845 F21:F845 G21 H21:H845 J21:O21 G24:G845 J24:O845 B27:E31 B33:E35 B37:E845">
    <cfRule type="expression" dxfId="2" priority="3" stopIfTrue="1">
      <formula>$O7="Terminado"</formula>
    </cfRule>
  </conditionalFormatting>
  <conditionalFormatting sqref="P21">
    <cfRule type="expression" dxfId="2" priority="4" stopIfTrue="1">
      <formula>#REF!="Done"</formula>
    </cfRule>
  </conditionalFormatting>
  <conditionalFormatting sqref="P21">
    <cfRule type="expression" dxfId="0" priority="5" stopIfTrue="1">
      <formula>#REF!="Ongoing"</formula>
    </cfRule>
  </conditionalFormatting>
  <conditionalFormatting sqref="P21">
    <cfRule type="expression" dxfId="1" priority="6" stopIfTrue="1">
      <formula>#REF!="Removed"</formula>
    </cfRule>
  </conditionalFormatting>
  <conditionalFormatting sqref="R1">
    <cfRule type="expression" dxfId="2" priority="7" stopIfTrue="1">
      <formula>$O9="Done"</formula>
    </cfRule>
  </conditionalFormatting>
  <conditionalFormatting sqref="R1">
    <cfRule type="expression" dxfId="0" priority="8" stopIfTrue="1">
      <formula>$O9="In Progress"</formula>
    </cfRule>
  </conditionalFormatting>
  <conditionalFormatting sqref="R1">
    <cfRule type="expression" dxfId="1" priority="9" stopIfTrue="1">
      <formula>$O9="Removed"</formula>
    </cfRule>
  </conditionalFormatting>
  <conditionalFormatting sqref="R3">
    <cfRule type="expression" dxfId="2" priority="10" stopIfTrue="1">
      <formula>#REF!="Done"</formula>
    </cfRule>
  </conditionalFormatting>
  <conditionalFormatting sqref="R3">
    <cfRule type="expression" dxfId="0" priority="11" stopIfTrue="1">
      <formula>#REF!="In Progress"</formula>
    </cfRule>
  </conditionalFormatting>
  <conditionalFormatting sqref="R3">
    <cfRule type="expression" dxfId="1" priority="12" stopIfTrue="1">
      <formula>#REF!="Removed"</formula>
    </cfRule>
  </conditionalFormatting>
  <conditionalFormatting sqref="B11">
    <cfRule type="expression" dxfId="0" priority="13" stopIfTrue="1">
      <formula>$O14="En Progreso"</formula>
    </cfRule>
  </conditionalFormatting>
  <conditionalFormatting sqref="B11">
    <cfRule type="expression" dxfId="1" priority="14" stopIfTrue="1">
      <formula>$O14="Eliminado"</formula>
    </cfRule>
  </conditionalFormatting>
  <conditionalFormatting sqref="B11">
    <cfRule type="expression" dxfId="2" priority="15" stopIfTrue="1">
      <formula>$O14="Terminado"</formula>
    </cfRule>
  </conditionalFormatting>
  <conditionalFormatting sqref="B14 D14:E14">
    <cfRule type="expression" dxfId="0" priority="16" stopIfTrue="1">
      <formula>$O26="En Progreso"</formula>
    </cfRule>
  </conditionalFormatting>
  <conditionalFormatting sqref="B14 D14:E14">
    <cfRule type="expression" dxfId="1" priority="17" stopIfTrue="1">
      <formula>$O26="Eliminado"</formula>
    </cfRule>
  </conditionalFormatting>
  <conditionalFormatting sqref="B14 D14:E14">
    <cfRule type="expression" dxfId="2" priority="18" stopIfTrue="1">
      <formula>$O26="Terminado"</formula>
    </cfRule>
  </conditionalFormatting>
  <conditionalFormatting sqref="B18">
    <cfRule type="expression" dxfId="0" priority="19" stopIfTrue="1">
      <formula>$O32="En Progreso"</formula>
    </cfRule>
  </conditionalFormatting>
  <conditionalFormatting sqref="B18">
    <cfRule type="expression" dxfId="1" priority="20" stopIfTrue="1">
      <formula>$O32="Eliminado"</formula>
    </cfRule>
  </conditionalFormatting>
  <conditionalFormatting sqref="B18">
    <cfRule type="expression" dxfId="2" priority="21" stopIfTrue="1">
      <formula>$O32="Terminado"</formula>
    </cfRule>
  </conditionalFormatting>
  <dataValidations>
    <dataValidation type="list" allowBlank="1" sqref="O6:O7 O11 O14 O18 O21 O24:O36">
      <formula1>"Por Hacer,En Progreso,Terminado,Eliminado"</formula1>
    </dataValidation>
    <dataValidation type="list" allowBlank="1" showErrorMessage="1" sqref="K7 K11 K14 K18 K21 K24:K36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18.88"/>
    <col customWidth="1" min="8" max="8" width="22.0"/>
    <col customWidth="1" min="9" max="9" width="59.13"/>
    <col customWidth="1" min="10" max="26" width="9.13"/>
  </cols>
  <sheetData>
    <row r="1" ht="12.75" customHeight="1">
      <c r="B1" s="48"/>
      <c r="H1" s="16"/>
    </row>
    <row r="2" ht="12.75" customHeight="1">
      <c r="B2" s="49" t="s">
        <v>24</v>
      </c>
      <c r="C2" s="49" t="s">
        <v>94</v>
      </c>
      <c r="D2" s="49" t="s">
        <v>95</v>
      </c>
      <c r="E2" s="49" t="s">
        <v>96</v>
      </c>
      <c r="F2" s="50" t="s">
        <v>22</v>
      </c>
      <c r="G2" s="51" t="s">
        <v>25</v>
      </c>
      <c r="H2" s="49" t="s">
        <v>97</v>
      </c>
      <c r="I2" s="51" t="s">
        <v>98</v>
      </c>
      <c r="J2" s="52"/>
    </row>
    <row r="3" ht="12.75" customHeight="1">
      <c r="B3" s="53">
        <v>1.0</v>
      </c>
      <c r="C3" s="54">
        <v>45397.0</v>
      </c>
      <c r="D3" s="55">
        <v>16.0</v>
      </c>
      <c r="E3" s="56">
        <v>45412.0</v>
      </c>
      <c r="F3" s="57">
        <v>50.0</v>
      </c>
      <c r="G3" s="58" t="s">
        <v>4</v>
      </c>
      <c r="H3" s="55"/>
      <c r="I3" s="59"/>
    </row>
    <row r="4" ht="12.75" customHeight="1">
      <c r="B4" s="53">
        <v>2.0</v>
      </c>
      <c r="C4" s="60">
        <f t="shared" ref="C4:C7" si="1">IF(AND(C3&lt;&gt;"",D3&lt;&gt;"",D4&lt;&gt;""),C3+D3,"")</f>
        <v>45413</v>
      </c>
      <c r="D4" s="55">
        <v>15.0</v>
      </c>
      <c r="E4" s="56">
        <f t="shared" ref="E4:E7" si="2">IF(AND(C4&lt;&gt;"",D4&lt;&gt;""),C4+D4-1,"")</f>
        <v>45427</v>
      </c>
      <c r="F4" s="57">
        <v>50.0</v>
      </c>
      <c r="G4" s="58" t="s">
        <v>99</v>
      </c>
      <c r="H4" s="55"/>
      <c r="I4" s="59"/>
    </row>
    <row r="5" ht="12.75" customHeight="1">
      <c r="B5" s="53">
        <v>3.0</v>
      </c>
      <c r="C5" s="60">
        <f t="shared" si="1"/>
        <v>45428</v>
      </c>
      <c r="D5" s="55">
        <v>16.0</v>
      </c>
      <c r="E5" s="56">
        <f t="shared" si="2"/>
        <v>45443</v>
      </c>
      <c r="F5" s="57">
        <v>35.0</v>
      </c>
      <c r="G5" s="58" t="s">
        <v>99</v>
      </c>
      <c r="H5" s="55"/>
      <c r="I5" s="59"/>
    </row>
    <row r="6" ht="12.75" customHeight="1">
      <c r="B6" s="53">
        <v>4.0</v>
      </c>
      <c r="C6" s="60">
        <f t="shared" si="1"/>
        <v>45444</v>
      </c>
      <c r="D6" s="55">
        <v>15.0</v>
      </c>
      <c r="E6" s="56">
        <f t="shared" si="2"/>
        <v>45458</v>
      </c>
      <c r="F6" s="57">
        <v>60.0</v>
      </c>
      <c r="G6" s="58" t="s">
        <v>99</v>
      </c>
      <c r="H6" s="55"/>
      <c r="I6" s="59"/>
    </row>
    <row r="7" ht="12.75" customHeight="1">
      <c r="B7" s="53">
        <v>5.0</v>
      </c>
      <c r="C7" s="60">
        <f t="shared" si="1"/>
        <v>45459</v>
      </c>
      <c r="D7" s="55">
        <v>15.0</v>
      </c>
      <c r="E7" s="56">
        <f t="shared" si="2"/>
        <v>45473</v>
      </c>
      <c r="F7" s="57">
        <v>40.0</v>
      </c>
      <c r="G7" s="58" t="s">
        <v>99</v>
      </c>
      <c r="H7" s="55"/>
      <c r="I7" s="59"/>
    </row>
    <row r="8" ht="12.75" customHeight="1">
      <c r="B8" s="61"/>
      <c r="C8" s="61"/>
      <c r="D8" s="62"/>
      <c r="E8" s="63" t="s">
        <v>100</v>
      </c>
      <c r="F8" s="64">
        <f>SUMIF('Backlog del Producto'!N$8:N$36,"",'Backlog del Producto'!L$8:L$36)-SUMIF('Backlog del Producto'!O$8:O$36,"Eliminado",'Backlog del Producto'!L$8:L$36)</f>
        <v>0</v>
      </c>
      <c r="G8" s="61"/>
      <c r="H8" s="55"/>
      <c r="I8" s="58"/>
    </row>
    <row r="9" ht="12.75" customHeight="1">
      <c r="H9" s="16"/>
    </row>
    <row r="10" ht="12.75" customHeight="1">
      <c r="H10" s="16"/>
    </row>
    <row r="11" ht="12.75" customHeight="1">
      <c r="H11" s="16"/>
    </row>
    <row r="12" ht="12.75" customHeight="1">
      <c r="H12" s="16"/>
    </row>
    <row r="13" ht="12.75" customHeight="1">
      <c r="H13" s="16"/>
    </row>
    <row r="14" ht="12.75" customHeight="1">
      <c r="H14" s="16"/>
    </row>
    <row r="15" ht="12.75" customHeight="1">
      <c r="H15" s="16"/>
    </row>
    <row r="16" ht="12.75" customHeight="1">
      <c r="H16" s="16"/>
    </row>
    <row r="17" ht="12.75" customHeight="1">
      <c r="H17" s="16"/>
    </row>
    <row r="18" ht="12.75" customHeight="1">
      <c r="H18" s="16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</sheetData>
  <conditionalFormatting sqref="B3:E7 H3:I7">
    <cfRule type="expression" dxfId="3" priority="1" stopIfTrue="1">
      <formula>OR($G3="Planned",$G3="Unplanned")</formula>
    </cfRule>
  </conditionalFormatting>
  <conditionalFormatting sqref="B3:E7 H3:I7">
    <cfRule type="expression" dxfId="4" priority="2" stopIfTrue="1">
      <formula>$G3="Ongoing"</formula>
    </cfRule>
  </conditionalFormatting>
  <conditionalFormatting sqref="F8">
    <cfRule type="expression" dxfId="3" priority="3" stopIfTrue="1">
      <formula>$G8="Planned"</formula>
    </cfRule>
  </conditionalFormatting>
  <conditionalFormatting sqref="F8">
    <cfRule type="expression" dxfId="4" priority="4" stopIfTrue="1">
      <formula>$G8="Ongoing"</formula>
    </cfRule>
  </conditionalFormatting>
  <conditionalFormatting sqref="G3:G7">
    <cfRule type="expression" dxfId="3" priority="5" stopIfTrue="1">
      <formula>$G3="Planned"</formula>
    </cfRule>
  </conditionalFormatting>
  <conditionalFormatting sqref="G3:G7">
    <cfRule type="expression" dxfId="4" priority="6" stopIfTrue="1">
      <formula>$G3="Ongoing"</formula>
    </cfRule>
  </conditionalFormatting>
  <conditionalFormatting sqref="G3:G7">
    <cfRule type="cellIs" dxfId="5" priority="7" stopIfTrue="1" operator="equal">
      <formula>"Unplanned"</formula>
    </cfRule>
  </conditionalFormatting>
  <dataValidations>
    <dataValidation type="list" allowBlank="1" showErrorMessage="1" sqref="G3:G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