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o\Desktop\Universidad\Proyectos\Examen2-Aplicada-B76090\"/>
    </mc:Choice>
  </mc:AlternateContent>
  <xr:revisionPtr revIDLastSave="0" documentId="13_ncr:1_{1ABC9557-AE28-42CE-9873-D63DF1B96E7C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Estimates" sheetId="7" r:id="rId1"/>
    <sheet name="Hoja1" sheetId="8" r:id="rId2"/>
  </sheets>
  <definedNames>
    <definedName name="_xlnm._FilterDatabase" localSheetId="0" hidden="1">Estimates!$A$1:$N$99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8" l="1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T2" i="8"/>
  <c r="S2" i="8"/>
  <c r="Z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91" i="8"/>
  <c r="Z92" i="8"/>
  <c r="Z93" i="8"/>
  <c r="Z94" i="8"/>
  <c r="Z95" i="8"/>
  <c r="Z96" i="8"/>
  <c r="Z97" i="8"/>
  <c r="Z98" i="8"/>
  <c r="Z99" i="8"/>
  <c r="Z2" i="8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X78" i="8"/>
  <c r="X79" i="8"/>
  <c r="X80" i="8"/>
  <c r="X81" i="8"/>
  <c r="X82" i="8"/>
  <c r="X83" i="8"/>
  <c r="X84" i="8"/>
  <c r="X85" i="8"/>
  <c r="X86" i="8"/>
  <c r="X87" i="8"/>
  <c r="X88" i="8"/>
  <c r="X89" i="8"/>
  <c r="X90" i="8"/>
  <c r="X91" i="8"/>
  <c r="X92" i="8"/>
  <c r="X93" i="8"/>
  <c r="X94" i="8"/>
  <c r="X95" i="8"/>
  <c r="X96" i="8"/>
  <c r="X97" i="8"/>
  <c r="X98" i="8"/>
  <c r="X99" i="8"/>
  <c r="X2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V3" i="8"/>
  <c r="V4" i="8"/>
  <c r="V2" i="8"/>
  <c r="R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2" i="8"/>
</calcChain>
</file>

<file path=xl/sharedStrings.xml><?xml version="1.0" encoding="utf-8"?>
<sst xmlns="http://schemas.openxmlformats.org/spreadsheetml/2006/main" count="237" uniqueCount="41">
  <si>
    <t>Index</t>
  </si>
  <si>
    <t>Year</t>
  </si>
  <si>
    <t>Population Change (thousands)</t>
  </si>
  <si>
    <t>Population Growth Rate (percentage)</t>
  </si>
  <si>
    <t>Births (thousands)</t>
  </si>
  <si>
    <t>Sex Ratio at Birth (males per 100 female births)</t>
  </si>
  <si>
    <t>Total Deaths (thousands)</t>
  </si>
  <si>
    <t>Male Deaths (thousands)</t>
  </si>
  <si>
    <t>Female Deaths (thousands)</t>
  </si>
  <si>
    <t>WORLD</t>
  </si>
  <si>
    <t>Region</t>
  </si>
  <si>
    <t>Belize</t>
  </si>
  <si>
    <t>Costa Rica</t>
  </si>
  <si>
    <t>El Salvador</t>
  </si>
  <si>
    <t>Guatemala</t>
  </si>
  <si>
    <t>Honduras</t>
  </si>
  <si>
    <t>Mexico</t>
  </si>
  <si>
    <t>Nicaragua</t>
  </si>
  <si>
    <t>Panama</t>
  </si>
  <si>
    <t>Argentina</t>
  </si>
  <si>
    <t>Brazil</t>
  </si>
  <si>
    <t>Chile</t>
  </si>
  <si>
    <t>Canada</t>
  </si>
  <si>
    <t>United States of America</t>
  </si>
  <si>
    <t>Births minus Deaths (thousands)</t>
  </si>
  <si>
    <t>Total Population as of 1 January (thousands)</t>
  </si>
  <si>
    <t>Median Age as of 1 July (years)</t>
  </si>
  <si>
    <t>Mortality before Age 40 both sexes (deaths under age 40 per 1000 live births)</t>
  </si>
  <si>
    <t>Births minus Deaths (INT)</t>
  </si>
  <si>
    <t>Births (INT)</t>
  </si>
  <si>
    <t>Total Deaths (INT)</t>
  </si>
  <si>
    <t>Population Growth Rate (INT)</t>
  </si>
  <si>
    <t>Total Population as of 1 January (INT)</t>
  </si>
  <si>
    <t>Sex Ratio at Birth (males per 100 female births) INT</t>
  </si>
  <si>
    <t>Male Deaths (INT)</t>
  </si>
  <si>
    <t>Female Deaths (INT)</t>
  </si>
  <si>
    <t>Median Age as of 1 July (years) INT</t>
  </si>
  <si>
    <t>Population Change (INT)</t>
  </si>
  <si>
    <t>Mortality before Age 40 both sexes (deaths under age 40) INT</t>
  </si>
  <si>
    <t>Male Births (INT)</t>
  </si>
  <si>
    <t>Female Births (INT)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</si>
</sst>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#0.0;\-##0.0;0"/>
    <numFmt numFmtId="165" formatCode="##0.00;\-##0.00;0"/>
    <numFmt numFmtId="166" formatCode="0.0"/>
    <numFmt numFmtId="167" formatCode="0.000"/>
    <numFmt numFmtId="168" formatCode="0.00000"/>
    <numFmt numFmtId="169" formatCode="##0;\-##0;0"/>
  </numFmts>
  <fonts count="7" x14ac:knownFonts="1">
    <font>
      <sz val="8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</font>
    <font>
      <sz val="9"/>
      <name val="Arial"/>
    </font>
    <font>
      <sz val="9"/>
      <name val="Arial"/>
    </font>
    <font>
      <sz val="9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 wrapText="1"/>
    </xf>
    <xf numFmtId="0" fontId="2" fillId="2" borderId="2" xfId="0" quotePrefix="1" applyFont="1" applyFill="1" applyBorder="1" applyAlignment="1">
      <alignment horizontal="center" vertical="center" wrapText="1"/>
    </xf>
    <xf numFmtId="165" fontId="1" fillId="0" borderId="0" xfId="0" applyNumberFormat="1" applyFont="1" applyAlignment="1">
      <alignment horizontal="right"/>
    </xf>
    <xf numFmtId="164" fontId="1" fillId="0" borderId="0" xfId="0" applyNumberFormat="1" applyFont="1" applyFill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1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right"/>
    </xf>
    <xf numFmtId="168" fontId="1" fillId="0" borderId="0" xfId="0" applyNumberFormat="1" applyFont="1" applyAlignment="1">
      <alignment horizontal="right"/>
    </xf>
    <xf numFmtId="166" fontId="0" fillId="0" borderId="0" xfId="0" applyNumberFormat="1"/>
    <xf numFmtId="167" fontId="2" fillId="2" borderId="2" xfId="0" quotePrefix="1" applyNumberFormat="1" applyFont="1" applyFill="1" applyBorder="1" applyAlignment="1">
      <alignment horizontal="center" vertical="center" wrapText="1"/>
    </xf>
    <xf numFmtId="167" fontId="0" fillId="0" borderId="0" xfId="0" applyNumberFormat="1"/>
    <xf numFmtId="168" fontId="2" fillId="2" borderId="2" xfId="0" quotePrefix="1" applyNumberFormat="1" applyFont="1" applyFill="1" applyBorder="1" applyAlignment="1">
      <alignment horizontal="center" vertical="center" wrapText="1"/>
    </xf>
    <xf numFmtId="168" fontId="0" fillId="0" borderId="0" xfId="0" applyNumberFormat="1"/>
    <xf numFmtId="166" fontId="2" fillId="2" borderId="2" xfId="0" applyNumberFormat="1" applyFont="1" applyFill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1" fillId="0" borderId="0" xfId="0" applyNumberFormat="1" applyFont="1" applyFill="1" applyAlignment="1">
      <alignment horizontal="right"/>
    </xf>
    <xf numFmtId="1" fontId="1" fillId="0" borderId="0" xfId="0" applyNumberFormat="1" applyFont="1" applyAlignment="1">
      <alignment horizontal="right"/>
    </xf>
    <xf numFmtId="169" fontId="1" fillId="0" borderId="0" xfId="0" applyNumberFormat="1" applyFont="1" applyAlignment="1">
      <alignment horizontal="right"/>
    </xf>
    <xf numFmtId="1" fontId="1" fillId="0" borderId="0" xfId="0" applyNumberFormat="1" applyFont="1" applyFill="1" applyAlignment="1">
      <alignment horizontal="right"/>
    </xf>
    <xf numFmtId="169" fontId="1" fillId="0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"/>
  <sheetViews>
    <sheetView zoomScaleNormal="100" workbookViewId="0">
      <pane xSplit="14" ySplit="1" topLeftCell="O2" activePane="bottomRight" state="frozen"/>
      <selection pane="topRight" activeCell="I1" sqref="I1"/>
      <selection pane="bottomLeft" activeCell="A18" sqref="A18"/>
      <selection pane="bottomRight" sqref="A1:XFD1048576"/>
    </sheetView>
  </sheetViews>
  <sheetFormatPr baseColWidth="10" defaultColWidth="9.33203125" defaultRowHeight="11.25" x14ac:dyDescent="0.2"/>
  <cols>
    <col min="1" max="1" width="7.83203125" customWidth="1"/>
    <col min="2" max="2" width="24" style="13" bestFit="1" customWidth="1"/>
    <col min="3" max="3" width="17.1640625" style="21" bestFit="1" customWidth="1"/>
    <col min="4" max="4" width="17.83203125" style="19" bestFit="1" customWidth="1"/>
    <col min="5" max="5" width="16" style="19" bestFit="1" customWidth="1"/>
    <col min="6" max="6" width="18.6640625" bestFit="1" customWidth="1"/>
    <col min="7" max="7" width="17" style="19" bestFit="1" customWidth="1"/>
    <col min="8" max="8" width="13.6640625" style="17" bestFit="1" customWidth="1"/>
    <col min="9" max="9" width="16" style="19" bestFit="1" customWidth="1"/>
    <col min="10" max="10" width="14.83203125" style="19" bestFit="1" customWidth="1"/>
    <col min="11" max="11" width="14.33203125" bestFit="1" customWidth="1"/>
    <col min="12" max="12" width="13.6640625" style="19" bestFit="1" customWidth="1"/>
    <col min="13" max="13" width="14.1640625" style="19" bestFit="1" customWidth="1"/>
    <col min="14" max="14" width="10.83203125" bestFit="1" customWidth="1"/>
  </cols>
  <sheetData>
    <row r="1" spans="1:14" s="13" customFormat="1" ht="96" x14ac:dyDescent="0.2">
      <c r="A1" s="3" t="s">
        <v>0</v>
      </c>
      <c r="B1" s="4" t="s">
        <v>10</v>
      </c>
      <c r="C1" s="20" t="s">
        <v>24</v>
      </c>
      <c r="D1" s="23" t="s">
        <v>4</v>
      </c>
      <c r="E1" s="23" t="s">
        <v>6</v>
      </c>
      <c r="F1" s="6" t="s">
        <v>3</v>
      </c>
      <c r="G1" s="18" t="s">
        <v>25</v>
      </c>
      <c r="H1" s="22" t="s">
        <v>5</v>
      </c>
      <c r="I1" s="23" t="s">
        <v>7</v>
      </c>
      <c r="J1" s="23" t="s">
        <v>8</v>
      </c>
      <c r="K1" s="6" t="s">
        <v>26</v>
      </c>
      <c r="L1" s="23" t="s">
        <v>27</v>
      </c>
      <c r="M1" s="18" t="s">
        <v>2</v>
      </c>
      <c r="N1" s="5" t="s">
        <v>1</v>
      </c>
    </row>
    <row r="2" spans="1:14" ht="12" x14ac:dyDescent="0.2">
      <c r="A2" s="1">
        <v>66</v>
      </c>
      <c r="B2" s="9" t="s">
        <v>9</v>
      </c>
      <c r="C2" s="16">
        <v>86715.047000000006</v>
      </c>
      <c r="D2" s="15">
        <v>142608.08100000001</v>
      </c>
      <c r="E2" s="15">
        <v>55893.034</v>
      </c>
      <c r="F2" s="7">
        <v>1.1679999999999999</v>
      </c>
      <c r="G2" s="24">
        <v>7383240.04</v>
      </c>
      <c r="H2" s="14">
        <v>106.7</v>
      </c>
      <c r="I2" s="15">
        <v>30032.499</v>
      </c>
      <c r="J2" s="15">
        <v>25860.535</v>
      </c>
      <c r="K2" s="8">
        <v>28.456</v>
      </c>
      <c r="L2" s="15">
        <v>91.837999999999994</v>
      </c>
      <c r="M2" s="15">
        <v>86714.993000000002</v>
      </c>
      <c r="N2" s="2">
        <v>2015</v>
      </c>
    </row>
    <row r="3" spans="1:14" ht="12" x14ac:dyDescent="0.2">
      <c r="A3" s="1">
        <v>67</v>
      </c>
      <c r="B3" s="9" t="s">
        <v>9</v>
      </c>
      <c r="C3" s="16">
        <v>87038.285000000003</v>
      </c>
      <c r="D3" s="15">
        <v>143238.9</v>
      </c>
      <c r="E3" s="15">
        <v>56200.614999999998</v>
      </c>
      <c r="F3" s="7">
        <v>1.1579999999999999</v>
      </c>
      <c r="G3" s="24">
        <v>7469955.0329999998</v>
      </c>
      <c r="H3" s="14">
        <v>106.7</v>
      </c>
      <c r="I3" s="15">
        <v>30267.32</v>
      </c>
      <c r="J3" s="15">
        <v>25933.294999999998</v>
      </c>
      <c r="K3" s="8">
        <v>28.699000000000002</v>
      </c>
      <c r="L3" s="15">
        <v>89.569000000000003</v>
      </c>
      <c r="M3" s="15">
        <v>87038.41</v>
      </c>
      <c r="N3" s="2">
        <v>2016</v>
      </c>
    </row>
    <row r="4" spans="1:14" ht="12" x14ac:dyDescent="0.2">
      <c r="A4" s="1">
        <v>68</v>
      </c>
      <c r="B4" s="9" t="s">
        <v>9</v>
      </c>
      <c r="C4" s="16">
        <v>85658.157999999996</v>
      </c>
      <c r="D4" s="15">
        <v>142624.11600000001</v>
      </c>
      <c r="E4" s="15">
        <v>56965.957999999999</v>
      </c>
      <c r="F4" s="7">
        <v>1.127</v>
      </c>
      <c r="G4" s="24">
        <v>7556993.443</v>
      </c>
      <c r="H4" s="14">
        <v>106.6</v>
      </c>
      <c r="I4" s="15">
        <v>30752.011999999999</v>
      </c>
      <c r="J4" s="15">
        <v>26213.946</v>
      </c>
      <c r="K4" s="8">
        <v>28.946999999999999</v>
      </c>
      <c r="L4" s="15">
        <v>87.51</v>
      </c>
      <c r="M4" s="15">
        <v>85657.921000000002</v>
      </c>
      <c r="N4" s="2">
        <v>2017</v>
      </c>
    </row>
    <row r="5" spans="1:14" ht="12" x14ac:dyDescent="0.2">
      <c r="A5" s="1">
        <v>69</v>
      </c>
      <c r="B5" s="9" t="s">
        <v>9</v>
      </c>
      <c r="C5" s="16">
        <v>82277.038</v>
      </c>
      <c r="D5" s="15">
        <v>139628.71299999999</v>
      </c>
      <c r="E5" s="15">
        <v>57351.675000000003</v>
      </c>
      <c r="F5" s="7">
        <v>1.071</v>
      </c>
      <c r="G5" s="24">
        <v>7642651.3640000001</v>
      </c>
      <c r="H5" s="14">
        <v>106.3</v>
      </c>
      <c r="I5" s="15">
        <v>30909.237000000001</v>
      </c>
      <c r="J5" s="15">
        <v>26442.437999999998</v>
      </c>
      <c r="K5" s="8">
        <v>29.204000000000001</v>
      </c>
      <c r="L5" s="15">
        <v>85.963999999999999</v>
      </c>
      <c r="M5" s="15">
        <v>82276.928</v>
      </c>
      <c r="N5" s="2">
        <v>2018</v>
      </c>
    </row>
    <row r="6" spans="1:14" ht="12" x14ac:dyDescent="0.2">
      <c r="A6" s="1">
        <v>70</v>
      </c>
      <c r="B6" s="9" t="s">
        <v>9</v>
      </c>
      <c r="C6" s="16">
        <v>80045.722999999998</v>
      </c>
      <c r="D6" s="15">
        <v>137984.24799999999</v>
      </c>
      <c r="E6" s="15">
        <v>57938.525000000001</v>
      </c>
      <c r="F6" s="7">
        <v>1.0309999999999999</v>
      </c>
      <c r="G6" s="24">
        <v>7724928.2920000004</v>
      </c>
      <c r="H6" s="14">
        <v>106.2</v>
      </c>
      <c r="I6" s="15">
        <v>31242.333999999999</v>
      </c>
      <c r="J6" s="15">
        <v>26696.190999999999</v>
      </c>
      <c r="K6" s="8">
        <v>29.469000000000001</v>
      </c>
      <c r="L6" s="15">
        <v>84.539000000000001</v>
      </c>
      <c r="M6" s="15">
        <v>80045.481</v>
      </c>
      <c r="N6" s="2">
        <v>2019</v>
      </c>
    </row>
    <row r="7" spans="1:14" ht="12" x14ac:dyDescent="0.2">
      <c r="A7" s="1">
        <v>71</v>
      </c>
      <c r="B7" s="9" t="s">
        <v>9</v>
      </c>
      <c r="C7" s="16">
        <v>71958.293999999994</v>
      </c>
      <c r="D7" s="15">
        <v>135132.60200000001</v>
      </c>
      <c r="E7" s="15">
        <v>63174.307999999997</v>
      </c>
      <c r="F7" s="7">
        <v>0.91800000000000004</v>
      </c>
      <c r="G7" s="24">
        <v>7804973.773</v>
      </c>
      <c r="H7" s="14">
        <v>105.9</v>
      </c>
      <c r="I7" s="15">
        <v>34316.608999999997</v>
      </c>
      <c r="J7" s="15">
        <v>28857.699000000001</v>
      </c>
      <c r="K7" s="8">
        <v>29.736000000000001</v>
      </c>
      <c r="L7" s="15">
        <v>83.691000000000003</v>
      </c>
      <c r="M7" s="15">
        <v>71958.214000000007</v>
      </c>
      <c r="N7" s="2">
        <v>2020</v>
      </c>
    </row>
    <row r="8" spans="1:14" ht="12" x14ac:dyDescent="0.2">
      <c r="A8" s="1">
        <v>72</v>
      </c>
      <c r="B8" s="9" t="s">
        <v>9</v>
      </c>
      <c r="C8" s="16">
        <v>64726.542000000001</v>
      </c>
      <c r="D8" s="15">
        <v>133974.696</v>
      </c>
      <c r="E8" s="15">
        <v>69248.153999999995</v>
      </c>
      <c r="F8" s="7">
        <v>0.81799999999999995</v>
      </c>
      <c r="G8" s="24">
        <v>7876931.9869999997</v>
      </c>
      <c r="H8" s="14">
        <v>105.8</v>
      </c>
      <c r="I8" s="15">
        <v>37524.841999999997</v>
      </c>
      <c r="J8" s="15">
        <v>31723.312000000002</v>
      </c>
      <c r="K8" s="8">
        <v>29.995999999999999</v>
      </c>
      <c r="L8" s="15">
        <v>86.587000000000003</v>
      </c>
      <c r="M8" s="15">
        <v>64726.328999999998</v>
      </c>
      <c r="N8" s="2">
        <v>2021</v>
      </c>
    </row>
    <row r="9" spans="1:14" ht="12" x14ac:dyDescent="0.2">
      <c r="A9" s="1">
        <v>16558</v>
      </c>
      <c r="B9" s="10" t="s">
        <v>11</v>
      </c>
      <c r="C9" s="16">
        <v>6.11</v>
      </c>
      <c r="D9" s="15">
        <v>7.798</v>
      </c>
      <c r="E9" s="15">
        <v>1.6879999999999999</v>
      </c>
      <c r="F9" s="7">
        <v>2.0760000000000001</v>
      </c>
      <c r="G9" s="24">
        <v>356.13600000000002</v>
      </c>
      <c r="H9" s="14">
        <v>105.2</v>
      </c>
      <c r="I9" s="15">
        <v>1.038</v>
      </c>
      <c r="J9" s="15">
        <v>0.65</v>
      </c>
      <c r="K9" s="8">
        <v>22.809000000000001</v>
      </c>
      <c r="L9" s="15">
        <v>51.478000000000002</v>
      </c>
      <c r="M9" s="15">
        <v>7.47</v>
      </c>
      <c r="N9" s="2">
        <v>2015</v>
      </c>
    </row>
    <row r="10" spans="1:14" ht="12" x14ac:dyDescent="0.2">
      <c r="A10" s="1">
        <v>16559</v>
      </c>
      <c r="B10" s="11" t="s">
        <v>11</v>
      </c>
      <c r="C10" s="16">
        <v>6.11</v>
      </c>
      <c r="D10" s="15">
        <v>7.8319999999999999</v>
      </c>
      <c r="E10" s="15">
        <v>1.722</v>
      </c>
      <c r="F10" s="7">
        <v>2.0179999999999998</v>
      </c>
      <c r="G10" s="24">
        <v>363.60599999999999</v>
      </c>
      <c r="H10" s="14">
        <v>105.2</v>
      </c>
      <c r="I10" s="15">
        <v>1.0569999999999999</v>
      </c>
      <c r="J10" s="15">
        <v>0.66500000000000004</v>
      </c>
      <c r="K10" s="8">
        <v>23.187000000000001</v>
      </c>
      <c r="L10" s="15">
        <v>49.274000000000001</v>
      </c>
      <c r="M10" s="15">
        <v>7.4130000000000003</v>
      </c>
      <c r="N10" s="2">
        <v>2016</v>
      </c>
    </row>
    <row r="11" spans="1:14" ht="12" x14ac:dyDescent="0.2">
      <c r="A11" s="1">
        <v>16560</v>
      </c>
      <c r="B11" s="11" t="s">
        <v>11</v>
      </c>
      <c r="C11" s="16">
        <v>6.1420000000000003</v>
      </c>
      <c r="D11" s="15">
        <v>7.9050000000000002</v>
      </c>
      <c r="E11" s="15">
        <v>1.7629999999999999</v>
      </c>
      <c r="F11" s="7">
        <v>1.9610000000000001</v>
      </c>
      <c r="G11" s="24">
        <v>371.01900000000001</v>
      </c>
      <c r="H11" s="14">
        <v>105.2</v>
      </c>
      <c r="I11" s="15">
        <v>1.0820000000000001</v>
      </c>
      <c r="J11" s="15">
        <v>0.68100000000000005</v>
      </c>
      <c r="K11" s="8">
        <v>23.565000000000001</v>
      </c>
      <c r="L11" s="15">
        <v>47.268999999999998</v>
      </c>
      <c r="M11" s="15">
        <v>7.3490000000000002</v>
      </c>
      <c r="N11" s="2">
        <v>2017</v>
      </c>
    </row>
    <row r="12" spans="1:14" ht="12" x14ac:dyDescent="0.2">
      <c r="A12" s="1">
        <v>16561</v>
      </c>
      <c r="B12" s="11" t="s">
        <v>11</v>
      </c>
      <c r="C12" s="16">
        <v>6.21</v>
      </c>
      <c r="D12" s="15">
        <v>8.0180000000000007</v>
      </c>
      <c r="E12" s="15">
        <v>1.8080000000000001</v>
      </c>
      <c r="F12" s="7">
        <v>1.9359999999999999</v>
      </c>
      <c r="G12" s="24">
        <v>378.36799999999999</v>
      </c>
      <c r="H12" s="14">
        <v>105.2</v>
      </c>
      <c r="I12" s="15">
        <v>1.111</v>
      </c>
      <c r="J12" s="15">
        <v>0.69699999999999995</v>
      </c>
      <c r="K12" s="8">
        <v>23.939</v>
      </c>
      <c r="L12" s="15">
        <v>45.302</v>
      </c>
      <c r="M12" s="15">
        <v>7.3959999999999999</v>
      </c>
      <c r="N12" s="2">
        <v>2018</v>
      </c>
    </row>
    <row r="13" spans="1:14" ht="12" x14ac:dyDescent="0.2">
      <c r="A13" s="1">
        <v>16562</v>
      </c>
      <c r="B13" s="11" t="s">
        <v>11</v>
      </c>
      <c r="C13" s="16">
        <v>5.4980000000000002</v>
      </c>
      <c r="D13" s="15">
        <v>7.3330000000000002</v>
      </c>
      <c r="E13" s="15">
        <v>1.835</v>
      </c>
      <c r="F13" s="7">
        <v>1.712</v>
      </c>
      <c r="G13" s="24">
        <v>385.76400000000001</v>
      </c>
      <c r="H13" s="14">
        <v>105.2</v>
      </c>
      <c r="I13" s="15">
        <v>1.127</v>
      </c>
      <c r="J13" s="15">
        <v>0.70799999999999996</v>
      </c>
      <c r="K13" s="8">
        <v>24.335000000000001</v>
      </c>
      <c r="L13" s="15">
        <v>43.121000000000002</v>
      </c>
      <c r="M13" s="15">
        <v>6.6619999999999999</v>
      </c>
      <c r="N13" s="2">
        <v>2019</v>
      </c>
    </row>
    <row r="14" spans="1:14" ht="12" x14ac:dyDescent="0.2">
      <c r="A14" s="1">
        <v>16563</v>
      </c>
      <c r="B14" s="11" t="s">
        <v>11</v>
      </c>
      <c r="C14" s="16">
        <v>4.9889999999999999</v>
      </c>
      <c r="D14" s="15">
        <v>7.06</v>
      </c>
      <c r="E14" s="15">
        <v>2.0710000000000002</v>
      </c>
      <c r="F14" s="7">
        <v>1.2629999999999999</v>
      </c>
      <c r="G14" s="24">
        <v>392.42599999999999</v>
      </c>
      <c r="H14" s="14">
        <v>105.2</v>
      </c>
      <c r="I14" s="15">
        <v>1.284</v>
      </c>
      <c r="J14" s="15">
        <v>0.78700000000000003</v>
      </c>
      <c r="K14" s="8">
        <v>24.756</v>
      </c>
      <c r="L14" s="15">
        <v>70.004999999999995</v>
      </c>
      <c r="M14" s="15">
        <v>4.9889999999999999</v>
      </c>
      <c r="N14" s="2">
        <v>2020</v>
      </c>
    </row>
    <row r="15" spans="1:14" ht="12" x14ac:dyDescent="0.2">
      <c r="A15" s="1">
        <v>16564</v>
      </c>
      <c r="B15" s="11" t="s">
        <v>11</v>
      </c>
      <c r="C15" s="16">
        <v>4.6459999999999999</v>
      </c>
      <c r="D15" s="15">
        <v>7.1859999999999999</v>
      </c>
      <c r="E15" s="15">
        <v>2.54</v>
      </c>
      <c r="F15" s="7">
        <v>1.3080000000000001</v>
      </c>
      <c r="G15" s="24">
        <v>397.41500000000002</v>
      </c>
      <c r="H15" s="14">
        <v>105.1</v>
      </c>
      <c r="I15" s="15">
        <v>1.5629999999999999</v>
      </c>
      <c r="J15" s="15">
        <v>0.97699999999999998</v>
      </c>
      <c r="K15" s="8">
        <v>25.164999999999999</v>
      </c>
      <c r="L15" s="15">
        <v>77.501000000000005</v>
      </c>
      <c r="M15" s="15">
        <v>5.2320000000000002</v>
      </c>
      <c r="N15" s="2">
        <v>2021</v>
      </c>
    </row>
    <row r="16" spans="1:14" ht="12" x14ac:dyDescent="0.2">
      <c r="A16" s="1">
        <v>16630</v>
      </c>
      <c r="B16" s="11" t="s">
        <v>12</v>
      </c>
      <c r="C16" s="16">
        <v>46.423999999999999</v>
      </c>
      <c r="D16" s="15">
        <v>71.052999999999997</v>
      </c>
      <c r="E16" s="15">
        <v>24.629000000000001</v>
      </c>
      <c r="F16" s="7">
        <v>1.032</v>
      </c>
      <c r="G16" s="24">
        <v>4869.9930000000004</v>
      </c>
      <c r="H16" s="14">
        <v>104.6</v>
      </c>
      <c r="I16" s="15">
        <v>13.804</v>
      </c>
      <c r="J16" s="15">
        <v>10.824999999999999</v>
      </c>
      <c r="K16" s="8">
        <v>30.164999999999999</v>
      </c>
      <c r="L16" s="15">
        <v>26.475999999999999</v>
      </c>
      <c r="M16" s="15">
        <v>50.497999999999998</v>
      </c>
      <c r="N16" s="2">
        <v>2015</v>
      </c>
    </row>
    <row r="17" spans="1:14" ht="12" x14ac:dyDescent="0.2">
      <c r="A17" s="1">
        <v>16631</v>
      </c>
      <c r="B17" s="11" t="s">
        <v>12</v>
      </c>
      <c r="C17" s="16">
        <v>45.271999999999998</v>
      </c>
      <c r="D17" s="15">
        <v>69.914000000000001</v>
      </c>
      <c r="E17" s="15">
        <v>24.641999999999999</v>
      </c>
      <c r="F17" s="7">
        <v>1</v>
      </c>
      <c r="G17" s="24">
        <v>4920.491</v>
      </c>
      <c r="H17" s="14">
        <v>104.4</v>
      </c>
      <c r="I17" s="15">
        <v>13.901999999999999</v>
      </c>
      <c r="J17" s="15">
        <v>10.74</v>
      </c>
      <c r="K17" s="8">
        <v>30.602</v>
      </c>
      <c r="L17" s="15">
        <v>25.218</v>
      </c>
      <c r="M17" s="15">
        <v>49.427999999999997</v>
      </c>
      <c r="N17" s="2">
        <v>2016</v>
      </c>
    </row>
    <row r="18" spans="1:14" ht="12" x14ac:dyDescent="0.2">
      <c r="A18" s="1">
        <v>16632</v>
      </c>
      <c r="B18" s="11" t="s">
        <v>12</v>
      </c>
      <c r="C18" s="16">
        <v>43.655999999999999</v>
      </c>
      <c r="D18" s="15">
        <v>69.512</v>
      </c>
      <c r="E18" s="15">
        <v>25.856000000000002</v>
      </c>
      <c r="F18" s="7">
        <v>0.95799999999999996</v>
      </c>
      <c r="G18" s="24">
        <v>4969.9189999999999</v>
      </c>
      <c r="H18" s="14">
        <v>104.5</v>
      </c>
      <c r="I18" s="15">
        <v>14.356</v>
      </c>
      <c r="J18" s="15">
        <v>11.5</v>
      </c>
      <c r="K18" s="8">
        <v>31.045999999999999</v>
      </c>
      <c r="L18" s="15">
        <v>24.626999999999999</v>
      </c>
      <c r="M18" s="15">
        <v>47.844999999999999</v>
      </c>
      <c r="N18" s="2">
        <v>2017</v>
      </c>
    </row>
    <row r="19" spans="1:14" ht="12" x14ac:dyDescent="0.2">
      <c r="A19" s="1">
        <v>16633</v>
      </c>
      <c r="B19" s="11" t="s">
        <v>12</v>
      </c>
      <c r="C19" s="16">
        <v>41.747999999999998</v>
      </c>
      <c r="D19" s="15">
        <v>68.326999999999998</v>
      </c>
      <c r="E19" s="15">
        <v>26.579000000000001</v>
      </c>
      <c r="F19" s="7">
        <v>0.91100000000000003</v>
      </c>
      <c r="G19" s="24">
        <v>5017.7640000000001</v>
      </c>
      <c r="H19" s="14">
        <v>104.4</v>
      </c>
      <c r="I19" s="15">
        <v>15.019</v>
      </c>
      <c r="J19" s="15">
        <v>11.56</v>
      </c>
      <c r="K19" s="8">
        <v>31.494</v>
      </c>
      <c r="L19" s="15">
        <v>23.751999999999999</v>
      </c>
      <c r="M19" s="15">
        <v>45.94</v>
      </c>
      <c r="N19" s="2">
        <v>2018</v>
      </c>
    </row>
    <row r="20" spans="1:14" ht="12" x14ac:dyDescent="0.2">
      <c r="A20" s="1">
        <v>16634</v>
      </c>
      <c r="B20" s="11" t="s">
        <v>12</v>
      </c>
      <c r="C20" s="16">
        <v>37.496000000000002</v>
      </c>
      <c r="D20" s="15">
        <v>65.281999999999996</v>
      </c>
      <c r="E20" s="15">
        <v>27.786000000000001</v>
      </c>
      <c r="F20" s="7">
        <v>0.81899999999999995</v>
      </c>
      <c r="G20" s="24">
        <v>5063.7039999999997</v>
      </c>
      <c r="H20" s="14">
        <v>104.3</v>
      </c>
      <c r="I20" s="15">
        <v>15.573</v>
      </c>
      <c r="J20" s="15">
        <v>12.214</v>
      </c>
      <c r="K20" s="8">
        <v>31.951000000000001</v>
      </c>
      <c r="L20" s="15">
        <v>23.123000000000001</v>
      </c>
      <c r="M20" s="15">
        <v>41.655000000000001</v>
      </c>
      <c r="N20" s="2">
        <v>2019</v>
      </c>
    </row>
    <row r="21" spans="1:14" ht="12" x14ac:dyDescent="0.2">
      <c r="A21" s="1">
        <v>16635</v>
      </c>
      <c r="B21" s="11" t="s">
        <v>12</v>
      </c>
      <c r="C21" s="16">
        <v>33.412999999999997</v>
      </c>
      <c r="D21" s="15">
        <v>62.23</v>
      </c>
      <c r="E21" s="15">
        <v>28.817</v>
      </c>
      <c r="F21" s="7">
        <v>0.69299999999999995</v>
      </c>
      <c r="G21" s="24">
        <v>5105.3590000000004</v>
      </c>
      <c r="H21" s="14">
        <v>104.4</v>
      </c>
      <c r="I21" s="15">
        <v>16.167000000000002</v>
      </c>
      <c r="J21" s="15">
        <v>12.65</v>
      </c>
      <c r="K21" s="8">
        <v>32.423999999999999</v>
      </c>
      <c r="L21" s="15">
        <v>30.463000000000001</v>
      </c>
      <c r="M21" s="15">
        <v>35.491999999999997</v>
      </c>
      <c r="N21" s="2">
        <v>2020</v>
      </c>
    </row>
    <row r="22" spans="1:14" ht="12" x14ac:dyDescent="0.2">
      <c r="A22" s="1">
        <v>16636</v>
      </c>
      <c r="B22" s="11" t="s">
        <v>12</v>
      </c>
      <c r="C22" s="16">
        <v>24.120999999999999</v>
      </c>
      <c r="D22" s="15">
        <v>61.176000000000002</v>
      </c>
      <c r="E22" s="15">
        <v>37.055</v>
      </c>
      <c r="F22" s="7">
        <v>0.50900000000000001</v>
      </c>
      <c r="G22" s="24">
        <v>5140.8509999999997</v>
      </c>
      <c r="H22" s="14">
        <v>104.4</v>
      </c>
      <c r="I22" s="15">
        <v>20.716999999999999</v>
      </c>
      <c r="J22" s="15">
        <v>16.337</v>
      </c>
      <c r="K22" s="8">
        <v>32.89</v>
      </c>
      <c r="L22" s="15">
        <v>34.765000000000001</v>
      </c>
      <c r="M22" s="15">
        <v>26.212</v>
      </c>
      <c r="N22" s="2">
        <v>2021</v>
      </c>
    </row>
    <row r="23" spans="1:14" ht="12" x14ac:dyDescent="0.2">
      <c r="A23" s="1">
        <v>16702</v>
      </c>
      <c r="B23" s="11" t="s">
        <v>13</v>
      </c>
      <c r="C23" s="16">
        <v>70.923000000000002</v>
      </c>
      <c r="D23" s="15">
        <v>115.15300000000001</v>
      </c>
      <c r="E23" s="15">
        <v>44.23</v>
      </c>
      <c r="F23" s="7">
        <v>0.315</v>
      </c>
      <c r="G23" s="24">
        <v>6221.2479999999996</v>
      </c>
      <c r="H23" s="14">
        <v>105.8</v>
      </c>
      <c r="I23" s="15">
        <v>25.337</v>
      </c>
      <c r="J23" s="15">
        <v>18.891999999999999</v>
      </c>
      <c r="K23" s="8">
        <v>23.963000000000001</v>
      </c>
      <c r="L23" s="15">
        <v>91.376000000000005</v>
      </c>
      <c r="M23" s="15">
        <v>19.635999999999999</v>
      </c>
      <c r="N23" s="2">
        <v>2015</v>
      </c>
    </row>
    <row r="24" spans="1:14" ht="12" x14ac:dyDescent="0.2">
      <c r="A24" s="1">
        <v>16703</v>
      </c>
      <c r="B24" s="11" t="s">
        <v>13</v>
      </c>
      <c r="C24" s="16">
        <v>66.748000000000005</v>
      </c>
      <c r="D24" s="15">
        <v>110.18600000000001</v>
      </c>
      <c r="E24" s="15">
        <v>43.438000000000002</v>
      </c>
      <c r="F24" s="7">
        <v>0.308</v>
      </c>
      <c r="G24" s="24">
        <v>6240.884</v>
      </c>
      <c r="H24" s="14">
        <v>105.2</v>
      </c>
      <c r="I24" s="15">
        <v>25.256</v>
      </c>
      <c r="J24" s="15">
        <v>18.181000000000001</v>
      </c>
      <c r="K24" s="8">
        <v>24.300999999999998</v>
      </c>
      <c r="L24" s="15">
        <v>93.043999999999997</v>
      </c>
      <c r="M24" s="15">
        <v>19.251999999999999</v>
      </c>
      <c r="N24" s="2">
        <v>2016</v>
      </c>
    </row>
    <row r="25" spans="1:14" ht="12" x14ac:dyDescent="0.2">
      <c r="A25" s="1">
        <v>16704</v>
      </c>
      <c r="B25" s="11" t="s">
        <v>13</v>
      </c>
      <c r="C25" s="16">
        <v>63.652000000000001</v>
      </c>
      <c r="D25" s="15">
        <v>106.78700000000001</v>
      </c>
      <c r="E25" s="15">
        <v>43.134999999999998</v>
      </c>
      <c r="F25" s="7">
        <v>0.20799999999999999</v>
      </c>
      <c r="G25" s="24">
        <v>6260.1360000000004</v>
      </c>
      <c r="H25" s="14">
        <v>105</v>
      </c>
      <c r="I25" s="15">
        <v>25.224</v>
      </c>
      <c r="J25" s="15">
        <v>17.911000000000001</v>
      </c>
      <c r="K25" s="8">
        <v>24.675000000000001</v>
      </c>
      <c r="L25" s="15">
        <v>91.878</v>
      </c>
      <c r="M25" s="15">
        <v>13.037000000000001</v>
      </c>
      <c r="N25" s="2">
        <v>2017</v>
      </c>
    </row>
    <row r="26" spans="1:14" ht="12" x14ac:dyDescent="0.2">
      <c r="A26" s="1">
        <v>16705</v>
      </c>
      <c r="B26" s="11" t="s">
        <v>13</v>
      </c>
      <c r="C26" s="16">
        <v>60.494999999999997</v>
      </c>
      <c r="D26" s="15">
        <v>104.224</v>
      </c>
      <c r="E26" s="15">
        <v>43.728999999999999</v>
      </c>
      <c r="F26" s="7">
        <v>0.10100000000000001</v>
      </c>
      <c r="G26" s="24">
        <v>6273.1729999999998</v>
      </c>
      <c r="H26" s="14">
        <v>104.8</v>
      </c>
      <c r="I26" s="15">
        <v>25.187000000000001</v>
      </c>
      <c r="J26" s="15">
        <v>18.542000000000002</v>
      </c>
      <c r="K26" s="8">
        <v>25.071000000000002</v>
      </c>
      <c r="L26" s="15">
        <v>84.486000000000004</v>
      </c>
      <c r="M26" s="15">
        <v>6.3390000000000004</v>
      </c>
      <c r="N26" s="2">
        <v>2018</v>
      </c>
    </row>
    <row r="27" spans="1:14" ht="12" x14ac:dyDescent="0.2">
      <c r="A27" s="1">
        <v>16706</v>
      </c>
      <c r="B27" s="11" t="s">
        <v>13</v>
      </c>
      <c r="C27" s="16">
        <v>56.548000000000002</v>
      </c>
      <c r="D27" s="15">
        <v>103.547</v>
      </c>
      <c r="E27" s="15">
        <v>46.999000000000002</v>
      </c>
      <c r="F27" s="7">
        <v>2.1999999999999999E-2</v>
      </c>
      <c r="G27" s="24">
        <v>6279.5119999999997</v>
      </c>
      <c r="H27" s="14">
        <v>104.8</v>
      </c>
      <c r="I27" s="15">
        <v>25.923999999999999</v>
      </c>
      <c r="J27" s="15">
        <v>21.074999999999999</v>
      </c>
      <c r="K27" s="8">
        <v>25.474</v>
      </c>
      <c r="L27" s="15">
        <v>70.379000000000005</v>
      </c>
      <c r="M27" s="15">
        <v>1.41</v>
      </c>
      <c r="N27" s="2">
        <v>2019</v>
      </c>
    </row>
    <row r="28" spans="1:14" ht="12" x14ac:dyDescent="0.2">
      <c r="A28" s="1">
        <v>16707</v>
      </c>
      <c r="B28" s="11" t="s">
        <v>13</v>
      </c>
      <c r="C28" s="16">
        <v>48.835999999999999</v>
      </c>
      <c r="D28" s="15">
        <v>102.06699999999999</v>
      </c>
      <c r="E28" s="15">
        <v>53.231000000000002</v>
      </c>
      <c r="F28" s="7">
        <v>0.375</v>
      </c>
      <c r="G28" s="24">
        <v>6280.9219999999996</v>
      </c>
      <c r="H28" s="14">
        <v>104.8</v>
      </c>
      <c r="I28" s="15">
        <v>29.292000000000002</v>
      </c>
      <c r="J28" s="15">
        <v>23.939</v>
      </c>
      <c r="K28" s="8">
        <v>25.870999999999999</v>
      </c>
      <c r="L28" s="15">
        <v>72.590999999999994</v>
      </c>
      <c r="M28" s="15">
        <v>23.617999999999999</v>
      </c>
      <c r="N28" s="2">
        <v>2020</v>
      </c>
    </row>
    <row r="29" spans="1:14" ht="12" x14ac:dyDescent="0.2">
      <c r="A29" s="1">
        <v>16708</v>
      </c>
      <c r="B29" s="11" t="s">
        <v>13</v>
      </c>
      <c r="C29" s="16">
        <v>46.601999999999997</v>
      </c>
      <c r="D29" s="15">
        <v>101.405</v>
      </c>
      <c r="E29" s="15">
        <v>54.802999999999997</v>
      </c>
      <c r="F29" s="7">
        <v>0.30499999999999999</v>
      </c>
      <c r="G29" s="24">
        <v>6304.54</v>
      </c>
      <c r="H29" s="14">
        <v>104.8</v>
      </c>
      <c r="I29" s="15">
        <v>29.992000000000001</v>
      </c>
      <c r="J29" s="15">
        <v>24.811</v>
      </c>
      <c r="K29" s="8">
        <v>26.268999999999998</v>
      </c>
      <c r="L29" s="15">
        <v>74.575000000000003</v>
      </c>
      <c r="M29" s="15">
        <v>19.254999999999999</v>
      </c>
      <c r="N29" s="2">
        <v>2021</v>
      </c>
    </row>
    <row r="30" spans="1:14" ht="12" x14ac:dyDescent="0.2">
      <c r="A30" s="1">
        <v>16774</v>
      </c>
      <c r="B30" s="11" t="s">
        <v>14</v>
      </c>
      <c r="C30" s="16">
        <v>332.76299999999998</v>
      </c>
      <c r="D30" s="15">
        <v>414.04199999999997</v>
      </c>
      <c r="E30" s="15">
        <v>81.278999999999996</v>
      </c>
      <c r="F30" s="7">
        <v>1.7789999999999999</v>
      </c>
      <c r="G30" s="24">
        <v>15858.805</v>
      </c>
      <c r="H30" s="14">
        <v>103.5</v>
      </c>
      <c r="I30" s="15">
        <v>46.237000000000002</v>
      </c>
      <c r="J30" s="15">
        <v>35.042000000000002</v>
      </c>
      <c r="K30" s="8">
        <v>20.145</v>
      </c>
      <c r="L30" s="15">
        <v>83.578999999999994</v>
      </c>
      <c r="M30" s="15">
        <v>284.60399999999998</v>
      </c>
      <c r="N30" s="2">
        <v>2015</v>
      </c>
    </row>
    <row r="31" spans="1:14" ht="12" x14ac:dyDescent="0.2">
      <c r="A31" s="1">
        <v>16775</v>
      </c>
      <c r="B31" s="11" t="s">
        <v>14</v>
      </c>
      <c r="C31" s="16">
        <v>334.452</v>
      </c>
      <c r="D31" s="15">
        <v>416.62799999999999</v>
      </c>
      <c r="E31" s="15">
        <v>82.176000000000002</v>
      </c>
      <c r="F31" s="7">
        <v>1.8120000000000001</v>
      </c>
      <c r="G31" s="24">
        <v>16143.409</v>
      </c>
      <c r="H31" s="14">
        <v>103.6</v>
      </c>
      <c r="I31" s="15">
        <v>46.654000000000003</v>
      </c>
      <c r="J31" s="15">
        <v>35.521000000000001</v>
      </c>
      <c r="K31" s="8">
        <v>20.437999999999999</v>
      </c>
      <c r="L31" s="15">
        <v>80.77</v>
      </c>
      <c r="M31" s="15">
        <v>295.18900000000002</v>
      </c>
      <c r="N31" s="2">
        <v>2016</v>
      </c>
    </row>
    <row r="32" spans="1:14" ht="12" x14ac:dyDescent="0.2">
      <c r="A32" s="1">
        <v>16776</v>
      </c>
      <c r="B32" s="11" t="s">
        <v>14</v>
      </c>
      <c r="C32" s="16">
        <v>328.30500000000001</v>
      </c>
      <c r="D32" s="15">
        <v>411.55700000000002</v>
      </c>
      <c r="E32" s="15">
        <v>83.251999999999995</v>
      </c>
      <c r="F32" s="7">
        <v>1.69</v>
      </c>
      <c r="G32" s="24">
        <v>16438.598000000002</v>
      </c>
      <c r="H32" s="14">
        <v>103.7</v>
      </c>
      <c r="I32" s="15">
        <v>47.073</v>
      </c>
      <c r="J32" s="15">
        <v>36.179000000000002</v>
      </c>
      <c r="K32" s="8">
        <v>20.74</v>
      </c>
      <c r="L32" s="15">
        <v>78.691000000000003</v>
      </c>
      <c r="M32" s="15">
        <v>280.25</v>
      </c>
      <c r="N32" s="2">
        <v>2017</v>
      </c>
    </row>
    <row r="33" spans="1:14" ht="12" x14ac:dyDescent="0.2">
      <c r="A33" s="1">
        <v>16777</v>
      </c>
      <c r="B33" s="11" t="s">
        <v>14</v>
      </c>
      <c r="C33" s="16">
        <v>319.54500000000002</v>
      </c>
      <c r="D33" s="15">
        <v>403.834</v>
      </c>
      <c r="E33" s="15">
        <v>84.289000000000001</v>
      </c>
      <c r="F33" s="7">
        <v>1.5589999999999999</v>
      </c>
      <c r="G33" s="24">
        <v>16718.848000000002</v>
      </c>
      <c r="H33" s="14">
        <v>103.7</v>
      </c>
      <c r="I33" s="15">
        <v>47.280999999999999</v>
      </c>
      <c r="J33" s="15">
        <v>37.008000000000003</v>
      </c>
      <c r="K33" s="8">
        <v>21.05</v>
      </c>
      <c r="L33" s="15">
        <v>76.929000000000002</v>
      </c>
      <c r="M33" s="15">
        <v>262.65499999999997</v>
      </c>
      <c r="N33" s="2">
        <v>2018</v>
      </c>
    </row>
    <row r="34" spans="1:14" ht="12" x14ac:dyDescent="0.2">
      <c r="A34" s="1">
        <v>16778</v>
      </c>
      <c r="B34" s="11" t="s">
        <v>14</v>
      </c>
      <c r="C34" s="16">
        <v>307.76799999999997</v>
      </c>
      <c r="D34" s="15">
        <v>391.58199999999999</v>
      </c>
      <c r="E34" s="15">
        <v>83.813999999999993</v>
      </c>
      <c r="F34" s="7">
        <v>1.46</v>
      </c>
      <c r="G34" s="24">
        <v>16981.503000000001</v>
      </c>
      <c r="H34" s="14">
        <v>103.8</v>
      </c>
      <c r="I34" s="15">
        <v>46.55</v>
      </c>
      <c r="J34" s="15">
        <v>37.264000000000003</v>
      </c>
      <c r="K34" s="8">
        <v>21.375</v>
      </c>
      <c r="L34" s="15">
        <v>72.914000000000001</v>
      </c>
      <c r="M34" s="15">
        <v>249.66900000000001</v>
      </c>
      <c r="N34" s="2">
        <v>2019</v>
      </c>
    </row>
    <row r="35" spans="1:14" ht="12" x14ac:dyDescent="0.2">
      <c r="A35" s="1">
        <v>16779</v>
      </c>
      <c r="B35" s="11" t="s">
        <v>14</v>
      </c>
      <c r="C35" s="16">
        <v>286.22800000000001</v>
      </c>
      <c r="D35" s="15">
        <v>378.935</v>
      </c>
      <c r="E35" s="15">
        <v>92.706999999999994</v>
      </c>
      <c r="F35" s="7">
        <v>1.5149999999999999</v>
      </c>
      <c r="G35" s="24">
        <v>17231.171999999999</v>
      </c>
      <c r="H35" s="14">
        <v>103.8</v>
      </c>
      <c r="I35" s="15">
        <v>53.997999999999998</v>
      </c>
      <c r="J35" s="15">
        <v>38.709000000000003</v>
      </c>
      <c r="K35" s="8">
        <v>21.722999999999999</v>
      </c>
      <c r="L35" s="15">
        <v>68.132999999999996</v>
      </c>
      <c r="M35" s="15">
        <v>263.09300000000002</v>
      </c>
      <c r="N35" s="2">
        <v>2020</v>
      </c>
    </row>
    <row r="36" spans="1:14" ht="12" x14ac:dyDescent="0.2">
      <c r="A36" s="1">
        <v>16780</v>
      </c>
      <c r="B36" s="11" t="s">
        <v>14</v>
      </c>
      <c r="C36" s="16">
        <v>257.54899999999998</v>
      </c>
      <c r="D36" s="15">
        <v>372.14600000000002</v>
      </c>
      <c r="E36" s="15">
        <v>114.59699999999999</v>
      </c>
      <c r="F36" s="7">
        <v>1.2969999999999999</v>
      </c>
      <c r="G36" s="24">
        <v>17494.264999999999</v>
      </c>
      <c r="H36" s="14">
        <v>103.9</v>
      </c>
      <c r="I36" s="15">
        <v>65.206999999999994</v>
      </c>
      <c r="J36" s="15">
        <v>49.39</v>
      </c>
      <c r="K36" s="8">
        <v>22.074000000000002</v>
      </c>
      <c r="L36" s="15">
        <v>75.906000000000006</v>
      </c>
      <c r="M36" s="15">
        <v>228.43700000000001</v>
      </c>
      <c r="N36" s="2">
        <v>2021</v>
      </c>
    </row>
    <row r="37" spans="1:14" ht="12" x14ac:dyDescent="0.2">
      <c r="A37" s="1">
        <v>16846</v>
      </c>
      <c r="B37" s="11" t="s">
        <v>15</v>
      </c>
      <c r="C37" s="16">
        <v>172.98099999999999</v>
      </c>
      <c r="D37" s="15">
        <v>211.541</v>
      </c>
      <c r="E37" s="15">
        <v>38.56</v>
      </c>
      <c r="F37" s="7">
        <v>1.7909999999999999</v>
      </c>
      <c r="G37" s="24">
        <v>9211.268</v>
      </c>
      <c r="H37" s="14">
        <v>105.3</v>
      </c>
      <c r="I37" s="15">
        <v>21.783999999999999</v>
      </c>
      <c r="J37" s="15">
        <v>16.776</v>
      </c>
      <c r="K37" s="8">
        <v>21.263999999999999</v>
      </c>
      <c r="L37" s="15">
        <v>51.973999999999997</v>
      </c>
      <c r="M37" s="15">
        <v>166.47499999999999</v>
      </c>
      <c r="N37" s="2">
        <v>2015</v>
      </c>
    </row>
    <row r="38" spans="1:14" ht="12" x14ac:dyDescent="0.2">
      <c r="A38" s="1">
        <v>16847</v>
      </c>
      <c r="B38" s="11" t="s">
        <v>15</v>
      </c>
      <c r="C38" s="16">
        <v>172.80099999999999</v>
      </c>
      <c r="D38" s="15">
        <v>212.38800000000001</v>
      </c>
      <c r="E38" s="15">
        <v>39.587000000000003</v>
      </c>
      <c r="F38" s="7">
        <v>1.756</v>
      </c>
      <c r="G38" s="24">
        <v>9377.7430000000004</v>
      </c>
      <c r="H38" s="14">
        <v>105.3</v>
      </c>
      <c r="I38" s="15">
        <v>22.343</v>
      </c>
      <c r="J38" s="15">
        <v>17.244</v>
      </c>
      <c r="K38" s="8">
        <v>21.626999999999999</v>
      </c>
      <c r="L38" s="15">
        <v>51.31</v>
      </c>
      <c r="M38" s="15">
        <v>166.10900000000001</v>
      </c>
      <c r="N38" s="2">
        <v>2016</v>
      </c>
    </row>
    <row r="39" spans="1:14" ht="12" x14ac:dyDescent="0.2">
      <c r="A39" s="1">
        <v>16848</v>
      </c>
      <c r="B39" s="11" t="s">
        <v>15</v>
      </c>
      <c r="C39" s="16">
        <v>172.761</v>
      </c>
      <c r="D39" s="15">
        <v>213.41300000000001</v>
      </c>
      <c r="E39" s="15">
        <v>40.652000000000001</v>
      </c>
      <c r="F39" s="7">
        <v>1.724</v>
      </c>
      <c r="G39" s="24">
        <v>9543.8520000000008</v>
      </c>
      <c r="H39" s="14">
        <v>105.2</v>
      </c>
      <c r="I39" s="15">
        <v>22.952000000000002</v>
      </c>
      <c r="J39" s="15">
        <v>17.7</v>
      </c>
      <c r="K39" s="8">
        <v>21.992000000000001</v>
      </c>
      <c r="L39" s="15">
        <v>50.561</v>
      </c>
      <c r="M39" s="15">
        <v>165.98</v>
      </c>
      <c r="N39" s="2">
        <v>2017</v>
      </c>
    </row>
    <row r="40" spans="1:14" ht="12" x14ac:dyDescent="0.2">
      <c r="A40" s="1">
        <v>16849</v>
      </c>
      <c r="B40" s="11" t="s">
        <v>15</v>
      </c>
      <c r="C40" s="16">
        <v>172.79499999999999</v>
      </c>
      <c r="D40" s="15">
        <v>214.499</v>
      </c>
      <c r="E40" s="15">
        <v>41.704000000000001</v>
      </c>
      <c r="F40" s="7">
        <v>1.696</v>
      </c>
      <c r="G40" s="24">
        <v>9709.8320000000003</v>
      </c>
      <c r="H40" s="14">
        <v>105.2</v>
      </c>
      <c r="I40" s="15">
        <v>23.559000000000001</v>
      </c>
      <c r="J40" s="15">
        <v>18.145</v>
      </c>
      <c r="K40" s="8">
        <v>22.358000000000001</v>
      </c>
      <c r="L40" s="15">
        <v>49.720999999999997</v>
      </c>
      <c r="M40" s="15">
        <v>166.036</v>
      </c>
      <c r="N40" s="2">
        <v>2018</v>
      </c>
    </row>
    <row r="41" spans="1:14" ht="12" x14ac:dyDescent="0.2">
      <c r="A41" s="1">
        <v>16850</v>
      </c>
      <c r="B41" s="11" t="s">
        <v>15</v>
      </c>
      <c r="C41" s="16">
        <v>172.477</v>
      </c>
      <c r="D41" s="15">
        <v>215.46899999999999</v>
      </c>
      <c r="E41" s="15">
        <v>42.991999999999997</v>
      </c>
      <c r="F41" s="7">
        <v>1.6659999999999999</v>
      </c>
      <c r="G41" s="24">
        <v>9875.8680000000004</v>
      </c>
      <c r="H41" s="14">
        <v>105.1</v>
      </c>
      <c r="I41" s="15">
        <v>24.256</v>
      </c>
      <c r="J41" s="15">
        <v>18.736000000000001</v>
      </c>
      <c r="K41" s="8">
        <v>22.724</v>
      </c>
      <c r="L41" s="15">
        <v>49.505000000000003</v>
      </c>
      <c r="M41" s="15">
        <v>165.922</v>
      </c>
      <c r="N41" s="2">
        <v>2019</v>
      </c>
    </row>
    <row r="42" spans="1:14" ht="12" x14ac:dyDescent="0.2">
      <c r="A42" s="1">
        <v>16851</v>
      </c>
      <c r="B42" s="11" t="s">
        <v>15</v>
      </c>
      <c r="C42" s="16">
        <v>166.14400000000001</v>
      </c>
      <c r="D42" s="15">
        <v>216.208</v>
      </c>
      <c r="E42" s="15">
        <v>50.064</v>
      </c>
      <c r="F42" s="7">
        <v>1.58</v>
      </c>
      <c r="G42" s="24">
        <v>10041.790000000001</v>
      </c>
      <c r="H42" s="14">
        <v>105.1</v>
      </c>
      <c r="I42" s="15">
        <v>28.239000000000001</v>
      </c>
      <c r="J42" s="15">
        <v>21.826000000000001</v>
      </c>
      <c r="K42" s="8">
        <v>23.084</v>
      </c>
      <c r="L42" s="15">
        <v>49.304000000000002</v>
      </c>
      <c r="M42" s="15">
        <v>159.946</v>
      </c>
      <c r="N42" s="2">
        <v>2020</v>
      </c>
    </row>
    <row r="43" spans="1:14" ht="12" x14ac:dyDescent="0.2">
      <c r="A43" s="1">
        <v>16852</v>
      </c>
      <c r="B43" s="11" t="s">
        <v>15</v>
      </c>
      <c r="C43" s="16">
        <v>158.99100000000001</v>
      </c>
      <c r="D43" s="15">
        <v>216.64500000000001</v>
      </c>
      <c r="E43" s="15">
        <v>57.654000000000003</v>
      </c>
      <c r="F43" s="7">
        <v>1.4910000000000001</v>
      </c>
      <c r="G43" s="24">
        <v>10201.736000000001</v>
      </c>
      <c r="H43" s="14">
        <v>105.1</v>
      </c>
      <c r="I43" s="15">
        <v>32.161000000000001</v>
      </c>
      <c r="J43" s="15">
        <v>25.492999999999999</v>
      </c>
      <c r="K43" s="8">
        <v>23.431999999999999</v>
      </c>
      <c r="L43" s="15">
        <v>53.344999999999999</v>
      </c>
      <c r="M43" s="15">
        <v>153.21899999999999</v>
      </c>
      <c r="N43" s="2">
        <v>2021</v>
      </c>
    </row>
    <row r="44" spans="1:14" ht="12" x14ac:dyDescent="0.2">
      <c r="A44" s="1">
        <v>16918</v>
      </c>
      <c r="B44" s="11" t="s">
        <v>16</v>
      </c>
      <c r="C44" s="16">
        <v>1437.37</v>
      </c>
      <c r="D44" s="15">
        <v>2159.3139999999999</v>
      </c>
      <c r="E44" s="15">
        <v>721.94399999999996</v>
      </c>
      <c r="F44" s="7">
        <v>1.1279999999999999</v>
      </c>
      <c r="G44" s="24">
        <v>119472.303</v>
      </c>
      <c r="H44" s="14">
        <v>103.9</v>
      </c>
      <c r="I44" s="15">
        <v>406.56200000000001</v>
      </c>
      <c r="J44" s="15">
        <v>315.38299999999998</v>
      </c>
      <c r="K44" s="8">
        <v>26.741</v>
      </c>
      <c r="L44" s="15">
        <v>55.731000000000002</v>
      </c>
      <c r="M44" s="15">
        <v>1355.1880000000001</v>
      </c>
      <c r="N44" s="2">
        <v>2015</v>
      </c>
    </row>
    <row r="45" spans="1:14" ht="12" x14ac:dyDescent="0.2">
      <c r="A45" s="1">
        <v>16919</v>
      </c>
      <c r="B45" s="11" t="s">
        <v>16</v>
      </c>
      <c r="C45" s="16">
        <v>1350.3589999999999</v>
      </c>
      <c r="D45" s="15">
        <v>2116.2640000000001</v>
      </c>
      <c r="E45" s="15">
        <v>765.90499999999997</v>
      </c>
      <c r="F45" s="7">
        <v>1.1379999999999999</v>
      </c>
      <c r="G45" s="24">
        <v>120827.49099999999</v>
      </c>
      <c r="H45" s="14">
        <v>103.9</v>
      </c>
      <c r="I45" s="15">
        <v>430.79399999999998</v>
      </c>
      <c r="J45" s="15">
        <v>335.11099999999999</v>
      </c>
      <c r="K45" s="8">
        <v>27.143999999999998</v>
      </c>
      <c r="L45" s="15">
        <v>57.029000000000003</v>
      </c>
      <c r="M45" s="15">
        <v>1383.461</v>
      </c>
      <c r="N45" s="2">
        <v>2016</v>
      </c>
    </row>
    <row r="46" spans="1:14" ht="12" x14ac:dyDescent="0.2">
      <c r="A46" s="1">
        <v>16920</v>
      </c>
      <c r="B46" s="11" t="s">
        <v>16</v>
      </c>
      <c r="C46" s="16">
        <v>1269.05</v>
      </c>
      <c r="D46" s="15">
        <v>2081.5479999999998</v>
      </c>
      <c r="E46" s="15">
        <v>812.49800000000005</v>
      </c>
      <c r="F46" s="7">
        <v>1.0229999999999999</v>
      </c>
      <c r="G46" s="24">
        <v>122210.952</v>
      </c>
      <c r="H46" s="14">
        <v>103.9</v>
      </c>
      <c r="I46" s="15">
        <v>457.31900000000002</v>
      </c>
      <c r="J46" s="15">
        <v>355.17899999999997</v>
      </c>
      <c r="K46" s="8">
        <v>27.541</v>
      </c>
      <c r="L46" s="15">
        <v>58.832999999999998</v>
      </c>
      <c r="M46" s="15">
        <v>1256.6110000000001</v>
      </c>
      <c r="N46" s="2">
        <v>2017</v>
      </c>
    </row>
    <row r="47" spans="1:14" ht="12" x14ac:dyDescent="0.2">
      <c r="A47" s="1">
        <v>16921</v>
      </c>
      <c r="B47" s="11" t="s">
        <v>16</v>
      </c>
      <c r="C47" s="16">
        <v>1192.027</v>
      </c>
      <c r="D47" s="15">
        <v>2042.4580000000001</v>
      </c>
      <c r="E47" s="15">
        <v>850.43100000000004</v>
      </c>
      <c r="F47" s="7">
        <v>0.88100000000000001</v>
      </c>
      <c r="G47" s="24">
        <v>123467.56299999999</v>
      </c>
      <c r="H47" s="14">
        <v>103.9</v>
      </c>
      <c r="I47" s="15">
        <v>479.79599999999999</v>
      </c>
      <c r="J47" s="15">
        <v>370.63499999999999</v>
      </c>
      <c r="K47" s="8">
        <v>27.968</v>
      </c>
      <c r="L47" s="15">
        <v>60.167999999999999</v>
      </c>
      <c r="M47" s="15">
        <v>1092.597</v>
      </c>
      <c r="N47" s="2">
        <v>2018</v>
      </c>
    </row>
    <row r="48" spans="1:14" ht="12" x14ac:dyDescent="0.2">
      <c r="A48" s="1">
        <v>16922</v>
      </c>
      <c r="B48" s="11" t="s">
        <v>16</v>
      </c>
      <c r="C48" s="16">
        <v>1098.0650000000001</v>
      </c>
      <c r="D48" s="15">
        <v>1965.1389999999999</v>
      </c>
      <c r="E48" s="15">
        <v>867.07399999999996</v>
      </c>
      <c r="F48" s="7">
        <v>0.84</v>
      </c>
      <c r="G48" s="24">
        <v>124560.16</v>
      </c>
      <c r="H48" s="14">
        <v>103.9</v>
      </c>
      <c r="I48" s="15">
        <v>491.73599999999999</v>
      </c>
      <c r="J48" s="15">
        <v>375.33800000000002</v>
      </c>
      <c r="K48" s="8">
        <v>28.370999999999999</v>
      </c>
      <c r="L48" s="15">
        <v>59.914999999999999</v>
      </c>
      <c r="M48" s="15">
        <v>1050.3009999999999</v>
      </c>
      <c r="N48" s="2">
        <v>2019</v>
      </c>
    </row>
    <row r="49" spans="1:14" ht="12" x14ac:dyDescent="0.2">
      <c r="A49" s="1">
        <v>16923</v>
      </c>
      <c r="B49" s="11" t="s">
        <v>16</v>
      </c>
      <c r="C49" s="16">
        <v>785.63099999999997</v>
      </c>
      <c r="D49" s="15">
        <v>1961.2670000000001</v>
      </c>
      <c r="E49" s="15">
        <v>1175.636</v>
      </c>
      <c r="F49" s="7">
        <v>0.61599999999999999</v>
      </c>
      <c r="G49" s="24">
        <v>125610.461</v>
      </c>
      <c r="H49" s="14">
        <v>103.9</v>
      </c>
      <c r="I49" s="15">
        <v>690.81399999999996</v>
      </c>
      <c r="J49" s="15">
        <v>484.82100000000003</v>
      </c>
      <c r="K49" s="8">
        <v>28.699000000000002</v>
      </c>
      <c r="L49" s="15">
        <v>64.426000000000002</v>
      </c>
      <c r="M49" s="15">
        <v>775.68100000000004</v>
      </c>
      <c r="N49" s="2">
        <v>2020</v>
      </c>
    </row>
    <row r="50" spans="1:14" ht="12" x14ac:dyDescent="0.2">
      <c r="A50" s="1">
        <v>16924</v>
      </c>
      <c r="B50" s="11" t="s">
        <v>16</v>
      </c>
      <c r="C50" s="16">
        <v>690.64400000000001</v>
      </c>
      <c r="D50" s="15">
        <v>1882.3620000000001</v>
      </c>
      <c r="E50" s="15">
        <v>1191.7180000000001</v>
      </c>
      <c r="F50" s="7">
        <v>0.504</v>
      </c>
      <c r="G50" s="24">
        <v>126386.14200000001</v>
      </c>
      <c r="H50" s="14">
        <v>103.9</v>
      </c>
      <c r="I50" s="15">
        <v>713.51800000000003</v>
      </c>
      <c r="J50" s="15">
        <v>478.2</v>
      </c>
      <c r="K50" s="8">
        <v>29.01</v>
      </c>
      <c r="L50" s="15">
        <v>63.262999999999998</v>
      </c>
      <c r="M50" s="15">
        <v>637.99199999999996</v>
      </c>
      <c r="N50" s="2">
        <v>2021</v>
      </c>
    </row>
    <row r="51" spans="1:14" ht="12" x14ac:dyDescent="0.2">
      <c r="A51" s="1">
        <v>16990</v>
      </c>
      <c r="B51" s="11" t="s">
        <v>17</v>
      </c>
      <c r="C51" s="16">
        <v>114.621</v>
      </c>
      <c r="D51" s="15">
        <v>143.87200000000001</v>
      </c>
      <c r="E51" s="15">
        <v>29.251000000000001</v>
      </c>
      <c r="F51" s="7">
        <v>1.4330000000000001</v>
      </c>
      <c r="G51" s="24">
        <v>6253.4669999999996</v>
      </c>
      <c r="H51" s="14">
        <v>103.5</v>
      </c>
      <c r="I51" s="15">
        <v>16.38</v>
      </c>
      <c r="J51" s="15">
        <v>12.871</v>
      </c>
      <c r="K51" s="8">
        <v>22.507000000000001</v>
      </c>
      <c r="L51" s="15">
        <v>59.985999999999997</v>
      </c>
      <c r="M51" s="15">
        <v>90.262</v>
      </c>
      <c r="N51" s="2">
        <v>2015</v>
      </c>
    </row>
    <row r="52" spans="1:14" ht="12" x14ac:dyDescent="0.2">
      <c r="A52" s="1">
        <v>16991</v>
      </c>
      <c r="B52" s="11" t="s">
        <v>17</v>
      </c>
      <c r="C52" s="16">
        <v>114.099</v>
      </c>
      <c r="D52" s="15">
        <v>143.755</v>
      </c>
      <c r="E52" s="15">
        <v>29.655999999999999</v>
      </c>
      <c r="F52" s="7">
        <v>1.4239999999999999</v>
      </c>
      <c r="G52" s="24">
        <v>6343.7290000000003</v>
      </c>
      <c r="H52" s="14">
        <v>103.5</v>
      </c>
      <c r="I52" s="15">
        <v>16.526</v>
      </c>
      <c r="J52" s="15">
        <v>13.129</v>
      </c>
      <c r="K52" s="8">
        <v>22.84</v>
      </c>
      <c r="L52" s="15">
        <v>58.463999999999999</v>
      </c>
      <c r="M52" s="15">
        <v>91.012</v>
      </c>
      <c r="N52" s="2">
        <v>2016</v>
      </c>
    </row>
    <row r="53" spans="1:14" ht="12" x14ac:dyDescent="0.2">
      <c r="A53" s="1">
        <v>16992</v>
      </c>
      <c r="B53" s="11" t="s">
        <v>17</v>
      </c>
      <c r="C53" s="16">
        <v>113.416</v>
      </c>
      <c r="D53" s="15">
        <v>143.399</v>
      </c>
      <c r="E53" s="15">
        <v>29.983000000000001</v>
      </c>
      <c r="F53" s="7">
        <v>1.413</v>
      </c>
      <c r="G53" s="24">
        <v>6434.741</v>
      </c>
      <c r="H53" s="14">
        <v>103.5</v>
      </c>
      <c r="I53" s="15">
        <v>16.661999999999999</v>
      </c>
      <c r="J53" s="15">
        <v>13.321</v>
      </c>
      <c r="K53" s="8">
        <v>23.178999999999998</v>
      </c>
      <c r="L53" s="15">
        <v>57.206000000000003</v>
      </c>
      <c r="M53" s="15">
        <v>91.581000000000003</v>
      </c>
      <c r="N53" s="2">
        <v>2017</v>
      </c>
    </row>
    <row r="54" spans="1:14" ht="12" x14ac:dyDescent="0.2">
      <c r="A54" s="1">
        <v>16993</v>
      </c>
      <c r="B54" s="11" t="s">
        <v>17</v>
      </c>
      <c r="C54" s="16">
        <v>112.557</v>
      </c>
      <c r="D54" s="15">
        <v>142.87</v>
      </c>
      <c r="E54" s="15">
        <v>30.312999999999999</v>
      </c>
      <c r="F54" s="7">
        <v>1.397</v>
      </c>
      <c r="G54" s="24">
        <v>6526.3220000000001</v>
      </c>
      <c r="H54" s="14">
        <v>103.5</v>
      </c>
      <c r="I54" s="15">
        <v>16.881</v>
      </c>
      <c r="J54" s="15">
        <v>13.432</v>
      </c>
      <c r="K54" s="8">
        <v>23.521000000000001</v>
      </c>
      <c r="L54" s="15">
        <v>55.820999999999998</v>
      </c>
      <c r="M54" s="15">
        <v>91.820999999999998</v>
      </c>
      <c r="N54" s="2">
        <v>2018</v>
      </c>
    </row>
    <row r="55" spans="1:14" ht="12" x14ac:dyDescent="0.2">
      <c r="A55" s="1">
        <v>16994</v>
      </c>
      <c r="B55" s="11" t="s">
        <v>17</v>
      </c>
      <c r="C55" s="16">
        <v>111.306</v>
      </c>
      <c r="D55" s="15">
        <v>142.18100000000001</v>
      </c>
      <c r="E55" s="15">
        <v>30.875</v>
      </c>
      <c r="F55" s="7">
        <v>1.3740000000000001</v>
      </c>
      <c r="G55" s="24">
        <v>6618.143</v>
      </c>
      <c r="H55" s="14">
        <v>103.5</v>
      </c>
      <c r="I55" s="15">
        <v>17.338999999999999</v>
      </c>
      <c r="J55" s="15">
        <v>13.536</v>
      </c>
      <c r="K55" s="8">
        <v>23.867000000000001</v>
      </c>
      <c r="L55" s="15">
        <v>54.683</v>
      </c>
      <c r="M55" s="15">
        <v>91.561999999999998</v>
      </c>
      <c r="N55" s="2">
        <v>2019</v>
      </c>
    </row>
    <row r="56" spans="1:14" ht="12" x14ac:dyDescent="0.2">
      <c r="A56" s="1">
        <v>16995</v>
      </c>
      <c r="B56" s="11" t="s">
        <v>17</v>
      </c>
      <c r="C56" s="16">
        <v>102.76900000000001</v>
      </c>
      <c r="D56" s="15">
        <v>141.32400000000001</v>
      </c>
      <c r="E56" s="15">
        <v>38.555</v>
      </c>
      <c r="F56" s="7">
        <v>1.367</v>
      </c>
      <c r="G56" s="24">
        <v>6709.7049999999999</v>
      </c>
      <c r="H56" s="14">
        <v>103.5</v>
      </c>
      <c r="I56" s="15">
        <v>21.786999999999999</v>
      </c>
      <c r="J56" s="15">
        <v>16.768000000000001</v>
      </c>
      <c r="K56" s="8">
        <v>24.202999999999999</v>
      </c>
      <c r="L56" s="15">
        <v>55.287999999999997</v>
      </c>
      <c r="M56" s="15">
        <v>92.381</v>
      </c>
      <c r="N56" s="2">
        <v>2020</v>
      </c>
    </row>
    <row r="57" spans="1:14" ht="12" x14ac:dyDescent="0.2">
      <c r="A57" s="1">
        <v>16996</v>
      </c>
      <c r="B57" s="11" t="s">
        <v>17</v>
      </c>
      <c r="C57" s="16">
        <v>107.28100000000001</v>
      </c>
      <c r="D57" s="15">
        <v>140.589</v>
      </c>
      <c r="E57" s="15">
        <v>33.308</v>
      </c>
      <c r="F57" s="7">
        <v>1.415</v>
      </c>
      <c r="G57" s="24">
        <v>6802.0860000000002</v>
      </c>
      <c r="H57" s="14">
        <v>103.5</v>
      </c>
      <c r="I57" s="15">
        <v>18.666</v>
      </c>
      <c r="J57" s="15">
        <v>14.641999999999999</v>
      </c>
      <c r="K57" s="8">
        <v>24.54</v>
      </c>
      <c r="L57" s="15">
        <v>50.329000000000001</v>
      </c>
      <c r="M57" s="15">
        <v>96.908000000000001</v>
      </c>
      <c r="N57" s="2">
        <v>2021</v>
      </c>
    </row>
    <row r="58" spans="1:14" ht="12" x14ac:dyDescent="0.2">
      <c r="A58" s="1">
        <v>17062</v>
      </c>
      <c r="B58" s="11" t="s">
        <v>18</v>
      </c>
      <c r="C58" s="16">
        <v>60.226999999999997</v>
      </c>
      <c r="D58" s="15">
        <v>79.495000000000005</v>
      </c>
      <c r="E58" s="15">
        <v>19.268000000000001</v>
      </c>
      <c r="F58" s="7">
        <v>1.74</v>
      </c>
      <c r="G58" s="24">
        <v>3922.6640000000002</v>
      </c>
      <c r="H58" s="14">
        <v>105.8</v>
      </c>
      <c r="I58" s="15">
        <v>10.99</v>
      </c>
      <c r="J58" s="15">
        <v>8.2780000000000005</v>
      </c>
      <c r="K58" s="8">
        <v>27.24</v>
      </c>
      <c r="L58" s="15">
        <v>57.860999999999997</v>
      </c>
      <c r="M58" s="15">
        <v>68.869</v>
      </c>
      <c r="N58" s="2">
        <v>2015</v>
      </c>
    </row>
    <row r="59" spans="1:14" ht="12" x14ac:dyDescent="0.2">
      <c r="A59" s="1">
        <v>17063</v>
      </c>
      <c r="B59" s="11" t="s">
        <v>18</v>
      </c>
      <c r="C59" s="16">
        <v>59.5</v>
      </c>
      <c r="D59" s="15">
        <v>79.22</v>
      </c>
      <c r="E59" s="15">
        <v>19.72</v>
      </c>
      <c r="F59" s="7">
        <v>1.7290000000000001</v>
      </c>
      <c r="G59" s="24">
        <v>3991.5329999999999</v>
      </c>
      <c r="H59" s="14">
        <v>106.1</v>
      </c>
      <c r="I59" s="15">
        <v>11.259</v>
      </c>
      <c r="J59" s="15">
        <v>8.4610000000000003</v>
      </c>
      <c r="K59" s="8">
        <v>27.495999999999999</v>
      </c>
      <c r="L59" s="15">
        <v>56.9</v>
      </c>
      <c r="M59" s="15">
        <v>69.606999999999999</v>
      </c>
      <c r="N59" s="2">
        <v>2016</v>
      </c>
    </row>
    <row r="60" spans="1:14" ht="12" x14ac:dyDescent="0.2">
      <c r="A60" s="1">
        <v>17064</v>
      </c>
      <c r="B60" s="11" t="s">
        <v>18</v>
      </c>
      <c r="C60" s="16">
        <v>58.78</v>
      </c>
      <c r="D60" s="15">
        <v>79.013999999999996</v>
      </c>
      <c r="E60" s="15">
        <v>20.234000000000002</v>
      </c>
      <c r="F60" s="7">
        <v>1.7050000000000001</v>
      </c>
      <c r="G60" s="24">
        <v>4061.14</v>
      </c>
      <c r="H60" s="14">
        <v>106.2</v>
      </c>
      <c r="I60" s="15">
        <v>11.565</v>
      </c>
      <c r="J60" s="15">
        <v>8.67</v>
      </c>
      <c r="K60" s="8">
        <v>27.754999999999999</v>
      </c>
      <c r="L60" s="15">
        <v>56.802</v>
      </c>
      <c r="M60" s="15">
        <v>69.846000000000004</v>
      </c>
      <c r="N60" s="2">
        <v>2017</v>
      </c>
    </row>
    <row r="61" spans="1:14" ht="12" x14ac:dyDescent="0.2">
      <c r="A61" s="1">
        <v>17065</v>
      </c>
      <c r="B61" s="11" t="s">
        <v>18</v>
      </c>
      <c r="C61" s="16">
        <v>57.405999999999999</v>
      </c>
      <c r="D61" s="15">
        <v>78.254999999999995</v>
      </c>
      <c r="E61" s="15">
        <v>20.849</v>
      </c>
      <c r="F61" s="7">
        <v>1.645</v>
      </c>
      <c r="G61" s="24">
        <v>4130.9859999999999</v>
      </c>
      <c r="H61" s="14">
        <v>106.1</v>
      </c>
      <c r="I61" s="15">
        <v>11.907999999999999</v>
      </c>
      <c r="J61" s="15">
        <v>8.9410000000000007</v>
      </c>
      <c r="K61" s="8">
        <v>28.021000000000001</v>
      </c>
      <c r="L61" s="15">
        <v>58.125999999999998</v>
      </c>
      <c r="M61" s="15">
        <v>68.537000000000006</v>
      </c>
      <c r="N61" s="2">
        <v>2018</v>
      </c>
    </row>
    <row r="62" spans="1:14" ht="12" x14ac:dyDescent="0.2">
      <c r="A62" s="1">
        <v>17066</v>
      </c>
      <c r="B62" s="11" t="s">
        <v>18</v>
      </c>
      <c r="C62" s="16">
        <v>55.402999999999999</v>
      </c>
      <c r="D62" s="15">
        <v>77.043999999999997</v>
      </c>
      <c r="E62" s="15">
        <v>21.640999999999998</v>
      </c>
      <c r="F62" s="7">
        <v>1.56</v>
      </c>
      <c r="G62" s="24">
        <v>4199.5230000000001</v>
      </c>
      <c r="H62" s="14">
        <v>105.9</v>
      </c>
      <c r="I62" s="15">
        <v>12.302</v>
      </c>
      <c r="J62" s="15">
        <v>9.3390000000000004</v>
      </c>
      <c r="K62" s="8">
        <v>28.297999999999998</v>
      </c>
      <c r="L62" s="15">
        <v>61.781999999999996</v>
      </c>
      <c r="M62" s="15">
        <v>66.018000000000001</v>
      </c>
      <c r="N62" s="2">
        <v>2019</v>
      </c>
    </row>
    <row r="63" spans="1:14" ht="12" x14ac:dyDescent="0.2">
      <c r="A63" s="1">
        <v>17067</v>
      </c>
      <c r="B63" s="11" t="s">
        <v>18</v>
      </c>
      <c r="C63" s="16">
        <v>52.235999999999997</v>
      </c>
      <c r="D63" s="15">
        <v>76.897999999999996</v>
      </c>
      <c r="E63" s="15">
        <v>24.661999999999999</v>
      </c>
      <c r="F63" s="7">
        <v>1.3440000000000001</v>
      </c>
      <c r="G63" s="24">
        <v>4265.5410000000002</v>
      </c>
      <c r="H63" s="14">
        <v>105.7</v>
      </c>
      <c r="I63" s="15">
        <v>14.154</v>
      </c>
      <c r="J63" s="15">
        <v>10.507999999999999</v>
      </c>
      <c r="K63" s="8">
        <v>28.571000000000002</v>
      </c>
      <c r="L63" s="15">
        <v>58.968000000000004</v>
      </c>
      <c r="M63" s="15">
        <v>57.710999999999999</v>
      </c>
      <c r="N63" s="2">
        <v>2020</v>
      </c>
    </row>
    <row r="64" spans="1:14" ht="12" x14ac:dyDescent="0.2">
      <c r="A64" s="1">
        <v>17068</v>
      </c>
      <c r="B64" s="11" t="s">
        <v>18</v>
      </c>
      <c r="C64" s="16">
        <v>50.551000000000002</v>
      </c>
      <c r="D64" s="15">
        <v>76.933000000000007</v>
      </c>
      <c r="E64" s="15">
        <v>26.382000000000001</v>
      </c>
      <c r="F64" s="7">
        <v>1.288</v>
      </c>
      <c r="G64" s="24">
        <v>4323.2520000000004</v>
      </c>
      <c r="H64" s="14">
        <v>105.6</v>
      </c>
      <c r="I64" s="15">
        <v>15.055</v>
      </c>
      <c r="J64" s="15">
        <v>11.326000000000001</v>
      </c>
      <c r="K64" s="8">
        <v>28.829000000000001</v>
      </c>
      <c r="L64" s="15">
        <v>59.167000000000002</v>
      </c>
      <c r="M64" s="15">
        <v>56.03</v>
      </c>
      <c r="N64" s="2">
        <v>2021</v>
      </c>
    </row>
    <row r="65" spans="1:14" ht="12" x14ac:dyDescent="0.2">
      <c r="A65" s="1">
        <v>17206</v>
      </c>
      <c r="B65" s="11" t="s">
        <v>19</v>
      </c>
      <c r="C65" s="16">
        <v>424.02499999999998</v>
      </c>
      <c r="D65" s="15">
        <v>750.29</v>
      </c>
      <c r="E65" s="15">
        <v>326.26499999999999</v>
      </c>
      <c r="F65" s="7">
        <v>0.99299999999999999</v>
      </c>
      <c r="G65" s="24">
        <v>43042.286999999997</v>
      </c>
      <c r="H65" s="14">
        <v>105.7</v>
      </c>
      <c r="I65" s="15">
        <v>171.98599999999999</v>
      </c>
      <c r="J65" s="15">
        <v>154.279</v>
      </c>
      <c r="K65" s="8">
        <v>29.896999999999998</v>
      </c>
      <c r="L65" s="15">
        <v>34.813000000000002</v>
      </c>
      <c r="M65" s="15">
        <v>429.55700000000002</v>
      </c>
      <c r="N65" s="2">
        <v>2015</v>
      </c>
    </row>
    <row r="66" spans="1:14" ht="12" x14ac:dyDescent="0.2">
      <c r="A66" s="1">
        <v>17207</v>
      </c>
      <c r="B66" s="11" t="s">
        <v>19</v>
      </c>
      <c r="C66" s="16">
        <v>387.59399999999999</v>
      </c>
      <c r="D66" s="15">
        <v>734.548</v>
      </c>
      <c r="E66" s="15">
        <v>346.95400000000001</v>
      </c>
      <c r="F66" s="7">
        <v>0.9</v>
      </c>
      <c r="G66" s="24">
        <v>43471.843999999997</v>
      </c>
      <c r="H66" s="14">
        <v>105.6</v>
      </c>
      <c r="I66" s="15">
        <v>181.22499999999999</v>
      </c>
      <c r="J66" s="15">
        <v>165.73</v>
      </c>
      <c r="K66" s="8">
        <v>30.088000000000001</v>
      </c>
      <c r="L66" s="15">
        <v>34.963000000000001</v>
      </c>
      <c r="M66" s="15">
        <v>392.79500000000002</v>
      </c>
      <c r="N66" s="2">
        <v>2016</v>
      </c>
    </row>
    <row r="67" spans="1:14" ht="12" x14ac:dyDescent="0.2">
      <c r="A67" s="1">
        <v>17208</v>
      </c>
      <c r="B67" s="11" t="s">
        <v>19</v>
      </c>
      <c r="C67" s="16">
        <v>375.01900000000001</v>
      </c>
      <c r="D67" s="15">
        <v>713.79899999999998</v>
      </c>
      <c r="E67" s="15">
        <v>338.78</v>
      </c>
      <c r="F67" s="7">
        <v>0.86199999999999999</v>
      </c>
      <c r="G67" s="24">
        <v>43864.639000000003</v>
      </c>
      <c r="H67" s="14">
        <v>105.3</v>
      </c>
      <c r="I67" s="15">
        <v>175.852</v>
      </c>
      <c r="J67" s="15">
        <v>162.928</v>
      </c>
      <c r="K67" s="8">
        <v>30.291</v>
      </c>
      <c r="L67" s="15">
        <v>33.290999999999997</v>
      </c>
      <c r="M67" s="15">
        <v>379.95400000000001</v>
      </c>
      <c r="N67" s="2">
        <v>2017</v>
      </c>
    </row>
    <row r="68" spans="1:14" ht="12" x14ac:dyDescent="0.2">
      <c r="A68" s="1">
        <v>17209</v>
      </c>
      <c r="B68" s="11" t="s">
        <v>19</v>
      </c>
      <c r="C68" s="16">
        <v>333.327</v>
      </c>
      <c r="D68" s="15">
        <v>674.27300000000002</v>
      </c>
      <c r="E68" s="15">
        <v>340.94600000000003</v>
      </c>
      <c r="F68" s="7">
        <v>0.76100000000000001</v>
      </c>
      <c r="G68" s="24">
        <v>44244.593000000001</v>
      </c>
      <c r="H68" s="14">
        <v>105.3</v>
      </c>
      <c r="I68" s="15">
        <v>178.06899999999999</v>
      </c>
      <c r="J68" s="15">
        <v>162.876</v>
      </c>
      <c r="K68" s="8">
        <v>30.524000000000001</v>
      </c>
      <c r="L68" s="15">
        <v>32.381999999999998</v>
      </c>
      <c r="M68" s="15">
        <v>338.00599999999997</v>
      </c>
      <c r="N68" s="2">
        <v>2018</v>
      </c>
    </row>
    <row r="69" spans="1:14" ht="12" x14ac:dyDescent="0.2">
      <c r="A69" s="1">
        <v>17210</v>
      </c>
      <c r="B69" s="11" t="s">
        <v>19</v>
      </c>
      <c r="C69" s="16">
        <v>321.35199999999998</v>
      </c>
      <c r="D69" s="15">
        <v>661.38499999999999</v>
      </c>
      <c r="E69" s="15">
        <v>340.03300000000002</v>
      </c>
      <c r="F69" s="7">
        <v>0.72799999999999998</v>
      </c>
      <c r="G69" s="24">
        <v>44582.599000000002</v>
      </c>
      <c r="H69" s="14">
        <v>105.2</v>
      </c>
      <c r="I69" s="15">
        <v>178.58600000000001</v>
      </c>
      <c r="J69" s="15">
        <v>161.447</v>
      </c>
      <c r="K69" s="8">
        <v>30.780999999999999</v>
      </c>
      <c r="L69" s="15">
        <v>31.317</v>
      </c>
      <c r="M69" s="15">
        <v>325.84199999999998</v>
      </c>
      <c r="N69" s="2">
        <v>2019</v>
      </c>
    </row>
    <row r="70" spans="1:14" ht="12" x14ac:dyDescent="0.2">
      <c r="A70" s="1">
        <v>17211</v>
      </c>
      <c r="B70" s="11" t="s">
        <v>19</v>
      </c>
      <c r="C70" s="16">
        <v>252.84700000000001</v>
      </c>
      <c r="D70" s="15">
        <v>635.97799999999995</v>
      </c>
      <c r="E70" s="15">
        <v>383.13099999999997</v>
      </c>
      <c r="F70" s="7">
        <v>0.56699999999999995</v>
      </c>
      <c r="G70" s="24">
        <v>44908.440999999999</v>
      </c>
      <c r="H70" s="14">
        <v>105.2</v>
      </c>
      <c r="I70" s="15">
        <v>202.69300000000001</v>
      </c>
      <c r="J70" s="15">
        <v>180.43799999999999</v>
      </c>
      <c r="K70" s="8">
        <v>31.044</v>
      </c>
      <c r="L70" s="15">
        <v>36.942</v>
      </c>
      <c r="M70" s="15">
        <v>255.18199999999999</v>
      </c>
      <c r="N70" s="2">
        <v>2020</v>
      </c>
    </row>
    <row r="71" spans="1:14" ht="12" x14ac:dyDescent="0.2">
      <c r="A71" s="1">
        <v>17212</v>
      </c>
      <c r="B71" s="11" t="s">
        <v>19</v>
      </c>
      <c r="C71" s="16">
        <v>223.96299999999999</v>
      </c>
      <c r="D71" s="15">
        <v>629.39099999999996</v>
      </c>
      <c r="E71" s="15">
        <v>405.428</v>
      </c>
      <c r="F71" s="7">
        <v>0.5</v>
      </c>
      <c r="G71" s="24">
        <v>45163.623</v>
      </c>
      <c r="H71" s="14">
        <v>105.2</v>
      </c>
      <c r="I71" s="15">
        <v>212.60900000000001</v>
      </c>
      <c r="J71" s="15">
        <v>192.81899999999999</v>
      </c>
      <c r="K71" s="8">
        <v>31.302</v>
      </c>
      <c r="L71" s="15">
        <v>39.095999999999997</v>
      </c>
      <c r="M71" s="15">
        <v>226.31399999999999</v>
      </c>
      <c r="N71" s="2">
        <v>2021</v>
      </c>
    </row>
    <row r="72" spans="1:14" ht="12" x14ac:dyDescent="0.2">
      <c r="A72" s="1">
        <v>17350</v>
      </c>
      <c r="B72" s="11" t="s">
        <v>20</v>
      </c>
      <c r="C72" s="16">
        <v>1702.0160000000001</v>
      </c>
      <c r="D72" s="15">
        <v>3021.9459999999999</v>
      </c>
      <c r="E72" s="15">
        <v>1319.93</v>
      </c>
      <c r="F72" s="7">
        <v>0.83199999999999996</v>
      </c>
      <c r="G72" s="24">
        <v>204334.81</v>
      </c>
      <c r="H72" s="14">
        <v>104.5</v>
      </c>
      <c r="I72" s="15">
        <v>737.46600000000001</v>
      </c>
      <c r="J72" s="15">
        <v>582.46400000000006</v>
      </c>
      <c r="K72" s="8">
        <v>30.314</v>
      </c>
      <c r="L72" s="15">
        <v>53.295000000000002</v>
      </c>
      <c r="M72" s="15">
        <v>1706.79</v>
      </c>
      <c r="N72" s="2">
        <v>2015</v>
      </c>
    </row>
    <row r="73" spans="1:14" ht="12" x14ac:dyDescent="0.2">
      <c r="A73" s="1">
        <v>17351</v>
      </c>
      <c r="B73" s="11" t="s">
        <v>20</v>
      </c>
      <c r="C73" s="16">
        <v>1553.3779999999999</v>
      </c>
      <c r="D73" s="15">
        <v>2905.3009999999999</v>
      </c>
      <c r="E73" s="15">
        <v>1351.923</v>
      </c>
      <c r="F73" s="7">
        <v>0.79100000000000004</v>
      </c>
      <c r="G73" s="24">
        <v>206041.60000000001</v>
      </c>
      <c r="H73" s="14">
        <v>104.5</v>
      </c>
      <c r="I73" s="15">
        <v>763.529</v>
      </c>
      <c r="J73" s="15">
        <v>588.39499999999998</v>
      </c>
      <c r="K73" s="8">
        <v>30.739000000000001</v>
      </c>
      <c r="L73" s="15">
        <v>51.95</v>
      </c>
      <c r="M73" s="15">
        <v>1635.9559999999999</v>
      </c>
      <c r="N73" s="2">
        <v>2016</v>
      </c>
    </row>
    <row r="74" spans="1:14" ht="12" x14ac:dyDescent="0.2">
      <c r="A74" s="1">
        <v>17352</v>
      </c>
      <c r="B74" s="11" t="s">
        <v>20</v>
      </c>
      <c r="C74" s="16">
        <v>1598.4390000000001</v>
      </c>
      <c r="D74" s="15">
        <v>2952.1329999999998</v>
      </c>
      <c r="E74" s="15">
        <v>1353.694</v>
      </c>
      <c r="F74" s="7">
        <v>0.79400000000000004</v>
      </c>
      <c r="G74" s="24">
        <v>207677.55600000001</v>
      </c>
      <c r="H74" s="14">
        <v>104.5</v>
      </c>
      <c r="I74" s="15">
        <v>753.57299999999998</v>
      </c>
      <c r="J74" s="15">
        <v>600.12</v>
      </c>
      <c r="K74" s="8">
        <v>31.164000000000001</v>
      </c>
      <c r="L74" s="15">
        <v>49.801000000000002</v>
      </c>
      <c r="M74" s="15">
        <v>1654.808</v>
      </c>
      <c r="N74" s="2">
        <v>2017</v>
      </c>
    </row>
    <row r="75" spans="1:14" ht="12" x14ac:dyDescent="0.2">
      <c r="A75" s="1">
        <v>17353</v>
      </c>
      <c r="B75" s="11" t="s">
        <v>20</v>
      </c>
      <c r="C75" s="16">
        <v>1600.5260000000001</v>
      </c>
      <c r="D75" s="15">
        <v>2969.8620000000001</v>
      </c>
      <c r="E75" s="15">
        <v>1369.336</v>
      </c>
      <c r="F75" s="7">
        <v>0.79400000000000004</v>
      </c>
      <c r="G75" s="24">
        <v>209332.364</v>
      </c>
      <c r="H75" s="14">
        <v>104.5</v>
      </c>
      <c r="I75" s="15">
        <v>759.63599999999997</v>
      </c>
      <c r="J75" s="15">
        <v>609.70100000000002</v>
      </c>
      <c r="K75" s="8">
        <v>31.582000000000001</v>
      </c>
      <c r="L75" s="15">
        <v>47.817</v>
      </c>
      <c r="M75" s="15">
        <v>1668.4570000000001</v>
      </c>
      <c r="N75" s="2">
        <v>2018</v>
      </c>
    </row>
    <row r="76" spans="1:14" ht="12" x14ac:dyDescent="0.2">
      <c r="A76" s="1">
        <v>17354</v>
      </c>
      <c r="B76" s="11" t="s">
        <v>20</v>
      </c>
      <c r="C76" s="16">
        <v>1494.923</v>
      </c>
      <c r="D76" s="15">
        <v>2886.3589999999999</v>
      </c>
      <c r="E76" s="15">
        <v>1391.4359999999999</v>
      </c>
      <c r="F76" s="7">
        <v>0.73899999999999999</v>
      </c>
      <c r="G76" s="24">
        <v>211000.821</v>
      </c>
      <c r="H76" s="14">
        <v>104.5</v>
      </c>
      <c r="I76" s="15">
        <v>770.53099999999995</v>
      </c>
      <c r="J76" s="15">
        <v>620.904</v>
      </c>
      <c r="K76" s="8">
        <v>31.998999999999999</v>
      </c>
      <c r="L76" s="15">
        <v>45.991</v>
      </c>
      <c r="M76" s="15">
        <v>1564.114</v>
      </c>
      <c r="N76" s="2">
        <v>2019</v>
      </c>
    </row>
    <row r="77" spans="1:14" ht="12" x14ac:dyDescent="0.2">
      <c r="A77" s="1">
        <v>17355</v>
      </c>
      <c r="B77" s="11" t="s">
        <v>20</v>
      </c>
      <c r="C77" s="16">
        <v>1205.864</v>
      </c>
      <c r="D77" s="15">
        <v>2787.2939999999999</v>
      </c>
      <c r="E77" s="15">
        <v>1581.43</v>
      </c>
      <c r="F77" s="7">
        <v>0.59199999999999997</v>
      </c>
      <c r="G77" s="24">
        <v>212564.935</v>
      </c>
      <c r="H77" s="14">
        <v>104.5</v>
      </c>
      <c r="I77" s="15">
        <v>872.33399999999995</v>
      </c>
      <c r="J77" s="15">
        <v>709.09699999999998</v>
      </c>
      <c r="K77" s="8">
        <v>32.414999999999999</v>
      </c>
      <c r="L77" s="15">
        <v>55.91</v>
      </c>
      <c r="M77" s="15">
        <v>1262.7370000000001</v>
      </c>
      <c r="N77" s="2">
        <v>2020</v>
      </c>
    </row>
    <row r="78" spans="1:14" ht="12" x14ac:dyDescent="0.2">
      <c r="A78" s="1">
        <v>17356</v>
      </c>
      <c r="B78" s="11" t="s">
        <v>20</v>
      </c>
      <c r="C78" s="16">
        <v>976.71900000000005</v>
      </c>
      <c r="D78" s="15">
        <v>2760.9580000000001</v>
      </c>
      <c r="E78" s="15">
        <v>1784.239</v>
      </c>
      <c r="F78" s="7">
        <v>0.46500000000000002</v>
      </c>
      <c r="G78" s="24">
        <v>213827.67199999999</v>
      </c>
      <c r="H78" s="14">
        <v>104.5</v>
      </c>
      <c r="I78" s="15">
        <v>977.02700000000004</v>
      </c>
      <c r="J78" s="15">
        <v>807.21199999999999</v>
      </c>
      <c r="K78" s="8">
        <v>32.817</v>
      </c>
      <c r="L78" s="15">
        <v>59.216000000000001</v>
      </c>
      <c r="M78" s="15">
        <v>997.10199999999998</v>
      </c>
      <c r="N78" s="2">
        <v>2021</v>
      </c>
    </row>
    <row r="79" spans="1:14" ht="12" x14ac:dyDescent="0.2">
      <c r="A79" s="1">
        <v>17422</v>
      </c>
      <c r="B79" s="11" t="s">
        <v>21</v>
      </c>
      <c r="C79" s="16">
        <v>126.5</v>
      </c>
      <c r="D79" s="15">
        <v>235.69900000000001</v>
      </c>
      <c r="E79" s="15">
        <v>109.199</v>
      </c>
      <c r="F79" s="7">
        <v>1.02</v>
      </c>
      <c r="G79" s="24">
        <v>17779.025000000001</v>
      </c>
      <c r="H79" s="14">
        <v>104</v>
      </c>
      <c r="I79" s="15">
        <v>58.036000000000001</v>
      </c>
      <c r="J79" s="15">
        <v>51.162999999999997</v>
      </c>
      <c r="K79" s="8">
        <v>33.276000000000003</v>
      </c>
      <c r="L79" s="15">
        <v>28.154</v>
      </c>
      <c r="M79" s="15">
        <v>182.19800000000001</v>
      </c>
      <c r="N79" s="2">
        <v>2015</v>
      </c>
    </row>
    <row r="80" spans="1:14" ht="12" x14ac:dyDescent="0.2">
      <c r="A80" s="1">
        <v>17423</v>
      </c>
      <c r="B80" s="11" t="s">
        <v>21</v>
      </c>
      <c r="C80" s="16">
        <v>118.791</v>
      </c>
      <c r="D80" s="15">
        <v>228.821</v>
      </c>
      <c r="E80" s="15">
        <v>110.03</v>
      </c>
      <c r="F80" s="7">
        <v>1.357</v>
      </c>
      <c r="G80" s="24">
        <v>17961.223000000002</v>
      </c>
      <c r="H80" s="14">
        <v>103.7</v>
      </c>
      <c r="I80" s="15">
        <v>57.841999999999999</v>
      </c>
      <c r="J80" s="15">
        <v>52.188000000000002</v>
      </c>
      <c r="K80" s="8">
        <v>33.576000000000001</v>
      </c>
      <c r="L80" s="15">
        <v>27.542999999999999</v>
      </c>
      <c r="M80" s="15">
        <v>245.31299999999999</v>
      </c>
      <c r="N80" s="2">
        <v>2016</v>
      </c>
    </row>
    <row r="81" spans="1:14" ht="12" x14ac:dyDescent="0.2">
      <c r="A81" s="1">
        <v>17424</v>
      </c>
      <c r="B81" s="11" t="s">
        <v>21</v>
      </c>
      <c r="C81" s="16">
        <v>109.378</v>
      </c>
      <c r="D81" s="15">
        <v>221.46799999999999</v>
      </c>
      <c r="E81" s="15">
        <v>112.09</v>
      </c>
      <c r="F81" s="7">
        <v>1.764</v>
      </c>
      <c r="G81" s="24">
        <v>18206.536</v>
      </c>
      <c r="H81" s="14">
        <v>103.9</v>
      </c>
      <c r="I81" s="15">
        <v>57.399000000000001</v>
      </c>
      <c r="J81" s="15">
        <v>54.691000000000003</v>
      </c>
      <c r="K81" s="8">
        <v>33.826000000000001</v>
      </c>
      <c r="L81" s="15">
        <v>26.364999999999998</v>
      </c>
      <c r="M81" s="15">
        <v>324.08199999999999</v>
      </c>
      <c r="N81" s="2">
        <v>2017</v>
      </c>
    </row>
    <row r="82" spans="1:14" ht="12" x14ac:dyDescent="0.2">
      <c r="A82" s="1">
        <v>17425</v>
      </c>
      <c r="B82" s="11" t="s">
        <v>21</v>
      </c>
      <c r="C82" s="16">
        <v>104.306</v>
      </c>
      <c r="D82" s="15">
        <v>221.87200000000001</v>
      </c>
      <c r="E82" s="15">
        <v>117.566</v>
      </c>
      <c r="F82" s="7">
        <v>1.827</v>
      </c>
      <c r="G82" s="24">
        <v>18530.617999999999</v>
      </c>
      <c r="H82" s="14">
        <v>104</v>
      </c>
      <c r="I82" s="15">
        <v>60.968000000000004</v>
      </c>
      <c r="J82" s="15">
        <v>56.598999999999997</v>
      </c>
      <c r="K82" s="8">
        <v>34.043999999999997</v>
      </c>
      <c r="L82" s="15">
        <v>28.178000000000001</v>
      </c>
      <c r="M82" s="15">
        <v>341.66500000000002</v>
      </c>
      <c r="N82" s="2">
        <v>2018</v>
      </c>
    </row>
    <row r="83" spans="1:14" ht="12" x14ac:dyDescent="0.2">
      <c r="A83" s="1">
        <v>17426</v>
      </c>
      <c r="B83" s="11" t="s">
        <v>21</v>
      </c>
      <c r="C83" s="16">
        <v>104.25</v>
      </c>
      <c r="D83" s="15">
        <v>224.35</v>
      </c>
      <c r="E83" s="15">
        <v>120.1</v>
      </c>
      <c r="F83" s="7">
        <v>1.756</v>
      </c>
      <c r="G83" s="24">
        <v>18872.282999999999</v>
      </c>
      <c r="H83" s="14">
        <v>104.1</v>
      </c>
      <c r="I83" s="15">
        <v>62.341999999999999</v>
      </c>
      <c r="J83" s="15">
        <v>57.758000000000003</v>
      </c>
      <c r="K83" s="8">
        <v>34.265000000000001</v>
      </c>
      <c r="L83" s="15">
        <v>27.509</v>
      </c>
      <c r="M83" s="15">
        <v>334.40499999999997</v>
      </c>
      <c r="N83" s="2">
        <v>2019</v>
      </c>
    </row>
    <row r="84" spans="1:14" ht="12" x14ac:dyDescent="0.2">
      <c r="A84" s="1">
        <v>17427</v>
      </c>
      <c r="B84" s="11" t="s">
        <v>21</v>
      </c>
      <c r="C84" s="16">
        <v>88.8</v>
      </c>
      <c r="D84" s="15">
        <v>227.821</v>
      </c>
      <c r="E84" s="15">
        <v>139.02099999999999</v>
      </c>
      <c r="F84" s="7">
        <v>0.97</v>
      </c>
      <c r="G84" s="24">
        <v>19206.687999999998</v>
      </c>
      <c r="H84" s="14">
        <v>104.1</v>
      </c>
      <c r="I84" s="15">
        <v>73.644999999999996</v>
      </c>
      <c r="J84" s="15">
        <v>65.375</v>
      </c>
      <c r="K84" s="8">
        <v>34.54</v>
      </c>
      <c r="L84" s="15">
        <v>26.122</v>
      </c>
      <c r="M84" s="15">
        <v>187.25299999999999</v>
      </c>
      <c r="N84" s="2">
        <v>2020</v>
      </c>
    </row>
    <row r="85" spans="1:14" ht="12" x14ac:dyDescent="0.2">
      <c r="A85" s="1">
        <v>17428</v>
      </c>
      <c r="B85" s="11" t="s">
        <v>21</v>
      </c>
      <c r="C85" s="16">
        <v>84.79</v>
      </c>
      <c r="D85" s="15">
        <v>229.11600000000001</v>
      </c>
      <c r="E85" s="15">
        <v>144.32599999999999</v>
      </c>
      <c r="F85" s="7">
        <v>1.018</v>
      </c>
      <c r="G85" s="24">
        <v>19393.940999999999</v>
      </c>
      <c r="H85" s="14">
        <v>104.2</v>
      </c>
      <c r="I85" s="15">
        <v>75.524000000000001</v>
      </c>
      <c r="J85" s="15">
        <v>68.801000000000002</v>
      </c>
      <c r="K85" s="8">
        <v>34.854999999999997</v>
      </c>
      <c r="L85" s="15">
        <v>27.835000000000001</v>
      </c>
      <c r="M85" s="15">
        <v>198.48699999999999</v>
      </c>
      <c r="N85" s="2">
        <v>2021</v>
      </c>
    </row>
    <row r="86" spans="1:14" ht="12" x14ac:dyDescent="0.2">
      <c r="A86" s="1">
        <v>18358</v>
      </c>
      <c r="B86" s="12" t="s">
        <v>22</v>
      </c>
      <c r="C86" s="16">
        <v>106.89</v>
      </c>
      <c r="D86" s="15">
        <v>371.09399999999999</v>
      </c>
      <c r="E86" s="15">
        <v>264.20400000000001</v>
      </c>
      <c r="F86" s="7">
        <v>0.95</v>
      </c>
      <c r="G86" s="24">
        <v>35562.311999999998</v>
      </c>
      <c r="H86" s="14">
        <v>105.1</v>
      </c>
      <c r="I86" s="15">
        <v>133.40799999999999</v>
      </c>
      <c r="J86" s="15">
        <v>130.79599999999999</v>
      </c>
      <c r="K86" s="8">
        <v>39.622999999999998</v>
      </c>
      <c r="L86" s="15">
        <v>20.99</v>
      </c>
      <c r="M86" s="15">
        <v>339.62799999999999</v>
      </c>
      <c r="N86" s="2">
        <v>2015</v>
      </c>
    </row>
    <row r="87" spans="1:14" ht="12" x14ac:dyDescent="0.2">
      <c r="A87" s="1">
        <v>18359</v>
      </c>
      <c r="B87" s="12" t="s">
        <v>22</v>
      </c>
      <c r="C87" s="16">
        <v>102.688</v>
      </c>
      <c r="D87" s="15">
        <v>369.37599999999998</v>
      </c>
      <c r="E87" s="15">
        <v>266.68799999999999</v>
      </c>
      <c r="F87" s="7">
        <v>1.1719999999999999</v>
      </c>
      <c r="G87" s="24">
        <v>35901.94</v>
      </c>
      <c r="H87" s="14">
        <v>105.2</v>
      </c>
      <c r="I87" s="15">
        <v>135.53299999999999</v>
      </c>
      <c r="J87" s="15">
        <v>131.155</v>
      </c>
      <c r="K87" s="8">
        <v>39.734999999999999</v>
      </c>
      <c r="L87" s="15">
        <v>21.879000000000001</v>
      </c>
      <c r="M87" s="15">
        <v>423.18400000000003</v>
      </c>
      <c r="N87" s="2">
        <v>2016</v>
      </c>
    </row>
    <row r="88" spans="1:14" ht="12" x14ac:dyDescent="0.2">
      <c r="A88" s="1">
        <v>18360</v>
      </c>
      <c r="B88" s="12" t="s">
        <v>22</v>
      </c>
      <c r="C88" s="16">
        <v>97.177000000000007</v>
      </c>
      <c r="D88" s="15">
        <v>373.61099999999999</v>
      </c>
      <c r="E88" s="15">
        <v>276.43400000000003</v>
      </c>
      <c r="F88" s="7">
        <v>1.254</v>
      </c>
      <c r="G88" s="24">
        <v>36325.124000000003</v>
      </c>
      <c r="H88" s="14">
        <v>105.5</v>
      </c>
      <c r="I88" s="15">
        <v>140.858</v>
      </c>
      <c r="J88" s="15">
        <v>135.57499999999999</v>
      </c>
      <c r="K88" s="8">
        <v>39.784999999999997</v>
      </c>
      <c r="L88" s="15">
        <v>22.802</v>
      </c>
      <c r="M88" s="15">
        <v>458.447</v>
      </c>
      <c r="N88" s="2">
        <v>2017</v>
      </c>
    </row>
    <row r="89" spans="1:14" ht="12" x14ac:dyDescent="0.2">
      <c r="A89" s="1">
        <v>18361</v>
      </c>
      <c r="B89" s="12" t="s">
        <v>22</v>
      </c>
      <c r="C89" s="16">
        <v>85.382999999999996</v>
      </c>
      <c r="D89" s="15">
        <v>369.00200000000001</v>
      </c>
      <c r="E89" s="15">
        <v>283.61900000000003</v>
      </c>
      <c r="F89" s="7">
        <v>1.359</v>
      </c>
      <c r="G89" s="24">
        <v>36783.571000000004</v>
      </c>
      <c r="H89" s="14">
        <v>105.2</v>
      </c>
      <c r="I89" s="15">
        <v>144.291</v>
      </c>
      <c r="J89" s="15">
        <v>139.327</v>
      </c>
      <c r="K89" s="8">
        <v>39.79</v>
      </c>
      <c r="L89" s="15">
        <v>22.963999999999999</v>
      </c>
      <c r="M89" s="15">
        <v>503.36599999999999</v>
      </c>
      <c r="N89" s="2">
        <v>2018</v>
      </c>
    </row>
    <row r="90" spans="1:14" ht="12" x14ac:dyDescent="0.2">
      <c r="A90" s="1">
        <v>18362</v>
      </c>
      <c r="B90" s="12" t="s">
        <v>22</v>
      </c>
      <c r="C90" s="16">
        <v>79.388000000000005</v>
      </c>
      <c r="D90" s="15">
        <v>363.39299999999997</v>
      </c>
      <c r="E90" s="15">
        <v>284.005</v>
      </c>
      <c r="F90" s="7">
        <v>1.256</v>
      </c>
      <c r="G90" s="24">
        <v>37286.936999999998</v>
      </c>
      <c r="H90" s="14">
        <v>105.3</v>
      </c>
      <c r="I90" s="15">
        <v>145.351</v>
      </c>
      <c r="J90" s="15">
        <v>138.655</v>
      </c>
      <c r="K90" s="8">
        <v>39.805999999999997</v>
      </c>
      <c r="L90" s="15">
        <v>21.867000000000001</v>
      </c>
      <c r="M90" s="15">
        <v>471.29500000000002</v>
      </c>
      <c r="N90" s="2">
        <v>2019</v>
      </c>
    </row>
    <row r="91" spans="1:14" ht="12" x14ac:dyDescent="0.2">
      <c r="A91" s="1">
        <v>18363</v>
      </c>
      <c r="B91" s="12" t="s">
        <v>22</v>
      </c>
      <c r="C91" s="16">
        <v>65.765000000000001</v>
      </c>
      <c r="D91" s="15">
        <v>370.50599999999997</v>
      </c>
      <c r="E91" s="15">
        <v>304.74099999999999</v>
      </c>
      <c r="F91" s="7">
        <v>0.68899999999999995</v>
      </c>
      <c r="G91" s="24">
        <v>37758.232000000004</v>
      </c>
      <c r="H91" s="14">
        <v>105.4</v>
      </c>
      <c r="I91" s="15">
        <v>156.85499999999999</v>
      </c>
      <c r="J91" s="15">
        <v>147.886</v>
      </c>
      <c r="K91" s="8">
        <v>39.936</v>
      </c>
      <c r="L91" s="15">
        <v>20.759</v>
      </c>
      <c r="M91" s="15">
        <v>260.94600000000003</v>
      </c>
      <c r="N91" s="2">
        <v>2020</v>
      </c>
    </row>
    <row r="92" spans="1:14" ht="12" x14ac:dyDescent="0.2">
      <c r="A92" s="1">
        <v>18364</v>
      </c>
      <c r="B92" s="12" t="s">
        <v>22</v>
      </c>
      <c r="C92" s="16">
        <v>76.486000000000004</v>
      </c>
      <c r="D92" s="15">
        <v>373.72800000000001</v>
      </c>
      <c r="E92" s="15">
        <v>297.24200000000002</v>
      </c>
      <c r="F92" s="7">
        <v>0.71199999999999997</v>
      </c>
      <c r="G92" s="24">
        <v>38019.178</v>
      </c>
      <c r="H92" s="14">
        <v>105.4</v>
      </c>
      <c r="I92" s="15">
        <v>153.45699999999999</v>
      </c>
      <c r="J92" s="15">
        <v>143.785</v>
      </c>
      <c r="K92" s="8">
        <v>40.161999999999999</v>
      </c>
      <c r="L92" s="15">
        <v>19.25</v>
      </c>
      <c r="M92" s="15">
        <v>271.66800000000001</v>
      </c>
      <c r="N92" s="2">
        <v>2021</v>
      </c>
    </row>
    <row r="93" spans="1:14" ht="12" x14ac:dyDescent="0.2">
      <c r="A93" s="1">
        <v>18574</v>
      </c>
      <c r="B93" s="12" t="s">
        <v>23</v>
      </c>
      <c r="C93" s="16">
        <v>1296.4010000000001</v>
      </c>
      <c r="D93" s="15">
        <v>3995.991</v>
      </c>
      <c r="E93" s="15">
        <v>2699.59</v>
      </c>
      <c r="F93" s="7">
        <v>0.77600000000000002</v>
      </c>
      <c r="G93" s="24">
        <v>323348.64600000001</v>
      </c>
      <c r="H93" s="14">
        <v>104.8</v>
      </c>
      <c r="I93" s="15">
        <v>1392.481</v>
      </c>
      <c r="J93" s="15">
        <v>1307.1079999999999</v>
      </c>
      <c r="K93" s="8">
        <v>36.585999999999999</v>
      </c>
      <c r="L93" s="15">
        <v>33.981999999999999</v>
      </c>
      <c r="M93" s="15">
        <v>2518.261</v>
      </c>
      <c r="N93" s="2">
        <v>2015</v>
      </c>
    </row>
    <row r="94" spans="1:14" ht="12" x14ac:dyDescent="0.2">
      <c r="A94" s="1">
        <v>18575</v>
      </c>
      <c r="B94" s="12" t="s">
        <v>23</v>
      </c>
      <c r="C94" s="16">
        <v>1237.2170000000001</v>
      </c>
      <c r="D94" s="15">
        <v>3957.3710000000001</v>
      </c>
      <c r="E94" s="15">
        <v>2720.154</v>
      </c>
      <c r="F94" s="7">
        <v>0.82099999999999995</v>
      </c>
      <c r="G94" s="24">
        <v>325866.90700000001</v>
      </c>
      <c r="H94" s="14">
        <v>104.7</v>
      </c>
      <c r="I94" s="15">
        <v>1416.1020000000001</v>
      </c>
      <c r="J94" s="15">
        <v>1304.0519999999999</v>
      </c>
      <c r="K94" s="8">
        <v>36.710999999999999</v>
      </c>
      <c r="L94" s="15">
        <v>36.383000000000003</v>
      </c>
      <c r="M94" s="15">
        <v>2686.5819999999999</v>
      </c>
      <c r="N94" s="2">
        <v>2016</v>
      </c>
    </row>
    <row r="95" spans="1:14" ht="12" x14ac:dyDescent="0.2">
      <c r="A95" s="1">
        <v>18576</v>
      </c>
      <c r="B95" s="12" t="s">
        <v>23</v>
      </c>
      <c r="C95" s="16">
        <v>1097.856</v>
      </c>
      <c r="D95" s="15">
        <v>3869.9549999999999</v>
      </c>
      <c r="E95" s="15">
        <v>2772.0990000000002</v>
      </c>
      <c r="F95" s="7">
        <v>0.751</v>
      </c>
      <c r="G95" s="24">
        <v>328553.489</v>
      </c>
      <c r="H95" s="14">
        <v>104.8</v>
      </c>
      <c r="I95" s="15">
        <v>1449.7339999999999</v>
      </c>
      <c r="J95" s="15">
        <v>1322.365</v>
      </c>
      <c r="K95" s="8">
        <v>36.863</v>
      </c>
      <c r="L95" s="15">
        <v>36.832000000000001</v>
      </c>
      <c r="M95" s="15">
        <v>2475.4830000000002</v>
      </c>
      <c r="N95" s="2">
        <v>2017</v>
      </c>
    </row>
    <row r="96" spans="1:14" ht="12" x14ac:dyDescent="0.2">
      <c r="A96" s="1">
        <v>18577</v>
      </c>
      <c r="B96" s="12" t="s">
        <v>23</v>
      </c>
      <c r="C96" s="16">
        <v>1021.336</v>
      </c>
      <c r="D96" s="15">
        <v>3801.511</v>
      </c>
      <c r="E96" s="15">
        <v>2780.1750000000002</v>
      </c>
      <c r="F96" s="7">
        <v>0.66900000000000004</v>
      </c>
      <c r="G96" s="24">
        <v>331028.97200000001</v>
      </c>
      <c r="H96" s="14">
        <v>104.6</v>
      </c>
      <c r="I96" s="15">
        <v>1463.421</v>
      </c>
      <c r="J96" s="15">
        <v>1316.7539999999999</v>
      </c>
      <c r="K96" s="8">
        <v>37.048999999999999</v>
      </c>
      <c r="L96" s="15">
        <v>35.921999999999997</v>
      </c>
      <c r="M96" s="15">
        <v>2222.1309999999999</v>
      </c>
      <c r="N96" s="2">
        <v>2018</v>
      </c>
    </row>
    <row r="97" spans="1:14" ht="12" x14ac:dyDescent="0.2">
      <c r="A97" s="1">
        <v>18578</v>
      </c>
      <c r="B97" s="12" t="s">
        <v>23</v>
      </c>
      <c r="C97" s="16">
        <v>978.68200000000002</v>
      </c>
      <c r="D97" s="15">
        <v>3756.83</v>
      </c>
      <c r="E97" s="15">
        <v>2778.1480000000001</v>
      </c>
      <c r="F97" s="7">
        <v>0.63900000000000001</v>
      </c>
      <c r="G97" s="24">
        <v>333251.103</v>
      </c>
      <c r="H97" s="14">
        <v>104.7</v>
      </c>
      <c r="I97" s="15">
        <v>1472.2809999999999</v>
      </c>
      <c r="J97" s="15">
        <v>1305.867</v>
      </c>
      <c r="K97" s="8">
        <v>37.253999999999998</v>
      </c>
      <c r="L97" s="15">
        <v>36.031999999999996</v>
      </c>
      <c r="M97" s="15">
        <v>2137.1350000000002</v>
      </c>
      <c r="N97" s="2">
        <v>2019</v>
      </c>
    </row>
    <row r="98" spans="1:14" ht="12" x14ac:dyDescent="0.2">
      <c r="A98" s="1">
        <v>18579</v>
      </c>
      <c r="B98" s="12" t="s">
        <v>23</v>
      </c>
      <c r="C98" s="16">
        <v>431.97199999999998</v>
      </c>
      <c r="D98" s="15">
        <v>3670.49</v>
      </c>
      <c r="E98" s="15">
        <v>3238.518</v>
      </c>
      <c r="F98" s="7">
        <v>0.33</v>
      </c>
      <c r="G98" s="24">
        <v>335388.23800000001</v>
      </c>
      <c r="H98" s="14">
        <v>104.7</v>
      </c>
      <c r="I98" s="15">
        <v>1739.6780000000001</v>
      </c>
      <c r="J98" s="15">
        <v>1498.84</v>
      </c>
      <c r="K98" s="8">
        <v>37.466999999999999</v>
      </c>
      <c r="L98" s="15">
        <v>41.225000000000001</v>
      </c>
      <c r="M98" s="15">
        <v>1107.5309999999999</v>
      </c>
      <c r="N98" s="2">
        <v>2020</v>
      </c>
    </row>
    <row r="99" spans="1:14" ht="12" x14ac:dyDescent="0.2">
      <c r="A99" s="1">
        <v>18580</v>
      </c>
      <c r="B99" s="12" t="s">
        <v>23</v>
      </c>
      <c r="C99" s="16">
        <v>442.14</v>
      </c>
      <c r="D99" s="15">
        <v>3722.8220000000001</v>
      </c>
      <c r="E99" s="15">
        <v>3280.6819999999998</v>
      </c>
      <c r="F99" s="7">
        <v>0.29799999999999999</v>
      </c>
      <c r="G99" s="24">
        <v>336495.76899999997</v>
      </c>
      <c r="H99" s="14">
        <v>104.8</v>
      </c>
      <c r="I99" s="15">
        <v>1787.492</v>
      </c>
      <c r="J99" s="15">
        <v>1493.191</v>
      </c>
      <c r="K99" s="8">
        <v>37.683</v>
      </c>
      <c r="L99" s="15">
        <v>42.881</v>
      </c>
      <c r="M99" s="15">
        <v>1003.71</v>
      </c>
      <c r="N99" s="2">
        <v>2021</v>
      </c>
    </row>
  </sheetData>
  <autoFilter ref="A1:N99" xr:uid="{00000000-0009-0000-0000-000000000000}"/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E1638-A138-43D9-8E0D-4FA92B15A46D}">
  <dimension ref="A1:AA99"/>
  <sheetViews>
    <sheetView tabSelected="1" topLeftCell="E1" workbookViewId="0">
      <selection activeCell="Q59" sqref="Q59"/>
    </sheetView>
  </sheetViews>
  <sheetFormatPr baseColWidth="10" defaultColWidth="9.33203125" defaultRowHeight="11.25" x14ac:dyDescent="0.2"/>
  <cols>
    <col min="1" max="1" width="7.83203125" customWidth="1"/>
    <col min="2" max="2" width="24" style="13" bestFit="1" customWidth="1"/>
    <col min="3" max="3" width="17.1640625" style="19" bestFit="1" customWidth="1"/>
    <col min="4" max="4" width="17.1640625" style="21" customWidth="1"/>
    <col min="5" max="5" width="17.83203125" style="19" bestFit="1" customWidth="1"/>
    <col min="6" max="6" width="17.83203125" style="19" customWidth="1"/>
    <col min="7" max="7" width="16" style="19" bestFit="1" customWidth="1"/>
    <col min="8" max="8" width="16" style="19" customWidth="1"/>
    <col min="9" max="9" width="18.6640625" bestFit="1" customWidth="1"/>
    <col min="10" max="10" width="18.6640625" customWidth="1"/>
    <col min="11" max="11" width="17" style="19" bestFit="1" customWidth="1"/>
    <col min="12" max="12" width="17" style="19" customWidth="1"/>
    <col min="13" max="13" width="13.6640625" style="17" bestFit="1" customWidth="1"/>
    <col min="14" max="14" width="13.6640625" style="17" customWidth="1"/>
    <col min="15" max="15" width="16" style="19" bestFit="1" customWidth="1"/>
    <col min="16" max="16" width="16" style="19" customWidth="1"/>
    <col min="17" max="17" width="14.83203125" style="19" bestFit="1" customWidth="1"/>
    <col min="18" max="20" width="14.83203125" style="19" customWidth="1"/>
    <col min="21" max="21" width="14.33203125" bestFit="1" customWidth="1"/>
    <col min="22" max="22" width="14.33203125" customWidth="1"/>
    <col min="23" max="23" width="13.6640625" style="19" bestFit="1" customWidth="1"/>
    <col min="24" max="24" width="13.6640625" style="19" customWidth="1"/>
    <col min="25" max="25" width="14.1640625" style="19" bestFit="1" customWidth="1"/>
    <col min="26" max="26" width="14.1640625" style="19" customWidth="1"/>
    <col min="27" max="27" width="10.83203125" bestFit="1" customWidth="1"/>
  </cols>
  <sheetData>
    <row r="1" spans="1:27" s="13" customFormat="1" ht="96" x14ac:dyDescent="0.2">
      <c r="A1" s="3" t="s">
        <v>0</v>
      </c>
      <c r="B1" s="4" t="s">
        <v>10</v>
      </c>
      <c r="C1" s="18" t="s">
        <v>24</v>
      </c>
      <c r="D1" s="20" t="s">
        <v>28</v>
      </c>
      <c r="E1" s="23" t="s">
        <v>4</v>
      </c>
      <c r="F1" s="23" t="s">
        <v>29</v>
      </c>
      <c r="G1" s="23" t="s">
        <v>6</v>
      </c>
      <c r="H1" s="23" t="s">
        <v>30</v>
      </c>
      <c r="I1" s="6" t="s">
        <v>3</v>
      </c>
      <c r="J1" s="6" t="s">
        <v>31</v>
      </c>
      <c r="K1" s="18" t="s">
        <v>25</v>
      </c>
      <c r="L1" s="18" t="s">
        <v>32</v>
      </c>
      <c r="M1" s="22" t="s">
        <v>5</v>
      </c>
      <c r="N1" s="22" t="s">
        <v>33</v>
      </c>
      <c r="O1" s="23" t="s">
        <v>7</v>
      </c>
      <c r="P1" s="23" t="s">
        <v>34</v>
      </c>
      <c r="Q1" s="23" t="s">
        <v>8</v>
      </c>
      <c r="R1" s="23" t="s">
        <v>35</v>
      </c>
      <c r="S1" s="23" t="s">
        <v>39</v>
      </c>
      <c r="T1" s="23" t="s">
        <v>40</v>
      </c>
      <c r="U1" s="6" t="s">
        <v>26</v>
      </c>
      <c r="V1" s="6" t="s">
        <v>36</v>
      </c>
      <c r="W1" s="23" t="s">
        <v>27</v>
      </c>
      <c r="X1" s="23" t="s">
        <v>38</v>
      </c>
      <c r="Y1" s="18" t="s">
        <v>2</v>
      </c>
      <c r="Z1" s="18" t="s">
        <v>37</v>
      </c>
      <c r="AA1" s="5" t="s">
        <v>1</v>
      </c>
    </row>
    <row r="2" spans="1:27" ht="12" x14ac:dyDescent="0.2">
      <c r="A2" s="1">
        <v>66</v>
      </c>
      <c r="B2" s="9" t="s">
        <v>9</v>
      </c>
      <c r="C2" s="15">
        <v>86715.047000000006</v>
      </c>
      <c r="D2" s="25">
        <f>C2*1000</f>
        <v>86715047</v>
      </c>
      <c r="E2" s="15">
        <v>142608.08100000001</v>
      </c>
      <c r="F2" s="25">
        <f>E2*1000</f>
        <v>142608081</v>
      </c>
      <c r="G2" s="15">
        <v>55893.034</v>
      </c>
      <c r="H2" s="25">
        <f>G2*1000</f>
        <v>55893034</v>
      </c>
      <c r="I2" s="7">
        <v>1.1679999999999999</v>
      </c>
      <c r="J2" s="26">
        <f>ROUNDDOWN((K2*I2),0)</f>
        <v>8623624</v>
      </c>
      <c r="K2" s="24">
        <v>7383240.04</v>
      </c>
      <c r="L2" s="27">
        <f>K2*1000</f>
        <v>7383240040</v>
      </c>
      <c r="M2" s="14">
        <v>106.7</v>
      </c>
      <c r="N2" s="25">
        <f>ROUNDDOWN(M2,0)</f>
        <v>106</v>
      </c>
      <c r="O2" s="15">
        <v>30032.499</v>
      </c>
      <c r="P2" s="25">
        <f>O2*1000</f>
        <v>30032499</v>
      </c>
      <c r="Q2" s="15">
        <v>25860.535</v>
      </c>
      <c r="R2" s="25">
        <f>Q2*1000</f>
        <v>25860535</v>
      </c>
      <c r="S2" s="25">
        <f>(((M2/100)/100)*F2)+(F2/2)</f>
        <v>72825668.724270001</v>
      </c>
      <c r="T2" s="25">
        <f>F2-S2</f>
        <v>69782412.275729999</v>
      </c>
      <c r="U2" s="8">
        <v>28.456</v>
      </c>
      <c r="V2" s="28">
        <f>ROUND(U2,0)</f>
        <v>28</v>
      </c>
      <c r="W2" s="15">
        <v>91.837999999999994</v>
      </c>
      <c r="X2" s="25">
        <f>W2*1000</f>
        <v>91838</v>
      </c>
      <c r="Y2" s="15">
        <v>86714.993000000002</v>
      </c>
      <c r="Z2" s="25">
        <f>Y2*1000</f>
        <v>86714993</v>
      </c>
      <c r="AA2" s="2">
        <v>2015</v>
      </c>
    </row>
    <row r="3" spans="1:27" ht="12" x14ac:dyDescent="0.2">
      <c r="A3" s="1">
        <v>67</v>
      </c>
      <c r="B3" s="9" t="s">
        <v>9</v>
      </c>
      <c r="C3" s="15">
        <v>87038.285000000003</v>
      </c>
      <c r="D3" s="25">
        <f t="shared" ref="D3:D66" si="0">C3*1000</f>
        <v>87038285</v>
      </c>
      <c r="E3" s="15">
        <v>143238.9</v>
      </c>
      <c r="F3" s="25">
        <f t="shared" ref="F3:F66" si="1">E3*1000</f>
        <v>143238900</v>
      </c>
      <c r="G3" s="15">
        <v>56200.614999999998</v>
      </c>
      <c r="H3" s="25">
        <f t="shared" ref="H3:H66" si="2">G3*1000</f>
        <v>56200615</v>
      </c>
      <c r="I3" s="7">
        <v>1.1579999999999999</v>
      </c>
      <c r="J3" s="26">
        <f t="shared" ref="J3:J66" si="3">ROUNDDOWN((K3*I3),0)</f>
        <v>8650207</v>
      </c>
      <c r="K3" s="24">
        <v>7469955.0329999998</v>
      </c>
      <c r="L3" s="27">
        <f t="shared" ref="L3:L66" si="4">K3*1000</f>
        <v>7469955033</v>
      </c>
      <c r="M3" s="14">
        <v>106.7</v>
      </c>
      <c r="N3" s="25">
        <f t="shared" ref="N3:N66" si="5">ROUNDDOWN(M3,0)</f>
        <v>106</v>
      </c>
      <c r="O3" s="15">
        <v>30267.32</v>
      </c>
      <c r="P3" s="25">
        <f t="shared" ref="P3:P66" si="6">O3*1000</f>
        <v>30267320</v>
      </c>
      <c r="Q3" s="15">
        <v>25933.294999999998</v>
      </c>
      <c r="R3" s="25">
        <f t="shared" ref="R3:R66" si="7">Q3*1000</f>
        <v>25933295</v>
      </c>
      <c r="S3" s="25">
        <f t="shared" ref="S3:S66" si="8">(((M3/100)/100)*F3)+(F3/2)</f>
        <v>73147809.062999994</v>
      </c>
      <c r="T3" s="25">
        <f t="shared" ref="T3:T66" si="9">F3-S3</f>
        <v>70091090.937000006</v>
      </c>
      <c r="U3" s="8">
        <v>28.699000000000002</v>
      </c>
      <c r="V3" s="28">
        <f t="shared" ref="V3:V66" si="10">ROUND(U3,0)</f>
        <v>29</v>
      </c>
      <c r="W3" s="15">
        <v>89.569000000000003</v>
      </c>
      <c r="X3" s="25">
        <f t="shared" ref="X3:X66" si="11">W3*1000</f>
        <v>89569</v>
      </c>
      <c r="Y3" s="15">
        <v>87038.41</v>
      </c>
      <c r="Z3" s="25">
        <f t="shared" ref="Z3:Z66" si="12">Y3*1000</f>
        <v>87038410</v>
      </c>
      <c r="AA3" s="2">
        <v>2016</v>
      </c>
    </row>
    <row r="4" spans="1:27" ht="12" x14ac:dyDescent="0.2">
      <c r="A4" s="1">
        <v>68</v>
      </c>
      <c r="B4" s="9" t="s">
        <v>9</v>
      </c>
      <c r="C4" s="15">
        <v>85658.157999999996</v>
      </c>
      <c r="D4" s="25">
        <f t="shared" si="0"/>
        <v>85658158</v>
      </c>
      <c r="E4" s="15">
        <v>142624.11600000001</v>
      </c>
      <c r="F4" s="25">
        <f t="shared" si="1"/>
        <v>142624116</v>
      </c>
      <c r="G4" s="15">
        <v>56965.957999999999</v>
      </c>
      <c r="H4" s="25">
        <f t="shared" si="2"/>
        <v>56965958</v>
      </c>
      <c r="I4" s="7">
        <v>1.127</v>
      </c>
      <c r="J4" s="26">
        <f t="shared" si="3"/>
        <v>8516731</v>
      </c>
      <c r="K4" s="24">
        <v>7556993.443</v>
      </c>
      <c r="L4" s="27">
        <f t="shared" si="4"/>
        <v>7556993443</v>
      </c>
      <c r="M4" s="14">
        <v>106.6</v>
      </c>
      <c r="N4" s="25">
        <f t="shared" si="5"/>
        <v>106</v>
      </c>
      <c r="O4" s="15">
        <v>30752.011999999999</v>
      </c>
      <c r="P4" s="25">
        <f t="shared" si="6"/>
        <v>30752012</v>
      </c>
      <c r="Q4" s="15">
        <v>26213.946</v>
      </c>
      <c r="R4" s="25">
        <f t="shared" si="7"/>
        <v>26213946</v>
      </c>
      <c r="S4" s="25">
        <f t="shared" si="8"/>
        <v>72832431.076560006</v>
      </c>
      <c r="T4" s="25">
        <f t="shared" si="9"/>
        <v>69791684.923439994</v>
      </c>
      <c r="U4" s="8">
        <v>28.946999999999999</v>
      </c>
      <c r="V4" s="28">
        <f t="shared" si="10"/>
        <v>29</v>
      </c>
      <c r="W4" s="15">
        <v>87.51</v>
      </c>
      <c r="X4" s="25">
        <f t="shared" si="11"/>
        <v>87510</v>
      </c>
      <c r="Y4" s="15">
        <v>85657.921000000002</v>
      </c>
      <c r="Z4" s="25">
        <f t="shared" si="12"/>
        <v>85657921</v>
      </c>
      <c r="AA4" s="2">
        <v>2017</v>
      </c>
    </row>
    <row r="5" spans="1:27" ht="12" x14ac:dyDescent="0.2">
      <c r="A5" s="1">
        <v>69</v>
      </c>
      <c r="B5" s="9" t="s">
        <v>9</v>
      </c>
      <c r="C5" s="15">
        <v>82277.038</v>
      </c>
      <c r="D5" s="25">
        <f t="shared" si="0"/>
        <v>82277038</v>
      </c>
      <c r="E5" s="15">
        <v>139628.71299999999</v>
      </c>
      <c r="F5" s="25">
        <f t="shared" si="1"/>
        <v>139628713</v>
      </c>
      <c r="G5" s="15">
        <v>57351.675000000003</v>
      </c>
      <c r="H5" s="25">
        <f t="shared" si="2"/>
        <v>57351675</v>
      </c>
      <c r="I5" s="7">
        <v>1.071</v>
      </c>
      <c r="J5" s="26">
        <f t="shared" si="3"/>
        <v>8185279</v>
      </c>
      <c r="K5" s="24">
        <v>7642651.3640000001</v>
      </c>
      <c r="L5" s="27">
        <f t="shared" si="4"/>
        <v>7642651364</v>
      </c>
      <c r="M5" s="14">
        <v>106.3</v>
      </c>
      <c r="N5" s="25">
        <f t="shared" si="5"/>
        <v>106</v>
      </c>
      <c r="O5" s="15">
        <v>30909.237000000001</v>
      </c>
      <c r="P5" s="25">
        <f t="shared" si="6"/>
        <v>30909237</v>
      </c>
      <c r="Q5" s="15">
        <v>26442.437999999998</v>
      </c>
      <c r="R5" s="25">
        <f t="shared" si="7"/>
        <v>26442438</v>
      </c>
      <c r="S5" s="25">
        <f t="shared" si="8"/>
        <v>71298609.719190001</v>
      </c>
      <c r="T5" s="25">
        <f t="shared" si="9"/>
        <v>68330103.280809999</v>
      </c>
      <c r="U5" s="8">
        <v>29.204000000000001</v>
      </c>
      <c r="V5" s="28">
        <f t="shared" si="10"/>
        <v>29</v>
      </c>
      <c r="W5" s="15">
        <v>85.963999999999999</v>
      </c>
      <c r="X5" s="25">
        <f t="shared" si="11"/>
        <v>85964</v>
      </c>
      <c r="Y5" s="15">
        <v>82276.928</v>
      </c>
      <c r="Z5" s="25">
        <f t="shared" si="12"/>
        <v>82276928</v>
      </c>
      <c r="AA5" s="2">
        <v>2018</v>
      </c>
    </row>
    <row r="6" spans="1:27" ht="12" x14ac:dyDescent="0.2">
      <c r="A6" s="1">
        <v>70</v>
      </c>
      <c r="B6" s="9" t="s">
        <v>9</v>
      </c>
      <c r="C6" s="15">
        <v>80045.722999999998</v>
      </c>
      <c r="D6" s="25">
        <f t="shared" si="0"/>
        <v>80045723</v>
      </c>
      <c r="E6" s="15">
        <v>137984.24799999999</v>
      </c>
      <c r="F6" s="25">
        <f t="shared" si="1"/>
        <v>137984248</v>
      </c>
      <c r="G6" s="15">
        <v>57938.525000000001</v>
      </c>
      <c r="H6" s="25">
        <f t="shared" si="2"/>
        <v>57938525</v>
      </c>
      <c r="I6" s="7">
        <v>1.0309999999999999</v>
      </c>
      <c r="J6" s="26">
        <f t="shared" si="3"/>
        <v>7964401</v>
      </c>
      <c r="K6" s="24">
        <v>7724928.2920000004</v>
      </c>
      <c r="L6" s="27">
        <f t="shared" si="4"/>
        <v>7724928292</v>
      </c>
      <c r="M6" s="14">
        <v>106.2</v>
      </c>
      <c r="N6" s="25">
        <f t="shared" si="5"/>
        <v>106</v>
      </c>
      <c r="O6" s="15">
        <v>31242.333999999999</v>
      </c>
      <c r="P6" s="25">
        <f t="shared" si="6"/>
        <v>31242334</v>
      </c>
      <c r="Q6" s="15">
        <v>26696.190999999999</v>
      </c>
      <c r="R6" s="25">
        <f t="shared" si="7"/>
        <v>26696191</v>
      </c>
      <c r="S6" s="25">
        <f t="shared" si="8"/>
        <v>70457516.713760003</v>
      </c>
      <c r="T6" s="25">
        <f t="shared" si="9"/>
        <v>67526731.286239997</v>
      </c>
      <c r="U6" s="8">
        <v>29.469000000000001</v>
      </c>
      <c r="V6" s="28">
        <f t="shared" si="10"/>
        <v>29</v>
      </c>
      <c r="W6" s="15">
        <v>84.539000000000001</v>
      </c>
      <c r="X6" s="25">
        <f t="shared" si="11"/>
        <v>84539</v>
      </c>
      <c r="Y6" s="15">
        <v>80045.481</v>
      </c>
      <c r="Z6" s="25">
        <f t="shared" si="12"/>
        <v>80045481</v>
      </c>
      <c r="AA6" s="2">
        <v>2019</v>
      </c>
    </row>
    <row r="7" spans="1:27" ht="12" x14ac:dyDescent="0.2">
      <c r="A7" s="1">
        <v>71</v>
      </c>
      <c r="B7" s="9" t="s">
        <v>9</v>
      </c>
      <c r="C7" s="15">
        <v>71958.293999999994</v>
      </c>
      <c r="D7" s="25">
        <f t="shared" si="0"/>
        <v>71958294</v>
      </c>
      <c r="E7" s="15">
        <v>135132.60200000001</v>
      </c>
      <c r="F7" s="25">
        <f t="shared" si="1"/>
        <v>135132602</v>
      </c>
      <c r="G7" s="15">
        <v>63174.307999999997</v>
      </c>
      <c r="H7" s="25">
        <f t="shared" si="2"/>
        <v>63174308</v>
      </c>
      <c r="I7" s="7">
        <v>0.91800000000000004</v>
      </c>
      <c r="J7" s="26">
        <f t="shared" si="3"/>
        <v>7164965</v>
      </c>
      <c r="K7" s="24">
        <v>7804973.773</v>
      </c>
      <c r="L7" s="27">
        <f t="shared" si="4"/>
        <v>7804973773</v>
      </c>
      <c r="M7" s="14">
        <v>105.9</v>
      </c>
      <c r="N7" s="25">
        <f t="shared" si="5"/>
        <v>105</v>
      </c>
      <c r="O7" s="15">
        <v>34316.608999999997</v>
      </c>
      <c r="P7" s="25">
        <f t="shared" si="6"/>
        <v>34316609</v>
      </c>
      <c r="Q7" s="15">
        <v>28857.699000000001</v>
      </c>
      <c r="R7" s="25">
        <f t="shared" si="7"/>
        <v>28857699</v>
      </c>
      <c r="S7" s="25">
        <f t="shared" si="8"/>
        <v>68997355.255180001</v>
      </c>
      <c r="T7" s="25">
        <f t="shared" si="9"/>
        <v>66135246.744819999</v>
      </c>
      <c r="U7" s="8">
        <v>29.736000000000001</v>
      </c>
      <c r="V7" s="28">
        <f t="shared" si="10"/>
        <v>30</v>
      </c>
      <c r="W7" s="15">
        <v>83.691000000000003</v>
      </c>
      <c r="X7" s="25">
        <f t="shared" si="11"/>
        <v>83691</v>
      </c>
      <c r="Y7" s="15">
        <v>71958.214000000007</v>
      </c>
      <c r="Z7" s="25">
        <f t="shared" si="12"/>
        <v>71958214</v>
      </c>
      <c r="AA7" s="2">
        <v>2020</v>
      </c>
    </row>
    <row r="8" spans="1:27" ht="12" x14ac:dyDescent="0.2">
      <c r="A8" s="1">
        <v>72</v>
      </c>
      <c r="B8" s="9" t="s">
        <v>9</v>
      </c>
      <c r="C8" s="15">
        <v>64726.542000000001</v>
      </c>
      <c r="D8" s="25">
        <f t="shared" si="0"/>
        <v>64726542</v>
      </c>
      <c r="E8" s="15">
        <v>133974.696</v>
      </c>
      <c r="F8" s="25">
        <f t="shared" si="1"/>
        <v>133974696</v>
      </c>
      <c r="G8" s="15">
        <v>69248.153999999995</v>
      </c>
      <c r="H8" s="25">
        <f t="shared" si="2"/>
        <v>69248154</v>
      </c>
      <c r="I8" s="7">
        <v>0.81799999999999995</v>
      </c>
      <c r="J8" s="26">
        <f t="shared" si="3"/>
        <v>6443330</v>
      </c>
      <c r="K8" s="24">
        <v>7876931.9869999997</v>
      </c>
      <c r="L8" s="27">
        <f t="shared" si="4"/>
        <v>7876931987</v>
      </c>
      <c r="M8" s="14">
        <v>105.8</v>
      </c>
      <c r="N8" s="25">
        <f t="shared" si="5"/>
        <v>105</v>
      </c>
      <c r="O8" s="15">
        <v>37524.841999999997</v>
      </c>
      <c r="P8" s="25">
        <f t="shared" si="6"/>
        <v>37524842</v>
      </c>
      <c r="Q8" s="15">
        <v>31723.312000000002</v>
      </c>
      <c r="R8" s="25">
        <f t="shared" si="7"/>
        <v>31723312</v>
      </c>
      <c r="S8" s="25">
        <f t="shared" si="8"/>
        <v>68404800.283680007</v>
      </c>
      <c r="T8" s="25">
        <f t="shared" si="9"/>
        <v>65569895.716319993</v>
      </c>
      <c r="U8" s="8">
        <v>29.995999999999999</v>
      </c>
      <c r="V8" s="28">
        <f t="shared" si="10"/>
        <v>30</v>
      </c>
      <c r="W8" s="15">
        <v>86.587000000000003</v>
      </c>
      <c r="X8" s="25">
        <f t="shared" si="11"/>
        <v>86587</v>
      </c>
      <c r="Y8" s="15">
        <v>64726.328999999998</v>
      </c>
      <c r="Z8" s="25">
        <f t="shared" si="12"/>
        <v>64726329</v>
      </c>
      <c r="AA8" s="2">
        <v>2021</v>
      </c>
    </row>
    <row r="9" spans="1:27" ht="12" x14ac:dyDescent="0.2">
      <c r="A9" s="1">
        <v>16558</v>
      </c>
      <c r="B9" s="10" t="s">
        <v>11</v>
      </c>
      <c r="C9" s="15">
        <v>6.11</v>
      </c>
      <c r="D9" s="25">
        <f t="shared" si="0"/>
        <v>6110</v>
      </c>
      <c r="E9" s="15">
        <v>7.798</v>
      </c>
      <c r="F9" s="25">
        <f t="shared" si="1"/>
        <v>7798</v>
      </c>
      <c r="G9" s="15">
        <v>1.6879999999999999</v>
      </c>
      <c r="H9" s="25">
        <f t="shared" si="2"/>
        <v>1688</v>
      </c>
      <c r="I9" s="7">
        <v>2.0760000000000001</v>
      </c>
      <c r="J9" s="26">
        <f t="shared" si="3"/>
        <v>739</v>
      </c>
      <c r="K9" s="24">
        <v>356.13600000000002</v>
      </c>
      <c r="L9" s="27">
        <f t="shared" si="4"/>
        <v>356136</v>
      </c>
      <c r="M9" s="14">
        <v>105.2</v>
      </c>
      <c r="N9" s="25">
        <f t="shared" si="5"/>
        <v>105</v>
      </c>
      <c r="O9" s="15">
        <v>1.038</v>
      </c>
      <c r="P9" s="25">
        <f t="shared" si="6"/>
        <v>1038</v>
      </c>
      <c r="Q9" s="15">
        <v>0.65</v>
      </c>
      <c r="R9" s="25">
        <f t="shared" si="7"/>
        <v>650</v>
      </c>
      <c r="S9" s="25">
        <f t="shared" si="8"/>
        <v>3981.03496</v>
      </c>
      <c r="T9" s="25">
        <f t="shared" si="9"/>
        <v>3816.96504</v>
      </c>
      <c r="U9" s="8">
        <v>22.809000000000001</v>
      </c>
      <c r="V9" s="28">
        <f t="shared" si="10"/>
        <v>23</v>
      </c>
      <c r="W9" s="15">
        <v>51.478000000000002</v>
      </c>
      <c r="X9" s="25">
        <f t="shared" si="11"/>
        <v>51478</v>
      </c>
      <c r="Y9" s="15">
        <v>7.47</v>
      </c>
      <c r="Z9" s="25">
        <f t="shared" si="12"/>
        <v>7470</v>
      </c>
      <c r="AA9" s="2">
        <v>2015</v>
      </c>
    </row>
    <row r="10" spans="1:27" ht="12" x14ac:dyDescent="0.2">
      <c r="A10" s="1">
        <v>16559</v>
      </c>
      <c r="B10" s="11" t="s">
        <v>11</v>
      </c>
      <c r="C10" s="15">
        <v>6.11</v>
      </c>
      <c r="D10" s="25">
        <f t="shared" si="0"/>
        <v>6110</v>
      </c>
      <c r="E10" s="15">
        <v>7.8319999999999999</v>
      </c>
      <c r="F10" s="25">
        <f t="shared" si="1"/>
        <v>7832</v>
      </c>
      <c r="G10" s="15">
        <v>1.722</v>
      </c>
      <c r="H10" s="25">
        <f t="shared" si="2"/>
        <v>1722</v>
      </c>
      <c r="I10" s="7">
        <v>2.0179999999999998</v>
      </c>
      <c r="J10" s="26">
        <f t="shared" si="3"/>
        <v>733</v>
      </c>
      <c r="K10" s="24">
        <v>363.60599999999999</v>
      </c>
      <c r="L10" s="27">
        <f t="shared" si="4"/>
        <v>363606</v>
      </c>
      <c r="M10" s="14">
        <v>105.2</v>
      </c>
      <c r="N10" s="25">
        <f t="shared" si="5"/>
        <v>105</v>
      </c>
      <c r="O10" s="15">
        <v>1.0569999999999999</v>
      </c>
      <c r="P10" s="25">
        <f t="shared" si="6"/>
        <v>1057</v>
      </c>
      <c r="Q10" s="15">
        <v>0.66500000000000004</v>
      </c>
      <c r="R10" s="25">
        <f t="shared" si="7"/>
        <v>665</v>
      </c>
      <c r="S10" s="25">
        <f t="shared" si="8"/>
        <v>3998.39264</v>
      </c>
      <c r="T10" s="25">
        <f t="shared" si="9"/>
        <v>3833.60736</v>
      </c>
      <c r="U10" s="8">
        <v>23.187000000000001</v>
      </c>
      <c r="V10" s="28">
        <f t="shared" si="10"/>
        <v>23</v>
      </c>
      <c r="W10" s="15">
        <v>49.274000000000001</v>
      </c>
      <c r="X10" s="25">
        <f t="shared" si="11"/>
        <v>49274</v>
      </c>
      <c r="Y10" s="15">
        <v>7.4130000000000003</v>
      </c>
      <c r="Z10" s="25">
        <f t="shared" si="12"/>
        <v>7413</v>
      </c>
      <c r="AA10" s="2">
        <v>2016</v>
      </c>
    </row>
    <row r="11" spans="1:27" ht="12" x14ac:dyDescent="0.2">
      <c r="A11" s="1">
        <v>16560</v>
      </c>
      <c r="B11" s="11" t="s">
        <v>11</v>
      </c>
      <c r="C11" s="15">
        <v>6.1420000000000003</v>
      </c>
      <c r="D11" s="25">
        <f t="shared" si="0"/>
        <v>6142</v>
      </c>
      <c r="E11" s="15">
        <v>7.9050000000000002</v>
      </c>
      <c r="F11" s="25">
        <f t="shared" si="1"/>
        <v>7905</v>
      </c>
      <c r="G11" s="15">
        <v>1.7629999999999999</v>
      </c>
      <c r="H11" s="25">
        <f t="shared" si="2"/>
        <v>1763</v>
      </c>
      <c r="I11" s="7">
        <v>1.9610000000000001</v>
      </c>
      <c r="J11" s="26">
        <f t="shared" si="3"/>
        <v>727</v>
      </c>
      <c r="K11" s="24">
        <v>371.01900000000001</v>
      </c>
      <c r="L11" s="27">
        <f t="shared" si="4"/>
        <v>371019</v>
      </c>
      <c r="M11" s="14">
        <v>105.2</v>
      </c>
      <c r="N11" s="25">
        <f t="shared" si="5"/>
        <v>105</v>
      </c>
      <c r="O11" s="15">
        <v>1.0820000000000001</v>
      </c>
      <c r="P11" s="25">
        <f t="shared" si="6"/>
        <v>1082</v>
      </c>
      <c r="Q11" s="15">
        <v>0.68100000000000005</v>
      </c>
      <c r="R11" s="25">
        <f t="shared" si="7"/>
        <v>681</v>
      </c>
      <c r="S11" s="25">
        <f t="shared" si="8"/>
        <v>4035.6606000000002</v>
      </c>
      <c r="T11" s="25">
        <f t="shared" si="9"/>
        <v>3869.3393999999998</v>
      </c>
      <c r="U11" s="8">
        <v>23.565000000000001</v>
      </c>
      <c r="V11" s="28">
        <f t="shared" si="10"/>
        <v>24</v>
      </c>
      <c r="W11" s="15">
        <v>47.268999999999998</v>
      </c>
      <c r="X11" s="25">
        <f t="shared" si="11"/>
        <v>47269</v>
      </c>
      <c r="Y11" s="15">
        <v>7.3490000000000002</v>
      </c>
      <c r="Z11" s="25">
        <f t="shared" si="12"/>
        <v>7349</v>
      </c>
      <c r="AA11" s="2">
        <v>2017</v>
      </c>
    </row>
    <row r="12" spans="1:27" ht="12" x14ac:dyDescent="0.2">
      <c r="A12" s="1">
        <v>16561</v>
      </c>
      <c r="B12" s="11" t="s">
        <v>11</v>
      </c>
      <c r="C12" s="15">
        <v>6.21</v>
      </c>
      <c r="D12" s="25">
        <f t="shared" si="0"/>
        <v>6210</v>
      </c>
      <c r="E12" s="15">
        <v>8.0180000000000007</v>
      </c>
      <c r="F12" s="25">
        <f t="shared" si="1"/>
        <v>8018.0000000000009</v>
      </c>
      <c r="G12" s="15">
        <v>1.8080000000000001</v>
      </c>
      <c r="H12" s="25">
        <f t="shared" si="2"/>
        <v>1808</v>
      </c>
      <c r="I12" s="7">
        <v>1.9359999999999999</v>
      </c>
      <c r="J12" s="26">
        <f t="shared" si="3"/>
        <v>732</v>
      </c>
      <c r="K12" s="24">
        <v>378.36799999999999</v>
      </c>
      <c r="L12" s="27">
        <f t="shared" si="4"/>
        <v>378368</v>
      </c>
      <c r="M12" s="14">
        <v>105.2</v>
      </c>
      <c r="N12" s="25">
        <f t="shared" si="5"/>
        <v>105</v>
      </c>
      <c r="O12" s="15">
        <v>1.111</v>
      </c>
      <c r="P12" s="25">
        <f t="shared" si="6"/>
        <v>1111</v>
      </c>
      <c r="Q12" s="15">
        <v>0.69699999999999995</v>
      </c>
      <c r="R12" s="25">
        <f t="shared" si="7"/>
        <v>697</v>
      </c>
      <c r="S12" s="25">
        <f t="shared" si="8"/>
        <v>4093.3493600000006</v>
      </c>
      <c r="T12" s="25">
        <f t="shared" si="9"/>
        <v>3924.6506400000003</v>
      </c>
      <c r="U12" s="8">
        <v>23.939</v>
      </c>
      <c r="V12" s="28">
        <f t="shared" si="10"/>
        <v>24</v>
      </c>
      <c r="W12" s="15">
        <v>45.302</v>
      </c>
      <c r="X12" s="25">
        <f t="shared" si="11"/>
        <v>45302</v>
      </c>
      <c r="Y12" s="15">
        <v>7.3959999999999999</v>
      </c>
      <c r="Z12" s="25">
        <f t="shared" si="12"/>
        <v>7396</v>
      </c>
      <c r="AA12" s="2">
        <v>2018</v>
      </c>
    </row>
    <row r="13" spans="1:27" ht="12" x14ac:dyDescent="0.2">
      <c r="A13" s="1">
        <v>16562</v>
      </c>
      <c r="B13" s="11" t="s">
        <v>11</v>
      </c>
      <c r="C13" s="15">
        <v>5.4980000000000002</v>
      </c>
      <c r="D13" s="25">
        <f t="shared" si="0"/>
        <v>5498</v>
      </c>
      <c r="E13" s="15">
        <v>7.3330000000000002</v>
      </c>
      <c r="F13" s="25">
        <f t="shared" si="1"/>
        <v>7333</v>
      </c>
      <c r="G13" s="15">
        <v>1.835</v>
      </c>
      <c r="H13" s="25">
        <f t="shared" si="2"/>
        <v>1835</v>
      </c>
      <c r="I13" s="7">
        <v>1.712</v>
      </c>
      <c r="J13" s="26">
        <f t="shared" si="3"/>
        <v>660</v>
      </c>
      <c r="K13" s="24">
        <v>385.76400000000001</v>
      </c>
      <c r="L13" s="27">
        <f t="shared" si="4"/>
        <v>385764</v>
      </c>
      <c r="M13" s="14">
        <v>105.2</v>
      </c>
      <c r="N13" s="25">
        <f t="shared" si="5"/>
        <v>105</v>
      </c>
      <c r="O13" s="15">
        <v>1.127</v>
      </c>
      <c r="P13" s="25">
        <f t="shared" si="6"/>
        <v>1127</v>
      </c>
      <c r="Q13" s="15">
        <v>0.70799999999999996</v>
      </c>
      <c r="R13" s="25">
        <f t="shared" si="7"/>
        <v>708</v>
      </c>
      <c r="S13" s="25">
        <f t="shared" si="8"/>
        <v>3743.6431600000001</v>
      </c>
      <c r="T13" s="25">
        <f t="shared" si="9"/>
        <v>3589.3568399999999</v>
      </c>
      <c r="U13" s="8">
        <v>24.335000000000001</v>
      </c>
      <c r="V13" s="28">
        <f t="shared" si="10"/>
        <v>24</v>
      </c>
      <c r="W13" s="15">
        <v>43.121000000000002</v>
      </c>
      <c r="X13" s="25">
        <f t="shared" si="11"/>
        <v>43121</v>
      </c>
      <c r="Y13" s="15">
        <v>6.6619999999999999</v>
      </c>
      <c r="Z13" s="25">
        <f t="shared" si="12"/>
        <v>6662</v>
      </c>
      <c r="AA13" s="2">
        <v>2019</v>
      </c>
    </row>
    <row r="14" spans="1:27" ht="12" x14ac:dyDescent="0.2">
      <c r="A14" s="1">
        <v>16563</v>
      </c>
      <c r="B14" s="11" t="s">
        <v>11</v>
      </c>
      <c r="C14" s="15">
        <v>4.9889999999999999</v>
      </c>
      <c r="D14" s="25">
        <f t="shared" si="0"/>
        <v>4989</v>
      </c>
      <c r="E14" s="15">
        <v>7.06</v>
      </c>
      <c r="F14" s="25">
        <f t="shared" si="1"/>
        <v>7060</v>
      </c>
      <c r="G14" s="15">
        <v>2.0710000000000002</v>
      </c>
      <c r="H14" s="25">
        <f t="shared" si="2"/>
        <v>2071</v>
      </c>
      <c r="I14" s="7">
        <v>1.2629999999999999</v>
      </c>
      <c r="J14" s="26">
        <f t="shared" si="3"/>
        <v>495</v>
      </c>
      <c r="K14" s="24">
        <v>392.42599999999999</v>
      </c>
      <c r="L14" s="27">
        <f t="shared" si="4"/>
        <v>392426</v>
      </c>
      <c r="M14" s="14">
        <v>105.2</v>
      </c>
      <c r="N14" s="25">
        <f t="shared" si="5"/>
        <v>105</v>
      </c>
      <c r="O14" s="15">
        <v>1.284</v>
      </c>
      <c r="P14" s="25">
        <f t="shared" si="6"/>
        <v>1284</v>
      </c>
      <c r="Q14" s="15">
        <v>0.78700000000000003</v>
      </c>
      <c r="R14" s="25">
        <f t="shared" si="7"/>
        <v>787</v>
      </c>
      <c r="S14" s="25">
        <f t="shared" si="8"/>
        <v>3604.2712000000001</v>
      </c>
      <c r="T14" s="25">
        <f t="shared" si="9"/>
        <v>3455.7287999999999</v>
      </c>
      <c r="U14" s="8">
        <v>24.756</v>
      </c>
      <c r="V14" s="28">
        <f t="shared" si="10"/>
        <v>25</v>
      </c>
      <c r="W14" s="15">
        <v>70.004999999999995</v>
      </c>
      <c r="X14" s="25">
        <f t="shared" si="11"/>
        <v>70005</v>
      </c>
      <c r="Y14" s="15">
        <v>4.9889999999999999</v>
      </c>
      <c r="Z14" s="25">
        <f t="shared" si="12"/>
        <v>4989</v>
      </c>
      <c r="AA14" s="2">
        <v>2020</v>
      </c>
    </row>
    <row r="15" spans="1:27" ht="12" x14ac:dyDescent="0.2">
      <c r="A15" s="1">
        <v>16564</v>
      </c>
      <c r="B15" s="11" t="s">
        <v>11</v>
      </c>
      <c r="C15" s="15">
        <v>4.6459999999999999</v>
      </c>
      <c r="D15" s="25">
        <f t="shared" si="0"/>
        <v>4646</v>
      </c>
      <c r="E15" s="15">
        <v>7.1859999999999999</v>
      </c>
      <c r="F15" s="25">
        <f t="shared" si="1"/>
        <v>7186</v>
      </c>
      <c r="G15" s="15">
        <v>2.54</v>
      </c>
      <c r="H15" s="25">
        <f t="shared" si="2"/>
        <v>2540</v>
      </c>
      <c r="I15" s="7">
        <v>1.3080000000000001</v>
      </c>
      <c r="J15" s="26">
        <f t="shared" si="3"/>
        <v>519</v>
      </c>
      <c r="K15" s="24">
        <v>397.41500000000002</v>
      </c>
      <c r="L15" s="27">
        <f t="shared" si="4"/>
        <v>397415</v>
      </c>
      <c r="M15" s="14">
        <v>105.1</v>
      </c>
      <c r="N15" s="25">
        <f t="shared" si="5"/>
        <v>105</v>
      </c>
      <c r="O15" s="15">
        <v>1.5629999999999999</v>
      </c>
      <c r="P15" s="25">
        <f t="shared" si="6"/>
        <v>1563</v>
      </c>
      <c r="Q15" s="15">
        <v>0.97699999999999998</v>
      </c>
      <c r="R15" s="25">
        <f t="shared" si="7"/>
        <v>977</v>
      </c>
      <c r="S15" s="25">
        <f t="shared" si="8"/>
        <v>3668.52486</v>
      </c>
      <c r="T15" s="25">
        <f t="shared" si="9"/>
        <v>3517.47514</v>
      </c>
      <c r="U15" s="8">
        <v>25.164999999999999</v>
      </c>
      <c r="V15" s="28">
        <f t="shared" si="10"/>
        <v>25</v>
      </c>
      <c r="W15" s="15">
        <v>77.501000000000005</v>
      </c>
      <c r="X15" s="25">
        <f t="shared" si="11"/>
        <v>77501</v>
      </c>
      <c r="Y15" s="15">
        <v>5.2320000000000002</v>
      </c>
      <c r="Z15" s="25">
        <f t="shared" si="12"/>
        <v>5232</v>
      </c>
      <c r="AA15" s="2">
        <v>2021</v>
      </c>
    </row>
    <row r="16" spans="1:27" ht="12" x14ac:dyDescent="0.2">
      <c r="A16" s="1">
        <v>16630</v>
      </c>
      <c r="B16" s="11" t="s">
        <v>12</v>
      </c>
      <c r="C16" s="15">
        <v>46.423999999999999</v>
      </c>
      <c r="D16" s="25">
        <f t="shared" si="0"/>
        <v>46424</v>
      </c>
      <c r="E16" s="15">
        <v>71.052999999999997</v>
      </c>
      <c r="F16" s="25">
        <f t="shared" si="1"/>
        <v>71053</v>
      </c>
      <c r="G16" s="15">
        <v>24.629000000000001</v>
      </c>
      <c r="H16" s="25">
        <f t="shared" si="2"/>
        <v>24629</v>
      </c>
      <c r="I16" s="7">
        <v>1.032</v>
      </c>
      <c r="J16" s="26">
        <f t="shared" si="3"/>
        <v>5025</v>
      </c>
      <c r="K16" s="24">
        <v>4869.9930000000004</v>
      </c>
      <c r="L16" s="27">
        <f t="shared" si="4"/>
        <v>4869993</v>
      </c>
      <c r="M16" s="14">
        <v>104.6</v>
      </c>
      <c r="N16" s="25">
        <f t="shared" si="5"/>
        <v>104</v>
      </c>
      <c r="O16" s="15">
        <v>13.804</v>
      </c>
      <c r="P16" s="25">
        <f t="shared" si="6"/>
        <v>13804</v>
      </c>
      <c r="Q16" s="15">
        <v>10.824999999999999</v>
      </c>
      <c r="R16" s="25">
        <f t="shared" si="7"/>
        <v>10825</v>
      </c>
      <c r="S16" s="25">
        <f t="shared" si="8"/>
        <v>36269.714379999998</v>
      </c>
      <c r="T16" s="25">
        <f t="shared" si="9"/>
        <v>34783.285620000002</v>
      </c>
      <c r="U16" s="8">
        <v>30.164999999999999</v>
      </c>
      <c r="V16" s="28">
        <f t="shared" si="10"/>
        <v>30</v>
      </c>
      <c r="W16" s="15">
        <v>26.475999999999999</v>
      </c>
      <c r="X16" s="25">
        <f t="shared" si="11"/>
        <v>26476</v>
      </c>
      <c r="Y16" s="15">
        <v>50.497999999999998</v>
      </c>
      <c r="Z16" s="25">
        <f t="shared" si="12"/>
        <v>50498</v>
      </c>
      <c r="AA16" s="2">
        <v>2015</v>
      </c>
    </row>
    <row r="17" spans="1:27" ht="12" x14ac:dyDescent="0.2">
      <c r="A17" s="1">
        <v>16631</v>
      </c>
      <c r="B17" s="11" t="s">
        <v>12</v>
      </c>
      <c r="C17" s="15">
        <v>45.271999999999998</v>
      </c>
      <c r="D17" s="25">
        <f t="shared" si="0"/>
        <v>45272</v>
      </c>
      <c r="E17" s="15">
        <v>69.914000000000001</v>
      </c>
      <c r="F17" s="25">
        <f t="shared" si="1"/>
        <v>69914</v>
      </c>
      <c r="G17" s="15">
        <v>24.641999999999999</v>
      </c>
      <c r="H17" s="25">
        <f t="shared" si="2"/>
        <v>24642</v>
      </c>
      <c r="I17" s="7">
        <v>1</v>
      </c>
      <c r="J17" s="26">
        <f t="shared" si="3"/>
        <v>4920</v>
      </c>
      <c r="K17" s="24">
        <v>4920.491</v>
      </c>
      <c r="L17" s="27">
        <f t="shared" si="4"/>
        <v>4920491</v>
      </c>
      <c r="M17" s="14">
        <v>104.4</v>
      </c>
      <c r="N17" s="25">
        <f t="shared" si="5"/>
        <v>104</v>
      </c>
      <c r="O17" s="15">
        <v>13.901999999999999</v>
      </c>
      <c r="P17" s="25">
        <f t="shared" si="6"/>
        <v>13902</v>
      </c>
      <c r="Q17" s="15">
        <v>10.74</v>
      </c>
      <c r="R17" s="25">
        <f t="shared" si="7"/>
        <v>10740</v>
      </c>
      <c r="S17" s="25">
        <f t="shared" si="8"/>
        <v>35686.902159999998</v>
      </c>
      <c r="T17" s="25">
        <f t="shared" si="9"/>
        <v>34227.097840000002</v>
      </c>
      <c r="U17" s="8">
        <v>30.602</v>
      </c>
      <c r="V17" s="28">
        <f t="shared" si="10"/>
        <v>31</v>
      </c>
      <c r="W17" s="15">
        <v>25.218</v>
      </c>
      <c r="X17" s="25">
        <f t="shared" si="11"/>
        <v>25218</v>
      </c>
      <c r="Y17" s="15">
        <v>49.427999999999997</v>
      </c>
      <c r="Z17" s="25">
        <f t="shared" si="12"/>
        <v>49428</v>
      </c>
      <c r="AA17" s="2">
        <v>2016</v>
      </c>
    </row>
    <row r="18" spans="1:27" ht="12" x14ac:dyDescent="0.2">
      <c r="A18" s="1">
        <v>16632</v>
      </c>
      <c r="B18" s="11" t="s">
        <v>12</v>
      </c>
      <c r="C18" s="15">
        <v>43.655999999999999</v>
      </c>
      <c r="D18" s="25">
        <f t="shared" si="0"/>
        <v>43656</v>
      </c>
      <c r="E18" s="15">
        <v>69.512</v>
      </c>
      <c r="F18" s="25">
        <f t="shared" si="1"/>
        <v>69512</v>
      </c>
      <c r="G18" s="15">
        <v>25.856000000000002</v>
      </c>
      <c r="H18" s="25">
        <f t="shared" si="2"/>
        <v>25856</v>
      </c>
      <c r="I18" s="7">
        <v>0.95799999999999996</v>
      </c>
      <c r="J18" s="26">
        <f t="shared" si="3"/>
        <v>4761</v>
      </c>
      <c r="K18" s="24">
        <v>4969.9189999999999</v>
      </c>
      <c r="L18" s="27">
        <f t="shared" si="4"/>
        <v>4969919</v>
      </c>
      <c r="M18" s="14">
        <v>104.5</v>
      </c>
      <c r="N18" s="25">
        <f t="shared" si="5"/>
        <v>104</v>
      </c>
      <c r="O18" s="15">
        <v>14.356</v>
      </c>
      <c r="P18" s="25">
        <f t="shared" si="6"/>
        <v>14356</v>
      </c>
      <c r="Q18" s="15">
        <v>11.5</v>
      </c>
      <c r="R18" s="25">
        <f t="shared" si="7"/>
        <v>11500</v>
      </c>
      <c r="S18" s="25">
        <f t="shared" si="8"/>
        <v>35482.400399999999</v>
      </c>
      <c r="T18" s="25">
        <f t="shared" si="9"/>
        <v>34029.599600000001</v>
      </c>
      <c r="U18" s="8">
        <v>31.045999999999999</v>
      </c>
      <c r="V18" s="28">
        <f t="shared" si="10"/>
        <v>31</v>
      </c>
      <c r="W18" s="15">
        <v>24.626999999999999</v>
      </c>
      <c r="X18" s="25">
        <f t="shared" si="11"/>
        <v>24627</v>
      </c>
      <c r="Y18" s="15">
        <v>47.844999999999999</v>
      </c>
      <c r="Z18" s="25">
        <f t="shared" si="12"/>
        <v>47845</v>
      </c>
      <c r="AA18" s="2">
        <v>2017</v>
      </c>
    </row>
    <row r="19" spans="1:27" ht="12" x14ac:dyDescent="0.2">
      <c r="A19" s="1">
        <v>16633</v>
      </c>
      <c r="B19" s="11" t="s">
        <v>12</v>
      </c>
      <c r="C19" s="15">
        <v>41.747999999999998</v>
      </c>
      <c r="D19" s="25">
        <f t="shared" si="0"/>
        <v>41748</v>
      </c>
      <c r="E19" s="15">
        <v>68.326999999999998</v>
      </c>
      <c r="F19" s="25">
        <f t="shared" si="1"/>
        <v>68327</v>
      </c>
      <c r="G19" s="15">
        <v>26.579000000000001</v>
      </c>
      <c r="H19" s="25">
        <f t="shared" si="2"/>
        <v>26579</v>
      </c>
      <c r="I19" s="7">
        <v>0.91100000000000003</v>
      </c>
      <c r="J19" s="26">
        <f t="shared" si="3"/>
        <v>4571</v>
      </c>
      <c r="K19" s="24">
        <v>5017.7640000000001</v>
      </c>
      <c r="L19" s="27">
        <f t="shared" si="4"/>
        <v>5017764</v>
      </c>
      <c r="M19" s="14">
        <v>104.4</v>
      </c>
      <c r="N19" s="25">
        <f t="shared" si="5"/>
        <v>104</v>
      </c>
      <c r="O19" s="15">
        <v>15.019</v>
      </c>
      <c r="P19" s="25">
        <f t="shared" si="6"/>
        <v>15019</v>
      </c>
      <c r="Q19" s="15">
        <v>11.56</v>
      </c>
      <c r="R19" s="25">
        <f t="shared" si="7"/>
        <v>11560</v>
      </c>
      <c r="S19" s="25">
        <f t="shared" si="8"/>
        <v>34876.833879999998</v>
      </c>
      <c r="T19" s="25">
        <f t="shared" si="9"/>
        <v>33450.166120000002</v>
      </c>
      <c r="U19" s="8">
        <v>31.494</v>
      </c>
      <c r="V19" s="28">
        <f t="shared" si="10"/>
        <v>31</v>
      </c>
      <c r="W19" s="15">
        <v>23.751999999999999</v>
      </c>
      <c r="X19" s="25">
        <f t="shared" si="11"/>
        <v>23752</v>
      </c>
      <c r="Y19" s="15">
        <v>45.94</v>
      </c>
      <c r="Z19" s="25">
        <f t="shared" si="12"/>
        <v>45940</v>
      </c>
      <c r="AA19" s="2">
        <v>2018</v>
      </c>
    </row>
    <row r="20" spans="1:27" ht="12" x14ac:dyDescent="0.2">
      <c r="A20" s="1">
        <v>16634</v>
      </c>
      <c r="B20" s="11" t="s">
        <v>12</v>
      </c>
      <c r="C20" s="15">
        <v>37.496000000000002</v>
      </c>
      <c r="D20" s="25">
        <f t="shared" si="0"/>
        <v>37496</v>
      </c>
      <c r="E20" s="15">
        <v>65.281999999999996</v>
      </c>
      <c r="F20" s="25">
        <f t="shared" si="1"/>
        <v>65282</v>
      </c>
      <c r="G20" s="15">
        <v>27.786000000000001</v>
      </c>
      <c r="H20" s="25">
        <f t="shared" si="2"/>
        <v>27786</v>
      </c>
      <c r="I20" s="7">
        <v>0.81899999999999995</v>
      </c>
      <c r="J20" s="26">
        <f t="shared" si="3"/>
        <v>4147</v>
      </c>
      <c r="K20" s="24">
        <v>5063.7039999999997</v>
      </c>
      <c r="L20" s="27">
        <f t="shared" si="4"/>
        <v>5063704</v>
      </c>
      <c r="M20" s="14">
        <v>104.3</v>
      </c>
      <c r="N20" s="25">
        <f t="shared" si="5"/>
        <v>104</v>
      </c>
      <c r="O20" s="15">
        <v>15.573</v>
      </c>
      <c r="P20" s="25">
        <f t="shared" si="6"/>
        <v>15573</v>
      </c>
      <c r="Q20" s="15">
        <v>12.214</v>
      </c>
      <c r="R20" s="25">
        <f t="shared" si="7"/>
        <v>12214</v>
      </c>
      <c r="S20" s="25">
        <f t="shared" si="8"/>
        <v>33321.891259999997</v>
      </c>
      <c r="T20" s="25">
        <f t="shared" si="9"/>
        <v>31960.108740000003</v>
      </c>
      <c r="U20" s="8">
        <v>31.951000000000001</v>
      </c>
      <c r="V20" s="28">
        <f t="shared" si="10"/>
        <v>32</v>
      </c>
      <c r="W20" s="15">
        <v>23.123000000000001</v>
      </c>
      <c r="X20" s="25">
        <f t="shared" si="11"/>
        <v>23123</v>
      </c>
      <c r="Y20" s="15">
        <v>41.655000000000001</v>
      </c>
      <c r="Z20" s="25">
        <f t="shared" si="12"/>
        <v>41655</v>
      </c>
      <c r="AA20" s="2">
        <v>2019</v>
      </c>
    </row>
    <row r="21" spans="1:27" ht="12" x14ac:dyDescent="0.2">
      <c r="A21" s="1">
        <v>16635</v>
      </c>
      <c r="B21" s="11" t="s">
        <v>12</v>
      </c>
      <c r="C21" s="15">
        <v>33.412999999999997</v>
      </c>
      <c r="D21" s="25">
        <f t="shared" si="0"/>
        <v>33413</v>
      </c>
      <c r="E21" s="15">
        <v>62.23</v>
      </c>
      <c r="F21" s="25">
        <f t="shared" si="1"/>
        <v>62230</v>
      </c>
      <c r="G21" s="15">
        <v>28.817</v>
      </c>
      <c r="H21" s="25">
        <f t="shared" si="2"/>
        <v>28817</v>
      </c>
      <c r="I21" s="7">
        <v>0.69299999999999995</v>
      </c>
      <c r="J21" s="26">
        <f t="shared" si="3"/>
        <v>3538</v>
      </c>
      <c r="K21" s="24">
        <v>5105.3590000000004</v>
      </c>
      <c r="L21" s="27">
        <f t="shared" si="4"/>
        <v>5105359</v>
      </c>
      <c r="M21" s="14">
        <v>104.4</v>
      </c>
      <c r="N21" s="25">
        <f t="shared" si="5"/>
        <v>104</v>
      </c>
      <c r="O21" s="15">
        <v>16.167000000000002</v>
      </c>
      <c r="P21" s="25">
        <f t="shared" si="6"/>
        <v>16167.000000000002</v>
      </c>
      <c r="Q21" s="15">
        <v>12.65</v>
      </c>
      <c r="R21" s="25">
        <f t="shared" si="7"/>
        <v>12650</v>
      </c>
      <c r="S21" s="25">
        <f t="shared" si="8"/>
        <v>31764.681199999999</v>
      </c>
      <c r="T21" s="25">
        <f t="shared" si="9"/>
        <v>30465.318800000001</v>
      </c>
      <c r="U21" s="8">
        <v>32.423999999999999</v>
      </c>
      <c r="V21" s="28">
        <f t="shared" si="10"/>
        <v>32</v>
      </c>
      <c r="W21" s="15">
        <v>30.463000000000001</v>
      </c>
      <c r="X21" s="25">
        <f t="shared" si="11"/>
        <v>30463</v>
      </c>
      <c r="Y21" s="15">
        <v>35.491999999999997</v>
      </c>
      <c r="Z21" s="25">
        <f t="shared" si="12"/>
        <v>35492</v>
      </c>
      <c r="AA21" s="2">
        <v>2020</v>
      </c>
    </row>
    <row r="22" spans="1:27" ht="12" x14ac:dyDescent="0.2">
      <c r="A22" s="1">
        <v>16636</v>
      </c>
      <c r="B22" s="11" t="s">
        <v>12</v>
      </c>
      <c r="C22" s="15">
        <v>24.120999999999999</v>
      </c>
      <c r="D22" s="25">
        <f t="shared" si="0"/>
        <v>24121</v>
      </c>
      <c r="E22" s="15">
        <v>61.176000000000002</v>
      </c>
      <c r="F22" s="25">
        <f t="shared" si="1"/>
        <v>61176</v>
      </c>
      <c r="G22" s="15">
        <v>37.055</v>
      </c>
      <c r="H22" s="25">
        <f t="shared" si="2"/>
        <v>37055</v>
      </c>
      <c r="I22" s="7">
        <v>0.50900000000000001</v>
      </c>
      <c r="J22" s="26">
        <f t="shared" si="3"/>
        <v>2616</v>
      </c>
      <c r="K22" s="24">
        <v>5140.8509999999997</v>
      </c>
      <c r="L22" s="27">
        <f t="shared" si="4"/>
        <v>5140851</v>
      </c>
      <c r="M22" s="14">
        <v>104.4</v>
      </c>
      <c r="N22" s="25">
        <f t="shared" si="5"/>
        <v>104</v>
      </c>
      <c r="O22" s="15">
        <v>20.716999999999999</v>
      </c>
      <c r="P22" s="25">
        <f t="shared" si="6"/>
        <v>20717</v>
      </c>
      <c r="Q22" s="15">
        <v>16.337</v>
      </c>
      <c r="R22" s="25">
        <f t="shared" si="7"/>
        <v>16337</v>
      </c>
      <c r="S22" s="25">
        <f t="shared" si="8"/>
        <v>31226.677439999999</v>
      </c>
      <c r="T22" s="25">
        <f t="shared" si="9"/>
        <v>29949.322560000001</v>
      </c>
      <c r="U22" s="8">
        <v>32.89</v>
      </c>
      <c r="V22" s="28">
        <f t="shared" si="10"/>
        <v>33</v>
      </c>
      <c r="W22" s="15">
        <v>34.765000000000001</v>
      </c>
      <c r="X22" s="25">
        <f t="shared" si="11"/>
        <v>34765</v>
      </c>
      <c r="Y22" s="15">
        <v>26.212</v>
      </c>
      <c r="Z22" s="25">
        <f t="shared" si="12"/>
        <v>26212</v>
      </c>
      <c r="AA22" s="2">
        <v>2021</v>
      </c>
    </row>
    <row r="23" spans="1:27" ht="12" x14ac:dyDescent="0.2">
      <c r="A23" s="1">
        <v>16702</v>
      </c>
      <c r="B23" s="11" t="s">
        <v>13</v>
      </c>
      <c r="C23" s="15">
        <v>70.923000000000002</v>
      </c>
      <c r="D23" s="25">
        <f t="shared" si="0"/>
        <v>70923</v>
      </c>
      <c r="E23" s="15">
        <v>115.15300000000001</v>
      </c>
      <c r="F23" s="25">
        <f t="shared" si="1"/>
        <v>115153</v>
      </c>
      <c r="G23" s="15">
        <v>44.23</v>
      </c>
      <c r="H23" s="25">
        <f t="shared" si="2"/>
        <v>44230</v>
      </c>
      <c r="I23" s="7">
        <v>0.315</v>
      </c>
      <c r="J23" s="26">
        <f t="shared" si="3"/>
        <v>1959</v>
      </c>
      <c r="K23" s="24">
        <v>6221.2479999999996</v>
      </c>
      <c r="L23" s="27">
        <f t="shared" si="4"/>
        <v>6221248</v>
      </c>
      <c r="M23" s="14">
        <v>105.8</v>
      </c>
      <c r="N23" s="25">
        <f t="shared" si="5"/>
        <v>105</v>
      </c>
      <c r="O23" s="15">
        <v>25.337</v>
      </c>
      <c r="P23" s="25">
        <f t="shared" si="6"/>
        <v>25337</v>
      </c>
      <c r="Q23" s="15">
        <v>18.891999999999999</v>
      </c>
      <c r="R23" s="25">
        <f t="shared" si="7"/>
        <v>18892</v>
      </c>
      <c r="S23" s="25">
        <f t="shared" si="8"/>
        <v>58794.818740000002</v>
      </c>
      <c r="T23" s="25">
        <f t="shared" si="9"/>
        <v>56358.181259999998</v>
      </c>
      <c r="U23" s="8">
        <v>23.963000000000001</v>
      </c>
      <c r="V23" s="28">
        <f t="shared" si="10"/>
        <v>24</v>
      </c>
      <c r="W23" s="15">
        <v>91.376000000000005</v>
      </c>
      <c r="X23" s="25">
        <f t="shared" si="11"/>
        <v>91376</v>
      </c>
      <c r="Y23" s="15">
        <v>19.635999999999999</v>
      </c>
      <c r="Z23" s="25">
        <f t="shared" si="12"/>
        <v>19636</v>
      </c>
      <c r="AA23" s="2">
        <v>2015</v>
      </c>
    </row>
    <row r="24" spans="1:27" ht="12" x14ac:dyDescent="0.2">
      <c r="A24" s="1">
        <v>16703</v>
      </c>
      <c r="B24" s="11" t="s">
        <v>13</v>
      </c>
      <c r="C24" s="15">
        <v>66.748000000000005</v>
      </c>
      <c r="D24" s="25">
        <f t="shared" si="0"/>
        <v>66748</v>
      </c>
      <c r="E24" s="15">
        <v>110.18600000000001</v>
      </c>
      <c r="F24" s="25">
        <f t="shared" si="1"/>
        <v>110186</v>
      </c>
      <c r="G24" s="15">
        <v>43.438000000000002</v>
      </c>
      <c r="H24" s="25">
        <f t="shared" si="2"/>
        <v>43438</v>
      </c>
      <c r="I24" s="7">
        <v>0.308</v>
      </c>
      <c r="J24" s="26">
        <f t="shared" si="3"/>
        <v>1922</v>
      </c>
      <c r="K24" s="24">
        <v>6240.884</v>
      </c>
      <c r="L24" s="27">
        <f t="shared" si="4"/>
        <v>6240884</v>
      </c>
      <c r="M24" s="14">
        <v>105.2</v>
      </c>
      <c r="N24" s="25">
        <f t="shared" si="5"/>
        <v>105</v>
      </c>
      <c r="O24" s="15">
        <v>25.256</v>
      </c>
      <c r="P24" s="25">
        <f t="shared" si="6"/>
        <v>25256</v>
      </c>
      <c r="Q24" s="15">
        <v>18.181000000000001</v>
      </c>
      <c r="R24" s="25">
        <f t="shared" si="7"/>
        <v>18181</v>
      </c>
      <c r="S24" s="25">
        <f t="shared" si="8"/>
        <v>56252.156719999999</v>
      </c>
      <c r="T24" s="25">
        <f t="shared" si="9"/>
        <v>53933.843280000001</v>
      </c>
      <c r="U24" s="8">
        <v>24.300999999999998</v>
      </c>
      <c r="V24" s="28">
        <f t="shared" si="10"/>
        <v>24</v>
      </c>
      <c r="W24" s="15">
        <v>93.043999999999997</v>
      </c>
      <c r="X24" s="25">
        <f t="shared" si="11"/>
        <v>93044</v>
      </c>
      <c r="Y24" s="15">
        <v>19.251999999999999</v>
      </c>
      <c r="Z24" s="25">
        <f t="shared" si="12"/>
        <v>19252</v>
      </c>
      <c r="AA24" s="2">
        <v>2016</v>
      </c>
    </row>
    <row r="25" spans="1:27" ht="12" x14ac:dyDescent="0.2">
      <c r="A25" s="1">
        <v>16704</v>
      </c>
      <c r="B25" s="11" t="s">
        <v>13</v>
      </c>
      <c r="C25" s="15">
        <v>63.652000000000001</v>
      </c>
      <c r="D25" s="25">
        <f t="shared" si="0"/>
        <v>63652</v>
      </c>
      <c r="E25" s="15">
        <v>106.78700000000001</v>
      </c>
      <c r="F25" s="25">
        <f t="shared" si="1"/>
        <v>106787</v>
      </c>
      <c r="G25" s="15">
        <v>43.134999999999998</v>
      </c>
      <c r="H25" s="25">
        <f t="shared" si="2"/>
        <v>43135</v>
      </c>
      <c r="I25" s="7">
        <v>0.20799999999999999</v>
      </c>
      <c r="J25" s="26">
        <f t="shared" si="3"/>
        <v>1302</v>
      </c>
      <c r="K25" s="24">
        <v>6260.1360000000004</v>
      </c>
      <c r="L25" s="27">
        <f t="shared" si="4"/>
        <v>6260136</v>
      </c>
      <c r="M25" s="14">
        <v>105</v>
      </c>
      <c r="N25" s="25">
        <f t="shared" si="5"/>
        <v>105</v>
      </c>
      <c r="O25" s="15">
        <v>25.224</v>
      </c>
      <c r="P25" s="25">
        <f t="shared" si="6"/>
        <v>25224</v>
      </c>
      <c r="Q25" s="15">
        <v>17.911000000000001</v>
      </c>
      <c r="R25" s="25">
        <f t="shared" si="7"/>
        <v>17911</v>
      </c>
      <c r="S25" s="25">
        <f t="shared" si="8"/>
        <v>54514.763500000001</v>
      </c>
      <c r="T25" s="25">
        <f t="shared" si="9"/>
        <v>52272.236499999999</v>
      </c>
      <c r="U25" s="8">
        <v>24.675000000000001</v>
      </c>
      <c r="V25" s="28">
        <f t="shared" si="10"/>
        <v>25</v>
      </c>
      <c r="W25" s="15">
        <v>91.878</v>
      </c>
      <c r="X25" s="25">
        <f t="shared" si="11"/>
        <v>91878</v>
      </c>
      <c r="Y25" s="15">
        <v>13.037000000000001</v>
      </c>
      <c r="Z25" s="25">
        <f t="shared" si="12"/>
        <v>13037</v>
      </c>
      <c r="AA25" s="2">
        <v>2017</v>
      </c>
    </row>
    <row r="26" spans="1:27" ht="12" x14ac:dyDescent="0.2">
      <c r="A26" s="1">
        <v>16705</v>
      </c>
      <c r="B26" s="11" t="s">
        <v>13</v>
      </c>
      <c r="C26" s="15">
        <v>60.494999999999997</v>
      </c>
      <c r="D26" s="25">
        <f t="shared" si="0"/>
        <v>60495</v>
      </c>
      <c r="E26" s="15">
        <v>104.224</v>
      </c>
      <c r="F26" s="25">
        <f t="shared" si="1"/>
        <v>104224</v>
      </c>
      <c r="G26" s="15">
        <v>43.728999999999999</v>
      </c>
      <c r="H26" s="25">
        <f t="shared" si="2"/>
        <v>43729</v>
      </c>
      <c r="I26" s="7">
        <v>0.10100000000000001</v>
      </c>
      <c r="J26" s="26">
        <f t="shared" si="3"/>
        <v>633</v>
      </c>
      <c r="K26" s="24">
        <v>6273.1729999999998</v>
      </c>
      <c r="L26" s="27">
        <f t="shared" si="4"/>
        <v>6273173</v>
      </c>
      <c r="M26" s="14">
        <v>104.8</v>
      </c>
      <c r="N26" s="25">
        <f t="shared" si="5"/>
        <v>104</v>
      </c>
      <c r="O26" s="15">
        <v>25.187000000000001</v>
      </c>
      <c r="P26" s="25">
        <f t="shared" si="6"/>
        <v>25187</v>
      </c>
      <c r="Q26" s="15">
        <v>18.542000000000002</v>
      </c>
      <c r="R26" s="25">
        <f t="shared" si="7"/>
        <v>18542</v>
      </c>
      <c r="S26" s="25">
        <f t="shared" si="8"/>
        <v>53204.267520000001</v>
      </c>
      <c r="T26" s="25">
        <f t="shared" si="9"/>
        <v>51019.732479999999</v>
      </c>
      <c r="U26" s="8">
        <v>25.071000000000002</v>
      </c>
      <c r="V26" s="28">
        <f t="shared" si="10"/>
        <v>25</v>
      </c>
      <c r="W26" s="15">
        <v>84.486000000000004</v>
      </c>
      <c r="X26" s="25">
        <f t="shared" si="11"/>
        <v>84486</v>
      </c>
      <c r="Y26" s="15">
        <v>6.3390000000000004</v>
      </c>
      <c r="Z26" s="25">
        <f t="shared" si="12"/>
        <v>6339</v>
      </c>
      <c r="AA26" s="2">
        <v>2018</v>
      </c>
    </row>
    <row r="27" spans="1:27" ht="12" x14ac:dyDescent="0.2">
      <c r="A27" s="1">
        <v>16706</v>
      </c>
      <c r="B27" s="11" t="s">
        <v>13</v>
      </c>
      <c r="C27" s="15">
        <v>56.548000000000002</v>
      </c>
      <c r="D27" s="25">
        <f t="shared" si="0"/>
        <v>56548</v>
      </c>
      <c r="E27" s="15">
        <v>103.547</v>
      </c>
      <c r="F27" s="25">
        <f t="shared" si="1"/>
        <v>103547</v>
      </c>
      <c r="G27" s="15">
        <v>46.999000000000002</v>
      </c>
      <c r="H27" s="25">
        <f t="shared" si="2"/>
        <v>46999</v>
      </c>
      <c r="I27" s="7">
        <v>2.1999999999999999E-2</v>
      </c>
      <c r="J27" s="26">
        <f t="shared" si="3"/>
        <v>138</v>
      </c>
      <c r="K27" s="24">
        <v>6279.5119999999997</v>
      </c>
      <c r="L27" s="27">
        <f t="shared" si="4"/>
        <v>6279512</v>
      </c>
      <c r="M27" s="14">
        <v>104.8</v>
      </c>
      <c r="N27" s="25">
        <f t="shared" si="5"/>
        <v>104</v>
      </c>
      <c r="O27" s="15">
        <v>25.923999999999999</v>
      </c>
      <c r="P27" s="25">
        <f t="shared" si="6"/>
        <v>25924</v>
      </c>
      <c r="Q27" s="15">
        <v>21.074999999999999</v>
      </c>
      <c r="R27" s="25">
        <f t="shared" si="7"/>
        <v>21075</v>
      </c>
      <c r="S27" s="25">
        <f t="shared" si="8"/>
        <v>52858.672559999999</v>
      </c>
      <c r="T27" s="25">
        <f t="shared" si="9"/>
        <v>50688.327440000001</v>
      </c>
      <c r="U27" s="8">
        <v>25.474</v>
      </c>
      <c r="V27" s="28">
        <f t="shared" si="10"/>
        <v>25</v>
      </c>
      <c r="W27" s="15">
        <v>70.379000000000005</v>
      </c>
      <c r="X27" s="25">
        <f t="shared" si="11"/>
        <v>70379</v>
      </c>
      <c r="Y27" s="15">
        <v>1.41</v>
      </c>
      <c r="Z27" s="25">
        <f t="shared" si="12"/>
        <v>1410</v>
      </c>
      <c r="AA27" s="2">
        <v>2019</v>
      </c>
    </row>
    <row r="28" spans="1:27" ht="12" x14ac:dyDescent="0.2">
      <c r="A28" s="1">
        <v>16707</v>
      </c>
      <c r="B28" s="11" t="s">
        <v>13</v>
      </c>
      <c r="C28" s="15">
        <v>48.835999999999999</v>
      </c>
      <c r="D28" s="25">
        <f t="shared" si="0"/>
        <v>48836</v>
      </c>
      <c r="E28" s="15">
        <v>102.06699999999999</v>
      </c>
      <c r="F28" s="25">
        <f t="shared" si="1"/>
        <v>102067</v>
      </c>
      <c r="G28" s="15">
        <v>53.231000000000002</v>
      </c>
      <c r="H28" s="25">
        <f t="shared" si="2"/>
        <v>53231</v>
      </c>
      <c r="I28" s="7">
        <v>0.375</v>
      </c>
      <c r="J28" s="26">
        <f t="shared" si="3"/>
        <v>2355</v>
      </c>
      <c r="K28" s="24">
        <v>6280.9219999999996</v>
      </c>
      <c r="L28" s="27">
        <f t="shared" si="4"/>
        <v>6280922</v>
      </c>
      <c r="M28" s="14">
        <v>104.8</v>
      </c>
      <c r="N28" s="25">
        <f t="shared" si="5"/>
        <v>104</v>
      </c>
      <c r="O28" s="15">
        <v>29.292000000000002</v>
      </c>
      <c r="P28" s="25">
        <f t="shared" si="6"/>
        <v>29292</v>
      </c>
      <c r="Q28" s="15">
        <v>23.939</v>
      </c>
      <c r="R28" s="25">
        <f t="shared" si="7"/>
        <v>23939</v>
      </c>
      <c r="S28" s="25">
        <f t="shared" si="8"/>
        <v>52103.16216</v>
      </c>
      <c r="T28" s="25">
        <f t="shared" si="9"/>
        <v>49963.83784</v>
      </c>
      <c r="U28" s="8">
        <v>25.870999999999999</v>
      </c>
      <c r="V28" s="28">
        <f t="shared" si="10"/>
        <v>26</v>
      </c>
      <c r="W28" s="15">
        <v>72.590999999999994</v>
      </c>
      <c r="X28" s="25">
        <f t="shared" si="11"/>
        <v>72591</v>
      </c>
      <c r="Y28" s="15">
        <v>23.617999999999999</v>
      </c>
      <c r="Z28" s="25">
        <f t="shared" si="12"/>
        <v>23618</v>
      </c>
      <c r="AA28" s="2">
        <v>2020</v>
      </c>
    </row>
    <row r="29" spans="1:27" ht="12" x14ac:dyDescent="0.2">
      <c r="A29" s="1">
        <v>16708</v>
      </c>
      <c r="B29" s="11" t="s">
        <v>13</v>
      </c>
      <c r="C29" s="15">
        <v>46.601999999999997</v>
      </c>
      <c r="D29" s="25">
        <f t="shared" si="0"/>
        <v>46602</v>
      </c>
      <c r="E29" s="15">
        <v>101.405</v>
      </c>
      <c r="F29" s="25">
        <f t="shared" si="1"/>
        <v>101405</v>
      </c>
      <c r="G29" s="15">
        <v>54.802999999999997</v>
      </c>
      <c r="H29" s="25">
        <f t="shared" si="2"/>
        <v>54803</v>
      </c>
      <c r="I29" s="7">
        <v>0.30499999999999999</v>
      </c>
      <c r="J29" s="26">
        <f t="shared" si="3"/>
        <v>1922</v>
      </c>
      <c r="K29" s="24">
        <v>6304.54</v>
      </c>
      <c r="L29" s="27">
        <f t="shared" si="4"/>
        <v>6304540</v>
      </c>
      <c r="M29" s="14">
        <v>104.8</v>
      </c>
      <c r="N29" s="25">
        <f t="shared" si="5"/>
        <v>104</v>
      </c>
      <c r="O29" s="15">
        <v>29.992000000000001</v>
      </c>
      <c r="P29" s="25">
        <f t="shared" si="6"/>
        <v>29992</v>
      </c>
      <c r="Q29" s="15">
        <v>24.811</v>
      </c>
      <c r="R29" s="25">
        <f t="shared" si="7"/>
        <v>24811</v>
      </c>
      <c r="S29" s="25">
        <f t="shared" si="8"/>
        <v>51765.224399999999</v>
      </c>
      <c r="T29" s="25">
        <f t="shared" si="9"/>
        <v>49639.775600000001</v>
      </c>
      <c r="U29" s="8">
        <v>26.268999999999998</v>
      </c>
      <c r="V29" s="28">
        <f t="shared" si="10"/>
        <v>26</v>
      </c>
      <c r="W29" s="15">
        <v>74.575000000000003</v>
      </c>
      <c r="X29" s="25">
        <f t="shared" si="11"/>
        <v>74575</v>
      </c>
      <c r="Y29" s="15">
        <v>19.254999999999999</v>
      </c>
      <c r="Z29" s="25">
        <f t="shared" si="12"/>
        <v>19255</v>
      </c>
      <c r="AA29" s="2">
        <v>2021</v>
      </c>
    </row>
    <row r="30" spans="1:27" ht="12" x14ac:dyDescent="0.2">
      <c r="A30" s="1">
        <v>16774</v>
      </c>
      <c r="B30" s="11" t="s">
        <v>14</v>
      </c>
      <c r="C30" s="15">
        <v>332.76299999999998</v>
      </c>
      <c r="D30" s="25">
        <f t="shared" si="0"/>
        <v>332763</v>
      </c>
      <c r="E30" s="15">
        <v>414.04199999999997</v>
      </c>
      <c r="F30" s="25">
        <f t="shared" si="1"/>
        <v>414042</v>
      </c>
      <c r="G30" s="15">
        <v>81.278999999999996</v>
      </c>
      <c r="H30" s="25">
        <f t="shared" si="2"/>
        <v>81279</v>
      </c>
      <c r="I30" s="7">
        <v>1.7789999999999999</v>
      </c>
      <c r="J30" s="26">
        <f t="shared" si="3"/>
        <v>28212</v>
      </c>
      <c r="K30" s="24">
        <v>15858.805</v>
      </c>
      <c r="L30" s="27">
        <f t="shared" si="4"/>
        <v>15858805</v>
      </c>
      <c r="M30" s="14">
        <v>103.5</v>
      </c>
      <c r="N30" s="25">
        <f t="shared" si="5"/>
        <v>103</v>
      </c>
      <c r="O30" s="15">
        <v>46.237000000000002</v>
      </c>
      <c r="P30" s="25">
        <f t="shared" si="6"/>
        <v>46237</v>
      </c>
      <c r="Q30" s="15">
        <v>35.042000000000002</v>
      </c>
      <c r="R30" s="25">
        <f t="shared" si="7"/>
        <v>35042</v>
      </c>
      <c r="S30" s="25">
        <f t="shared" si="8"/>
        <v>211306.33470000001</v>
      </c>
      <c r="T30" s="25">
        <f t="shared" si="9"/>
        <v>202735.66529999999</v>
      </c>
      <c r="U30" s="8">
        <v>20.145</v>
      </c>
      <c r="V30" s="28">
        <f t="shared" si="10"/>
        <v>20</v>
      </c>
      <c r="W30" s="15">
        <v>83.578999999999994</v>
      </c>
      <c r="X30" s="25">
        <f t="shared" si="11"/>
        <v>83579</v>
      </c>
      <c r="Y30" s="15">
        <v>284.60399999999998</v>
      </c>
      <c r="Z30" s="25">
        <f t="shared" si="12"/>
        <v>284604</v>
      </c>
      <c r="AA30" s="2">
        <v>2015</v>
      </c>
    </row>
    <row r="31" spans="1:27" ht="12" x14ac:dyDescent="0.2">
      <c r="A31" s="1">
        <v>16775</v>
      </c>
      <c r="B31" s="11" t="s">
        <v>14</v>
      </c>
      <c r="C31" s="15">
        <v>334.452</v>
      </c>
      <c r="D31" s="25">
        <f t="shared" si="0"/>
        <v>334452</v>
      </c>
      <c r="E31" s="15">
        <v>416.62799999999999</v>
      </c>
      <c r="F31" s="25">
        <f t="shared" si="1"/>
        <v>416628</v>
      </c>
      <c r="G31" s="15">
        <v>82.176000000000002</v>
      </c>
      <c r="H31" s="25">
        <f t="shared" si="2"/>
        <v>82176</v>
      </c>
      <c r="I31" s="7">
        <v>1.8120000000000001</v>
      </c>
      <c r="J31" s="26">
        <f t="shared" si="3"/>
        <v>29251</v>
      </c>
      <c r="K31" s="24">
        <v>16143.409</v>
      </c>
      <c r="L31" s="27">
        <f t="shared" si="4"/>
        <v>16143409</v>
      </c>
      <c r="M31" s="14">
        <v>103.6</v>
      </c>
      <c r="N31" s="25">
        <f t="shared" si="5"/>
        <v>103</v>
      </c>
      <c r="O31" s="15">
        <v>46.654000000000003</v>
      </c>
      <c r="P31" s="25">
        <f t="shared" si="6"/>
        <v>46654</v>
      </c>
      <c r="Q31" s="15">
        <v>35.521000000000001</v>
      </c>
      <c r="R31" s="25">
        <f t="shared" si="7"/>
        <v>35521</v>
      </c>
      <c r="S31" s="25">
        <f t="shared" si="8"/>
        <v>212630.26608</v>
      </c>
      <c r="T31" s="25">
        <f t="shared" si="9"/>
        <v>203997.73392</v>
      </c>
      <c r="U31" s="8">
        <v>20.437999999999999</v>
      </c>
      <c r="V31" s="28">
        <f t="shared" si="10"/>
        <v>20</v>
      </c>
      <c r="W31" s="15">
        <v>80.77</v>
      </c>
      <c r="X31" s="25">
        <f t="shared" si="11"/>
        <v>80770</v>
      </c>
      <c r="Y31" s="15">
        <v>295.18900000000002</v>
      </c>
      <c r="Z31" s="25">
        <f t="shared" si="12"/>
        <v>295189</v>
      </c>
      <c r="AA31" s="2">
        <v>2016</v>
      </c>
    </row>
    <row r="32" spans="1:27" ht="12" x14ac:dyDescent="0.2">
      <c r="A32" s="1">
        <v>16776</v>
      </c>
      <c r="B32" s="11" t="s">
        <v>14</v>
      </c>
      <c r="C32" s="15">
        <v>328.30500000000001</v>
      </c>
      <c r="D32" s="25">
        <f t="shared" si="0"/>
        <v>328305</v>
      </c>
      <c r="E32" s="15">
        <v>411.55700000000002</v>
      </c>
      <c r="F32" s="25">
        <f t="shared" si="1"/>
        <v>411557</v>
      </c>
      <c r="G32" s="15">
        <v>83.251999999999995</v>
      </c>
      <c r="H32" s="25">
        <f t="shared" si="2"/>
        <v>83252</v>
      </c>
      <c r="I32" s="7">
        <v>1.69</v>
      </c>
      <c r="J32" s="26">
        <f t="shared" si="3"/>
        <v>27781</v>
      </c>
      <c r="K32" s="24">
        <v>16438.598000000002</v>
      </c>
      <c r="L32" s="27">
        <f t="shared" si="4"/>
        <v>16438598.000000002</v>
      </c>
      <c r="M32" s="14">
        <v>103.7</v>
      </c>
      <c r="N32" s="25">
        <f t="shared" si="5"/>
        <v>103</v>
      </c>
      <c r="O32" s="15">
        <v>47.073</v>
      </c>
      <c r="P32" s="25">
        <f t="shared" si="6"/>
        <v>47073</v>
      </c>
      <c r="Q32" s="15">
        <v>36.179000000000002</v>
      </c>
      <c r="R32" s="25">
        <f t="shared" si="7"/>
        <v>36179</v>
      </c>
      <c r="S32" s="25">
        <f t="shared" si="8"/>
        <v>210046.34609000001</v>
      </c>
      <c r="T32" s="25">
        <f t="shared" si="9"/>
        <v>201510.65390999999</v>
      </c>
      <c r="U32" s="8">
        <v>20.74</v>
      </c>
      <c r="V32" s="28">
        <f t="shared" si="10"/>
        <v>21</v>
      </c>
      <c r="W32" s="15">
        <v>78.691000000000003</v>
      </c>
      <c r="X32" s="25">
        <f t="shared" si="11"/>
        <v>78691</v>
      </c>
      <c r="Y32" s="15">
        <v>280.25</v>
      </c>
      <c r="Z32" s="25">
        <f t="shared" si="12"/>
        <v>280250</v>
      </c>
      <c r="AA32" s="2">
        <v>2017</v>
      </c>
    </row>
    <row r="33" spans="1:27" ht="12" x14ac:dyDescent="0.2">
      <c r="A33" s="1">
        <v>16777</v>
      </c>
      <c r="B33" s="11" t="s">
        <v>14</v>
      </c>
      <c r="C33" s="15">
        <v>319.54500000000002</v>
      </c>
      <c r="D33" s="25">
        <f t="shared" si="0"/>
        <v>319545</v>
      </c>
      <c r="E33" s="15">
        <v>403.834</v>
      </c>
      <c r="F33" s="25">
        <f t="shared" si="1"/>
        <v>403834</v>
      </c>
      <c r="G33" s="15">
        <v>84.289000000000001</v>
      </c>
      <c r="H33" s="25">
        <f t="shared" si="2"/>
        <v>84289</v>
      </c>
      <c r="I33" s="7">
        <v>1.5589999999999999</v>
      </c>
      <c r="J33" s="26">
        <f t="shared" si="3"/>
        <v>26064</v>
      </c>
      <c r="K33" s="24">
        <v>16718.848000000002</v>
      </c>
      <c r="L33" s="27">
        <f t="shared" si="4"/>
        <v>16718848.000000002</v>
      </c>
      <c r="M33" s="14">
        <v>103.7</v>
      </c>
      <c r="N33" s="25">
        <f t="shared" si="5"/>
        <v>103</v>
      </c>
      <c r="O33" s="15">
        <v>47.280999999999999</v>
      </c>
      <c r="P33" s="25">
        <f t="shared" si="6"/>
        <v>47281</v>
      </c>
      <c r="Q33" s="15">
        <v>37.008000000000003</v>
      </c>
      <c r="R33" s="25">
        <f t="shared" si="7"/>
        <v>37008</v>
      </c>
      <c r="S33" s="25">
        <f t="shared" si="8"/>
        <v>206104.75857999999</v>
      </c>
      <c r="T33" s="25">
        <f t="shared" si="9"/>
        <v>197729.24142000001</v>
      </c>
      <c r="U33" s="8">
        <v>21.05</v>
      </c>
      <c r="V33" s="28">
        <f t="shared" si="10"/>
        <v>21</v>
      </c>
      <c r="W33" s="15">
        <v>76.929000000000002</v>
      </c>
      <c r="X33" s="25">
        <f t="shared" si="11"/>
        <v>76929</v>
      </c>
      <c r="Y33" s="15">
        <v>262.65499999999997</v>
      </c>
      <c r="Z33" s="25">
        <f t="shared" si="12"/>
        <v>262655</v>
      </c>
      <c r="AA33" s="2">
        <v>2018</v>
      </c>
    </row>
    <row r="34" spans="1:27" ht="12" x14ac:dyDescent="0.2">
      <c r="A34" s="1">
        <v>16778</v>
      </c>
      <c r="B34" s="11" t="s">
        <v>14</v>
      </c>
      <c r="C34" s="15">
        <v>307.76799999999997</v>
      </c>
      <c r="D34" s="25">
        <f t="shared" si="0"/>
        <v>307768</v>
      </c>
      <c r="E34" s="15">
        <v>391.58199999999999</v>
      </c>
      <c r="F34" s="25">
        <f t="shared" si="1"/>
        <v>391582</v>
      </c>
      <c r="G34" s="15">
        <v>83.813999999999993</v>
      </c>
      <c r="H34" s="25">
        <f t="shared" si="2"/>
        <v>83814</v>
      </c>
      <c r="I34" s="7">
        <v>1.46</v>
      </c>
      <c r="J34" s="26">
        <f t="shared" si="3"/>
        <v>24792</v>
      </c>
      <c r="K34" s="24">
        <v>16981.503000000001</v>
      </c>
      <c r="L34" s="27">
        <f t="shared" si="4"/>
        <v>16981503</v>
      </c>
      <c r="M34" s="14">
        <v>103.8</v>
      </c>
      <c r="N34" s="25">
        <f t="shared" si="5"/>
        <v>103</v>
      </c>
      <c r="O34" s="15">
        <v>46.55</v>
      </c>
      <c r="P34" s="25">
        <f t="shared" si="6"/>
        <v>46550</v>
      </c>
      <c r="Q34" s="15">
        <v>37.264000000000003</v>
      </c>
      <c r="R34" s="25">
        <f t="shared" si="7"/>
        <v>37264</v>
      </c>
      <c r="S34" s="25">
        <f t="shared" si="8"/>
        <v>199855.62116000001</v>
      </c>
      <c r="T34" s="25">
        <f t="shared" si="9"/>
        <v>191726.37883999999</v>
      </c>
      <c r="U34" s="8">
        <v>21.375</v>
      </c>
      <c r="V34" s="28">
        <f t="shared" si="10"/>
        <v>21</v>
      </c>
      <c r="W34" s="15">
        <v>72.914000000000001</v>
      </c>
      <c r="X34" s="25">
        <f t="shared" si="11"/>
        <v>72914</v>
      </c>
      <c r="Y34" s="15">
        <v>249.66900000000001</v>
      </c>
      <c r="Z34" s="25">
        <f t="shared" si="12"/>
        <v>249669</v>
      </c>
      <c r="AA34" s="2">
        <v>2019</v>
      </c>
    </row>
    <row r="35" spans="1:27" ht="12" x14ac:dyDescent="0.2">
      <c r="A35" s="1">
        <v>16779</v>
      </c>
      <c r="B35" s="11" t="s">
        <v>14</v>
      </c>
      <c r="C35" s="15">
        <v>286.22800000000001</v>
      </c>
      <c r="D35" s="25">
        <f t="shared" si="0"/>
        <v>286228</v>
      </c>
      <c r="E35" s="15">
        <v>378.935</v>
      </c>
      <c r="F35" s="25">
        <f t="shared" si="1"/>
        <v>378935</v>
      </c>
      <c r="G35" s="15">
        <v>92.706999999999994</v>
      </c>
      <c r="H35" s="25">
        <f t="shared" si="2"/>
        <v>92707</v>
      </c>
      <c r="I35" s="7">
        <v>1.5149999999999999</v>
      </c>
      <c r="J35" s="26">
        <f t="shared" si="3"/>
        <v>26105</v>
      </c>
      <c r="K35" s="24">
        <v>17231.171999999999</v>
      </c>
      <c r="L35" s="27">
        <f t="shared" si="4"/>
        <v>17231172</v>
      </c>
      <c r="M35" s="14">
        <v>103.8</v>
      </c>
      <c r="N35" s="25">
        <f t="shared" si="5"/>
        <v>103</v>
      </c>
      <c r="O35" s="15">
        <v>53.997999999999998</v>
      </c>
      <c r="P35" s="25">
        <f t="shared" si="6"/>
        <v>53998</v>
      </c>
      <c r="Q35" s="15">
        <v>38.709000000000003</v>
      </c>
      <c r="R35" s="25">
        <f t="shared" si="7"/>
        <v>38709</v>
      </c>
      <c r="S35" s="25">
        <f t="shared" si="8"/>
        <v>193400.84529999999</v>
      </c>
      <c r="T35" s="25">
        <f t="shared" si="9"/>
        <v>185534.15470000001</v>
      </c>
      <c r="U35" s="8">
        <v>21.722999999999999</v>
      </c>
      <c r="V35" s="28">
        <f t="shared" si="10"/>
        <v>22</v>
      </c>
      <c r="W35" s="15">
        <v>68.132999999999996</v>
      </c>
      <c r="X35" s="25">
        <f t="shared" si="11"/>
        <v>68133</v>
      </c>
      <c r="Y35" s="15">
        <v>263.09300000000002</v>
      </c>
      <c r="Z35" s="25">
        <f t="shared" si="12"/>
        <v>263093</v>
      </c>
      <c r="AA35" s="2">
        <v>2020</v>
      </c>
    </row>
    <row r="36" spans="1:27" ht="12" x14ac:dyDescent="0.2">
      <c r="A36" s="1">
        <v>16780</v>
      </c>
      <c r="B36" s="11" t="s">
        <v>14</v>
      </c>
      <c r="C36" s="15">
        <v>257.54899999999998</v>
      </c>
      <c r="D36" s="25">
        <f t="shared" si="0"/>
        <v>257548.99999999997</v>
      </c>
      <c r="E36" s="15">
        <v>372.14600000000002</v>
      </c>
      <c r="F36" s="25">
        <f t="shared" si="1"/>
        <v>372146</v>
      </c>
      <c r="G36" s="15">
        <v>114.59699999999999</v>
      </c>
      <c r="H36" s="25">
        <f t="shared" si="2"/>
        <v>114597</v>
      </c>
      <c r="I36" s="7">
        <v>1.2969999999999999</v>
      </c>
      <c r="J36" s="26">
        <f t="shared" si="3"/>
        <v>22690</v>
      </c>
      <c r="K36" s="24">
        <v>17494.264999999999</v>
      </c>
      <c r="L36" s="27">
        <f t="shared" si="4"/>
        <v>17494265</v>
      </c>
      <c r="M36" s="14">
        <v>103.9</v>
      </c>
      <c r="N36" s="25">
        <f t="shared" si="5"/>
        <v>103</v>
      </c>
      <c r="O36" s="15">
        <v>65.206999999999994</v>
      </c>
      <c r="P36" s="25">
        <f t="shared" si="6"/>
        <v>65206.999999999993</v>
      </c>
      <c r="Q36" s="15">
        <v>49.39</v>
      </c>
      <c r="R36" s="25">
        <f t="shared" si="7"/>
        <v>49390</v>
      </c>
      <c r="S36" s="25">
        <f t="shared" si="8"/>
        <v>189939.59693999999</v>
      </c>
      <c r="T36" s="25">
        <f t="shared" si="9"/>
        <v>182206.40306000001</v>
      </c>
      <c r="U36" s="8">
        <v>22.074000000000002</v>
      </c>
      <c r="V36" s="28">
        <f t="shared" si="10"/>
        <v>22</v>
      </c>
      <c r="W36" s="15">
        <v>75.906000000000006</v>
      </c>
      <c r="X36" s="25">
        <f t="shared" si="11"/>
        <v>75906</v>
      </c>
      <c r="Y36" s="15">
        <v>228.43700000000001</v>
      </c>
      <c r="Z36" s="25">
        <f t="shared" si="12"/>
        <v>228437</v>
      </c>
      <c r="AA36" s="2">
        <v>2021</v>
      </c>
    </row>
    <row r="37" spans="1:27" ht="12" x14ac:dyDescent="0.2">
      <c r="A37" s="1">
        <v>16846</v>
      </c>
      <c r="B37" s="11" t="s">
        <v>15</v>
      </c>
      <c r="C37" s="15">
        <v>172.98099999999999</v>
      </c>
      <c r="D37" s="25">
        <f t="shared" si="0"/>
        <v>172981</v>
      </c>
      <c r="E37" s="15">
        <v>211.541</v>
      </c>
      <c r="F37" s="25">
        <f t="shared" si="1"/>
        <v>211541</v>
      </c>
      <c r="G37" s="15">
        <v>38.56</v>
      </c>
      <c r="H37" s="25">
        <f t="shared" si="2"/>
        <v>38560</v>
      </c>
      <c r="I37" s="7">
        <v>1.7909999999999999</v>
      </c>
      <c r="J37" s="26">
        <f t="shared" si="3"/>
        <v>16497</v>
      </c>
      <c r="K37" s="24">
        <v>9211.268</v>
      </c>
      <c r="L37" s="27">
        <f t="shared" si="4"/>
        <v>9211268</v>
      </c>
      <c r="M37" s="14">
        <v>105.3</v>
      </c>
      <c r="N37" s="25">
        <f t="shared" si="5"/>
        <v>105</v>
      </c>
      <c r="O37" s="15">
        <v>21.783999999999999</v>
      </c>
      <c r="P37" s="25">
        <f t="shared" si="6"/>
        <v>21784</v>
      </c>
      <c r="Q37" s="15">
        <v>16.776</v>
      </c>
      <c r="R37" s="25">
        <f t="shared" si="7"/>
        <v>16776</v>
      </c>
      <c r="S37" s="25">
        <f t="shared" si="8"/>
        <v>107998.02673</v>
      </c>
      <c r="T37" s="25">
        <f t="shared" si="9"/>
        <v>103542.97327</v>
      </c>
      <c r="U37" s="8">
        <v>21.263999999999999</v>
      </c>
      <c r="V37" s="28">
        <f t="shared" si="10"/>
        <v>21</v>
      </c>
      <c r="W37" s="15">
        <v>51.973999999999997</v>
      </c>
      <c r="X37" s="25">
        <f t="shared" si="11"/>
        <v>51974</v>
      </c>
      <c r="Y37" s="15">
        <v>166.47499999999999</v>
      </c>
      <c r="Z37" s="25">
        <f t="shared" si="12"/>
        <v>166475</v>
      </c>
      <c r="AA37" s="2">
        <v>2015</v>
      </c>
    </row>
    <row r="38" spans="1:27" ht="12" x14ac:dyDescent="0.2">
      <c r="A38" s="1">
        <v>16847</v>
      </c>
      <c r="B38" s="11" t="s">
        <v>15</v>
      </c>
      <c r="C38" s="15">
        <v>172.80099999999999</v>
      </c>
      <c r="D38" s="25">
        <f t="shared" si="0"/>
        <v>172801</v>
      </c>
      <c r="E38" s="15">
        <v>212.38800000000001</v>
      </c>
      <c r="F38" s="25">
        <f t="shared" si="1"/>
        <v>212388</v>
      </c>
      <c r="G38" s="15">
        <v>39.587000000000003</v>
      </c>
      <c r="H38" s="25">
        <f t="shared" si="2"/>
        <v>39587</v>
      </c>
      <c r="I38" s="7">
        <v>1.756</v>
      </c>
      <c r="J38" s="26">
        <f t="shared" si="3"/>
        <v>16467</v>
      </c>
      <c r="K38" s="24">
        <v>9377.7430000000004</v>
      </c>
      <c r="L38" s="27">
        <f t="shared" si="4"/>
        <v>9377743</v>
      </c>
      <c r="M38" s="14">
        <v>105.3</v>
      </c>
      <c r="N38" s="25">
        <f t="shared" si="5"/>
        <v>105</v>
      </c>
      <c r="O38" s="15">
        <v>22.343</v>
      </c>
      <c r="P38" s="25">
        <f t="shared" si="6"/>
        <v>22343</v>
      </c>
      <c r="Q38" s="15">
        <v>17.244</v>
      </c>
      <c r="R38" s="25">
        <f t="shared" si="7"/>
        <v>17244</v>
      </c>
      <c r="S38" s="25">
        <f t="shared" si="8"/>
        <v>108430.44564000001</v>
      </c>
      <c r="T38" s="25">
        <f t="shared" si="9"/>
        <v>103957.55435999999</v>
      </c>
      <c r="U38" s="8">
        <v>21.626999999999999</v>
      </c>
      <c r="V38" s="28">
        <f t="shared" si="10"/>
        <v>22</v>
      </c>
      <c r="W38" s="15">
        <v>51.31</v>
      </c>
      <c r="X38" s="25">
        <f t="shared" si="11"/>
        <v>51310</v>
      </c>
      <c r="Y38" s="15">
        <v>166.10900000000001</v>
      </c>
      <c r="Z38" s="25">
        <f t="shared" si="12"/>
        <v>166109</v>
      </c>
      <c r="AA38" s="2">
        <v>2016</v>
      </c>
    </row>
    <row r="39" spans="1:27" ht="12" x14ac:dyDescent="0.2">
      <c r="A39" s="1">
        <v>16848</v>
      </c>
      <c r="B39" s="11" t="s">
        <v>15</v>
      </c>
      <c r="C39" s="15">
        <v>172.761</v>
      </c>
      <c r="D39" s="25">
        <f t="shared" si="0"/>
        <v>172761</v>
      </c>
      <c r="E39" s="15">
        <v>213.41300000000001</v>
      </c>
      <c r="F39" s="25">
        <f t="shared" si="1"/>
        <v>213413</v>
      </c>
      <c r="G39" s="15">
        <v>40.652000000000001</v>
      </c>
      <c r="H39" s="25">
        <f t="shared" si="2"/>
        <v>40652</v>
      </c>
      <c r="I39" s="7">
        <v>1.724</v>
      </c>
      <c r="J39" s="26">
        <f t="shared" si="3"/>
        <v>16453</v>
      </c>
      <c r="K39" s="24">
        <v>9543.8520000000008</v>
      </c>
      <c r="L39" s="27">
        <f t="shared" si="4"/>
        <v>9543852</v>
      </c>
      <c r="M39" s="14">
        <v>105.2</v>
      </c>
      <c r="N39" s="25">
        <f t="shared" si="5"/>
        <v>105</v>
      </c>
      <c r="O39" s="15">
        <v>22.952000000000002</v>
      </c>
      <c r="P39" s="25">
        <f t="shared" si="6"/>
        <v>22952</v>
      </c>
      <c r="Q39" s="15">
        <v>17.7</v>
      </c>
      <c r="R39" s="25">
        <f t="shared" si="7"/>
        <v>17700</v>
      </c>
      <c r="S39" s="25">
        <f t="shared" si="8"/>
        <v>108951.60476</v>
      </c>
      <c r="T39" s="25">
        <f t="shared" si="9"/>
        <v>104461.39524</v>
      </c>
      <c r="U39" s="8">
        <v>21.992000000000001</v>
      </c>
      <c r="V39" s="28">
        <f t="shared" si="10"/>
        <v>22</v>
      </c>
      <c r="W39" s="15">
        <v>50.561</v>
      </c>
      <c r="X39" s="25">
        <f t="shared" si="11"/>
        <v>50561</v>
      </c>
      <c r="Y39" s="15">
        <v>165.98</v>
      </c>
      <c r="Z39" s="25">
        <f t="shared" si="12"/>
        <v>165980</v>
      </c>
      <c r="AA39" s="2">
        <v>2017</v>
      </c>
    </row>
    <row r="40" spans="1:27" ht="12" x14ac:dyDescent="0.2">
      <c r="A40" s="1">
        <v>16849</v>
      </c>
      <c r="B40" s="11" t="s">
        <v>15</v>
      </c>
      <c r="C40" s="15">
        <v>172.79499999999999</v>
      </c>
      <c r="D40" s="25">
        <f t="shared" si="0"/>
        <v>172795</v>
      </c>
      <c r="E40" s="15">
        <v>214.499</v>
      </c>
      <c r="F40" s="25">
        <f t="shared" si="1"/>
        <v>214499</v>
      </c>
      <c r="G40" s="15">
        <v>41.704000000000001</v>
      </c>
      <c r="H40" s="25">
        <f t="shared" si="2"/>
        <v>41704</v>
      </c>
      <c r="I40" s="7">
        <v>1.696</v>
      </c>
      <c r="J40" s="26">
        <f t="shared" si="3"/>
        <v>16467</v>
      </c>
      <c r="K40" s="24">
        <v>9709.8320000000003</v>
      </c>
      <c r="L40" s="27">
        <f t="shared" si="4"/>
        <v>9709832</v>
      </c>
      <c r="M40" s="14">
        <v>105.2</v>
      </c>
      <c r="N40" s="25">
        <f t="shared" si="5"/>
        <v>105</v>
      </c>
      <c r="O40" s="15">
        <v>23.559000000000001</v>
      </c>
      <c r="P40" s="25">
        <f t="shared" si="6"/>
        <v>23559</v>
      </c>
      <c r="Q40" s="15">
        <v>18.145</v>
      </c>
      <c r="R40" s="25">
        <f t="shared" si="7"/>
        <v>18145</v>
      </c>
      <c r="S40" s="25">
        <f t="shared" si="8"/>
        <v>109506.02948</v>
      </c>
      <c r="T40" s="25">
        <f t="shared" si="9"/>
        <v>104992.97052</v>
      </c>
      <c r="U40" s="8">
        <v>22.358000000000001</v>
      </c>
      <c r="V40" s="28">
        <f t="shared" si="10"/>
        <v>22</v>
      </c>
      <c r="W40" s="15">
        <v>49.720999999999997</v>
      </c>
      <c r="X40" s="25">
        <f t="shared" si="11"/>
        <v>49721</v>
      </c>
      <c r="Y40" s="15">
        <v>166.036</v>
      </c>
      <c r="Z40" s="25">
        <f t="shared" si="12"/>
        <v>166036</v>
      </c>
      <c r="AA40" s="2">
        <v>2018</v>
      </c>
    </row>
    <row r="41" spans="1:27" ht="12" x14ac:dyDescent="0.2">
      <c r="A41" s="1">
        <v>16850</v>
      </c>
      <c r="B41" s="11" t="s">
        <v>15</v>
      </c>
      <c r="C41" s="15">
        <v>172.477</v>
      </c>
      <c r="D41" s="25">
        <f t="shared" si="0"/>
        <v>172477</v>
      </c>
      <c r="E41" s="15">
        <v>215.46899999999999</v>
      </c>
      <c r="F41" s="25">
        <f t="shared" si="1"/>
        <v>215469</v>
      </c>
      <c r="G41" s="15">
        <v>42.991999999999997</v>
      </c>
      <c r="H41" s="25">
        <f t="shared" si="2"/>
        <v>42992</v>
      </c>
      <c r="I41" s="7">
        <v>1.6659999999999999</v>
      </c>
      <c r="J41" s="26">
        <f t="shared" si="3"/>
        <v>16453</v>
      </c>
      <c r="K41" s="24">
        <v>9875.8680000000004</v>
      </c>
      <c r="L41" s="27">
        <f t="shared" si="4"/>
        <v>9875868</v>
      </c>
      <c r="M41" s="14">
        <v>105.1</v>
      </c>
      <c r="N41" s="25">
        <f t="shared" si="5"/>
        <v>105</v>
      </c>
      <c r="O41" s="15">
        <v>24.256</v>
      </c>
      <c r="P41" s="25">
        <f t="shared" si="6"/>
        <v>24256</v>
      </c>
      <c r="Q41" s="15">
        <v>18.736000000000001</v>
      </c>
      <c r="R41" s="25">
        <f t="shared" si="7"/>
        <v>18736</v>
      </c>
      <c r="S41" s="25">
        <f t="shared" si="8"/>
        <v>109999.07919</v>
      </c>
      <c r="T41" s="25">
        <f t="shared" si="9"/>
        <v>105469.92081</v>
      </c>
      <c r="U41" s="8">
        <v>22.724</v>
      </c>
      <c r="V41" s="28">
        <f t="shared" si="10"/>
        <v>23</v>
      </c>
      <c r="W41" s="15">
        <v>49.505000000000003</v>
      </c>
      <c r="X41" s="25">
        <f t="shared" si="11"/>
        <v>49505</v>
      </c>
      <c r="Y41" s="15">
        <v>165.922</v>
      </c>
      <c r="Z41" s="25">
        <f t="shared" si="12"/>
        <v>165922</v>
      </c>
      <c r="AA41" s="2">
        <v>2019</v>
      </c>
    </row>
    <row r="42" spans="1:27" ht="12" x14ac:dyDescent="0.2">
      <c r="A42" s="1">
        <v>16851</v>
      </c>
      <c r="B42" s="11" t="s">
        <v>15</v>
      </c>
      <c r="C42" s="15">
        <v>166.14400000000001</v>
      </c>
      <c r="D42" s="25">
        <f t="shared" si="0"/>
        <v>166144</v>
      </c>
      <c r="E42" s="15">
        <v>216.208</v>
      </c>
      <c r="F42" s="25">
        <f t="shared" si="1"/>
        <v>216208</v>
      </c>
      <c r="G42" s="15">
        <v>50.064</v>
      </c>
      <c r="H42" s="25">
        <f t="shared" si="2"/>
        <v>50064</v>
      </c>
      <c r="I42" s="7">
        <v>1.58</v>
      </c>
      <c r="J42" s="26">
        <f t="shared" si="3"/>
        <v>15866</v>
      </c>
      <c r="K42" s="24">
        <v>10041.790000000001</v>
      </c>
      <c r="L42" s="27">
        <f t="shared" si="4"/>
        <v>10041790</v>
      </c>
      <c r="M42" s="14">
        <v>105.1</v>
      </c>
      <c r="N42" s="25">
        <f t="shared" si="5"/>
        <v>105</v>
      </c>
      <c r="O42" s="15">
        <v>28.239000000000001</v>
      </c>
      <c r="P42" s="25">
        <f t="shared" si="6"/>
        <v>28239</v>
      </c>
      <c r="Q42" s="15">
        <v>21.826000000000001</v>
      </c>
      <c r="R42" s="25">
        <f t="shared" si="7"/>
        <v>21826</v>
      </c>
      <c r="S42" s="25">
        <f t="shared" si="8"/>
        <v>110376.34608</v>
      </c>
      <c r="T42" s="25">
        <f t="shared" si="9"/>
        <v>105831.65392</v>
      </c>
      <c r="U42" s="8">
        <v>23.084</v>
      </c>
      <c r="V42" s="28">
        <f t="shared" si="10"/>
        <v>23</v>
      </c>
      <c r="W42" s="15">
        <v>49.304000000000002</v>
      </c>
      <c r="X42" s="25">
        <f t="shared" si="11"/>
        <v>49304</v>
      </c>
      <c r="Y42" s="15">
        <v>159.946</v>
      </c>
      <c r="Z42" s="25">
        <f t="shared" si="12"/>
        <v>159946</v>
      </c>
      <c r="AA42" s="2">
        <v>2020</v>
      </c>
    </row>
    <row r="43" spans="1:27" ht="12" x14ac:dyDescent="0.2">
      <c r="A43" s="1">
        <v>16852</v>
      </c>
      <c r="B43" s="11" t="s">
        <v>15</v>
      </c>
      <c r="C43" s="15">
        <v>158.99100000000001</v>
      </c>
      <c r="D43" s="25">
        <f t="shared" si="0"/>
        <v>158991</v>
      </c>
      <c r="E43" s="15">
        <v>216.64500000000001</v>
      </c>
      <c r="F43" s="25">
        <f t="shared" si="1"/>
        <v>216645</v>
      </c>
      <c r="G43" s="15">
        <v>57.654000000000003</v>
      </c>
      <c r="H43" s="25">
        <f t="shared" si="2"/>
        <v>57654</v>
      </c>
      <c r="I43" s="7">
        <v>1.4910000000000001</v>
      </c>
      <c r="J43" s="26">
        <f t="shared" si="3"/>
        <v>15210</v>
      </c>
      <c r="K43" s="24">
        <v>10201.736000000001</v>
      </c>
      <c r="L43" s="27">
        <f t="shared" si="4"/>
        <v>10201736</v>
      </c>
      <c r="M43" s="14">
        <v>105.1</v>
      </c>
      <c r="N43" s="25">
        <f t="shared" si="5"/>
        <v>105</v>
      </c>
      <c r="O43" s="15">
        <v>32.161000000000001</v>
      </c>
      <c r="P43" s="25">
        <f t="shared" si="6"/>
        <v>32161</v>
      </c>
      <c r="Q43" s="15">
        <v>25.492999999999999</v>
      </c>
      <c r="R43" s="25">
        <f t="shared" si="7"/>
        <v>25493</v>
      </c>
      <c r="S43" s="25">
        <f t="shared" si="8"/>
        <v>110599.43895</v>
      </c>
      <c r="T43" s="25">
        <f t="shared" si="9"/>
        <v>106045.56105</v>
      </c>
      <c r="U43" s="8">
        <v>23.431999999999999</v>
      </c>
      <c r="V43" s="28">
        <f t="shared" si="10"/>
        <v>23</v>
      </c>
      <c r="W43" s="15">
        <v>53.344999999999999</v>
      </c>
      <c r="X43" s="25">
        <f t="shared" si="11"/>
        <v>53345</v>
      </c>
      <c r="Y43" s="15">
        <v>153.21899999999999</v>
      </c>
      <c r="Z43" s="25">
        <f t="shared" si="12"/>
        <v>153219</v>
      </c>
      <c r="AA43" s="2">
        <v>2021</v>
      </c>
    </row>
    <row r="44" spans="1:27" ht="12" x14ac:dyDescent="0.2">
      <c r="A44" s="1">
        <v>16918</v>
      </c>
      <c r="B44" s="11" t="s">
        <v>16</v>
      </c>
      <c r="C44" s="15">
        <v>1437.37</v>
      </c>
      <c r="D44" s="25">
        <f t="shared" si="0"/>
        <v>1437370</v>
      </c>
      <c r="E44" s="15">
        <v>2159.3139999999999</v>
      </c>
      <c r="F44" s="25">
        <f t="shared" si="1"/>
        <v>2159314</v>
      </c>
      <c r="G44" s="15">
        <v>721.94399999999996</v>
      </c>
      <c r="H44" s="25">
        <f t="shared" si="2"/>
        <v>721944</v>
      </c>
      <c r="I44" s="7">
        <v>1.1279999999999999</v>
      </c>
      <c r="J44" s="26">
        <f t="shared" si="3"/>
        <v>134764</v>
      </c>
      <c r="K44" s="24">
        <v>119472.303</v>
      </c>
      <c r="L44" s="27">
        <f t="shared" si="4"/>
        <v>119472303</v>
      </c>
      <c r="M44" s="14">
        <v>103.9</v>
      </c>
      <c r="N44" s="25">
        <f t="shared" si="5"/>
        <v>103</v>
      </c>
      <c r="O44" s="15">
        <v>406.56200000000001</v>
      </c>
      <c r="P44" s="25">
        <f t="shared" si="6"/>
        <v>406562</v>
      </c>
      <c r="Q44" s="15">
        <v>315.38299999999998</v>
      </c>
      <c r="R44" s="25">
        <f t="shared" si="7"/>
        <v>315383</v>
      </c>
      <c r="S44" s="25">
        <f t="shared" si="8"/>
        <v>1102092.2724599999</v>
      </c>
      <c r="T44" s="25">
        <f t="shared" si="9"/>
        <v>1057221.7275400001</v>
      </c>
      <c r="U44" s="8">
        <v>26.741</v>
      </c>
      <c r="V44" s="28">
        <f t="shared" si="10"/>
        <v>27</v>
      </c>
      <c r="W44" s="15">
        <v>55.731000000000002</v>
      </c>
      <c r="X44" s="25">
        <f t="shared" si="11"/>
        <v>55731</v>
      </c>
      <c r="Y44" s="15">
        <v>1355.1880000000001</v>
      </c>
      <c r="Z44" s="25">
        <f t="shared" si="12"/>
        <v>1355188</v>
      </c>
      <c r="AA44" s="2">
        <v>2015</v>
      </c>
    </row>
    <row r="45" spans="1:27" ht="12" x14ac:dyDescent="0.2">
      <c r="A45" s="1">
        <v>16919</v>
      </c>
      <c r="B45" s="11" t="s">
        <v>16</v>
      </c>
      <c r="C45" s="15">
        <v>1350.3589999999999</v>
      </c>
      <c r="D45" s="25">
        <f t="shared" si="0"/>
        <v>1350359</v>
      </c>
      <c r="E45" s="15">
        <v>2116.2640000000001</v>
      </c>
      <c r="F45" s="25">
        <f t="shared" si="1"/>
        <v>2116264</v>
      </c>
      <c r="G45" s="15">
        <v>765.90499999999997</v>
      </c>
      <c r="H45" s="25">
        <f t="shared" si="2"/>
        <v>765905</v>
      </c>
      <c r="I45" s="7">
        <v>1.1379999999999999</v>
      </c>
      <c r="J45" s="26">
        <f t="shared" si="3"/>
        <v>137501</v>
      </c>
      <c r="K45" s="24">
        <v>120827.49099999999</v>
      </c>
      <c r="L45" s="27">
        <f t="shared" si="4"/>
        <v>120827491</v>
      </c>
      <c r="M45" s="14">
        <v>103.9</v>
      </c>
      <c r="N45" s="25">
        <f t="shared" si="5"/>
        <v>103</v>
      </c>
      <c r="O45" s="15">
        <v>430.79399999999998</v>
      </c>
      <c r="P45" s="25">
        <f t="shared" si="6"/>
        <v>430794</v>
      </c>
      <c r="Q45" s="15">
        <v>335.11099999999999</v>
      </c>
      <c r="R45" s="25">
        <f t="shared" si="7"/>
        <v>335111</v>
      </c>
      <c r="S45" s="25">
        <f t="shared" si="8"/>
        <v>1080119.9829599999</v>
      </c>
      <c r="T45" s="25">
        <f t="shared" si="9"/>
        <v>1036144.0170400001</v>
      </c>
      <c r="U45" s="8">
        <v>27.143999999999998</v>
      </c>
      <c r="V45" s="28">
        <f t="shared" si="10"/>
        <v>27</v>
      </c>
      <c r="W45" s="15">
        <v>57.029000000000003</v>
      </c>
      <c r="X45" s="25">
        <f t="shared" si="11"/>
        <v>57029</v>
      </c>
      <c r="Y45" s="15">
        <v>1383.461</v>
      </c>
      <c r="Z45" s="25">
        <f t="shared" si="12"/>
        <v>1383461</v>
      </c>
      <c r="AA45" s="2">
        <v>2016</v>
      </c>
    </row>
    <row r="46" spans="1:27" ht="12" x14ac:dyDescent="0.2">
      <c r="A46" s="1">
        <v>16920</v>
      </c>
      <c r="B46" s="11" t="s">
        <v>16</v>
      </c>
      <c r="C46" s="15">
        <v>1269.05</v>
      </c>
      <c r="D46" s="25">
        <f t="shared" si="0"/>
        <v>1269050</v>
      </c>
      <c r="E46" s="15">
        <v>2081.5479999999998</v>
      </c>
      <c r="F46" s="25">
        <f t="shared" si="1"/>
        <v>2081547.9999999998</v>
      </c>
      <c r="G46" s="15">
        <v>812.49800000000005</v>
      </c>
      <c r="H46" s="25">
        <f t="shared" si="2"/>
        <v>812498</v>
      </c>
      <c r="I46" s="7">
        <v>1.0229999999999999</v>
      </c>
      <c r="J46" s="26">
        <f t="shared" si="3"/>
        <v>125021</v>
      </c>
      <c r="K46" s="24">
        <v>122210.952</v>
      </c>
      <c r="L46" s="27">
        <f t="shared" si="4"/>
        <v>122210952</v>
      </c>
      <c r="M46" s="14">
        <v>103.9</v>
      </c>
      <c r="N46" s="25">
        <f t="shared" si="5"/>
        <v>103</v>
      </c>
      <c r="O46" s="15">
        <v>457.31900000000002</v>
      </c>
      <c r="P46" s="25">
        <f t="shared" si="6"/>
        <v>457319</v>
      </c>
      <c r="Q46" s="15">
        <v>355.17899999999997</v>
      </c>
      <c r="R46" s="25">
        <f t="shared" si="7"/>
        <v>355179</v>
      </c>
      <c r="S46" s="25">
        <f t="shared" si="8"/>
        <v>1062401.2837199999</v>
      </c>
      <c r="T46" s="25">
        <f t="shared" si="9"/>
        <v>1019146.7162799998</v>
      </c>
      <c r="U46" s="8">
        <v>27.541</v>
      </c>
      <c r="V46" s="28">
        <f t="shared" si="10"/>
        <v>28</v>
      </c>
      <c r="W46" s="15">
        <v>58.832999999999998</v>
      </c>
      <c r="X46" s="25">
        <f t="shared" si="11"/>
        <v>58833</v>
      </c>
      <c r="Y46" s="15">
        <v>1256.6110000000001</v>
      </c>
      <c r="Z46" s="25">
        <f t="shared" si="12"/>
        <v>1256611</v>
      </c>
      <c r="AA46" s="2">
        <v>2017</v>
      </c>
    </row>
    <row r="47" spans="1:27" ht="12" x14ac:dyDescent="0.2">
      <c r="A47" s="1">
        <v>16921</v>
      </c>
      <c r="B47" s="11" t="s">
        <v>16</v>
      </c>
      <c r="C47" s="15">
        <v>1192.027</v>
      </c>
      <c r="D47" s="25">
        <f t="shared" si="0"/>
        <v>1192027</v>
      </c>
      <c r="E47" s="15">
        <v>2042.4580000000001</v>
      </c>
      <c r="F47" s="25">
        <f t="shared" si="1"/>
        <v>2042458</v>
      </c>
      <c r="G47" s="15">
        <v>850.43100000000004</v>
      </c>
      <c r="H47" s="25">
        <f t="shared" si="2"/>
        <v>850431</v>
      </c>
      <c r="I47" s="7">
        <v>0.88100000000000001</v>
      </c>
      <c r="J47" s="26">
        <f t="shared" si="3"/>
        <v>108774</v>
      </c>
      <c r="K47" s="24">
        <v>123467.56299999999</v>
      </c>
      <c r="L47" s="27">
        <f t="shared" si="4"/>
        <v>123467563</v>
      </c>
      <c r="M47" s="14">
        <v>103.9</v>
      </c>
      <c r="N47" s="25">
        <f t="shared" si="5"/>
        <v>103</v>
      </c>
      <c r="O47" s="15">
        <v>479.79599999999999</v>
      </c>
      <c r="P47" s="25">
        <f t="shared" si="6"/>
        <v>479796</v>
      </c>
      <c r="Q47" s="15">
        <v>370.63499999999999</v>
      </c>
      <c r="R47" s="25">
        <f t="shared" si="7"/>
        <v>370635</v>
      </c>
      <c r="S47" s="25">
        <f t="shared" si="8"/>
        <v>1042450.13862</v>
      </c>
      <c r="T47" s="25">
        <f t="shared" si="9"/>
        <v>1000007.86138</v>
      </c>
      <c r="U47" s="8">
        <v>27.968</v>
      </c>
      <c r="V47" s="28">
        <f t="shared" si="10"/>
        <v>28</v>
      </c>
      <c r="W47" s="15">
        <v>60.167999999999999</v>
      </c>
      <c r="X47" s="25">
        <f t="shared" si="11"/>
        <v>60168</v>
      </c>
      <c r="Y47" s="15">
        <v>1092.597</v>
      </c>
      <c r="Z47" s="25">
        <f t="shared" si="12"/>
        <v>1092597</v>
      </c>
      <c r="AA47" s="2">
        <v>2018</v>
      </c>
    </row>
    <row r="48" spans="1:27" ht="12" x14ac:dyDescent="0.2">
      <c r="A48" s="1">
        <v>16922</v>
      </c>
      <c r="B48" s="11" t="s">
        <v>16</v>
      </c>
      <c r="C48" s="15">
        <v>1098.0650000000001</v>
      </c>
      <c r="D48" s="25">
        <f t="shared" si="0"/>
        <v>1098065</v>
      </c>
      <c r="E48" s="15">
        <v>1965.1389999999999</v>
      </c>
      <c r="F48" s="25">
        <f t="shared" si="1"/>
        <v>1965139</v>
      </c>
      <c r="G48" s="15">
        <v>867.07399999999996</v>
      </c>
      <c r="H48" s="25">
        <f t="shared" si="2"/>
        <v>867074</v>
      </c>
      <c r="I48" s="7">
        <v>0.84</v>
      </c>
      <c r="J48" s="26">
        <f t="shared" si="3"/>
        <v>104630</v>
      </c>
      <c r="K48" s="24">
        <v>124560.16</v>
      </c>
      <c r="L48" s="27">
        <f t="shared" si="4"/>
        <v>124560160</v>
      </c>
      <c r="M48" s="14">
        <v>103.9</v>
      </c>
      <c r="N48" s="25">
        <f t="shared" si="5"/>
        <v>103</v>
      </c>
      <c r="O48" s="15">
        <v>491.73599999999999</v>
      </c>
      <c r="P48" s="25">
        <f t="shared" si="6"/>
        <v>491736</v>
      </c>
      <c r="Q48" s="15">
        <v>375.33800000000002</v>
      </c>
      <c r="R48" s="25">
        <f t="shared" si="7"/>
        <v>375338</v>
      </c>
      <c r="S48" s="25">
        <f t="shared" si="8"/>
        <v>1002987.29421</v>
      </c>
      <c r="T48" s="25">
        <f t="shared" si="9"/>
        <v>962151.70579000004</v>
      </c>
      <c r="U48" s="8">
        <v>28.370999999999999</v>
      </c>
      <c r="V48" s="28">
        <f t="shared" si="10"/>
        <v>28</v>
      </c>
      <c r="W48" s="15">
        <v>59.914999999999999</v>
      </c>
      <c r="X48" s="25">
        <f t="shared" si="11"/>
        <v>59915</v>
      </c>
      <c r="Y48" s="15">
        <v>1050.3009999999999</v>
      </c>
      <c r="Z48" s="25">
        <f t="shared" si="12"/>
        <v>1050301</v>
      </c>
      <c r="AA48" s="2">
        <v>2019</v>
      </c>
    </row>
    <row r="49" spans="1:27" ht="12" x14ac:dyDescent="0.2">
      <c r="A49" s="1">
        <v>16923</v>
      </c>
      <c r="B49" s="11" t="s">
        <v>16</v>
      </c>
      <c r="C49" s="15">
        <v>785.63099999999997</v>
      </c>
      <c r="D49" s="25">
        <f t="shared" si="0"/>
        <v>785631</v>
      </c>
      <c r="E49" s="15">
        <v>1961.2670000000001</v>
      </c>
      <c r="F49" s="25">
        <f t="shared" si="1"/>
        <v>1961267</v>
      </c>
      <c r="G49" s="15">
        <v>1175.636</v>
      </c>
      <c r="H49" s="25">
        <f t="shared" si="2"/>
        <v>1175636</v>
      </c>
      <c r="I49" s="7">
        <v>0.61599999999999999</v>
      </c>
      <c r="J49" s="26">
        <f t="shared" si="3"/>
        <v>77376</v>
      </c>
      <c r="K49" s="24">
        <v>125610.461</v>
      </c>
      <c r="L49" s="27">
        <f t="shared" si="4"/>
        <v>125610461</v>
      </c>
      <c r="M49" s="14">
        <v>103.9</v>
      </c>
      <c r="N49" s="25">
        <f t="shared" si="5"/>
        <v>103</v>
      </c>
      <c r="O49" s="15">
        <v>690.81399999999996</v>
      </c>
      <c r="P49" s="25">
        <f t="shared" si="6"/>
        <v>690814</v>
      </c>
      <c r="Q49" s="15">
        <v>484.82100000000003</v>
      </c>
      <c r="R49" s="25">
        <f t="shared" si="7"/>
        <v>484821</v>
      </c>
      <c r="S49" s="25">
        <f t="shared" si="8"/>
        <v>1001011.06413</v>
      </c>
      <c r="T49" s="25">
        <f t="shared" si="9"/>
        <v>960255.93587000004</v>
      </c>
      <c r="U49" s="8">
        <v>28.699000000000002</v>
      </c>
      <c r="V49" s="28">
        <f t="shared" si="10"/>
        <v>29</v>
      </c>
      <c r="W49" s="15">
        <v>64.426000000000002</v>
      </c>
      <c r="X49" s="25">
        <f t="shared" si="11"/>
        <v>64426</v>
      </c>
      <c r="Y49" s="15">
        <v>775.68100000000004</v>
      </c>
      <c r="Z49" s="25">
        <f t="shared" si="12"/>
        <v>775681</v>
      </c>
      <c r="AA49" s="2">
        <v>2020</v>
      </c>
    </row>
    <row r="50" spans="1:27" ht="12" x14ac:dyDescent="0.2">
      <c r="A50" s="1">
        <v>16924</v>
      </c>
      <c r="B50" s="11" t="s">
        <v>16</v>
      </c>
      <c r="C50" s="15">
        <v>690.64400000000001</v>
      </c>
      <c r="D50" s="25">
        <f t="shared" si="0"/>
        <v>690644</v>
      </c>
      <c r="E50" s="15">
        <v>1882.3620000000001</v>
      </c>
      <c r="F50" s="25">
        <f t="shared" si="1"/>
        <v>1882362</v>
      </c>
      <c r="G50" s="15">
        <v>1191.7180000000001</v>
      </c>
      <c r="H50" s="25">
        <f t="shared" si="2"/>
        <v>1191718</v>
      </c>
      <c r="I50" s="7">
        <v>0.504</v>
      </c>
      <c r="J50" s="26">
        <f t="shared" si="3"/>
        <v>63698</v>
      </c>
      <c r="K50" s="24">
        <v>126386.14200000001</v>
      </c>
      <c r="L50" s="27">
        <f t="shared" si="4"/>
        <v>126386142</v>
      </c>
      <c r="M50" s="14">
        <v>103.9</v>
      </c>
      <c r="N50" s="25">
        <f t="shared" si="5"/>
        <v>103</v>
      </c>
      <c r="O50" s="15">
        <v>713.51800000000003</v>
      </c>
      <c r="P50" s="25">
        <f t="shared" si="6"/>
        <v>713518</v>
      </c>
      <c r="Q50" s="15">
        <v>478.2</v>
      </c>
      <c r="R50" s="25">
        <f t="shared" si="7"/>
        <v>478200</v>
      </c>
      <c r="S50" s="25">
        <f t="shared" si="8"/>
        <v>960738.74118000001</v>
      </c>
      <c r="T50" s="25">
        <f t="shared" si="9"/>
        <v>921623.25881999999</v>
      </c>
      <c r="U50" s="8">
        <v>29.01</v>
      </c>
      <c r="V50" s="28">
        <f t="shared" si="10"/>
        <v>29</v>
      </c>
      <c r="W50" s="15">
        <v>63.262999999999998</v>
      </c>
      <c r="X50" s="25">
        <f t="shared" si="11"/>
        <v>63263</v>
      </c>
      <c r="Y50" s="15">
        <v>637.99199999999996</v>
      </c>
      <c r="Z50" s="25">
        <f t="shared" si="12"/>
        <v>637992</v>
      </c>
      <c r="AA50" s="2">
        <v>2021</v>
      </c>
    </row>
    <row r="51" spans="1:27" ht="12" x14ac:dyDescent="0.2">
      <c r="A51" s="1">
        <v>16990</v>
      </c>
      <c r="B51" s="11" t="s">
        <v>17</v>
      </c>
      <c r="C51" s="15">
        <v>114.621</v>
      </c>
      <c r="D51" s="25">
        <f t="shared" si="0"/>
        <v>114621</v>
      </c>
      <c r="E51" s="15">
        <v>143.87200000000001</v>
      </c>
      <c r="F51" s="25">
        <f t="shared" si="1"/>
        <v>143872</v>
      </c>
      <c r="G51" s="15">
        <v>29.251000000000001</v>
      </c>
      <c r="H51" s="25">
        <f t="shared" si="2"/>
        <v>29251</v>
      </c>
      <c r="I51" s="7">
        <v>1.4330000000000001</v>
      </c>
      <c r="J51" s="26">
        <f t="shared" si="3"/>
        <v>8961</v>
      </c>
      <c r="K51" s="24">
        <v>6253.4669999999996</v>
      </c>
      <c r="L51" s="27">
        <f t="shared" si="4"/>
        <v>6253467</v>
      </c>
      <c r="M51" s="14">
        <v>103.5</v>
      </c>
      <c r="N51" s="25">
        <f t="shared" si="5"/>
        <v>103</v>
      </c>
      <c r="O51" s="15">
        <v>16.38</v>
      </c>
      <c r="P51" s="25">
        <f t="shared" si="6"/>
        <v>16379.999999999998</v>
      </c>
      <c r="Q51" s="15">
        <v>12.871</v>
      </c>
      <c r="R51" s="25">
        <f t="shared" si="7"/>
        <v>12871</v>
      </c>
      <c r="S51" s="25">
        <f t="shared" si="8"/>
        <v>73425.075200000007</v>
      </c>
      <c r="T51" s="25">
        <f t="shared" si="9"/>
        <v>70446.924799999993</v>
      </c>
      <c r="U51" s="8">
        <v>22.507000000000001</v>
      </c>
      <c r="V51" s="28">
        <f t="shared" si="10"/>
        <v>23</v>
      </c>
      <c r="W51" s="15">
        <v>59.985999999999997</v>
      </c>
      <c r="X51" s="25">
        <f t="shared" si="11"/>
        <v>59986</v>
      </c>
      <c r="Y51" s="15">
        <v>90.262</v>
      </c>
      <c r="Z51" s="25">
        <f t="shared" si="12"/>
        <v>90262</v>
      </c>
      <c r="AA51" s="2">
        <v>2015</v>
      </c>
    </row>
    <row r="52" spans="1:27" ht="12" x14ac:dyDescent="0.2">
      <c r="A52" s="1">
        <v>16991</v>
      </c>
      <c r="B52" s="11" t="s">
        <v>17</v>
      </c>
      <c r="C52" s="15">
        <v>114.099</v>
      </c>
      <c r="D52" s="25">
        <f t="shared" si="0"/>
        <v>114099</v>
      </c>
      <c r="E52" s="15">
        <v>143.755</v>
      </c>
      <c r="F52" s="25">
        <f t="shared" si="1"/>
        <v>143755</v>
      </c>
      <c r="G52" s="15">
        <v>29.655999999999999</v>
      </c>
      <c r="H52" s="25">
        <f t="shared" si="2"/>
        <v>29656</v>
      </c>
      <c r="I52" s="7">
        <v>1.4239999999999999</v>
      </c>
      <c r="J52" s="26">
        <f t="shared" si="3"/>
        <v>9033</v>
      </c>
      <c r="K52" s="24">
        <v>6343.7290000000003</v>
      </c>
      <c r="L52" s="27">
        <f t="shared" si="4"/>
        <v>6343729</v>
      </c>
      <c r="M52" s="14">
        <v>103.5</v>
      </c>
      <c r="N52" s="25">
        <f t="shared" si="5"/>
        <v>103</v>
      </c>
      <c r="O52" s="15">
        <v>16.526</v>
      </c>
      <c r="P52" s="25">
        <f t="shared" si="6"/>
        <v>16526</v>
      </c>
      <c r="Q52" s="15">
        <v>13.129</v>
      </c>
      <c r="R52" s="25">
        <f t="shared" si="7"/>
        <v>13129</v>
      </c>
      <c r="S52" s="25">
        <f t="shared" si="8"/>
        <v>73365.364249999999</v>
      </c>
      <c r="T52" s="25">
        <f t="shared" si="9"/>
        <v>70389.635750000001</v>
      </c>
      <c r="U52" s="8">
        <v>22.84</v>
      </c>
      <c r="V52" s="28">
        <f t="shared" si="10"/>
        <v>23</v>
      </c>
      <c r="W52" s="15">
        <v>58.463999999999999</v>
      </c>
      <c r="X52" s="25">
        <f t="shared" si="11"/>
        <v>58464</v>
      </c>
      <c r="Y52" s="15">
        <v>91.012</v>
      </c>
      <c r="Z52" s="25">
        <f t="shared" si="12"/>
        <v>91012</v>
      </c>
      <c r="AA52" s="2">
        <v>2016</v>
      </c>
    </row>
    <row r="53" spans="1:27" ht="12" x14ac:dyDescent="0.2">
      <c r="A53" s="1">
        <v>16992</v>
      </c>
      <c r="B53" s="11" t="s">
        <v>17</v>
      </c>
      <c r="C53" s="15">
        <v>113.416</v>
      </c>
      <c r="D53" s="25">
        <f t="shared" si="0"/>
        <v>113416</v>
      </c>
      <c r="E53" s="15">
        <v>143.399</v>
      </c>
      <c r="F53" s="25">
        <f t="shared" si="1"/>
        <v>143399</v>
      </c>
      <c r="G53" s="15">
        <v>29.983000000000001</v>
      </c>
      <c r="H53" s="25">
        <f t="shared" si="2"/>
        <v>29983</v>
      </c>
      <c r="I53" s="7">
        <v>1.413</v>
      </c>
      <c r="J53" s="26">
        <f t="shared" si="3"/>
        <v>9092</v>
      </c>
      <c r="K53" s="24">
        <v>6434.741</v>
      </c>
      <c r="L53" s="27">
        <f t="shared" si="4"/>
        <v>6434741</v>
      </c>
      <c r="M53" s="14">
        <v>103.5</v>
      </c>
      <c r="N53" s="25">
        <f t="shared" si="5"/>
        <v>103</v>
      </c>
      <c r="O53" s="15">
        <v>16.661999999999999</v>
      </c>
      <c r="P53" s="25">
        <f t="shared" si="6"/>
        <v>16662</v>
      </c>
      <c r="Q53" s="15">
        <v>13.321</v>
      </c>
      <c r="R53" s="25">
        <f t="shared" si="7"/>
        <v>13321</v>
      </c>
      <c r="S53" s="25">
        <f t="shared" si="8"/>
        <v>73183.679650000005</v>
      </c>
      <c r="T53" s="25">
        <f t="shared" si="9"/>
        <v>70215.320349999995</v>
      </c>
      <c r="U53" s="8">
        <v>23.178999999999998</v>
      </c>
      <c r="V53" s="28">
        <f t="shared" si="10"/>
        <v>23</v>
      </c>
      <c r="W53" s="15">
        <v>57.206000000000003</v>
      </c>
      <c r="X53" s="25">
        <f t="shared" si="11"/>
        <v>57206</v>
      </c>
      <c r="Y53" s="15">
        <v>91.581000000000003</v>
      </c>
      <c r="Z53" s="25">
        <f t="shared" si="12"/>
        <v>91581</v>
      </c>
      <c r="AA53" s="2">
        <v>2017</v>
      </c>
    </row>
    <row r="54" spans="1:27" ht="12" x14ac:dyDescent="0.2">
      <c r="A54" s="1">
        <v>16993</v>
      </c>
      <c r="B54" s="11" t="s">
        <v>17</v>
      </c>
      <c r="C54" s="15">
        <v>112.557</v>
      </c>
      <c r="D54" s="25">
        <f t="shared" si="0"/>
        <v>112557</v>
      </c>
      <c r="E54" s="15">
        <v>142.87</v>
      </c>
      <c r="F54" s="25">
        <f t="shared" si="1"/>
        <v>142870</v>
      </c>
      <c r="G54" s="15">
        <v>30.312999999999999</v>
      </c>
      <c r="H54" s="25">
        <f t="shared" si="2"/>
        <v>30313</v>
      </c>
      <c r="I54" s="7">
        <v>1.397</v>
      </c>
      <c r="J54" s="26">
        <f t="shared" si="3"/>
        <v>9117</v>
      </c>
      <c r="K54" s="24">
        <v>6526.3220000000001</v>
      </c>
      <c r="L54" s="27">
        <f t="shared" si="4"/>
        <v>6526322</v>
      </c>
      <c r="M54" s="14">
        <v>103.5</v>
      </c>
      <c r="N54" s="25">
        <f t="shared" si="5"/>
        <v>103</v>
      </c>
      <c r="O54" s="15">
        <v>16.881</v>
      </c>
      <c r="P54" s="25">
        <f t="shared" si="6"/>
        <v>16881</v>
      </c>
      <c r="Q54" s="15">
        <v>13.432</v>
      </c>
      <c r="R54" s="25">
        <f t="shared" si="7"/>
        <v>13432</v>
      </c>
      <c r="S54" s="25">
        <f t="shared" si="8"/>
        <v>72913.704500000007</v>
      </c>
      <c r="T54" s="25">
        <f t="shared" si="9"/>
        <v>69956.295499999993</v>
      </c>
      <c r="U54" s="8">
        <v>23.521000000000001</v>
      </c>
      <c r="V54" s="28">
        <f t="shared" si="10"/>
        <v>24</v>
      </c>
      <c r="W54" s="15">
        <v>55.820999999999998</v>
      </c>
      <c r="X54" s="25">
        <f t="shared" si="11"/>
        <v>55821</v>
      </c>
      <c r="Y54" s="15">
        <v>91.820999999999998</v>
      </c>
      <c r="Z54" s="25">
        <f t="shared" si="12"/>
        <v>91821</v>
      </c>
      <c r="AA54" s="2">
        <v>2018</v>
      </c>
    </row>
    <row r="55" spans="1:27" ht="12" x14ac:dyDescent="0.2">
      <c r="A55" s="1">
        <v>16994</v>
      </c>
      <c r="B55" s="11" t="s">
        <v>17</v>
      </c>
      <c r="C55" s="15">
        <v>111.306</v>
      </c>
      <c r="D55" s="25">
        <f t="shared" si="0"/>
        <v>111306</v>
      </c>
      <c r="E55" s="15">
        <v>142.18100000000001</v>
      </c>
      <c r="F55" s="25">
        <f t="shared" si="1"/>
        <v>142181</v>
      </c>
      <c r="G55" s="15">
        <v>30.875</v>
      </c>
      <c r="H55" s="25">
        <f t="shared" si="2"/>
        <v>30875</v>
      </c>
      <c r="I55" s="7">
        <v>1.3740000000000001</v>
      </c>
      <c r="J55" s="26">
        <f t="shared" si="3"/>
        <v>9093</v>
      </c>
      <c r="K55" s="24">
        <v>6618.143</v>
      </c>
      <c r="L55" s="27">
        <f t="shared" si="4"/>
        <v>6618143</v>
      </c>
      <c r="M55" s="14">
        <v>103.5</v>
      </c>
      <c r="N55" s="25">
        <f t="shared" si="5"/>
        <v>103</v>
      </c>
      <c r="O55" s="15">
        <v>17.338999999999999</v>
      </c>
      <c r="P55" s="25">
        <f t="shared" si="6"/>
        <v>17339</v>
      </c>
      <c r="Q55" s="15">
        <v>13.536</v>
      </c>
      <c r="R55" s="25">
        <f t="shared" si="7"/>
        <v>13536</v>
      </c>
      <c r="S55" s="25">
        <f t="shared" si="8"/>
        <v>72562.073350000006</v>
      </c>
      <c r="T55" s="25">
        <f t="shared" si="9"/>
        <v>69618.926649999994</v>
      </c>
      <c r="U55" s="8">
        <v>23.867000000000001</v>
      </c>
      <c r="V55" s="28">
        <f t="shared" si="10"/>
        <v>24</v>
      </c>
      <c r="W55" s="15">
        <v>54.683</v>
      </c>
      <c r="X55" s="25">
        <f t="shared" si="11"/>
        <v>54683</v>
      </c>
      <c r="Y55" s="15">
        <v>91.561999999999998</v>
      </c>
      <c r="Z55" s="25">
        <f t="shared" si="12"/>
        <v>91562</v>
      </c>
      <c r="AA55" s="2">
        <v>2019</v>
      </c>
    </row>
    <row r="56" spans="1:27" ht="12" x14ac:dyDescent="0.2">
      <c r="A56" s="1">
        <v>16995</v>
      </c>
      <c r="B56" s="11" t="s">
        <v>17</v>
      </c>
      <c r="C56" s="15">
        <v>102.76900000000001</v>
      </c>
      <c r="D56" s="25">
        <f t="shared" si="0"/>
        <v>102769</v>
      </c>
      <c r="E56" s="15">
        <v>141.32400000000001</v>
      </c>
      <c r="F56" s="25">
        <f t="shared" si="1"/>
        <v>141324</v>
      </c>
      <c r="G56" s="15">
        <v>38.555</v>
      </c>
      <c r="H56" s="25">
        <f t="shared" si="2"/>
        <v>38555</v>
      </c>
      <c r="I56" s="7">
        <v>1.367</v>
      </c>
      <c r="J56" s="26">
        <f t="shared" si="3"/>
        <v>9172</v>
      </c>
      <c r="K56" s="24">
        <v>6709.7049999999999</v>
      </c>
      <c r="L56" s="27">
        <f t="shared" si="4"/>
        <v>6709705</v>
      </c>
      <c r="M56" s="14">
        <v>103.5</v>
      </c>
      <c r="N56" s="25">
        <f t="shared" si="5"/>
        <v>103</v>
      </c>
      <c r="O56" s="15">
        <v>21.786999999999999</v>
      </c>
      <c r="P56" s="25">
        <f t="shared" si="6"/>
        <v>21787</v>
      </c>
      <c r="Q56" s="15">
        <v>16.768000000000001</v>
      </c>
      <c r="R56" s="25">
        <f t="shared" si="7"/>
        <v>16768</v>
      </c>
      <c r="S56" s="25">
        <f t="shared" si="8"/>
        <v>72124.703399999999</v>
      </c>
      <c r="T56" s="25">
        <f t="shared" si="9"/>
        <v>69199.296600000001</v>
      </c>
      <c r="U56" s="8">
        <v>24.202999999999999</v>
      </c>
      <c r="V56" s="28">
        <f t="shared" si="10"/>
        <v>24</v>
      </c>
      <c r="W56" s="15">
        <v>55.287999999999997</v>
      </c>
      <c r="X56" s="25">
        <f t="shared" si="11"/>
        <v>55288</v>
      </c>
      <c r="Y56" s="15">
        <v>92.381</v>
      </c>
      <c r="Z56" s="25">
        <f t="shared" si="12"/>
        <v>92381</v>
      </c>
      <c r="AA56" s="2">
        <v>2020</v>
      </c>
    </row>
    <row r="57" spans="1:27" ht="12" x14ac:dyDescent="0.2">
      <c r="A57" s="1">
        <v>16996</v>
      </c>
      <c r="B57" s="11" t="s">
        <v>17</v>
      </c>
      <c r="C57" s="15">
        <v>107.28100000000001</v>
      </c>
      <c r="D57" s="25">
        <f t="shared" si="0"/>
        <v>107281</v>
      </c>
      <c r="E57" s="15">
        <v>140.589</v>
      </c>
      <c r="F57" s="25">
        <f t="shared" si="1"/>
        <v>140589</v>
      </c>
      <c r="G57" s="15">
        <v>33.308</v>
      </c>
      <c r="H57" s="25">
        <f t="shared" si="2"/>
        <v>33308</v>
      </c>
      <c r="I57" s="7">
        <v>1.415</v>
      </c>
      <c r="J57" s="26">
        <f t="shared" si="3"/>
        <v>9624</v>
      </c>
      <c r="K57" s="24">
        <v>6802.0860000000002</v>
      </c>
      <c r="L57" s="27">
        <f t="shared" si="4"/>
        <v>6802086</v>
      </c>
      <c r="M57" s="14">
        <v>103.5</v>
      </c>
      <c r="N57" s="25">
        <f t="shared" si="5"/>
        <v>103</v>
      </c>
      <c r="O57" s="15">
        <v>18.666</v>
      </c>
      <c r="P57" s="25">
        <f t="shared" si="6"/>
        <v>18666</v>
      </c>
      <c r="Q57" s="15">
        <v>14.641999999999999</v>
      </c>
      <c r="R57" s="25">
        <f t="shared" si="7"/>
        <v>14642</v>
      </c>
      <c r="S57" s="25">
        <f t="shared" si="8"/>
        <v>71749.596149999998</v>
      </c>
      <c r="T57" s="25">
        <f t="shared" si="9"/>
        <v>68839.403850000002</v>
      </c>
      <c r="U57" s="8">
        <v>24.54</v>
      </c>
      <c r="V57" s="28">
        <f t="shared" si="10"/>
        <v>25</v>
      </c>
      <c r="W57" s="15">
        <v>50.329000000000001</v>
      </c>
      <c r="X57" s="25">
        <f t="shared" si="11"/>
        <v>50329</v>
      </c>
      <c r="Y57" s="15">
        <v>96.908000000000001</v>
      </c>
      <c r="Z57" s="25">
        <f t="shared" si="12"/>
        <v>96908</v>
      </c>
      <c r="AA57" s="2">
        <v>2021</v>
      </c>
    </row>
    <row r="58" spans="1:27" ht="12" x14ac:dyDescent="0.2">
      <c r="A58" s="1">
        <v>17062</v>
      </c>
      <c r="B58" s="11" t="s">
        <v>18</v>
      </c>
      <c r="C58" s="15">
        <v>60.226999999999997</v>
      </c>
      <c r="D58" s="25">
        <f t="shared" si="0"/>
        <v>60227</v>
      </c>
      <c r="E58" s="15">
        <v>79.495000000000005</v>
      </c>
      <c r="F58" s="25">
        <f t="shared" si="1"/>
        <v>79495</v>
      </c>
      <c r="G58" s="15">
        <v>19.268000000000001</v>
      </c>
      <c r="H58" s="25">
        <f t="shared" si="2"/>
        <v>19268</v>
      </c>
      <c r="I58" s="7">
        <v>1.74</v>
      </c>
      <c r="J58" s="26">
        <f t="shared" si="3"/>
        <v>6825</v>
      </c>
      <c r="K58" s="24">
        <v>3922.6640000000002</v>
      </c>
      <c r="L58" s="27">
        <f t="shared" si="4"/>
        <v>3922664</v>
      </c>
      <c r="M58" s="14">
        <v>105.8</v>
      </c>
      <c r="N58" s="25">
        <f t="shared" si="5"/>
        <v>105</v>
      </c>
      <c r="O58" s="15">
        <v>10.99</v>
      </c>
      <c r="P58" s="25">
        <f t="shared" si="6"/>
        <v>10990</v>
      </c>
      <c r="Q58" s="15">
        <v>8.2780000000000005</v>
      </c>
      <c r="R58" s="25">
        <f t="shared" si="7"/>
        <v>8278</v>
      </c>
      <c r="S58" s="25">
        <f t="shared" si="8"/>
        <v>40588.557099999998</v>
      </c>
      <c r="T58" s="25">
        <f t="shared" si="9"/>
        <v>38906.442900000002</v>
      </c>
      <c r="U58" s="8">
        <v>27.24</v>
      </c>
      <c r="V58" s="28">
        <f t="shared" si="10"/>
        <v>27</v>
      </c>
      <c r="W58" s="15">
        <v>57.860999999999997</v>
      </c>
      <c r="X58" s="25">
        <f t="shared" si="11"/>
        <v>57861</v>
      </c>
      <c r="Y58" s="15">
        <v>68.869</v>
      </c>
      <c r="Z58" s="25">
        <f t="shared" si="12"/>
        <v>68869</v>
      </c>
      <c r="AA58" s="2">
        <v>2015</v>
      </c>
    </row>
    <row r="59" spans="1:27" ht="12" x14ac:dyDescent="0.2">
      <c r="A59" s="1">
        <v>17063</v>
      </c>
      <c r="B59" s="11" t="s">
        <v>18</v>
      </c>
      <c r="C59" s="15">
        <v>59.5</v>
      </c>
      <c r="D59" s="25">
        <f t="shared" si="0"/>
        <v>59500</v>
      </c>
      <c r="E59" s="15">
        <v>79.22</v>
      </c>
      <c r="F59" s="25">
        <f t="shared" si="1"/>
        <v>79220</v>
      </c>
      <c r="G59" s="15">
        <v>19.72</v>
      </c>
      <c r="H59" s="25">
        <f t="shared" si="2"/>
        <v>19720</v>
      </c>
      <c r="I59" s="7">
        <v>1.7290000000000001</v>
      </c>
      <c r="J59" s="26">
        <f t="shared" si="3"/>
        <v>6901</v>
      </c>
      <c r="K59" s="24">
        <v>3991.5329999999999</v>
      </c>
      <c r="L59" s="27">
        <f t="shared" si="4"/>
        <v>3991533</v>
      </c>
      <c r="M59" s="14">
        <v>106.1</v>
      </c>
      <c r="N59" s="25">
        <f t="shared" si="5"/>
        <v>106</v>
      </c>
      <c r="O59" s="15">
        <v>11.259</v>
      </c>
      <c r="P59" s="25">
        <f t="shared" si="6"/>
        <v>11259</v>
      </c>
      <c r="Q59" s="15">
        <v>8.4610000000000003</v>
      </c>
      <c r="R59" s="25">
        <f t="shared" si="7"/>
        <v>8461</v>
      </c>
      <c r="S59" s="25">
        <f t="shared" si="8"/>
        <v>40450.5242</v>
      </c>
      <c r="T59" s="25">
        <f t="shared" si="9"/>
        <v>38769.4758</v>
      </c>
      <c r="U59" s="8">
        <v>27.495999999999999</v>
      </c>
      <c r="V59" s="28">
        <f t="shared" si="10"/>
        <v>27</v>
      </c>
      <c r="W59" s="15">
        <v>56.9</v>
      </c>
      <c r="X59" s="25">
        <f t="shared" si="11"/>
        <v>56900</v>
      </c>
      <c r="Y59" s="15">
        <v>69.606999999999999</v>
      </c>
      <c r="Z59" s="25">
        <f t="shared" si="12"/>
        <v>69607</v>
      </c>
      <c r="AA59" s="2">
        <v>2016</v>
      </c>
    </row>
    <row r="60" spans="1:27" ht="12" x14ac:dyDescent="0.2">
      <c r="A60" s="1">
        <v>17064</v>
      </c>
      <c r="B60" s="11" t="s">
        <v>18</v>
      </c>
      <c r="C60" s="15">
        <v>58.78</v>
      </c>
      <c r="D60" s="25">
        <f t="shared" si="0"/>
        <v>58780</v>
      </c>
      <c r="E60" s="15">
        <v>79.013999999999996</v>
      </c>
      <c r="F60" s="25">
        <f t="shared" si="1"/>
        <v>79014</v>
      </c>
      <c r="G60" s="15">
        <v>20.234000000000002</v>
      </c>
      <c r="H60" s="25">
        <f t="shared" si="2"/>
        <v>20234</v>
      </c>
      <c r="I60" s="7">
        <v>1.7050000000000001</v>
      </c>
      <c r="J60" s="26">
        <f t="shared" si="3"/>
        <v>6924</v>
      </c>
      <c r="K60" s="24">
        <v>4061.14</v>
      </c>
      <c r="L60" s="27">
        <f t="shared" si="4"/>
        <v>4061140</v>
      </c>
      <c r="M60" s="14">
        <v>106.2</v>
      </c>
      <c r="N60" s="25">
        <f t="shared" si="5"/>
        <v>106</v>
      </c>
      <c r="O60" s="15">
        <v>11.565</v>
      </c>
      <c r="P60" s="25">
        <f t="shared" si="6"/>
        <v>11565</v>
      </c>
      <c r="Q60" s="15">
        <v>8.67</v>
      </c>
      <c r="R60" s="25">
        <f t="shared" si="7"/>
        <v>8670</v>
      </c>
      <c r="S60" s="25">
        <f t="shared" si="8"/>
        <v>40346.128680000002</v>
      </c>
      <c r="T60" s="25">
        <f t="shared" si="9"/>
        <v>38667.871319999998</v>
      </c>
      <c r="U60" s="8">
        <v>27.754999999999999</v>
      </c>
      <c r="V60" s="28">
        <f t="shared" si="10"/>
        <v>28</v>
      </c>
      <c r="W60" s="15">
        <v>56.802</v>
      </c>
      <c r="X60" s="25">
        <f t="shared" si="11"/>
        <v>56802</v>
      </c>
      <c r="Y60" s="15">
        <v>69.846000000000004</v>
      </c>
      <c r="Z60" s="25">
        <f t="shared" si="12"/>
        <v>69846</v>
      </c>
      <c r="AA60" s="2">
        <v>2017</v>
      </c>
    </row>
    <row r="61" spans="1:27" ht="12" x14ac:dyDescent="0.2">
      <c r="A61" s="1">
        <v>17065</v>
      </c>
      <c r="B61" s="11" t="s">
        <v>18</v>
      </c>
      <c r="C61" s="15">
        <v>57.405999999999999</v>
      </c>
      <c r="D61" s="25">
        <f t="shared" si="0"/>
        <v>57406</v>
      </c>
      <c r="E61" s="15">
        <v>78.254999999999995</v>
      </c>
      <c r="F61" s="25">
        <f t="shared" si="1"/>
        <v>78255</v>
      </c>
      <c r="G61" s="15">
        <v>20.849</v>
      </c>
      <c r="H61" s="25">
        <f t="shared" si="2"/>
        <v>20849</v>
      </c>
      <c r="I61" s="7">
        <v>1.645</v>
      </c>
      <c r="J61" s="26">
        <f t="shared" si="3"/>
        <v>6795</v>
      </c>
      <c r="K61" s="24">
        <v>4130.9859999999999</v>
      </c>
      <c r="L61" s="27">
        <f t="shared" si="4"/>
        <v>4130986</v>
      </c>
      <c r="M61" s="14">
        <v>106.1</v>
      </c>
      <c r="N61" s="25">
        <f t="shared" si="5"/>
        <v>106</v>
      </c>
      <c r="O61" s="15">
        <v>11.907999999999999</v>
      </c>
      <c r="P61" s="25">
        <f t="shared" si="6"/>
        <v>11908</v>
      </c>
      <c r="Q61" s="15">
        <v>8.9410000000000007</v>
      </c>
      <c r="R61" s="25">
        <f t="shared" si="7"/>
        <v>8941</v>
      </c>
      <c r="S61" s="25">
        <f t="shared" si="8"/>
        <v>39957.785550000001</v>
      </c>
      <c r="T61" s="25">
        <f t="shared" si="9"/>
        <v>38297.214449999999</v>
      </c>
      <c r="U61" s="8">
        <v>28.021000000000001</v>
      </c>
      <c r="V61" s="28">
        <f t="shared" si="10"/>
        <v>28</v>
      </c>
      <c r="W61" s="15">
        <v>58.125999999999998</v>
      </c>
      <c r="X61" s="25">
        <f t="shared" si="11"/>
        <v>58126</v>
      </c>
      <c r="Y61" s="15">
        <v>68.537000000000006</v>
      </c>
      <c r="Z61" s="25">
        <f t="shared" si="12"/>
        <v>68537</v>
      </c>
      <c r="AA61" s="2">
        <v>2018</v>
      </c>
    </row>
    <row r="62" spans="1:27" ht="12" x14ac:dyDescent="0.2">
      <c r="A62" s="1">
        <v>17066</v>
      </c>
      <c r="B62" s="11" t="s">
        <v>18</v>
      </c>
      <c r="C62" s="15">
        <v>55.402999999999999</v>
      </c>
      <c r="D62" s="25">
        <f t="shared" si="0"/>
        <v>55403</v>
      </c>
      <c r="E62" s="15">
        <v>77.043999999999997</v>
      </c>
      <c r="F62" s="25">
        <f t="shared" si="1"/>
        <v>77044</v>
      </c>
      <c r="G62" s="15">
        <v>21.640999999999998</v>
      </c>
      <c r="H62" s="25">
        <f t="shared" si="2"/>
        <v>21641</v>
      </c>
      <c r="I62" s="7">
        <v>1.56</v>
      </c>
      <c r="J62" s="26">
        <f t="shared" si="3"/>
        <v>6551</v>
      </c>
      <c r="K62" s="24">
        <v>4199.5230000000001</v>
      </c>
      <c r="L62" s="27">
        <f t="shared" si="4"/>
        <v>4199523</v>
      </c>
      <c r="M62" s="14">
        <v>105.9</v>
      </c>
      <c r="N62" s="25">
        <f t="shared" si="5"/>
        <v>105</v>
      </c>
      <c r="O62" s="15">
        <v>12.302</v>
      </c>
      <c r="P62" s="25">
        <f t="shared" si="6"/>
        <v>12302</v>
      </c>
      <c r="Q62" s="15">
        <v>9.3390000000000004</v>
      </c>
      <c r="R62" s="25">
        <f t="shared" si="7"/>
        <v>9339</v>
      </c>
      <c r="S62" s="25">
        <f t="shared" si="8"/>
        <v>39337.895960000002</v>
      </c>
      <c r="T62" s="25">
        <f t="shared" si="9"/>
        <v>37706.104039999998</v>
      </c>
      <c r="U62" s="8">
        <v>28.297999999999998</v>
      </c>
      <c r="V62" s="28">
        <f t="shared" si="10"/>
        <v>28</v>
      </c>
      <c r="W62" s="15">
        <v>61.781999999999996</v>
      </c>
      <c r="X62" s="25">
        <f t="shared" si="11"/>
        <v>61782</v>
      </c>
      <c r="Y62" s="15">
        <v>66.018000000000001</v>
      </c>
      <c r="Z62" s="25">
        <f t="shared" si="12"/>
        <v>66018</v>
      </c>
      <c r="AA62" s="2">
        <v>2019</v>
      </c>
    </row>
    <row r="63" spans="1:27" ht="12" x14ac:dyDescent="0.2">
      <c r="A63" s="1">
        <v>17067</v>
      </c>
      <c r="B63" s="11" t="s">
        <v>18</v>
      </c>
      <c r="C63" s="15">
        <v>52.235999999999997</v>
      </c>
      <c r="D63" s="25">
        <f t="shared" si="0"/>
        <v>52236</v>
      </c>
      <c r="E63" s="15">
        <v>76.897999999999996</v>
      </c>
      <c r="F63" s="25">
        <f t="shared" si="1"/>
        <v>76898</v>
      </c>
      <c r="G63" s="15">
        <v>24.661999999999999</v>
      </c>
      <c r="H63" s="25">
        <f t="shared" si="2"/>
        <v>24662</v>
      </c>
      <c r="I63" s="7">
        <v>1.3440000000000001</v>
      </c>
      <c r="J63" s="26">
        <f t="shared" si="3"/>
        <v>5732</v>
      </c>
      <c r="K63" s="24">
        <v>4265.5410000000002</v>
      </c>
      <c r="L63" s="27">
        <f t="shared" si="4"/>
        <v>4265541</v>
      </c>
      <c r="M63" s="14">
        <v>105.7</v>
      </c>
      <c r="N63" s="25">
        <f t="shared" si="5"/>
        <v>105</v>
      </c>
      <c r="O63" s="15">
        <v>14.154</v>
      </c>
      <c r="P63" s="25">
        <f t="shared" si="6"/>
        <v>14154</v>
      </c>
      <c r="Q63" s="15">
        <v>10.507999999999999</v>
      </c>
      <c r="R63" s="25">
        <f t="shared" si="7"/>
        <v>10508</v>
      </c>
      <c r="S63" s="25">
        <f t="shared" si="8"/>
        <v>39261.811860000002</v>
      </c>
      <c r="T63" s="25">
        <f t="shared" si="9"/>
        <v>37636.188139999998</v>
      </c>
      <c r="U63" s="8">
        <v>28.571000000000002</v>
      </c>
      <c r="V63" s="28">
        <f t="shared" si="10"/>
        <v>29</v>
      </c>
      <c r="W63" s="15">
        <v>58.968000000000004</v>
      </c>
      <c r="X63" s="25">
        <f t="shared" si="11"/>
        <v>58968</v>
      </c>
      <c r="Y63" s="15">
        <v>57.710999999999999</v>
      </c>
      <c r="Z63" s="25">
        <f t="shared" si="12"/>
        <v>57711</v>
      </c>
      <c r="AA63" s="2">
        <v>2020</v>
      </c>
    </row>
    <row r="64" spans="1:27" ht="12" x14ac:dyDescent="0.2">
      <c r="A64" s="1">
        <v>17068</v>
      </c>
      <c r="B64" s="11" t="s">
        <v>18</v>
      </c>
      <c r="C64" s="15">
        <v>50.551000000000002</v>
      </c>
      <c r="D64" s="25">
        <f t="shared" si="0"/>
        <v>50551</v>
      </c>
      <c r="E64" s="15">
        <v>76.933000000000007</v>
      </c>
      <c r="F64" s="25">
        <f t="shared" si="1"/>
        <v>76933</v>
      </c>
      <c r="G64" s="15">
        <v>26.382000000000001</v>
      </c>
      <c r="H64" s="25">
        <f t="shared" si="2"/>
        <v>26382</v>
      </c>
      <c r="I64" s="7">
        <v>1.288</v>
      </c>
      <c r="J64" s="26">
        <f t="shared" si="3"/>
        <v>5568</v>
      </c>
      <c r="K64" s="24">
        <v>4323.2520000000004</v>
      </c>
      <c r="L64" s="27">
        <f t="shared" si="4"/>
        <v>4323252</v>
      </c>
      <c r="M64" s="14">
        <v>105.6</v>
      </c>
      <c r="N64" s="25">
        <f t="shared" si="5"/>
        <v>105</v>
      </c>
      <c r="O64" s="15">
        <v>15.055</v>
      </c>
      <c r="P64" s="25">
        <f t="shared" si="6"/>
        <v>15055</v>
      </c>
      <c r="Q64" s="15">
        <v>11.326000000000001</v>
      </c>
      <c r="R64" s="25">
        <f t="shared" si="7"/>
        <v>11326</v>
      </c>
      <c r="S64" s="25">
        <f t="shared" si="8"/>
        <v>39278.912479999999</v>
      </c>
      <c r="T64" s="25">
        <f t="shared" si="9"/>
        <v>37654.087520000001</v>
      </c>
      <c r="U64" s="8">
        <v>28.829000000000001</v>
      </c>
      <c r="V64" s="28">
        <f t="shared" si="10"/>
        <v>29</v>
      </c>
      <c r="W64" s="15">
        <v>59.167000000000002</v>
      </c>
      <c r="X64" s="25">
        <f t="shared" si="11"/>
        <v>59167</v>
      </c>
      <c r="Y64" s="15">
        <v>56.03</v>
      </c>
      <c r="Z64" s="25">
        <f t="shared" si="12"/>
        <v>56030</v>
      </c>
      <c r="AA64" s="2">
        <v>2021</v>
      </c>
    </row>
    <row r="65" spans="1:27" ht="12" x14ac:dyDescent="0.2">
      <c r="A65" s="1">
        <v>17206</v>
      </c>
      <c r="B65" s="11" t="s">
        <v>19</v>
      </c>
      <c r="C65" s="15">
        <v>424.02499999999998</v>
      </c>
      <c r="D65" s="25">
        <f t="shared" si="0"/>
        <v>424025</v>
      </c>
      <c r="E65" s="15">
        <v>750.29</v>
      </c>
      <c r="F65" s="25">
        <f t="shared" si="1"/>
        <v>750290</v>
      </c>
      <c r="G65" s="15">
        <v>326.26499999999999</v>
      </c>
      <c r="H65" s="25">
        <f t="shared" si="2"/>
        <v>326265</v>
      </c>
      <c r="I65" s="7">
        <v>0.99299999999999999</v>
      </c>
      <c r="J65" s="26">
        <f t="shared" si="3"/>
        <v>42740</v>
      </c>
      <c r="K65" s="24">
        <v>43042.286999999997</v>
      </c>
      <c r="L65" s="27">
        <f t="shared" si="4"/>
        <v>43042287</v>
      </c>
      <c r="M65" s="14">
        <v>105.7</v>
      </c>
      <c r="N65" s="25">
        <f t="shared" si="5"/>
        <v>105</v>
      </c>
      <c r="O65" s="15">
        <v>171.98599999999999</v>
      </c>
      <c r="P65" s="25">
        <f t="shared" si="6"/>
        <v>171986</v>
      </c>
      <c r="Q65" s="15">
        <v>154.279</v>
      </c>
      <c r="R65" s="25">
        <f t="shared" si="7"/>
        <v>154279</v>
      </c>
      <c r="S65" s="25">
        <f t="shared" si="8"/>
        <v>383075.56530000002</v>
      </c>
      <c r="T65" s="25">
        <f t="shared" si="9"/>
        <v>367214.43469999998</v>
      </c>
      <c r="U65" s="8">
        <v>29.896999999999998</v>
      </c>
      <c r="V65" s="28">
        <f t="shared" si="10"/>
        <v>30</v>
      </c>
      <c r="W65" s="15">
        <v>34.813000000000002</v>
      </c>
      <c r="X65" s="25">
        <f t="shared" si="11"/>
        <v>34813</v>
      </c>
      <c r="Y65" s="15">
        <v>429.55700000000002</v>
      </c>
      <c r="Z65" s="25">
        <f t="shared" si="12"/>
        <v>429557</v>
      </c>
      <c r="AA65" s="2">
        <v>2015</v>
      </c>
    </row>
    <row r="66" spans="1:27" ht="12" x14ac:dyDescent="0.2">
      <c r="A66" s="1">
        <v>17207</v>
      </c>
      <c r="B66" s="11" t="s">
        <v>19</v>
      </c>
      <c r="C66" s="15">
        <v>387.59399999999999</v>
      </c>
      <c r="D66" s="25">
        <f t="shared" si="0"/>
        <v>387594</v>
      </c>
      <c r="E66" s="15">
        <v>734.548</v>
      </c>
      <c r="F66" s="25">
        <f t="shared" si="1"/>
        <v>734548</v>
      </c>
      <c r="G66" s="15">
        <v>346.95400000000001</v>
      </c>
      <c r="H66" s="25">
        <f t="shared" si="2"/>
        <v>346954</v>
      </c>
      <c r="I66" s="7">
        <v>0.9</v>
      </c>
      <c r="J66" s="26">
        <f t="shared" si="3"/>
        <v>39124</v>
      </c>
      <c r="K66" s="24">
        <v>43471.843999999997</v>
      </c>
      <c r="L66" s="27">
        <f t="shared" si="4"/>
        <v>43471844</v>
      </c>
      <c r="M66" s="14">
        <v>105.6</v>
      </c>
      <c r="N66" s="25">
        <f t="shared" si="5"/>
        <v>105</v>
      </c>
      <c r="O66" s="15">
        <v>181.22499999999999</v>
      </c>
      <c r="P66" s="25">
        <f t="shared" si="6"/>
        <v>181225</v>
      </c>
      <c r="Q66" s="15">
        <v>165.73</v>
      </c>
      <c r="R66" s="25">
        <f t="shared" si="7"/>
        <v>165730</v>
      </c>
      <c r="S66" s="25">
        <f t="shared" si="8"/>
        <v>375030.82688000001</v>
      </c>
      <c r="T66" s="25">
        <f t="shared" si="9"/>
        <v>359517.17311999999</v>
      </c>
      <c r="U66" s="8">
        <v>30.088000000000001</v>
      </c>
      <c r="V66" s="28">
        <f t="shared" si="10"/>
        <v>30</v>
      </c>
      <c r="W66" s="15">
        <v>34.963000000000001</v>
      </c>
      <c r="X66" s="25">
        <f t="shared" si="11"/>
        <v>34963</v>
      </c>
      <c r="Y66" s="15">
        <v>392.79500000000002</v>
      </c>
      <c r="Z66" s="25">
        <f t="shared" si="12"/>
        <v>392795</v>
      </c>
      <c r="AA66" s="2">
        <v>2016</v>
      </c>
    </row>
    <row r="67" spans="1:27" ht="12" x14ac:dyDescent="0.2">
      <c r="A67" s="1">
        <v>17208</v>
      </c>
      <c r="B67" s="11" t="s">
        <v>19</v>
      </c>
      <c r="C67" s="15">
        <v>375.01900000000001</v>
      </c>
      <c r="D67" s="25">
        <f t="shared" ref="D67:D99" si="13">C67*1000</f>
        <v>375019</v>
      </c>
      <c r="E67" s="15">
        <v>713.79899999999998</v>
      </c>
      <c r="F67" s="25">
        <f t="shared" ref="F67:F99" si="14">E67*1000</f>
        <v>713799</v>
      </c>
      <c r="G67" s="15">
        <v>338.78</v>
      </c>
      <c r="H67" s="25">
        <f t="shared" ref="H67:H99" si="15">G67*1000</f>
        <v>338780</v>
      </c>
      <c r="I67" s="7">
        <v>0.86199999999999999</v>
      </c>
      <c r="J67" s="26">
        <f t="shared" ref="J67:J99" si="16">ROUNDDOWN((K67*I67),0)</f>
        <v>37811</v>
      </c>
      <c r="K67" s="24">
        <v>43864.639000000003</v>
      </c>
      <c r="L67" s="27">
        <f t="shared" ref="L67:L99" si="17">K67*1000</f>
        <v>43864639</v>
      </c>
      <c r="M67" s="14">
        <v>105.3</v>
      </c>
      <c r="N67" s="25">
        <f t="shared" ref="N67:N99" si="18">ROUNDDOWN(M67,0)</f>
        <v>105</v>
      </c>
      <c r="O67" s="15">
        <v>175.852</v>
      </c>
      <c r="P67" s="25">
        <f t="shared" ref="P67:P99" si="19">O67*1000</f>
        <v>175852</v>
      </c>
      <c r="Q67" s="15">
        <v>162.928</v>
      </c>
      <c r="R67" s="25">
        <f t="shared" ref="R67:R99" si="20">Q67*1000</f>
        <v>162928</v>
      </c>
      <c r="S67" s="25">
        <f t="shared" ref="S67:S99" si="21">(((M67/100)/100)*F67)+(F67/2)</f>
        <v>364415.80346999998</v>
      </c>
      <c r="T67" s="25">
        <f t="shared" ref="T67:T99" si="22">F67-S67</f>
        <v>349383.19653000002</v>
      </c>
      <c r="U67" s="8">
        <v>30.291</v>
      </c>
      <c r="V67" s="28">
        <f t="shared" ref="V67:V99" si="23">ROUND(U67,0)</f>
        <v>30</v>
      </c>
      <c r="W67" s="15">
        <v>33.290999999999997</v>
      </c>
      <c r="X67" s="25">
        <f t="shared" ref="X67:X99" si="24">W67*1000</f>
        <v>33291</v>
      </c>
      <c r="Y67" s="15">
        <v>379.95400000000001</v>
      </c>
      <c r="Z67" s="25">
        <f t="shared" ref="Z67:Z99" si="25">Y67*1000</f>
        <v>379954</v>
      </c>
      <c r="AA67" s="2">
        <v>2017</v>
      </c>
    </row>
    <row r="68" spans="1:27" ht="12" x14ac:dyDescent="0.2">
      <c r="A68" s="1">
        <v>17209</v>
      </c>
      <c r="B68" s="11" t="s">
        <v>19</v>
      </c>
      <c r="C68" s="15">
        <v>333.327</v>
      </c>
      <c r="D68" s="25">
        <f t="shared" si="13"/>
        <v>333327</v>
      </c>
      <c r="E68" s="15">
        <v>674.27300000000002</v>
      </c>
      <c r="F68" s="25">
        <f t="shared" si="14"/>
        <v>674273</v>
      </c>
      <c r="G68" s="15">
        <v>340.94600000000003</v>
      </c>
      <c r="H68" s="25">
        <f t="shared" si="15"/>
        <v>340946</v>
      </c>
      <c r="I68" s="7">
        <v>0.76100000000000001</v>
      </c>
      <c r="J68" s="26">
        <f t="shared" si="16"/>
        <v>33670</v>
      </c>
      <c r="K68" s="24">
        <v>44244.593000000001</v>
      </c>
      <c r="L68" s="27">
        <f t="shared" si="17"/>
        <v>44244593</v>
      </c>
      <c r="M68" s="14">
        <v>105.3</v>
      </c>
      <c r="N68" s="25">
        <f t="shared" si="18"/>
        <v>105</v>
      </c>
      <c r="O68" s="15">
        <v>178.06899999999999</v>
      </c>
      <c r="P68" s="25">
        <f t="shared" si="19"/>
        <v>178069</v>
      </c>
      <c r="Q68" s="15">
        <v>162.876</v>
      </c>
      <c r="R68" s="25">
        <f t="shared" si="20"/>
        <v>162876</v>
      </c>
      <c r="S68" s="25">
        <f t="shared" si="21"/>
        <v>344236.59469</v>
      </c>
      <c r="T68" s="25">
        <f t="shared" si="22"/>
        <v>330036.40531</v>
      </c>
      <c r="U68" s="8">
        <v>30.524000000000001</v>
      </c>
      <c r="V68" s="28">
        <f t="shared" si="23"/>
        <v>31</v>
      </c>
      <c r="W68" s="15">
        <v>32.381999999999998</v>
      </c>
      <c r="X68" s="25">
        <f t="shared" si="24"/>
        <v>32381.999999999996</v>
      </c>
      <c r="Y68" s="15">
        <v>338.00599999999997</v>
      </c>
      <c r="Z68" s="25">
        <f t="shared" si="25"/>
        <v>338006</v>
      </c>
      <c r="AA68" s="2">
        <v>2018</v>
      </c>
    </row>
    <row r="69" spans="1:27" ht="12" x14ac:dyDescent="0.2">
      <c r="A69" s="1">
        <v>17210</v>
      </c>
      <c r="B69" s="11" t="s">
        <v>19</v>
      </c>
      <c r="C69" s="15">
        <v>321.35199999999998</v>
      </c>
      <c r="D69" s="25">
        <f t="shared" si="13"/>
        <v>321352</v>
      </c>
      <c r="E69" s="15">
        <v>661.38499999999999</v>
      </c>
      <c r="F69" s="25">
        <f t="shared" si="14"/>
        <v>661385</v>
      </c>
      <c r="G69" s="15">
        <v>340.03300000000002</v>
      </c>
      <c r="H69" s="25">
        <f t="shared" si="15"/>
        <v>340033</v>
      </c>
      <c r="I69" s="7">
        <v>0.72799999999999998</v>
      </c>
      <c r="J69" s="26">
        <f t="shared" si="16"/>
        <v>32456</v>
      </c>
      <c r="K69" s="24">
        <v>44582.599000000002</v>
      </c>
      <c r="L69" s="27">
        <f t="shared" si="17"/>
        <v>44582599</v>
      </c>
      <c r="M69" s="14">
        <v>105.2</v>
      </c>
      <c r="N69" s="25">
        <f t="shared" si="18"/>
        <v>105</v>
      </c>
      <c r="O69" s="15">
        <v>178.58600000000001</v>
      </c>
      <c r="P69" s="25">
        <f t="shared" si="19"/>
        <v>178586</v>
      </c>
      <c r="Q69" s="15">
        <v>161.447</v>
      </c>
      <c r="R69" s="25">
        <f t="shared" si="20"/>
        <v>161447</v>
      </c>
      <c r="S69" s="25">
        <f t="shared" si="21"/>
        <v>337650.27020000003</v>
      </c>
      <c r="T69" s="25">
        <f t="shared" si="22"/>
        <v>323734.72979999997</v>
      </c>
      <c r="U69" s="8">
        <v>30.780999999999999</v>
      </c>
      <c r="V69" s="28">
        <f t="shared" si="23"/>
        <v>31</v>
      </c>
      <c r="W69" s="15">
        <v>31.317</v>
      </c>
      <c r="X69" s="25">
        <f t="shared" si="24"/>
        <v>31317</v>
      </c>
      <c r="Y69" s="15">
        <v>325.84199999999998</v>
      </c>
      <c r="Z69" s="25">
        <f t="shared" si="25"/>
        <v>325842</v>
      </c>
      <c r="AA69" s="2">
        <v>2019</v>
      </c>
    </row>
    <row r="70" spans="1:27" ht="12" x14ac:dyDescent="0.2">
      <c r="A70" s="1">
        <v>17211</v>
      </c>
      <c r="B70" s="11" t="s">
        <v>19</v>
      </c>
      <c r="C70" s="15">
        <v>252.84700000000001</v>
      </c>
      <c r="D70" s="25">
        <f t="shared" si="13"/>
        <v>252847</v>
      </c>
      <c r="E70" s="15">
        <v>635.97799999999995</v>
      </c>
      <c r="F70" s="25">
        <f t="shared" si="14"/>
        <v>635978</v>
      </c>
      <c r="G70" s="15">
        <v>383.13099999999997</v>
      </c>
      <c r="H70" s="25">
        <f t="shared" si="15"/>
        <v>383131</v>
      </c>
      <c r="I70" s="7">
        <v>0.56699999999999995</v>
      </c>
      <c r="J70" s="26">
        <f t="shared" si="16"/>
        <v>25463</v>
      </c>
      <c r="K70" s="24">
        <v>44908.440999999999</v>
      </c>
      <c r="L70" s="27">
        <f t="shared" si="17"/>
        <v>44908441</v>
      </c>
      <c r="M70" s="14">
        <v>105.2</v>
      </c>
      <c r="N70" s="25">
        <f t="shared" si="18"/>
        <v>105</v>
      </c>
      <c r="O70" s="15">
        <v>202.69300000000001</v>
      </c>
      <c r="P70" s="25">
        <f t="shared" si="19"/>
        <v>202693</v>
      </c>
      <c r="Q70" s="15">
        <v>180.43799999999999</v>
      </c>
      <c r="R70" s="25">
        <f t="shared" si="20"/>
        <v>180438</v>
      </c>
      <c r="S70" s="25">
        <f t="shared" si="21"/>
        <v>324679.48856000003</v>
      </c>
      <c r="T70" s="25">
        <f t="shared" si="22"/>
        <v>311298.51143999997</v>
      </c>
      <c r="U70" s="8">
        <v>31.044</v>
      </c>
      <c r="V70" s="28">
        <f t="shared" si="23"/>
        <v>31</v>
      </c>
      <c r="W70" s="15">
        <v>36.942</v>
      </c>
      <c r="X70" s="25">
        <f t="shared" si="24"/>
        <v>36942</v>
      </c>
      <c r="Y70" s="15">
        <v>255.18199999999999</v>
      </c>
      <c r="Z70" s="25">
        <f t="shared" si="25"/>
        <v>255182</v>
      </c>
      <c r="AA70" s="2">
        <v>2020</v>
      </c>
    </row>
    <row r="71" spans="1:27" ht="12" x14ac:dyDescent="0.2">
      <c r="A71" s="1">
        <v>17212</v>
      </c>
      <c r="B71" s="11" t="s">
        <v>19</v>
      </c>
      <c r="C71" s="15">
        <v>223.96299999999999</v>
      </c>
      <c r="D71" s="25">
        <f t="shared" si="13"/>
        <v>223963</v>
      </c>
      <c r="E71" s="15">
        <v>629.39099999999996</v>
      </c>
      <c r="F71" s="25">
        <f t="shared" si="14"/>
        <v>629391</v>
      </c>
      <c r="G71" s="15">
        <v>405.428</v>
      </c>
      <c r="H71" s="25">
        <f t="shared" si="15"/>
        <v>405428</v>
      </c>
      <c r="I71" s="7">
        <v>0.5</v>
      </c>
      <c r="J71" s="26">
        <f t="shared" si="16"/>
        <v>22581</v>
      </c>
      <c r="K71" s="24">
        <v>45163.623</v>
      </c>
      <c r="L71" s="27">
        <f t="shared" si="17"/>
        <v>45163623</v>
      </c>
      <c r="M71" s="14">
        <v>105.2</v>
      </c>
      <c r="N71" s="25">
        <f t="shared" si="18"/>
        <v>105</v>
      </c>
      <c r="O71" s="15">
        <v>212.60900000000001</v>
      </c>
      <c r="P71" s="25">
        <f t="shared" si="19"/>
        <v>212609</v>
      </c>
      <c r="Q71" s="15">
        <v>192.81899999999999</v>
      </c>
      <c r="R71" s="25">
        <f t="shared" si="20"/>
        <v>192819</v>
      </c>
      <c r="S71" s="25">
        <f t="shared" si="21"/>
        <v>321316.69332000002</v>
      </c>
      <c r="T71" s="25">
        <f t="shared" si="22"/>
        <v>308074.30667999998</v>
      </c>
      <c r="U71" s="8">
        <v>31.302</v>
      </c>
      <c r="V71" s="28">
        <f t="shared" si="23"/>
        <v>31</v>
      </c>
      <c r="W71" s="15">
        <v>39.095999999999997</v>
      </c>
      <c r="X71" s="25">
        <f t="shared" si="24"/>
        <v>39096</v>
      </c>
      <c r="Y71" s="15">
        <v>226.31399999999999</v>
      </c>
      <c r="Z71" s="25">
        <f t="shared" si="25"/>
        <v>226314</v>
      </c>
      <c r="AA71" s="2">
        <v>2021</v>
      </c>
    </row>
    <row r="72" spans="1:27" ht="12" x14ac:dyDescent="0.2">
      <c r="A72" s="1">
        <v>17350</v>
      </c>
      <c r="B72" s="11" t="s">
        <v>20</v>
      </c>
      <c r="C72" s="15">
        <v>1702.0160000000001</v>
      </c>
      <c r="D72" s="25">
        <f t="shared" si="13"/>
        <v>1702016</v>
      </c>
      <c r="E72" s="15">
        <v>3021.9459999999999</v>
      </c>
      <c r="F72" s="25">
        <f t="shared" si="14"/>
        <v>3021946</v>
      </c>
      <c r="G72" s="15">
        <v>1319.93</v>
      </c>
      <c r="H72" s="25">
        <f t="shared" si="15"/>
        <v>1319930</v>
      </c>
      <c r="I72" s="7">
        <v>0.83199999999999996</v>
      </c>
      <c r="J72" s="26">
        <f t="shared" si="16"/>
        <v>170006</v>
      </c>
      <c r="K72" s="24">
        <v>204334.81</v>
      </c>
      <c r="L72" s="27">
        <f t="shared" si="17"/>
        <v>204334810</v>
      </c>
      <c r="M72" s="14">
        <v>104.5</v>
      </c>
      <c r="N72" s="25">
        <f t="shared" si="18"/>
        <v>104</v>
      </c>
      <c r="O72" s="15">
        <v>737.46600000000001</v>
      </c>
      <c r="P72" s="25">
        <f t="shared" si="19"/>
        <v>737466</v>
      </c>
      <c r="Q72" s="15">
        <v>582.46400000000006</v>
      </c>
      <c r="R72" s="25">
        <f t="shared" si="20"/>
        <v>582464</v>
      </c>
      <c r="S72" s="25">
        <f t="shared" si="21"/>
        <v>1542552.3356999999</v>
      </c>
      <c r="T72" s="25">
        <f t="shared" si="22"/>
        <v>1479393.6643000001</v>
      </c>
      <c r="U72" s="8">
        <v>30.314</v>
      </c>
      <c r="V72" s="28">
        <f t="shared" si="23"/>
        <v>30</v>
      </c>
      <c r="W72" s="15">
        <v>53.295000000000002</v>
      </c>
      <c r="X72" s="25">
        <f t="shared" si="24"/>
        <v>53295</v>
      </c>
      <c r="Y72" s="15">
        <v>1706.79</v>
      </c>
      <c r="Z72" s="25">
        <f t="shared" si="25"/>
        <v>1706790</v>
      </c>
      <c r="AA72" s="2">
        <v>2015</v>
      </c>
    </row>
    <row r="73" spans="1:27" ht="12" x14ac:dyDescent="0.2">
      <c r="A73" s="1">
        <v>17351</v>
      </c>
      <c r="B73" s="11" t="s">
        <v>20</v>
      </c>
      <c r="C73" s="15">
        <v>1553.3779999999999</v>
      </c>
      <c r="D73" s="25">
        <f t="shared" si="13"/>
        <v>1553378</v>
      </c>
      <c r="E73" s="15">
        <v>2905.3009999999999</v>
      </c>
      <c r="F73" s="25">
        <f t="shared" si="14"/>
        <v>2905301</v>
      </c>
      <c r="G73" s="15">
        <v>1351.923</v>
      </c>
      <c r="H73" s="25">
        <f t="shared" si="15"/>
        <v>1351923</v>
      </c>
      <c r="I73" s="7">
        <v>0.79100000000000004</v>
      </c>
      <c r="J73" s="26">
        <f t="shared" si="16"/>
        <v>162978</v>
      </c>
      <c r="K73" s="24">
        <v>206041.60000000001</v>
      </c>
      <c r="L73" s="27">
        <f t="shared" si="17"/>
        <v>206041600</v>
      </c>
      <c r="M73" s="14">
        <v>104.5</v>
      </c>
      <c r="N73" s="25">
        <f t="shared" si="18"/>
        <v>104</v>
      </c>
      <c r="O73" s="15">
        <v>763.529</v>
      </c>
      <c r="P73" s="25">
        <f t="shared" si="19"/>
        <v>763529</v>
      </c>
      <c r="Q73" s="15">
        <v>588.39499999999998</v>
      </c>
      <c r="R73" s="25">
        <f t="shared" si="20"/>
        <v>588395</v>
      </c>
      <c r="S73" s="25">
        <f t="shared" si="21"/>
        <v>1483010.89545</v>
      </c>
      <c r="T73" s="25">
        <f t="shared" si="22"/>
        <v>1422290.10455</v>
      </c>
      <c r="U73" s="8">
        <v>30.739000000000001</v>
      </c>
      <c r="V73" s="28">
        <f t="shared" si="23"/>
        <v>31</v>
      </c>
      <c r="W73" s="15">
        <v>51.95</v>
      </c>
      <c r="X73" s="25">
        <f t="shared" si="24"/>
        <v>51950</v>
      </c>
      <c r="Y73" s="15">
        <v>1635.9559999999999</v>
      </c>
      <c r="Z73" s="25">
        <f t="shared" si="25"/>
        <v>1635956</v>
      </c>
      <c r="AA73" s="2">
        <v>2016</v>
      </c>
    </row>
    <row r="74" spans="1:27" ht="12" x14ac:dyDescent="0.2">
      <c r="A74" s="1">
        <v>17352</v>
      </c>
      <c r="B74" s="11" t="s">
        <v>20</v>
      </c>
      <c r="C74" s="15">
        <v>1598.4390000000001</v>
      </c>
      <c r="D74" s="25">
        <f t="shared" si="13"/>
        <v>1598439</v>
      </c>
      <c r="E74" s="15">
        <v>2952.1329999999998</v>
      </c>
      <c r="F74" s="25">
        <f t="shared" si="14"/>
        <v>2952133</v>
      </c>
      <c r="G74" s="15">
        <v>1353.694</v>
      </c>
      <c r="H74" s="25">
        <f t="shared" si="15"/>
        <v>1353694</v>
      </c>
      <c r="I74" s="7">
        <v>0.79400000000000004</v>
      </c>
      <c r="J74" s="26">
        <f t="shared" si="16"/>
        <v>164895</v>
      </c>
      <c r="K74" s="24">
        <v>207677.55600000001</v>
      </c>
      <c r="L74" s="27">
        <f t="shared" si="17"/>
        <v>207677556</v>
      </c>
      <c r="M74" s="14">
        <v>104.5</v>
      </c>
      <c r="N74" s="25">
        <f t="shared" si="18"/>
        <v>104</v>
      </c>
      <c r="O74" s="15">
        <v>753.57299999999998</v>
      </c>
      <c r="P74" s="25">
        <f t="shared" si="19"/>
        <v>753573</v>
      </c>
      <c r="Q74" s="15">
        <v>600.12</v>
      </c>
      <c r="R74" s="25">
        <f t="shared" si="20"/>
        <v>600120</v>
      </c>
      <c r="S74" s="25">
        <f t="shared" si="21"/>
        <v>1506916.2898500001</v>
      </c>
      <c r="T74" s="25">
        <f t="shared" si="22"/>
        <v>1445216.7101499999</v>
      </c>
      <c r="U74" s="8">
        <v>31.164000000000001</v>
      </c>
      <c r="V74" s="28">
        <f t="shared" si="23"/>
        <v>31</v>
      </c>
      <c r="W74" s="15">
        <v>49.801000000000002</v>
      </c>
      <c r="X74" s="25">
        <f t="shared" si="24"/>
        <v>49801</v>
      </c>
      <c r="Y74" s="15">
        <v>1654.808</v>
      </c>
      <c r="Z74" s="25">
        <f t="shared" si="25"/>
        <v>1654808</v>
      </c>
      <c r="AA74" s="2">
        <v>2017</v>
      </c>
    </row>
    <row r="75" spans="1:27" ht="12" x14ac:dyDescent="0.2">
      <c r="A75" s="1">
        <v>17353</v>
      </c>
      <c r="B75" s="11" t="s">
        <v>20</v>
      </c>
      <c r="C75" s="15">
        <v>1600.5260000000001</v>
      </c>
      <c r="D75" s="25">
        <f t="shared" si="13"/>
        <v>1600526</v>
      </c>
      <c r="E75" s="15">
        <v>2969.8620000000001</v>
      </c>
      <c r="F75" s="25">
        <f t="shared" si="14"/>
        <v>2969862</v>
      </c>
      <c r="G75" s="15">
        <v>1369.336</v>
      </c>
      <c r="H75" s="25">
        <f t="shared" si="15"/>
        <v>1369336</v>
      </c>
      <c r="I75" s="7">
        <v>0.79400000000000004</v>
      </c>
      <c r="J75" s="26">
        <f t="shared" si="16"/>
        <v>166209</v>
      </c>
      <c r="K75" s="24">
        <v>209332.364</v>
      </c>
      <c r="L75" s="27">
        <f t="shared" si="17"/>
        <v>209332364</v>
      </c>
      <c r="M75" s="14">
        <v>104.5</v>
      </c>
      <c r="N75" s="25">
        <f t="shared" si="18"/>
        <v>104</v>
      </c>
      <c r="O75" s="15">
        <v>759.63599999999997</v>
      </c>
      <c r="P75" s="25">
        <f t="shared" si="19"/>
        <v>759636</v>
      </c>
      <c r="Q75" s="15">
        <v>609.70100000000002</v>
      </c>
      <c r="R75" s="25">
        <f t="shared" si="20"/>
        <v>609701</v>
      </c>
      <c r="S75" s="25">
        <f t="shared" si="21"/>
        <v>1515966.0578999999</v>
      </c>
      <c r="T75" s="25">
        <f t="shared" si="22"/>
        <v>1453895.9421000001</v>
      </c>
      <c r="U75" s="8">
        <v>31.582000000000001</v>
      </c>
      <c r="V75" s="28">
        <f t="shared" si="23"/>
        <v>32</v>
      </c>
      <c r="W75" s="15">
        <v>47.817</v>
      </c>
      <c r="X75" s="25">
        <f t="shared" si="24"/>
        <v>47817</v>
      </c>
      <c r="Y75" s="15">
        <v>1668.4570000000001</v>
      </c>
      <c r="Z75" s="25">
        <f t="shared" si="25"/>
        <v>1668457</v>
      </c>
      <c r="AA75" s="2">
        <v>2018</v>
      </c>
    </row>
    <row r="76" spans="1:27" ht="12" x14ac:dyDescent="0.2">
      <c r="A76" s="1">
        <v>17354</v>
      </c>
      <c r="B76" s="11" t="s">
        <v>20</v>
      </c>
      <c r="C76" s="15">
        <v>1494.923</v>
      </c>
      <c r="D76" s="25">
        <f t="shared" si="13"/>
        <v>1494923</v>
      </c>
      <c r="E76" s="15">
        <v>2886.3589999999999</v>
      </c>
      <c r="F76" s="25">
        <f t="shared" si="14"/>
        <v>2886359</v>
      </c>
      <c r="G76" s="15">
        <v>1391.4359999999999</v>
      </c>
      <c r="H76" s="25">
        <f t="shared" si="15"/>
        <v>1391436</v>
      </c>
      <c r="I76" s="7">
        <v>0.73899999999999999</v>
      </c>
      <c r="J76" s="26">
        <f t="shared" si="16"/>
        <v>155929</v>
      </c>
      <c r="K76" s="24">
        <v>211000.821</v>
      </c>
      <c r="L76" s="27">
        <f t="shared" si="17"/>
        <v>211000821</v>
      </c>
      <c r="M76" s="14">
        <v>104.5</v>
      </c>
      <c r="N76" s="25">
        <f t="shared" si="18"/>
        <v>104</v>
      </c>
      <c r="O76" s="15">
        <v>770.53099999999995</v>
      </c>
      <c r="P76" s="25">
        <f t="shared" si="19"/>
        <v>770531</v>
      </c>
      <c r="Q76" s="15">
        <v>620.904</v>
      </c>
      <c r="R76" s="25">
        <f t="shared" si="20"/>
        <v>620904</v>
      </c>
      <c r="S76" s="25">
        <f t="shared" si="21"/>
        <v>1473341.9515499999</v>
      </c>
      <c r="T76" s="25">
        <f t="shared" si="22"/>
        <v>1413017.0484500001</v>
      </c>
      <c r="U76" s="8">
        <v>31.998999999999999</v>
      </c>
      <c r="V76" s="28">
        <f t="shared" si="23"/>
        <v>32</v>
      </c>
      <c r="W76" s="15">
        <v>45.991</v>
      </c>
      <c r="X76" s="25">
        <f t="shared" si="24"/>
        <v>45991</v>
      </c>
      <c r="Y76" s="15">
        <v>1564.114</v>
      </c>
      <c r="Z76" s="25">
        <f t="shared" si="25"/>
        <v>1564114</v>
      </c>
      <c r="AA76" s="2">
        <v>2019</v>
      </c>
    </row>
    <row r="77" spans="1:27" ht="12" x14ac:dyDescent="0.2">
      <c r="A77" s="1">
        <v>17355</v>
      </c>
      <c r="B77" s="11" t="s">
        <v>20</v>
      </c>
      <c r="C77" s="15">
        <v>1205.864</v>
      </c>
      <c r="D77" s="25">
        <f t="shared" si="13"/>
        <v>1205864</v>
      </c>
      <c r="E77" s="15">
        <v>2787.2939999999999</v>
      </c>
      <c r="F77" s="25">
        <f t="shared" si="14"/>
        <v>2787294</v>
      </c>
      <c r="G77" s="15">
        <v>1581.43</v>
      </c>
      <c r="H77" s="25">
        <f t="shared" si="15"/>
        <v>1581430</v>
      </c>
      <c r="I77" s="7">
        <v>0.59199999999999997</v>
      </c>
      <c r="J77" s="26">
        <f t="shared" si="16"/>
        <v>125838</v>
      </c>
      <c r="K77" s="24">
        <v>212564.935</v>
      </c>
      <c r="L77" s="27">
        <f t="shared" si="17"/>
        <v>212564935</v>
      </c>
      <c r="M77" s="14">
        <v>104.5</v>
      </c>
      <c r="N77" s="25">
        <f t="shared" si="18"/>
        <v>104</v>
      </c>
      <c r="O77" s="15">
        <v>872.33399999999995</v>
      </c>
      <c r="P77" s="25">
        <f t="shared" si="19"/>
        <v>872334</v>
      </c>
      <c r="Q77" s="15">
        <v>709.09699999999998</v>
      </c>
      <c r="R77" s="25">
        <f t="shared" si="20"/>
        <v>709097</v>
      </c>
      <c r="S77" s="25">
        <f t="shared" si="21"/>
        <v>1422774.2223</v>
      </c>
      <c r="T77" s="25">
        <f t="shared" si="22"/>
        <v>1364519.7777</v>
      </c>
      <c r="U77" s="8">
        <v>32.414999999999999</v>
      </c>
      <c r="V77" s="28">
        <f t="shared" si="23"/>
        <v>32</v>
      </c>
      <c r="W77" s="15">
        <v>55.91</v>
      </c>
      <c r="X77" s="25">
        <f t="shared" si="24"/>
        <v>55910</v>
      </c>
      <c r="Y77" s="15">
        <v>1262.7370000000001</v>
      </c>
      <c r="Z77" s="25">
        <f t="shared" si="25"/>
        <v>1262737</v>
      </c>
      <c r="AA77" s="2">
        <v>2020</v>
      </c>
    </row>
    <row r="78" spans="1:27" ht="12" x14ac:dyDescent="0.2">
      <c r="A78" s="1">
        <v>17356</v>
      </c>
      <c r="B78" s="11" t="s">
        <v>20</v>
      </c>
      <c r="C78" s="15">
        <v>976.71900000000005</v>
      </c>
      <c r="D78" s="25">
        <f t="shared" si="13"/>
        <v>976719</v>
      </c>
      <c r="E78" s="15">
        <v>2760.9580000000001</v>
      </c>
      <c r="F78" s="25">
        <f t="shared" si="14"/>
        <v>2760958</v>
      </c>
      <c r="G78" s="15">
        <v>1784.239</v>
      </c>
      <c r="H78" s="25">
        <f t="shared" si="15"/>
        <v>1784239</v>
      </c>
      <c r="I78" s="7">
        <v>0.46500000000000002</v>
      </c>
      <c r="J78" s="26">
        <f t="shared" si="16"/>
        <v>99429</v>
      </c>
      <c r="K78" s="24">
        <v>213827.67199999999</v>
      </c>
      <c r="L78" s="27">
        <f t="shared" si="17"/>
        <v>213827672</v>
      </c>
      <c r="M78" s="14">
        <v>104.5</v>
      </c>
      <c r="N78" s="25">
        <f t="shared" si="18"/>
        <v>104</v>
      </c>
      <c r="O78" s="15">
        <v>977.02700000000004</v>
      </c>
      <c r="P78" s="25">
        <f t="shared" si="19"/>
        <v>977027</v>
      </c>
      <c r="Q78" s="15">
        <v>807.21199999999999</v>
      </c>
      <c r="R78" s="25">
        <f t="shared" si="20"/>
        <v>807212</v>
      </c>
      <c r="S78" s="25">
        <f t="shared" si="21"/>
        <v>1409331.0111</v>
      </c>
      <c r="T78" s="25">
        <f t="shared" si="22"/>
        <v>1351626.9889</v>
      </c>
      <c r="U78" s="8">
        <v>32.817</v>
      </c>
      <c r="V78" s="28">
        <f t="shared" si="23"/>
        <v>33</v>
      </c>
      <c r="W78" s="15">
        <v>59.216000000000001</v>
      </c>
      <c r="X78" s="25">
        <f t="shared" si="24"/>
        <v>59216</v>
      </c>
      <c r="Y78" s="15">
        <v>997.10199999999998</v>
      </c>
      <c r="Z78" s="25">
        <f t="shared" si="25"/>
        <v>997102</v>
      </c>
      <c r="AA78" s="2">
        <v>2021</v>
      </c>
    </row>
    <row r="79" spans="1:27" ht="12" x14ac:dyDescent="0.2">
      <c r="A79" s="1">
        <v>17422</v>
      </c>
      <c r="B79" s="11" t="s">
        <v>21</v>
      </c>
      <c r="C79" s="15">
        <v>126.5</v>
      </c>
      <c r="D79" s="25">
        <f t="shared" si="13"/>
        <v>126500</v>
      </c>
      <c r="E79" s="15">
        <v>235.69900000000001</v>
      </c>
      <c r="F79" s="25">
        <f t="shared" si="14"/>
        <v>235699</v>
      </c>
      <c r="G79" s="15">
        <v>109.199</v>
      </c>
      <c r="H79" s="25">
        <f t="shared" si="15"/>
        <v>109199</v>
      </c>
      <c r="I79" s="7">
        <v>1.02</v>
      </c>
      <c r="J79" s="26">
        <f t="shared" si="16"/>
        <v>18134</v>
      </c>
      <c r="K79" s="24">
        <v>17779.025000000001</v>
      </c>
      <c r="L79" s="27">
        <f t="shared" si="17"/>
        <v>17779025</v>
      </c>
      <c r="M79" s="14">
        <v>104</v>
      </c>
      <c r="N79" s="25">
        <f t="shared" si="18"/>
        <v>104</v>
      </c>
      <c r="O79" s="15">
        <v>58.036000000000001</v>
      </c>
      <c r="P79" s="25">
        <f t="shared" si="19"/>
        <v>58036</v>
      </c>
      <c r="Q79" s="15">
        <v>51.162999999999997</v>
      </c>
      <c r="R79" s="25">
        <f t="shared" si="20"/>
        <v>51163</v>
      </c>
      <c r="S79" s="25">
        <f t="shared" si="21"/>
        <v>120300.7696</v>
      </c>
      <c r="T79" s="25">
        <f t="shared" si="22"/>
        <v>115398.2304</v>
      </c>
      <c r="U79" s="8">
        <v>33.276000000000003</v>
      </c>
      <c r="V79" s="28">
        <f t="shared" si="23"/>
        <v>33</v>
      </c>
      <c r="W79" s="15">
        <v>28.154</v>
      </c>
      <c r="X79" s="25">
        <f t="shared" si="24"/>
        <v>28154</v>
      </c>
      <c r="Y79" s="15">
        <v>182.19800000000001</v>
      </c>
      <c r="Z79" s="25">
        <f t="shared" si="25"/>
        <v>182198</v>
      </c>
      <c r="AA79" s="2">
        <v>2015</v>
      </c>
    </row>
    <row r="80" spans="1:27" ht="12" x14ac:dyDescent="0.2">
      <c r="A80" s="1">
        <v>17423</v>
      </c>
      <c r="B80" s="11" t="s">
        <v>21</v>
      </c>
      <c r="C80" s="15">
        <v>118.791</v>
      </c>
      <c r="D80" s="25">
        <f t="shared" si="13"/>
        <v>118791</v>
      </c>
      <c r="E80" s="15">
        <v>228.821</v>
      </c>
      <c r="F80" s="25">
        <f t="shared" si="14"/>
        <v>228821</v>
      </c>
      <c r="G80" s="15">
        <v>110.03</v>
      </c>
      <c r="H80" s="25">
        <f t="shared" si="15"/>
        <v>110030</v>
      </c>
      <c r="I80" s="7">
        <v>1.357</v>
      </c>
      <c r="J80" s="26">
        <f t="shared" si="16"/>
        <v>24373</v>
      </c>
      <c r="K80" s="24">
        <v>17961.223000000002</v>
      </c>
      <c r="L80" s="27">
        <f t="shared" si="17"/>
        <v>17961223</v>
      </c>
      <c r="M80" s="14">
        <v>103.7</v>
      </c>
      <c r="N80" s="25">
        <f t="shared" si="18"/>
        <v>103</v>
      </c>
      <c r="O80" s="15">
        <v>57.841999999999999</v>
      </c>
      <c r="P80" s="25">
        <f t="shared" si="19"/>
        <v>57842</v>
      </c>
      <c r="Q80" s="15">
        <v>52.188000000000002</v>
      </c>
      <c r="R80" s="25">
        <f t="shared" si="20"/>
        <v>52188</v>
      </c>
      <c r="S80" s="25">
        <f t="shared" si="21"/>
        <v>116783.37377000001</v>
      </c>
      <c r="T80" s="25">
        <f t="shared" si="22"/>
        <v>112037.62622999999</v>
      </c>
      <c r="U80" s="8">
        <v>33.576000000000001</v>
      </c>
      <c r="V80" s="28">
        <f t="shared" si="23"/>
        <v>34</v>
      </c>
      <c r="W80" s="15">
        <v>27.542999999999999</v>
      </c>
      <c r="X80" s="25">
        <f t="shared" si="24"/>
        <v>27543</v>
      </c>
      <c r="Y80" s="15">
        <v>245.31299999999999</v>
      </c>
      <c r="Z80" s="25">
        <f t="shared" si="25"/>
        <v>245313</v>
      </c>
      <c r="AA80" s="2">
        <v>2016</v>
      </c>
    </row>
    <row r="81" spans="1:27" ht="12" x14ac:dyDescent="0.2">
      <c r="A81" s="1">
        <v>17424</v>
      </c>
      <c r="B81" s="11" t="s">
        <v>21</v>
      </c>
      <c r="C81" s="15">
        <v>109.378</v>
      </c>
      <c r="D81" s="25">
        <f t="shared" si="13"/>
        <v>109378</v>
      </c>
      <c r="E81" s="15">
        <v>221.46799999999999</v>
      </c>
      <c r="F81" s="25">
        <f t="shared" si="14"/>
        <v>221468</v>
      </c>
      <c r="G81" s="15">
        <v>112.09</v>
      </c>
      <c r="H81" s="25">
        <f t="shared" si="15"/>
        <v>112090</v>
      </c>
      <c r="I81" s="7">
        <v>1.764</v>
      </c>
      <c r="J81" s="26">
        <f t="shared" si="16"/>
        <v>32116</v>
      </c>
      <c r="K81" s="24">
        <v>18206.536</v>
      </c>
      <c r="L81" s="27">
        <f t="shared" si="17"/>
        <v>18206536</v>
      </c>
      <c r="M81" s="14">
        <v>103.9</v>
      </c>
      <c r="N81" s="25">
        <f t="shared" si="18"/>
        <v>103</v>
      </c>
      <c r="O81" s="15">
        <v>57.399000000000001</v>
      </c>
      <c r="P81" s="25">
        <f t="shared" si="19"/>
        <v>57399</v>
      </c>
      <c r="Q81" s="15">
        <v>54.691000000000003</v>
      </c>
      <c r="R81" s="25">
        <f t="shared" si="20"/>
        <v>54691</v>
      </c>
      <c r="S81" s="25">
        <f t="shared" si="21"/>
        <v>113035.05252</v>
      </c>
      <c r="T81" s="25">
        <f t="shared" si="22"/>
        <v>108432.94748</v>
      </c>
      <c r="U81" s="8">
        <v>33.826000000000001</v>
      </c>
      <c r="V81" s="28">
        <f t="shared" si="23"/>
        <v>34</v>
      </c>
      <c r="W81" s="15">
        <v>26.364999999999998</v>
      </c>
      <c r="X81" s="25">
        <f t="shared" si="24"/>
        <v>26365</v>
      </c>
      <c r="Y81" s="15">
        <v>324.08199999999999</v>
      </c>
      <c r="Z81" s="25">
        <f t="shared" si="25"/>
        <v>324082</v>
      </c>
      <c r="AA81" s="2">
        <v>2017</v>
      </c>
    </row>
    <row r="82" spans="1:27" ht="12" x14ac:dyDescent="0.2">
      <c r="A82" s="1">
        <v>17425</v>
      </c>
      <c r="B82" s="11" t="s">
        <v>21</v>
      </c>
      <c r="C82" s="15">
        <v>104.306</v>
      </c>
      <c r="D82" s="25">
        <f t="shared" si="13"/>
        <v>104306</v>
      </c>
      <c r="E82" s="15">
        <v>221.87200000000001</v>
      </c>
      <c r="F82" s="25">
        <f t="shared" si="14"/>
        <v>221872</v>
      </c>
      <c r="G82" s="15">
        <v>117.566</v>
      </c>
      <c r="H82" s="25">
        <f t="shared" si="15"/>
        <v>117566</v>
      </c>
      <c r="I82" s="7">
        <v>1.827</v>
      </c>
      <c r="J82" s="26">
        <f t="shared" si="16"/>
        <v>33855</v>
      </c>
      <c r="K82" s="24">
        <v>18530.617999999999</v>
      </c>
      <c r="L82" s="27">
        <f t="shared" si="17"/>
        <v>18530618</v>
      </c>
      <c r="M82" s="14">
        <v>104</v>
      </c>
      <c r="N82" s="25">
        <f t="shared" si="18"/>
        <v>104</v>
      </c>
      <c r="O82" s="15">
        <v>60.968000000000004</v>
      </c>
      <c r="P82" s="25">
        <f t="shared" si="19"/>
        <v>60968</v>
      </c>
      <c r="Q82" s="15">
        <v>56.598999999999997</v>
      </c>
      <c r="R82" s="25">
        <f t="shared" si="20"/>
        <v>56599</v>
      </c>
      <c r="S82" s="25">
        <f t="shared" si="21"/>
        <v>113243.4688</v>
      </c>
      <c r="T82" s="25">
        <f t="shared" si="22"/>
        <v>108628.5312</v>
      </c>
      <c r="U82" s="8">
        <v>34.043999999999997</v>
      </c>
      <c r="V82" s="28">
        <f t="shared" si="23"/>
        <v>34</v>
      </c>
      <c r="W82" s="15">
        <v>28.178000000000001</v>
      </c>
      <c r="X82" s="25">
        <f t="shared" si="24"/>
        <v>28178</v>
      </c>
      <c r="Y82" s="15">
        <v>341.66500000000002</v>
      </c>
      <c r="Z82" s="25">
        <f t="shared" si="25"/>
        <v>341665</v>
      </c>
      <c r="AA82" s="2">
        <v>2018</v>
      </c>
    </row>
    <row r="83" spans="1:27" ht="12" x14ac:dyDescent="0.2">
      <c r="A83" s="1">
        <v>17426</v>
      </c>
      <c r="B83" s="11" t="s">
        <v>21</v>
      </c>
      <c r="C83" s="15">
        <v>104.25</v>
      </c>
      <c r="D83" s="25">
        <f t="shared" si="13"/>
        <v>104250</v>
      </c>
      <c r="E83" s="15">
        <v>224.35</v>
      </c>
      <c r="F83" s="25">
        <f t="shared" si="14"/>
        <v>224350</v>
      </c>
      <c r="G83" s="15">
        <v>120.1</v>
      </c>
      <c r="H83" s="25">
        <f t="shared" si="15"/>
        <v>120100</v>
      </c>
      <c r="I83" s="7">
        <v>1.756</v>
      </c>
      <c r="J83" s="26">
        <f t="shared" si="16"/>
        <v>33139</v>
      </c>
      <c r="K83" s="24">
        <v>18872.282999999999</v>
      </c>
      <c r="L83" s="27">
        <f t="shared" si="17"/>
        <v>18872283</v>
      </c>
      <c r="M83" s="14">
        <v>104.1</v>
      </c>
      <c r="N83" s="25">
        <f t="shared" si="18"/>
        <v>104</v>
      </c>
      <c r="O83" s="15">
        <v>62.341999999999999</v>
      </c>
      <c r="P83" s="25">
        <f t="shared" si="19"/>
        <v>62342</v>
      </c>
      <c r="Q83" s="15">
        <v>57.758000000000003</v>
      </c>
      <c r="R83" s="25">
        <f t="shared" si="20"/>
        <v>57758</v>
      </c>
      <c r="S83" s="25">
        <f t="shared" si="21"/>
        <v>114510.4835</v>
      </c>
      <c r="T83" s="25">
        <f t="shared" si="22"/>
        <v>109839.5165</v>
      </c>
      <c r="U83" s="8">
        <v>34.265000000000001</v>
      </c>
      <c r="V83" s="28">
        <f t="shared" si="23"/>
        <v>34</v>
      </c>
      <c r="W83" s="15">
        <v>27.509</v>
      </c>
      <c r="X83" s="25">
        <f t="shared" si="24"/>
        <v>27509</v>
      </c>
      <c r="Y83" s="15">
        <v>334.40499999999997</v>
      </c>
      <c r="Z83" s="25">
        <f t="shared" si="25"/>
        <v>334405</v>
      </c>
      <c r="AA83" s="2">
        <v>2019</v>
      </c>
    </row>
    <row r="84" spans="1:27" ht="12" x14ac:dyDescent="0.2">
      <c r="A84" s="1">
        <v>17427</v>
      </c>
      <c r="B84" s="11" t="s">
        <v>21</v>
      </c>
      <c r="C84" s="15">
        <v>88.8</v>
      </c>
      <c r="D84" s="25">
        <f t="shared" si="13"/>
        <v>88800</v>
      </c>
      <c r="E84" s="15">
        <v>227.821</v>
      </c>
      <c r="F84" s="25">
        <f t="shared" si="14"/>
        <v>227821</v>
      </c>
      <c r="G84" s="15">
        <v>139.02099999999999</v>
      </c>
      <c r="H84" s="25">
        <f t="shared" si="15"/>
        <v>139021</v>
      </c>
      <c r="I84" s="7">
        <v>0.97</v>
      </c>
      <c r="J84" s="26">
        <f t="shared" si="16"/>
        <v>18630</v>
      </c>
      <c r="K84" s="24">
        <v>19206.687999999998</v>
      </c>
      <c r="L84" s="27">
        <f t="shared" si="17"/>
        <v>19206688</v>
      </c>
      <c r="M84" s="14">
        <v>104.1</v>
      </c>
      <c r="N84" s="25">
        <f t="shared" si="18"/>
        <v>104</v>
      </c>
      <c r="O84" s="15">
        <v>73.644999999999996</v>
      </c>
      <c r="P84" s="25">
        <f t="shared" si="19"/>
        <v>73645</v>
      </c>
      <c r="Q84" s="15">
        <v>65.375</v>
      </c>
      <c r="R84" s="25">
        <f t="shared" si="20"/>
        <v>65375</v>
      </c>
      <c r="S84" s="25">
        <f t="shared" si="21"/>
        <v>116282.11661</v>
      </c>
      <c r="T84" s="25">
        <f t="shared" si="22"/>
        <v>111538.88339</v>
      </c>
      <c r="U84" s="8">
        <v>34.54</v>
      </c>
      <c r="V84" s="28">
        <f t="shared" si="23"/>
        <v>35</v>
      </c>
      <c r="W84" s="15">
        <v>26.122</v>
      </c>
      <c r="X84" s="25">
        <f t="shared" si="24"/>
        <v>26122</v>
      </c>
      <c r="Y84" s="15">
        <v>187.25299999999999</v>
      </c>
      <c r="Z84" s="25">
        <f t="shared" si="25"/>
        <v>187253</v>
      </c>
      <c r="AA84" s="2">
        <v>2020</v>
      </c>
    </row>
    <row r="85" spans="1:27" ht="12" x14ac:dyDescent="0.2">
      <c r="A85" s="1">
        <v>17428</v>
      </c>
      <c r="B85" s="11" t="s">
        <v>21</v>
      </c>
      <c r="C85" s="15">
        <v>84.79</v>
      </c>
      <c r="D85" s="25">
        <f t="shared" si="13"/>
        <v>84790</v>
      </c>
      <c r="E85" s="15">
        <v>229.11600000000001</v>
      </c>
      <c r="F85" s="25">
        <f t="shared" si="14"/>
        <v>229116</v>
      </c>
      <c r="G85" s="15">
        <v>144.32599999999999</v>
      </c>
      <c r="H85" s="25">
        <f t="shared" si="15"/>
        <v>144326</v>
      </c>
      <c r="I85" s="7">
        <v>1.018</v>
      </c>
      <c r="J85" s="26">
        <f t="shared" si="16"/>
        <v>19743</v>
      </c>
      <c r="K85" s="24">
        <v>19393.940999999999</v>
      </c>
      <c r="L85" s="27">
        <f t="shared" si="17"/>
        <v>19393941</v>
      </c>
      <c r="M85" s="14">
        <v>104.2</v>
      </c>
      <c r="N85" s="25">
        <f t="shared" si="18"/>
        <v>104</v>
      </c>
      <c r="O85" s="15">
        <v>75.524000000000001</v>
      </c>
      <c r="P85" s="25">
        <f t="shared" si="19"/>
        <v>75524</v>
      </c>
      <c r="Q85" s="15">
        <v>68.801000000000002</v>
      </c>
      <c r="R85" s="25">
        <f t="shared" si="20"/>
        <v>68801</v>
      </c>
      <c r="S85" s="25">
        <f t="shared" si="21"/>
        <v>116945.38872</v>
      </c>
      <c r="T85" s="25">
        <f t="shared" si="22"/>
        <v>112170.61128</v>
      </c>
      <c r="U85" s="8">
        <v>34.854999999999997</v>
      </c>
      <c r="V85" s="28">
        <f t="shared" si="23"/>
        <v>35</v>
      </c>
      <c r="W85" s="15">
        <v>27.835000000000001</v>
      </c>
      <c r="X85" s="25">
        <f t="shared" si="24"/>
        <v>27835</v>
      </c>
      <c r="Y85" s="15">
        <v>198.48699999999999</v>
      </c>
      <c r="Z85" s="25">
        <f t="shared" si="25"/>
        <v>198487</v>
      </c>
      <c r="AA85" s="2">
        <v>2021</v>
      </c>
    </row>
    <row r="86" spans="1:27" ht="12" x14ac:dyDescent="0.2">
      <c r="A86" s="1">
        <v>18358</v>
      </c>
      <c r="B86" s="12" t="s">
        <v>22</v>
      </c>
      <c r="C86" s="15">
        <v>106.89</v>
      </c>
      <c r="D86" s="25">
        <f t="shared" si="13"/>
        <v>106890</v>
      </c>
      <c r="E86" s="15">
        <v>371.09399999999999</v>
      </c>
      <c r="F86" s="25">
        <f t="shared" si="14"/>
        <v>371094</v>
      </c>
      <c r="G86" s="15">
        <v>264.20400000000001</v>
      </c>
      <c r="H86" s="25">
        <f t="shared" si="15"/>
        <v>264204</v>
      </c>
      <c r="I86" s="7">
        <v>0.95</v>
      </c>
      <c r="J86" s="26">
        <f t="shared" si="16"/>
        <v>33784</v>
      </c>
      <c r="K86" s="24">
        <v>35562.311999999998</v>
      </c>
      <c r="L86" s="27">
        <f t="shared" si="17"/>
        <v>35562312</v>
      </c>
      <c r="M86" s="14">
        <v>105.1</v>
      </c>
      <c r="N86" s="25">
        <f t="shared" si="18"/>
        <v>105</v>
      </c>
      <c r="O86" s="15">
        <v>133.40799999999999</v>
      </c>
      <c r="P86" s="25">
        <f t="shared" si="19"/>
        <v>133408</v>
      </c>
      <c r="Q86" s="15">
        <v>130.79599999999999</v>
      </c>
      <c r="R86" s="25">
        <f t="shared" si="20"/>
        <v>130795.99999999999</v>
      </c>
      <c r="S86" s="25">
        <f t="shared" si="21"/>
        <v>189447.19794000001</v>
      </c>
      <c r="T86" s="25">
        <f t="shared" si="22"/>
        <v>181646.80205999999</v>
      </c>
      <c r="U86" s="8">
        <v>39.622999999999998</v>
      </c>
      <c r="V86" s="28">
        <f t="shared" si="23"/>
        <v>40</v>
      </c>
      <c r="W86" s="15">
        <v>20.99</v>
      </c>
      <c r="X86" s="25">
        <f t="shared" si="24"/>
        <v>20990</v>
      </c>
      <c r="Y86" s="15">
        <v>339.62799999999999</v>
      </c>
      <c r="Z86" s="25">
        <f t="shared" si="25"/>
        <v>339628</v>
      </c>
      <c r="AA86" s="2">
        <v>2015</v>
      </c>
    </row>
    <row r="87" spans="1:27" ht="12" x14ac:dyDescent="0.2">
      <c r="A87" s="1">
        <v>18359</v>
      </c>
      <c r="B87" s="12" t="s">
        <v>22</v>
      </c>
      <c r="C87" s="15">
        <v>102.688</v>
      </c>
      <c r="D87" s="25">
        <f t="shared" si="13"/>
        <v>102688</v>
      </c>
      <c r="E87" s="15">
        <v>369.37599999999998</v>
      </c>
      <c r="F87" s="25">
        <f t="shared" si="14"/>
        <v>369376</v>
      </c>
      <c r="G87" s="15">
        <v>266.68799999999999</v>
      </c>
      <c r="H87" s="25">
        <f t="shared" si="15"/>
        <v>266688</v>
      </c>
      <c r="I87" s="7">
        <v>1.1719999999999999</v>
      </c>
      <c r="J87" s="26">
        <f t="shared" si="16"/>
        <v>42077</v>
      </c>
      <c r="K87" s="24">
        <v>35901.94</v>
      </c>
      <c r="L87" s="27">
        <f t="shared" si="17"/>
        <v>35901940</v>
      </c>
      <c r="M87" s="14">
        <v>105.2</v>
      </c>
      <c r="N87" s="25">
        <f t="shared" si="18"/>
        <v>105</v>
      </c>
      <c r="O87" s="15">
        <v>135.53299999999999</v>
      </c>
      <c r="P87" s="25">
        <f t="shared" si="19"/>
        <v>135533</v>
      </c>
      <c r="Q87" s="15">
        <v>131.155</v>
      </c>
      <c r="R87" s="25">
        <f t="shared" si="20"/>
        <v>131155</v>
      </c>
      <c r="S87" s="25">
        <f t="shared" si="21"/>
        <v>188573.83551999999</v>
      </c>
      <c r="T87" s="25">
        <f t="shared" si="22"/>
        <v>180802.16448000001</v>
      </c>
      <c r="U87" s="8">
        <v>39.734999999999999</v>
      </c>
      <c r="V87" s="28">
        <f t="shared" si="23"/>
        <v>40</v>
      </c>
      <c r="W87" s="15">
        <v>21.879000000000001</v>
      </c>
      <c r="X87" s="25">
        <f t="shared" si="24"/>
        <v>21879</v>
      </c>
      <c r="Y87" s="15">
        <v>423.18400000000003</v>
      </c>
      <c r="Z87" s="25">
        <f t="shared" si="25"/>
        <v>423184</v>
      </c>
      <c r="AA87" s="2">
        <v>2016</v>
      </c>
    </row>
    <row r="88" spans="1:27" ht="12" x14ac:dyDescent="0.2">
      <c r="A88" s="1">
        <v>18360</v>
      </c>
      <c r="B88" s="12" t="s">
        <v>22</v>
      </c>
      <c r="C88" s="15">
        <v>97.177000000000007</v>
      </c>
      <c r="D88" s="25">
        <f t="shared" si="13"/>
        <v>97177</v>
      </c>
      <c r="E88" s="15">
        <v>373.61099999999999</v>
      </c>
      <c r="F88" s="25">
        <f t="shared" si="14"/>
        <v>373611</v>
      </c>
      <c r="G88" s="15">
        <v>276.43400000000003</v>
      </c>
      <c r="H88" s="25">
        <f t="shared" si="15"/>
        <v>276434</v>
      </c>
      <c r="I88" s="7">
        <v>1.254</v>
      </c>
      <c r="J88" s="26">
        <f t="shared" si="16"/>
        <v>45551</v>
      </c>
      <c r="K88" s="24">
        <v>36325.124000000003</v>
      </c>
      <c r="L88" s="27">
        <f t="shared" si="17"/>
        <v>36325124</v>
      </c>
      <c r="M88" s="14">
        <v>105.5</v>
      </c>
      <c r="N88" s="25">
        <f t="shared" si="18"/>
        <v>105</v>
      </c>
      <c r="O88" s="15">
        <v>140.858</v>
      </c>
      <c r="P88" s="25">
        <f t="shared" si="19"/>
        <v>140858</v>
      </c>
      <c r="Q88" s="15">
        <v>135.57499999999999</v>
      </c>
      <c r="R88" s="25">
        <f t="shared" si="20"/>
        <v>135575</v>
      </c>
      <c r="S88" s="25">
        <f t="shared" si="21"/>
        <v>190747.09604999999</v>
      </c>
      <c r="T88" s="25">
        <f t="shared" si="22"/>
        <v>182863.90395000001</v>
      </c>
      <c r="U88" s="8">
        <v>39.784999999999997</v>
      </c>
      <c r="V88" s="28">
        <f t="shared" si="23"/>
        <v>40</v>
      </c>
      <c r="W88" s="15">
        <v>22.802</v>
      </c>
      <c r="X88" s="25">
        <f t="shared" si="24"/>
        <v>22802</v>
      </c>
      <c r="Y88" s="15">
        <v>458.447</v>
      </c>
      <c r="Z88" s="25">
        <f t="shared" si="25"/>
        <v>458447</v>
      </c>
      <c r="AA88" s="2">
        <v>2017</v>
      </c>
    </row>
    <row r="89" spans="1:27" ht="12" x14ac:dyDescent="0.2">
      <c r="A89" s="1">
        <v>18361</v>
      </c>
      <c r="B89" s="12" t="s">
        <v>22</v>
      </c>
      <c r="C89" s="15">
        <v>85.382999999999996</v>
      </c>
      <c r="D89" s="25">
        <f t="shared" si="13"/>
        <v>85383</v>
      </c>
      <c r="E89" s="15">
        <v>369.00200000000001</v>
      </c>
      <c r="F89" s="25">
        <f t="shared" si="14"/>
        <v>369002</v>
      </c>
      <c r="G89" s="15">
        <v>283.61900000000003</v>
      </c>
      <c r="H89" s="25">
        <f t="shared" si="15"/>
        <v>283619</v>
      </c>
      <c r="I89" s="7">
        <v>1.359</v>
      </c>
      <c r="J89" s="26">
        <f t="shared" si="16"/>
        <v>49988</v>
      </c>
      <c r="K89" s="24">
        <v>36783.571000000004</v>
      </c>
      <c r="L89" s="27">
        <f t="shared" si="17"/>
        <v>36783571</v>
      </c>
      <c r="M89" s="14">
        <v>105.2</v>
      </c>
      <c r="N89" s="25">
        <f t="shared" si="18"/>
        <v>105</v>
      </c>
      <c r="O89" s="15">
        <v>144.291</v>
      </c>
      <c r="P89" s="25">
        <f t="shared" si="19"/>
        <v>144291</v>
      </c>
      <c r="Q89" s="15">
        <v>139.327</v>
      </c>
      <c r="R89" s="25">
        <f t="shared" si="20"/>
        <v>139327</v>
      </c>
      <c r="S89" s="25">
        <f t="shared" si="21"/>
        <v>188382.90104</v>
      </c>
      <c r="T89" s="25">
        <f t="shared" si="22"/>
        <v>180619.09896</v>
      </c>
      <c r="U89" s="8">
        <v>39.79</v>
      </c>
      <c r="V89" s="28">
        <f t="shared" si="23"/>
        <v>40</v>
      </c>
      <c r="W89" s="15">
        <v>22.963999999999999</v>
      </c>
      <c r="X89" s="25">
        <f t="shared" si="24"/>
        <v>22964</v>
      </c>
      <c r="Y89" s="15">
        <v>503.36599999999999</v>
      </c>
      <c r="Z89" s="25">
        <f t="shared" si="25"/>
        <v>503366</v>
      </c>
      <c r="AA89" s="2">
        <v>2018</v>
      </c>
    </row>
    <row r="90" spans="1:27" ht="12" x14ac:dyDescent="0.2">
      <c r="A90" s="1">
        <v>18362</v>
      </c>
      <c r="B90" s="12" t="s">
        <v>22</v>
      </c>
      <c r="C90" s="15">
        <v>79.388000000000005</v>
      </c>
      <c r="D90" s="25">
        <f t="shared" si="13"/>
        <v>79388</v>
      </c>
      <c r="E90" s="15">
        <v>363.39299999999997</v>
      </c>
      <c r="F90" s="25">
        <f t="shared" si="14"/>
        <v>363393</v>
      </c>
      <c r="G90" s="15">
        <v>284.005</v>
      </c>
      <c r="H90" s="25">
        <f t="shared" si="15"/>
        <v>284005</v>
      </c>
      <c r="I90" s="7">
        <v>1.256</v>
      </c>
      <c r="J90" s="26">
        <f t="shared" si="16"/>
        <v>46832</v>
      </c>
      <c r="K90" s="24">
        <v>37286.936999999998</v>
      </c>
      <c r="L90" s="27">
        <f t="shared" si="17"/>
        <v>37286937</v>
      </c>
      <c r="M90" s="14">
        <v>105.3</v>
      </c>
      <c r="N90" s="25">
        <f t="shared" si="18"/>
        <v>105</v>
      </c>
      <c r="O90" s="15">
        <v>145.351</v>
      </c>
      <c r="P90" s="25">
        <f t="shared" si="19"/>
        <v>145351</v>
      </c>
      <c r="Q90" s="15">
        <v>138.655</v>
      </c>
      <c r="R90" s="25">
        <f t="shared" si="20"/>
        <v>138655</v>
      </c>
      <c r="S90" s="25">
        <f t="shared" si="21"/>
        <v>185523.02828999999</v>
      </c>
      <c r="T90" s="25">
        <f t="shared" si="22"/>
        <v>177869.97171000001</v>
      </c>
      <c r="U90" s="8">
        <v>39.805999999999997</v>
      </c>
      <c r="V90" s="28">
        <f t="shared" si="23"/>
        <v>40</v>
      </c>
      <c r="W90" s="15">
        <v>21.867000000000001</v>
      </c>
      <c r="X90" s="25">
        <f t="shared" si="24"/>
        <v>21867</v>
      </c>
      <c r="Y90" s="15">
        <v>471.29500000000002</v>
      </c>
      <c r="Z90" s="25">
        <f t="shared" si="25"/>
        <v>471295</v>
      </c>
      <c r="AA90" s="2">
        <v>2019</v>
      </c>
    </row>
    <row r="91" spans="1:27" ht="12" x14ac:dyDescent="0.2">
      <c r="A91" s="1">
        <v>18363</v>
      </c>
      <c r="B91" s="12" t="s">
        <v>22</v>
      </c>
      <c r="C91" s="15">
        <v>65.765000000000001</v>
      </c>
      <c r="D91" s="25">
        <f t="shared" si="13"/>
        <v>65765</v>
      </c>
      <c r="E91" s="15">
        <v>370.50599999999997</v>
      </c>
      <c r="F91" s="25">
        <f t="shared" si="14"/>
        <v>370506</v>
      </c>
      <c r="G91" s="15">
        <v>304.74099999999999</v>
      </c>
      <c r="H91" s="25">
        <f t="shared" si="15"/>
        <v>304741</v>
      </c>
      <c r="I91" s="7">
        <v>0.68899999999999995</v>
      </c>
      <c r="J91" s="26">
        <f t="shared" si="16"/>
        <v>26015</v>
      </c>
      <c r="K91" s="24">
        <v>37758.232000000004</v>
      </c>
      <c r="L91" s="27">
        <f t="shared" si="17"/>
        <v>37758232</v>
      </c>
      <c r="M91" s="14">
        <v>105.4</v>
      </c>
      <c r="N91" s="25">
        <f t="shared" si="18"/>
        <v>105</v>
      </c>
      <c r="O91" s="15">
        <v>156.85499999999999</v>
      </c>
      <c r="P91" s="25">
        <f t="shared" si="19"/>
        <v>156855</v>
      </c>
      <c r="Q91" s="15">
        <v>147.886</v>
      </c>
      <c r="R91" s="25">
        <f t="shared" si="20"/>
        <v>147886</v>
      </c>
      <c r="S91" s="25">
        <f t="shared" si="21"/>
        <v>189158.13324</v>
      </c>
      <c r="T91" s="25">
        <f t="shared" si="22"/>
        <v>181347.86676</v>
      </c>
      <c r="U91" s="8">
        <v>39.936</v>
      </c>
      <c r="V91" s="28">
        <f t="shared" si="23"/>
        <v>40</v>
      </c>
      <c r="W91" s="15">
        <v>20.759</v>
      </c>
      <c r="X91" s="25">
        <f t="shared" si="24"/>
        <v>20759</v>
      </c>
      <c r="Y91" s="15">
        <v>260.94600000000003</v>
      </c>
      <c r="Z91" s="25">
        <f t="shared" si="25"/>
        <v>260946.00000000003</v>
      </c>
      <c r="AA91" s="2">
        <v>2020</v>
      </c>
    </row>
    <row r="92" spans="1:27" ht="12" x14ac:dyDescent="0.2">
      <c r="A92" s="1">
        <v>18364</v>
      </c>
      <c r="B92" s="12" t="s">
        <v>22</v>
      </c>
      <c r="C92" s="15">
        <v>76.486000000000004</v>
      </c>
      <c r="D92" s="25">
        <f t="shared" si="13"/>
        <v>76486</v>
      </c>
      <c r="E92" s="15">
        <v>373.72800000000001</v>
      </c>
      <c r="F92" s="25">
        <f t="shared" si="14"/>
        <v>373728</v>
      </c>
      <c r="G92" s="15">
        <v>297.24200000000002</v>
      </c>
      <c r="H92" s="25">
        <f t="shared" si="15"/>
        <v>297242</v>
      </c>
      <c r="I92" s="7">
        <v>0.71199999999999997</v>
      </c>
      <c r="J92" s="26">
        <f t="shared" si="16"/>
        <v>27069</v>
      </c>
      <c r="K92" s="24">
        <v>38019.178</v>
      </c>
      <c r="L92" s="27">
        <f t="shared" si="17"/>
        <v>38019178</v>
      </c>
      <c r="M92" s="14">
        <v>105.4</v>
      </c>
      <c r="N92" s="25">
        <f t="shared" si="18"/>
        <v>105</v>
      </c>
      <c r="O92" s="15">
        <v>153.45699999999999</v>
      </c>
      <c r="P92" s="25">
        <f t="shared" si="19"/>
        <v>153457</v>
      </c>
      <c r="Q92" s="15">
        <v>143.785</v>
      </c>
      <c r="R92" s="25">
        <f t="shared" si="20"/>
        <v>143785</v>
      </c>
      <c r="S92" s="25">
        <f t="shared" si="21"/>
        <v>190803.09312000001</v>
      </c>
      <c r="T92" s="25">
        <f t="shared" si="22"/>
        <v>182924.90687999999</v>
      </c>
      <c r="U92" s="8">
        <v>40.161999999999999</v>
      </c>
      <c r="V92" s="28">
        <f t="shared" si="23"/>
        <v>40</v>
      </c>
      <c r="W92" s="15">
        <v>19.25</v>
      </c>
      <c r="X92" s="25">
        <f t="shared" si="24"/>
        <v>19250</v>
      </c>
      <c r="Y92" s="15">
        <v>271.66800000000001</v>
      </c>
      <c r="Z92" s="25">
        <f t="shared" si="25"/>
        <v>271668</v>
      </c>
      <c r="AA92" s="2">
        <v>2021</v>
      </c>
    </row>
    <row r="93" spans="1:27" ht="12" x14ac:dyDescent="0.2">
      <c r="A93" s="1">
        <v>18574</v>
      </c>
      <c r="B93" s="12" t="s">
        <v>23</v>
      </c>
      <c r="C93" s="15">
        <v>1296.4010000000001</v>
      </c>
      <c r="D93" s="25">
        <f t="shared" si="13"/>
        <v>1296401</v>
      </c>
      <c r="E93" s="15">
        <v>3995.991</v>
      </c>
      <c r="F93" s="25">
        <f t="shared" si="14"/>
        <v>3995991</v>
      </c>
      <c r="G93" s="15">
        <v>2699.59</v>
      </c>
      <c r="H93" s="25">
        <f t="shared" si="15"/>
        <v>2699590</v>
      </c>
      <c r="I93" s="7">
        <v>0.77600000000000002</v>
      </c>
      <c r="J93" s="26">
        <f t="shared" si="16"/>
        <v>250918</v>
      </c>
      <c r="K93" s="24">
        <v>323348.64600000001</v>
      </c>
      <c r="L93" s="27">
        <f t="shared" si="17"/>
        <v>323348646</v>
      </c>
      <c r="M93" s="14">
        <v>104.8</v>
      </c>
      <c r="N93" s="25">
        <f t="shared" si="18"/>
        <v>104</v>
      </c>
      <c r="O93" s="15">
        <v>1392.481</v>
      </c>
      <c r="P93" s="25">
        <f t="shared" si="19"/>
        <v>1392481</v>
      </c>
      <c r="Q93" s="15">
        <v>1307.1079999999999</v>
      </c>
      <c r="R93" s="25">
        <f t="shared" si="20"/>
        <v>1307108</v>
      </c>
      <c r="S93" s="25">
        <f t="shared" si="21"/>
        <v>2039873.4856799999</v>
      </c>
      <c r="T93" s="25">
        <f t="shared" si="22"/>
        <v>1956117.5143200001</v>
      </c>
      <c r="U93" s="8">
        <v>36.585999999999999</v>
      </c>
      <c r="V93" s="28">
        <f t="shared" si="23"/>
        <v>37</v>
      </c>
      <c r="W93" s="15">
        <v>33.981999999999999</v>
      </c>
      <c r="X93" s="25">
        <f t="shared" si="24"/>
        <v>33982</v>
      </c>
      <c r="Y93" s="15">
        <v>2518.261</v>
      </c>
      <c r="Z93" s="25">
        <f t="shared" si="25"/>
        <v>2518261</v>
      </c>
      <c r="AA93" s="2">
        <v>2015</v>
      </c>
    </row>
    <row r="94" spans="1:27" ht="12" x14ac:dyDescent="0.2">
      <c r="A94" s="1">
        <v>18575</v>
      </c>
      <c r="B94" s="12" t="s">
        <v>23</v>
      </c>
      <c r="C94" s="15">
        <v>1237.2170000000001</v>
      </c>
      <c r="D94" s="25">
        <f t="shared" si="13"/>
        <v>1237217</v>
      </c>
      <c r="E94" s="15">
        <v>3957.3710000000001</v>
      </c>
      <c r="F94" s="25">
        <f t="shared" si="14"/>
        <v>3957371</v>
      </c>
      <c r="G94" s="15">
        <v>2720.154</v>
      </c>
      <c r="H94" s="25">
        <f t="shared" si="15"/>
        <v>2720154</v>
      </c>
      <c r="I94" s="7">
        <v>0.82099999999999995</v>
      </c>
      <c r="J94" s="26">
        <f t="shared" si="16"/>
        <v>267536</v>
      </c>
      <c r="K94" s="24">
        <v>325866.90700000001</v>
      </c>
      <c r="L94" s="27">
        <f t="shared" si="17"/>
        <v>325866907</v>
      </c>
      <c r="M94" s="14">
        <v>104.7</v>
      </c>
      <c r="N94" s="25">
        <f t="shared" si="18"/>
        <v>104</v>
      </c>
      <c r="O94" s="15">
        <v>1416.1020000000001</v>
      </c>
      <c r="P94" s="25">
        <f t="shared" si="19"/>
        <v>1416102</v>
      </c>
      <c r="Q94" s="15">
        <v>1304.0519999999999</v>
      </c>
      <c r="R94" s="25">
        <f t="shared" si="20"/>
        <v>1304052</v>
      </c>
      <c r="S94" s="25">
        <f t="shared" si="21"/>
        <v>2020119.1743699999</v>
      </c>
      <c r="T94" s="25">
        <f t="shared" si="22"/>
        <v>1937251.8256300001</v>
      </c>
      <c r="U94" s="8">
        <v>36.710999999999999</v>
      </c>
      <c r="V94" s="28">
        <f t="shared" si="23"/>
        <v>37</v>
      </c>
      <c r="W94" s="15">
        <v>36.383000000000003</v>
      </c>
      <c r="X94" s="25">
        <f t="shared" si="24"/>
        <v>36383</v>
      </c>
      <c r="Y94" s="15">
        <v>2686.5819999999999</v>
      </c>
      <c r="Z94" s="25">
        <f t="shared" si="25"/>
        <v>2686582</v>
      </c>
      <c r="AA94" s="2">
        <v>2016</v>
      </c>
    </row>
    <row r="95" spans="1:27" ht="12" x14ac:dyDescent="0.2">
      <c r="A95" s="1">
        <v>18576</v>
      </c>
      <c r="B95" s="12" t="s">
        <v>23</v>
      </c>
      <c r="C95" s="15">
        <v>1097.856</v>
      </c>
      <c r="D95" s="25">
        <f t="shared" si="13"/>
        <v>1097856</v>
      </c>
      <c r="E95" s="15">
        <v>3869.9549999999999</v>
      </c>
      <c r="F95" s="25">
        <f t="shared" si="14"/>
        <v>3869955</v>
      </c>
      <c r="G95" s="15">
        <v>2772.0990000000002</v>
      </c>
      <c r="H95" s="25">
        <f t="shared" si="15"/>
        <v>2772099</v>
      </c>
      <c r="I95" s="7">
        <v>0.751</v>
      </c>
      <c r="J95" s="26">
        <f t="shared" si="16"/>
        <v>246743</v>
      </c>
      <c r="K95" s="24">
        <v>328553.489</v>
      </c>
      <c r="L95" s="27">
        <f t="shared" si="17"/>
        <v>328553489</v>
      </c>
      <c r="M95" s="14">
        <v>104.8</v>
      </c>
      <c r="N95" s="25">
        <f t="shared" si="18"/>
        <v>104</v>
      </c>
      <c r="O95" s="15">
        <v>1449.7339999999999</v>
      </c>
      <c r="P95" s="25">
        <f t="shared" si="19"/>
        <v>1449734</v>
      </c>
      <c r="Q95" s="15">
        <v>1322.365</v>
      </c>
      <c r="R95" s="25">
        <f t="shared" si="20"/>
        <v>1322365</v>
      </c>
      <c r="S95" s="25">
        <f t="shared" si="21"/>
        <v>1975534.6284</v>
      </c>
      <c r="T95" s="25">
        <f t="shared" si="22"/>
        <v>1894420.3716</v>
      </c>
      <c r="U95" s="8">
        <v>36.863</v>
      </c>
      <c r="V95" s="28">
        <f t="shared" si="23"/>
        <v>37</v>
      </c>
      <c r="W95" s="15">
        <v>36.832000000000001</v>
      </c>
      <c r="X95" s="25">
        <f t="shared" si="24"/>
        <v>36832</v>
      </c>
      <c r="Y95" s="15">
        <v>2475.4830000000002</v>
      </c>
      <c r="Z95" s="25">
        <f t="shared" si="25"/>
        <v>2475483</v>
      </c>
      <c r="AA95" s="2">
        <v>2017</v>
      </c>
    </row>
    <row r="96" spans="1:27" ht="12" x14ac:dyDescent="0.2">
      <c r="A96" s="1">
        <v>18577</v>
      </c>
      <c r="B96" s="12" t="s">
        <v>23</v>
      </c>
      <c r="C96" s="15">
        <v>1021.336</v>
      </c>
      <c r="D96" s="25">
        <f t="shared" si="13"/>
        <v>1021336</v>
      </c>
      <c r="E96" s="15">
        <v>3801.511</v>
      </c>
      <c r="F96" s="25">
        <f t="shared" si="14"/>
        <v>3801511</v>
      </c>
      <c r="G96" s="15">
        <v>2780.1750000000002</v>
      </c>
      <c r="H96" s="25">
        <f t="shared" si="15"/>
        <v>2780175</v>
      </c>
      <c r="I96" s="7">
        <v>0.66900000000000004</v>
      </c>
      <c r="J96" s="26">
        <f t="shared" si="16"/>
        <v>221458</v>
      </c>
      <c r="K96" s="24">
        <v>331028.97200000001</v>
      </c>
      <c r="L96" s="27">
        <f t="shared" si="17"/>
        <v>331028972</v>
      </c>
      <c r="M96" s="14">
        <v>104.6</v>
      </c>
      <c r="N96" s="25">
        <f t="shared" si="18"/>
        <v>104</v>
      </c>
      <c r="O96" s="15">
        <v>1463.421</v>
      </c>
      <c r="P96" s="25">
        <f t="shared" si="19"/>
        <v>1463421</v>
      </c>
      <c r="Q96" s="15">
        <v>1316.7539999999999</v>
      </c>
      <c r="R96" s="25">
        <f t="shared" si="20"/>
        <v>1316754</v>
      </c>
      <c r="S96" s="25">
        <f t="shared" si="21"/>
        <v>1940519.3050599999</v>
      </c>
      <c r="T96" s="25">
        <f t="shared" si="22"/>
        <v>1860991.6949400001</v>
      </c>
      <c r="U96" s="8">
        <v>37.048999999999999</v>
      </c>
      <c r="V96" s="28">
        <f t="shared" si="23"/>
        <v>37</v>
      </c>
      <c r="W96" s="15">
        <v>35.921999999999997</v>
      </c>
      <c r="X96" s="25">
        <f t="shared" si="24"/>
        <v>35922</v>
      </c>
      <c r="Y96" s="15">
        <v>2222.1309999999999</v>
      </c>
      <c r="Z96" s="25">
        <f t="shared" si="25"/>
        <v>2222131</v>
      </c>
      <c r="AA96" s="2">
        <v>2018</v>
      </c>
    </row>
    <row r="97" spans="1:27" ht="12" x14ac:dyDescent="0.2">
      <c r="A97" s="1">
        <v>18578</v>
      </c>
      <c r="B97" s="12" t="s">
        <v>23</v>
      </c>
      <c r="C97" s="15">
        <v>978.68200000000002</v>
      </c>
      <c r="D97" s="25">
        <f t="shared" si="13"/>
        <v>978682</v>
      </c>
      <c r="E97" s="15">
        <v>3756.83</v>
      </c>
      <c r="F97" s="25">
        <f t="shared" si="14"/>
        <v>3756830</v>
      </c>
      <c r="G97" s="15">
        <v>2778.1480000000001</v>
      </c>
      <c r="H97" s="25">
        <f t="shared" si="15"/>
        <v>2778148</v>
      </c>
      <c r="I97" s="7">
        <v>0.63900000000000001</v>
      </c>
      <c r="J97" s="26">
        <f t="shared" si="16"/>
        <v>212947</v>
      </c>
      <c r="K97" s="24">
        <v>333251.103</v>
      </c>
      <c r="L97" s="27">
        <f t="shared" si="17"/>
        <v>333251103</v>
      </c>
      <c r="M97" s="14">
        <v>104.7</v>
      </c>
      <c r="N97" s="25">
        <f t="shared" si="18"/>
        <v>104</v>
      </c>
      <c r="O97" s="15">
        <v>1472.2809999999999</v>
      </c>
      <c r="P97" s="25">
        <f t="shared" si="19"/>
        <v>1472281</v>
      </c>
      <c r="Q97" s="15">
        <v>1305.867</v>
      </c>
      <c r="R97" s="25">
        <f t="shared" si="20"/>
        <v>1305867</v>
      </c>
      <c r="S97" s="25">
        <f t="shared" si="21"/>
        <v>1917749.0101000001</v>
      </c>
      <c r="T97" s="25">
        <f t="shared" si="22"/>
        <v>1839080.9898999999</v>
      </c>
      <c r="U97" s="8">
        <v>37.253999999999998</v>
      </c>
      <c r="V97" s="28">
        <f t="shared" si="23"/>
        <v>37</v>
      </c>
      <c r="W97" s="15">
        <v>36.031999999999996</v>
      </c>
      <c r="X97" s="25">
        <f t="shared" si="24"/>
        <v>36032</v>
      </c>
      <c r="Y97" s="15">
        <v>2137.1350000000002</v>
      </c>
      <c r="Z97" s="25">
        <f t="shared" si="25"/>
        <v>2137135</v>
      </c>
      <c r="AA97" s="2">
        <v>2019</v>
      </c>
    </row>
    <row r="98" spans="1:27" ht="12" x14ac:dyDescent="0.2">
      <c r="A98" s="1">
        <v>18579</v>
      </c>
      <c r="B98" s="12" t="s">
        <v>23</v>
      </c>
      <c r="C98" s="15">
        <v>431.97199999999998</v>
      </c>
      <c r="D98" s="25">
        <f t="shared" si="13"/>
        <v>431972</v>
      </c>
      <c r="E98" s="15">
        <v>3670.49</v>
      </c>
      <c r="F98" s="25">
        <f t="shared" si="14"/>
        <v>3670490</v>
      </c>
      <c r="G98" s="15">
        <v>3238.518</v>
      </c>
      <c r="H98" s="25">
        <f t="shared" si="15"/>
        <v>3238518</v>
      </c>
      <c r="I98" s="7">
        <v>0.33</v>
      </c>
      <c r="J98" s="26">
        <f t="shared" si="16"/>
        <v>110678</v>
      </c>
      <c r="K98" s="24">
        <v>335388.23800000001</v>
      </c>
      <c r="L98" s="27">
        <f t="shared" si="17"/>
        <v>335388238</v>
      </c>
      <c r="M98" s="14">
        <v>104.7</v>
      </c>
      <c r="N98" s="25">
        <f t="shared" si="18"/>
        <v>104</v>
      </c>
      <c r="O98" s="15">
        <v>1739.6780000000001</v>
      </c>
      <c r="P98" s="25">
        <f t="shared" si="19"/>
        <v>1739678</v>
      </c>
      <c r="Q98" s="15">
        <v>1498.84</v>
      </c>
      <c r="R98" s="25">
        <f t="shared" si="20"/>
        <v>1498840</v>
      </c>
      <c r="S98" s="25">
        <f t="shared" si="21"/>
        <v>1873675.0303</v>
      </c>
      <c r="T98" s="25">
        <f t="shared" si="22"/>
        <v>1796814.9697</v>
      </c>
      <c r="U98" s="8">
        <v>37.466999999999999</v>
      </c>
      <c r="V98" s="28">
        <f t="shared" si="23"/>
        <v>37</v>
      </c>
      <c r="W98" s="15">
        <v>41.225000000000001</v>
      </c>
      <c r="X98" s="25">
        <f t="shared" si="24"/>
        <v>41225</v>
      </c>
      <c r="Y98" s="15">
        <v>1107.5309999999999</v>
      </c>
      <c r="Z98" s="25">
        <f t="shared" si="25"/>
        <v>1107531</v>
      </c>
      <c r="AA98" s="2">
        <v>2020</v>
      </c>
    </row>
    <row r="99" spans="1:27" ht="12" x14ac:dyDescent="0.2">
      <c r="A99" s="1">
        <v>18580</v>
      </c>
      <c r="B99" s="12" t="s">
        <v>23</v>
      </c>
      <c r="C99" s="15">
        <v>442.14</v>
      </c>
      <c r="D99" s="25">
        <f t="shared" si="13"/>
        <v>442140</v>
      </c>
      <c r="E99" s="15">
        <v>3722.8220000000001</v>
      </c>
      <c r="F99" s="25">
        <f t="shared" si="14"/>
        <v>3722822</v>
      </c>
      <c r="G99" s="15">
        <v>3280.6819999999998</v>
      </c>
      <c r="H99" s="25">
        <f t="shared" si="15"/>
        <v>3280682</v>
      </c>
      <c r="I99" s="7">
        <v>0.29799999999999999</v>
      </c>
      <c r="J99" s="26">
        <f t="shared" si="16"/>
        <v>100275</v>
      </c>
      <c r="K99" s="24">
        <v>336495.76899999997</v>
      </c>
      <c r="L99" s="27">
        <f t="shared" si="17"/>
        <v>336495769</v>
      </c>
      <c r="M99" s="14">
        <v>104.8</v>
      </c>
      <c r="N99" s="25">
        <f t="shared" si="18"/>
        <v>104</v>
      </c>
      <c r="O99" s="15">
        <v>1787.492</v>
      </c>
      <c r="P99" s="25">
        <f t="shared" si="19"/>
        <v>1787492</v>
      </c>
      <c r="Q99" s="15">
        <v>1493.191</v>
      </c>
      <c r="R99" s="25">
        <f t="shared" si="20"/>
        <v>1493191</v>
      </c>
      <c r="S99" s="25">
        <f t="shared" si="21"/>
        <v>1900426.17456</v>
      </c>
      <c r="T99" s="25">
        <f t="shared" si="22"/>
        <v>1822395.82544</v>
      </c>
      <c r="U99" s="8">
        <v>37.683</v>
      </c>
      <c r="V99" s="28">
        <f t="shared" si="23"/>
        <v>38</v>
      </c>
      <c r="W99" s="15">
        <v>42.881</v>
      </c>
      <c r="X99" s="25">
        <f t="shared" si="24"/>
        <v>42881</v>
      </c>
      <c r="Y99" s="15">
        <v>1003.71</v>
      </c>
      <c r="Z99" s="25">
        <f t="shared" si="25"/>
        <v>1003710</v>
      </c>
      <c r="AA99" s="2">
        <v>2021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DBD8E9CE4D60409231538D5E1B5B32" ma:contentTypeVersion="23" ma:contentTypeDescription="Create a new document." ma:contentTypeScope="" ma:versionID="590cd4df943a633110183c263a4711d6">
  <xsd:schema xmlns:xsd="http://www.w3.org/2001/XMLSchema" xmlns:xs="http://www.w3.org/2001/XMLSchema" xmlns:p="http://schemas.microsoft.com/office/2006/metadata/properties" xmlns:ns2="697c7c48-04f2-4db9-b0a0-d6e767ff3d03" xmlns:ns3="8bde3967-4b29-49c8-add0-1b77de203898" xmlns:ns4="985ec44e-1bab-4c0b-9df0-6ba128686fc9" targetNamespace="http://schemas.microsoft.com/office/2006/metadata/properties" ma:root="true" ma:fieldsID="ea6e416d7af130c783f18d162b91bfe1" ns2:_="" ns3:_="" ns4:_="">
    <xsd:import namespace="697c7c48-04f2-4db9-b0a0-d6e767ff3d03"/>
    <xsd:import namespace="8bde3967-4b29-49c8-add0-1b77de203898"/>
    <xsd:import namespace="985ec44e-1bab-4c0b-9df0-6ba128686f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4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7c7c48-04f2-4db9-b0a0-d6e767ff3d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8175662-8596-484a-92c7-351d01561e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de3967-4b29-49c8-add0-1b77de20389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ec44e-1bab-4c0b-9df0-6ba128686fc9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2acf1ba7-80ab-4c2a-a2b5-789b82de11d4}" ma:internalName="TaxCatchAll" ma:showField="CatchAllData" ma:web="8bde3967-4b29-49c8-add0-1b77de2038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FB8B8F-2326-421D-8DE5-3B535153F8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7c7c48-04f2-4db9-b0a0-d6e767ff3d03"/>
    <ds:schemaRef ds:uri="8bde3967-4b29-49c8-add0-1b77de203898"/>
    <ds:schemaRef ds:uri="985ec44e-1bab-4c0b-9df0-6ba128686f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1978E3-D2A7-4D87-B38E-0D457AAB3E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Estimates</vt:lpstr>
      <vt:lpstr>Hoja1</vt:lpstr>
    </vt:vector>
  </TitlesOfParts>
  <Company>UNHQ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United Nations - Population Division</dc:creator>
  <cp:lastModifiedBy>Mario Quirós</cp:lastModifiedBy>
  <cp:lastPrinted>2016-08-02T18:30:27Z</cp:lastPrinted>
  <dcterms:created xsi:type="dcterms:W3CDTF">2013-05-23T15:15:55Z</dcterms:created>
  <dcterms:modified xsi:type="dcterms:W3CDTF">2022-12-04T23:57:19Z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2.5.6</vt:lpwstr>
  </property>
</Properties>
</file>